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0" yWindow="0" windowWidth="25600" windowHeight="14980" tabRatio="888" firstSheet="11" activeTab="17"/>
  </bookViews>
  <sheets>
    <sheet name="RQ Raw Data sY" sheetId="18" r:id="rId1"/>
    <sheet name="RQ Raw Data sN" sheetId="17" r:id="rId2"/>
    <sheet name="RQ Domains sY" sheetId="19" r:id="rId3"/>
    <sheet name="RQ Domains sN" sheetId="16" r:id="rId4"/>
    <sheet name="RQ Reg vs Block" sheetId="15" r:id="rId5"/>
    <sheet name="time 1" sheetId="4" r:id="rId6"/>
    <sheet name="accuracy dom5dom4" sheetId="1" r:id="rId7"/>
    <sheet name="accuracy dom7dom6" sheetId="2" r:id="rId8"/>
    <sheet name="accuracy dom9dom8" sheetId="3" r:id="rId9"/>
    <sheet name="time 2" sheetId="5" r:id="rId10"/>
    <sheet name="accuracy dom51dom41" sheetId="6" r:id="rId11"/>
    <sheet name="accuracy dom71dom61" sheetId="7" r:id="rId12"/>
    <sheet name="accuracy dom91dom81" sheetId="8" r:id="rId13"/>
    <sheet name="time 3" sheetId="9" r:id="rId14"/>
    <sheet name="accuracy dom52dom42" sheetId="10" r:id="rId15"/>
    <sheet name="accuracy dom72dom62" sheetId="11" r:id="rId16"/>
    <sheet name="accuracy dom92dom82" sheetId="12" r:id="rId17"/>
    <sheet name="Method data" sheetId="13" r:id="rId18"/>
    <sheet name="Domains" sheetId="14" r:id="rId19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10" i="13" l="1"/>
  <c r="H110" i="13"/>
  <c r="I109" i="13"/>
  <c r="H109" i="13"/>
  <c r="I108" i="13"/>
  <c r="H108" i="13"/>
  <c r="I107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2" i="13"/>
  <c r="H107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3" i="13"/>
  <c r="H4" i="13"/>
  <c r="H2" i="13"/>
  <c r="G107" i="13"/>
  <c r="B4" i="19"/>
  <c r="C4" i="19"/>
  <c r="D4" i="19"/>
  <c r="E4" i="19"/>
  <c r="F4" i="19"/>
  <c r="G4" i="19"/>
  <c r="H4" i="19"/>
  <c r="I4" i="19"/>
  <c r="J4" i="19"/>
  <c r="B5" i="19"/>
  <c r="C5" i="19"/>
  <c r="D5" i="19"/>
  <c r="E5" i="19"/>
  <c r="F5" i="19"/>
  <c r="G5" i="19"/>
  <c r="H5" i="19"/>
  <c r="I5" i="19"/>
  <c r="J5" i="19"/>
  <c r="B6" i="19"/>
  <c r="C6" i="19"/>
  <c r="D6" i="19"/>
  <c r="E6" i="19"/>
  <c r="F6" i="19"/>
  <c r="G6" i="19"/>
  <c r="H6" i="19"/>
  <c r="I6" i="19"/>
  <c r="J6" i="19"/>
  <c r="B7" i="19"/>
  <c r="C7" i="19"/>
  <c r="D7" i="19"/>
  <c r="E7" i="19"/>
  <c r="F7" i="19"/>
  <c r="G7" i="19"/>
  <c r="H7" i="19"/>
  <c r="I7" i="19"/>
  <c r="J7" i="19"/>
  <c r="B8" i="19"/>
  <c r="C8" i="19"/>
  <c r="D8" i="19"/>
  <c r="E8" i="19"/>
  <c r="F8" i="19"/>
  <c r="G8" i="19"/>
  <c r="H8" i="19"/>
  <c r="I8" i="19"/>
  <c r="J8" i="19"/>
  <c r="B9" i="19"/>
  <c r="C9" i="19"/>
  <c r="D9" i="19"/>
  <c r="E9" i="19"/>
  <c r="F9" i="19"/>
  <c r="G9" i="19"/>
  <c r="H9" i="19"/>
  <c r="I9" i="19"/>
  <c r="J9" i="19"/>
  <c r="B10" i="19"/>
  <c r="C10" i="19"/>
  <c r="D10" i="19"/>
  <c r="E10" i="19"/>
  <c r="F10" i="19"/>
  <c r="G10" i="19"/>
  <c r="H10" i="19"/>
  <c r="I10" i="19"/>
  <c r="J10" i="19"/>
  <c r="B11" i="19"/>
  <c r="C11" i="19"/>
  <c r="D11" i="19"/>
  <c r="E11" i="19"/>
  <c r="F11" i="19"/>
  <c r="G11" i="19"/>
  <c r="H11" i="19"/>
  <c r="I11" i="19"/>
  <c r="J11" i="19"/>
  <c r="B12" i="19"/>
  <c r="C12" i="19"/>
  <c r="D12" i="19"/>
  <c r="E12" i="19"/>
  <c r="F12" i="19"/>
  <c r="G12" i="19"/>
  <c r="H12" i="19"/>
  <c r="I12" i="19"/>
  <c r="J12" i="19"/>
  <c r="B13" i="19"/>
  <c r="C13" i="19"/>
  <c r="D13" i="19"/>
  <c r="E13" i="19"/>
  <c r="F13" i="19"/>
  <c r="G13" i="19"/>
  <c r="H13" i="19"/>
  <c r="I13" i="19"/>
  <c r="J13" i="19"/>
  <c r="B14" i="19"/>
  <c r="C14" i="19"/>
  <c r="D14" i="19"/>
  <c r="E14" i="19"/>
  <c r="F14" i="19"/>
  <c r="G14" i="19"/>
  <c r="H14" i="19"/>
  <c r="I14" i="19"/>
  <c r="J14" i="19"/>
  <c r="B15" i="19"/>
  <c r="C15" i="19"/>
  <c r="D15" i="19"/>
  <c r="E15" i="19"/>
  <c r="F15" i="19"/>
  <c r="G15" i="19"/>
  <c r="H15" i="19"/>
  <c r="I15" i="19"/>
  <c r="J15" i="19"/>
  <c r="B16" i="19"/>
  <c r="C16" i="19"/>
  <c r="D16" i="19"/>
  <c r="E16" i="19"/>
  <c r="F16" i="19"/>
  <c r="G16" i="19"/>
  <c r="H16" i="19"/>
  <c r="I16" i="19"/>
  <c r="J16" i="19"/>
  <c r="B17" i="19"/>
  <c r="C17" i="19"/>
  <c r="D17" i="19"/>
  <c r="E17" i="19"/>
  <c r="F17" i="19"/>
  <c r="G17" i="19"/>
  <c r="H17" i="19"/>
  <c r="I17" i="19"/>
  <c r="J17" i="19"/>
  <c r="B18" i="19"/>
  <c r="C18" i="19"/>
  <c r="D18" i="19"/>
  <c r="E18" i="19"/>
  <c r="F18" i="19"/>
  <c r="G18" i="19"/>
  <c r="H18" i="19"/>
  <c r="I18" i="19"/>
  <c r="J18" i="19"/>
  <c r="B19" i="19"/>
  <c r="C19" i="19"/>
  <c r="D19" i="19"/>
  <c r="E19" i="19"/>
  <c r="F19" i="19"/>
  <c r="G19" i="19"/>
  <c r="H19" i="19"/>
  <c r="I19" i="19"/>
  <c r="J19" i="19"/>
  <c r="B20" i="19"/>
  <c r="C20" i="19"/>
  <c r="D20" i="19"/>
  <c r="E20" i="19"/>
  <c r="F20" i="19"/>
  <c r="G20" i="19"/>
  <c r="H20" i="19"/>
  <c r="I20" i="19"/>
  <c r="J20" i="19"/>
  <c r="B21" i="19"/>
  <c r="C21" i="19"/>
  <c r="D21" i="19"/>
  <c r="E21" i="19"/>
  <c r="F21" i="19"/>
  <c r="G21" i="19"/>
  <c r="H21" i="19"/>
  <c r="I21" i="19"/>
  <c r="J21" i="19"/>
  <c r="B22" i="19"/>
  <c r="C22" i="19"/>
  <c r="D22" i="19"/>
  <c r="E22" i="19"/>
  <c r="F22" i="19"/>
  <c r="G22" i="19"/>
  <c r="H22" i="19"/>
  <c r="I22" i="19"/>
  <c r="J22" i="19"/>
  <c r="B23" i="19"/>
  <c r="C23" i="19"/>
  <c r="D23" i="19"/>
  <c r="E23" i="19"/>
  <c r="F23" i="19"/>
  <c r="G23" i="19"/>
  <c r="H23" i="19"/>
  <c r="I23" i="19"/>
  <c r="J23" i="19"/>
  <c r="B24" i="19"/>
  <c r="C24" i="19"/>
  <c r="D24" i="19"/>
  <c r="E24" i="19"/>
  <c r="F24" i="19"/>
  <c r="G24" i="19"/>
  <c r="H24" i="19"/>
  <c r="I24" i="19"/>
  <c r="J24" i="19"/>
  <c r="B25" i="19"/>
  <c r="C25" i="19"/>
  <c r="D25" i="19"/>
  <c r="E25" i="19"/>
  <c r="F25" i="19"/>
  <c r="G25" i="19"/>
  <c r="H25" i="19"/>
  <c r="I25" i="19"/>
  <c r="J25" i="19"/>
  <c r="B26" i="19"/>
  <c r="C26" i="19"/>
  <c r="D26" i="19"/>
  <c r="E26" i="19"/>
  <c r="F26" i="19"/>
  <c r="G26" i="19"/>
  <c r="H26" i="19"/>
  <c r="I26" i="19"/>
  <c r="J26" i="19"/>
  <c r="B27" i="19"/>
  <c r="C27" i="19"/>
  <c r="D27" i="19"/>
  <c r="E27" i="19"/>
  <c r="F27" i="19"/>
  <c r="G27" i="19"/>
  <c r="H27" i="19"/>
  <c r="I27" i="19"/>
  <c r="J27" i="19"/>
  <c r="B28" i="19"/>
  <c r="C28" i="19"/>
  <c r="D28" i="19"/>
  <c r="E28" i="19"/>
  <c r="F28" i="19"/>
  <c r="G28" i="19"/>
  <c r="H28" i="19"/>
  <c r="I28" i="19"/>
  <c r="J28" i="19"/>
  <c r="B29" i="19"/>
  <c r="C29" i="19"/>
  <c r="D29" i="19"/>
  <c r="E29" i="19"/>
  <c r="F29" i="19"/>
  <c r="G29" i="19"/>
  <c r="H29" i="19"/>
  <c r="I29" i="19"/>
  <c r="J29" i="19"/>
  <c r="B30" i="19"/>
  <c r="C30" i="19"/>
  <c r="D30" i="19"/>
  <c r="E30" i="19"/>
  <c r="F30" i="19"/>
  <c r="G30" i="19"/>
  <c r="H30" i="19"/>
  <c r="I30" i="19"/>
  <c r="J30" i="19"/>
  <c r="B31" i="19"/>
  <c r="C31" i="19"/>
  <c r="D31" i="19"/>
  <c r="E31" i="19"/>
  <c r="F31" i="19"/>
  <c r="G31" i="19"/>
  <c r="H31" i="19"/>
  <c r="I31" i="19"/>
  <c r="J31" i="19"/>
  <c r="B32" i="19"/>
  <c r="C32" i="19"/>
  <c r="D32" i="19"/>
  <c r="E32" i="19"/>
  <c r="F32" i="19"/>
  <c r="G32" i="19"/>
  <c r="H32" i="19"/>
  <c r="I32" i="19"/>
  <c r="J32" i="19"/>
  <c r="B33" i="19"/>
  <c r="C33" i="19"/>
  <c r="D33" i="19"/>
  <c r="E33" i="19"/>
  <c r="F33" i="19"/>
  <c r="G33" i="19"/>
  <c r="H33" i="19"/>
  <c r="I33" i="19"/>
  <c r="J33" i="19"/>
  <c r="B34" i="19"/>
  <c r="C34" i="19"/>
  <c r="D34" i="19"/>
  <c r="E34" i="19"/>
  <c r="F34" i="19"/>
  <c r="G34" i="19"/>
  <c r="H34" i="19"/>
  <c r="I34" i="19"/>
  <c r="J34" i="19"/>
  <c r="B35" i="19"/>
  <c r="C35" i="19"/>
  <c r="D35" i="19"/>
  <c r="E35" i="19"/>
  <c r="F35" i="19"/>
  <c r="G35" i="19"/>
  <c r="H35" i="19"/>
  <c r="I35" i="19"/>
  <c r="J35" i="19"/>
  <c r="B36" i="19"/>
  <c r="C36" i="19"/>
  <c r="D36" i="19"/>
  <c r="E36" i="19"/>
  <c r="F36" i="19"/>
  <c r="G36" i="19"/>
  <c r="H36" i="19"/>
  <c r="I36" i="19"/>
  <c r="J36" i="19"/>
  <c r="B37" i="19"/>
  <c r="C37" i="19"/>
  <c r="D37" i="19"/>
  <c r="E37" i="19"/>
  <c r="F37" i="19"/>
  <c r="G37" i="19"/>
  <c r="H37" i="19"/>
  <c r="I37" i="19"/>
  <c r="J37" i="19"/>
  <c r="B38" i="19"/>
  <c r="C38" i="19"/>
  <c r="D38" i="19"/>
  <c r="E38" i="19"/>
  <c r="F38" i="19"/>
  <c r="G38" i="19"/>
  <c r="H38" i="19"/>
  <c r="I38" i="19"/>
  <c r="J38" i="19"/>
  <c r="B39" i="19"/>
  <c r="C39" i="19"/>
  <c r="D39" i="19"/>
  <c r="E39" i="19"/>
  <c r="F39" i="19"/>
  <c r="G39" i="19"/>
  <c r="H39" i="19"/>
  <c r="I39" i="19"/>
  <c r="J39" i="19"/>
  <c r="B40" i="19"/>
  <c r="C40" i="19"/>
  <c r="D40" i="19"/>
  <c r="E40" i="19"/>
  <c r="F40" i="19"/>
  <c r="G40" i="19"/>
  <c r="H40" i="19"/>
  <c r="I40" i="19"/>
  <c r="J40" i="19"/>
  <c r="B41" i="19"/>
  <c r="C41" i="19"/>
  <c r="D41" i="19"/>
  <c r="E41" i="19"/>
  <c r="F41" i="19"/>
  <c r="G41" i="19"/>
  <c r="H41" i="19"/>
  <c r="I41" i="19"/>
  <c r="J41" i="19"/>
  <c r="B42" i="19"/>
  <c r="C42" i="19"/>
  <c r="D42" i="19"/>
  <c r="E42" i="19"/>
  <c r="F42" i="19"/>
  <c r="G42" i="19"/>
  <c r="H42" i="19"/>
  <c r="I42" i="19"/>
  <c r="J42" i="19"/>
  <c r="B43" i="19"/>
  <c r="C43" i="19"/>
  <c r="D43" i="19"/>
  <c r="E43" i="19"/>
  <c r="F43" i="19"/>
  <c r="G43" i="19"/>
  <c r="H43" i="19"/>
  <c r="I43" i="19"/>
  <c r="J43" i="19"/>
  <c r="B44" i="19"/>
  <c r="C44" i="19"/>
  <c r="D44" i="19"/>
  <c r="E44" i="19"/>
  <c r="F44" i="19"/>
  <c r="G44" i="19"/>
  <c r="H44" i="19"/>
  <c r="I44" i="19"/>
  <c r="J44" i="19"/>
  <c r="B45" i="19"/>
  <c r="C45" i="19"/>
  <c r="D45" i="19"/>
  <c r="E45" i="19"/>
  <c r="F45" i="19"/>
  <c r="G45" i="19"/>
  <c r="H45" i="19"/>
  <c r="I45" i="19"/>
  <c r="J45" i="19"/>
  <c r="B46" i="19"/>
  <c r="C46" i="19"/>
  <c r="D46" i="19"/>
  <c r="E46" i="19"/>
  <c r="F46" i="19"/>
  <c r="G46" i="19"/>
  <c r="H46" i="19"/>
  <c r="I46" i="19"/>
  <c r="J46" i="19"/>
  <c r="B47" i="19"/>
  <c r="C47" i="19"/>
  <c r="D47" i="19"/>
  <c r="E47" i="19"/>
  <c r="F47" i="19"/>
  <c r="G47" i="19"/>
  <c r="H47" i="19"/>
  <c r="I47" i="19"/>
  <c r="J47" i="19"/>
  <c r="B48" i="19"/>
  <c r="C48" i="19"/>
  <c r="D48" i="19"/>
  <c r="E48" i="19"/>
  <c r="F48" i="19"/>
  <c r="G48" i="19"/>
  <c r="H48" i="19"/>
  <c r="I48" i="19"/>
  <c r="J48" i="19"/>
  <c r="B49" i="19"/>
  <c r="C49" i="19"/>
  <c r="D49" i="19"/>
  <c r="E49" i="19"/>
  <c r="F49" i="19"/>
  <c r="G49" i="19"/>
  <c r="H49" i="19"/>
  <c r="I49" i="19"/>
  <c r="J49" i="19"/>
  <c r="B50" i="19"/>
  <c r="C50" i="19"/>
  <c r="D50" i="19"/>
  <c r="E50" i="19"/>
  <c r="F50" i="19"/>
  <c r="G50" i="19"/>
  <c r="H50" i="19"/>
  <c r="I50" i="19"/>
  <c r="J50" i="19"/>
  <c r="B51" i="19"/>
  <c r="C51" i="19"/>
  <c r="D51" i="19"/>
  <c r="E51" i="19"/>
  <c r="F51" i="19"/>
  <c r="G51" i="19"/>
  <c r="H51" i="19"/>
  <c r="I51" i="19"/>
  <c r="J51" i="19"/>
  <c r="B52" i="19"/>
  <c r="C52" i="19"/>
  <c r="D52" i="19"/>
  <c r="E52" i="19"/>
  <c r="F52" i="19"/>
  <c r="G52" i="19"/>
  <c r="H52" i="19"/>
  <c r="I52" i="19"/>
  <c r="J52" i="19"/>
  <c r="B53" i="19"/>
  <c r="C53" i="19"/>
  <c r="D53" i="19"/>
  <c r="E53" i="19"/>
  <c r="F53" i="19"/>
  <c r="G53" i="19"/>
  <c r="H53" i="19"/>
  <c r="I53" i="19"/>
  <c r="J53" i="19"/>
  <c r="B54" i="19"/>
  <c r="C54" i="19"/>
  <c r="D54" i="19"/>
  <c r="E54" i="19"/>
  <c r="F54" i="19"/>
  <c r="G54" i="19"/>
  <c r="H54" i="19"/>
  <c r="I54" i="19"/>
  <c r="J54" i="19"/>
  <c r="B55" i="19"/>
  <c r="C55" i="19"/>
  <c r="D55" i="19"/>
  <c r="E55" i="19"/>
  <c r="F55" i="19"/>
  <c r="G55" i="19"/>
  <c r="H55" i="19"/>
  <c r="I55" i="19"/>
  <c r="J55" i="19"/>
  <c r="B56" i="19"/>
  <c r="C56" i="19"/>
  <c r="D56" i="19"/>
  <c r="E56" i="19"/>
  <c r="F56" i="19"/>
  <c r="G56" i="19"/>
  <c r="H56" i="19"/>
  <c r="I56" i="19"/>
  <c r="J56" i="19"/>
  <c r="B57" i="19"/>
  <c r="C57" i="19"/>
  <c r="D57" i="19"/>
  <c r="E57" i="19"/>
  <c r="F57" i="19"/>
  <c r="G57" i="19"/>
  <c r="H57" i="19"/>
  <c r="I57" i="19"/>
  <c r="J57" i="19"/>
  <c r="B58" i="19"/>
  <c r="C58" i="19"/>
  <c r="D58" i="19"/>
  <c r="E58" i="19"/>
  <c r="F58" i="19"/>
  <c r="G58" i="19"/>
  <c r="H58" i="19"/>
  <c r="I58" i="19"/>
  <c r="J58" i="19"/>
  <c r="B59" i="19"/>
  <c r="C59" i="19"/>
  <c r="D59" i="19"/>
  <c r="E59" i="19"/>
  <c r="F59" i="19"/>
  <c r="G59" i="19"/>
  <c r="H59" i="19"/>
  <c r="I59" i="19"/>
  <c r="J59" i="19"/>
  <c r="B60" i="19"/>
  <c r="C60" i="19"/>
  <c r="D60" i="19"/>
  <c r="E60" i="19"/>
  <c r="F60" i="19"/>
  <c r="G60" i="19"/>
  <c r="H60" i="19"/>
  <c r="I60" i="19"/>
  <c r="J60" i="19"/>
  <c r="B61" i="19"/>
  <c r="C61" i="19"/>
  <c r="D61" i="19"/>
  <c r="E61" i="19"/>
  <c r="F61" i="19"/>
  <c r="G61" i="19"/>
  <c r="H61" i="19"/>
  <c r="I61" i="19"/>
  <c r="J61" i="19"/>
  <c r="B62" i="19"/>
  <c r="C62" i="19"/>
  <c r="D62" i="19"/>
  <c r="E62" i="19"/>
  <c r="F62" i="19"/>
  <c r="G62" i="19"/>
  <c r="H62" i="19"/>
  <c r="I62" i="19"/>
  <c r="J62" i="19"/>
  <c r="B63" i="19"/>
  <c r="C63" i="19"/>
  <c r="D63" i="19"/>
  <c r="E63" i="19"/>
  <c r="F63" i="19"/>
  <c r="G63" i="19"/>
  <c r="H63" i="19"/>
  <c r="I63" i="19"/>
  <c r="J63" i="19"/>
  <c r="B64" i="19"/>
  <c r="C64" i="19"/>
  <c r="D64" i="19"/>
  <c r="E64" i="19"/>
  <c r="F64" i="19"/>
  <c r="G64" i="19"/>
  <c r="H64" i="19"/>
  <c r="I64" i="19"/>
  <c r="J64" i="19"/>
  <c r="B65" i="19"/>
  <c r="C65" i="19"/>
  <c r="D65" i="19"/>
  <c r="E65" i="19"/>
  <c r="F65" i="19"/>
  <c r="G65" i="19"/>
  <c r="H65" i="19"/>
  <c r="I65" i="19"/>
  <c r="J65" i="19"/>
  <c r="B66" i="19"/>
  <c r="C66" i="19"/>
  <c r="D66" i="19"/>
  <c r="E66" i="19"/>
  <c r="F66" i="19"/>
  <c r="G66" i="19"/>
  <c r="H66" i="19"/>
  <c r="I66" i="19"/>
  <c r="J66" i="19"/>
  <c r="B67" i="19"/>
  <c r="C67" i="19"/>
  <c r="D67" i="19"/>
  <c r="E67" i="19"/>
  <c r="F67" i="19"/>
  <c r="G67" i="19"/>
  <c r="H67" i="19"/>
  <c r="I67" i="19"/>
  <c r="J67" i="19"/>
  <c r="B68" i="19"/>
  <c r="C68" i="19"/>
  <c r="D68" i="19"/>
  <c r="E68" i="19"/>
  <c r="F68" i="19"/>
  <c r="G68" i="19"/>
  <c r="H68" i="19"/>
  <c r="I68" i="19"/>
  <c r="J68" i="19"/>
  <c r="B69" i="19"/>
  <c r="C69" i="19"/>
  <c r="D69" i="19"/>
  <c r="E69" i="19"/>
  <c r="F69" i="19"/>
  <c r="G69" i="19"/>
  <c r="H69" i="19"/>
  <c r="I69" i="19"/>
  <c r="J69" i="19"/>
  <c r="B70" i="19"/>
  <c r="C70" i="19"/>
  <c r="D70" i="19"/>
  <c r="E70" i="19"/>
  <c r="F70" i="19"/>
  <c r="G70" i="19"/>
  <c r="H70" i="19"/>
  <c r="I70" i="19"/>
  <c r="J70" i="19"/>
  <c r="B71" i="19"/>
  <c r="C71" i="19"/>
  <c r="D71" i="19"/>
  <c r="E71" i="19"/>
  <c r="F71" i="19"/>
  <c r="G71" i="19"/>
  <c r="H71" i="19"/>
  <c r="I71" i="19"/>
  <c r="J71" i="19"/>
  <c r="B72" i="19"/>
  <c r="C72" i="19"/>
  <c r="D72" i="19"/>
  <c r="E72" i="19"/>
  <c r="F72" i="19"/>
  <c r="G72" i="19"/>
  <c r="H72" i="19"/>
  <c r="I72" i="19"/>
  <c r="J72" i="19"/>
  <c r="B73" i="19"/>
  <c r="C73" i="19"/>
  <c r="D73" i="19"/>
  <c r="E73" i="19"/>
  <c r="F73" i="19"/>
  <c r="G73" i="19"/>
  <c r="H73" i="19"/>
  <c r="I73" i="19"/>
  <c r="J73" i="19"/>
  <c r="B74" i="19"/>
  <c r="C74" i="19"/>
  <c r="D74" i="19"/>
  <c r="E74" i="19"/>
  <c r="F74" i="19"/>
  <c r="G74" i="19"/>
  <c r="H74" i="19"/>
  <c r="I74" i="19"/>
  <c r="J74" i="19"/>
  <c r="B75" i="19"/>
  <c r="C75" i="19"/>
  <c r="D75" i="19"/>
  <c r="E75" i="19"/>
  <c r="F75" i="19"/>
  <c r="G75" i="19"/>
  <c r="H75" i="19"/>
  <c r="I75" i="19"/>
  <c r="J75" i="19"/>
  <c r="B76" i="19"/>
  <c r="C76" i="19"/>
  <c r="D76" i="19"/>
  <c r="E76" i="19"/>
  <c r="F76" i="19"/>
  <c r="G76" i="19"/>
  <c r="H76" i="19"/>
  <c r="I76" i="19"/>
  <c r="J76" i="19"/>
  <c r="B77" i="19"/>
  <c r="C77" i="19"/>
  <c r="D77" i="19"/>
  <c r="E77" i="19"/>
  <c r="F77" i="19"/>
  <c r="G77" i="19"/>
  <c r="H77" i="19"/>
  <c r="I77" i="19"/>
  <c r="J77" i="19"/>
  <c r="B78" i="19"/>
  <c r="C78" i="19"/>
  <c r="D78" i="19"/>
  <c r="E78" i="19"/>
  <c r="F78" i="19"/>
  <c r="G78" i="19"/>
  <c r="H78" i="19"/>
  <c r="I78" i="19"/>
  <c r="J78" i="19"/>
  <c r="B79" i="19"/>
  <c r="C79" i="19"/>
  <c r="D79" i="19"/>
  <c r="E79" i="19"/>
  <c r="F79" i="19"/>
  <c r="G79" i="19"/>
  <c r="H79" i="19"/>
  <c r="I79" i="19"/>
  <c r="J79" i="19"/>
  <c r="B80" i="19"/>
  <c r="C80" i="19"/>
  <c r="D80" i="19"/>
  <c r="E80" i="19"/>
  <c r="F80" i="19"/>
  <c r="G80" i="19"/>
  <c r="H80" i="19"/>
  <c r="I80" i="19"/>
  <c r="J80" i="19"/>
  <c r="B81" i="19"/>
  <c r="C81" i="19"/>
  <c r="D81" i="19"/>
  <c r="E81" i="19"/>
  <c r="F81" i="19"/>
  <c r="G81" i="19"/>
  <c r="H81" i="19"/>
  <c r="I81" i="19"/>
  <c r="J81" i="19"/>
  <c r="B82" i="19"/>
  <c r="C82" i="19"/>
  <c r="D82" i="19"/>
  <c r="E82" i="19"/>
  <c r="F82" i="19"/>
  <c r="G82" i="19"/>
  <c r="H82" i="19"/>
  <c r="I82" i="19"/>
  <c r="J82" i="19"/>
  <c r="B83" i="19"/>
  <c r="C83" i="19"/>
  <c r="D83" i="19"/>
  <c r="E83" i="19"/>
  <c r="F83" i="19"/>
  <c r="G83" i="19"/>
  <c r="H83" i="19"/>
  <c r="I83" i="19"/>
  <c r="J83" i="19"/>
  <c r="B84" i="19"/>
  <c r="C84" i="19"/>
  <c r="D84" i="19"/>
  <c r="E84" i="19"/>
  <c r="F84" i="19"/>
  <c r="G84" i="19"/>
  <c r="H84" i="19"/>
  <c r="I84" i="19"/>
  <c r="J84" i="19"/>
  <c r="B85" i="19"/>
  <c r="C85" i="19"/>
  <c r="D85" i="19"/>
  <c r="E85" i="19"/>
  <c r="F85" i="19"/>
  <c r="G85" i="19"/>
  <c r="H85" i="19"/>
  <c r="I85" i="19"/>
  <c r="J85" i="19"/>
  <c r="B86" i="19"/>
  <c r="C86" i="19"/>
  <c r="D86" i="19"/>
  <c r="E86" i="19"/>
  <c r="F86" i="19"/>
  <c r="G86" i="19"/>
  <c r="H86" i="19"/>
  <c r="I86" i="19"/>
  <c r="J86" i="19"/>
  <c r="B87" i="19"/>
  <c r="C87" i="19"/>
  <c r="D87" i="19"/>
  <c r="E87" i="19"/>
  <c r="F87" i="19"/>
  <c r="G87" i="19"/>
  <c r="H87" i="19"/>
  <c r="I87" i="19"/>
  <c r="J87" i="19"/>
  <c r="B88" i="19"/>
  <c r="C88" i="19"/>
  <c r="D88" i="19"/>
  <c r="E88" i="19"/>
  <c r="F88" i="19"/>
  <c r="G88" i="19"/>
  <c r="H88" i="19"/>
  <c r="I88" i="19"/>
  <c r="J88" i="19"/>
  <c r="B89" i="19"/>
  <c r="C89" i="19"/>
  <c r="D89" i="19"/>
  <c r="E89" i="19"/>
  <c r="F89" i="19"/>
  <c r="G89" i="19"/>
  <c r="H89" i="19"/>
  <c r="I89" i="19"/>
  <c r="J89" i="19"/>
  <c r="B90" i="19"/>
  <c r="C90" i="19"/>
  <c r="D90" i="19"/>
  <c r="E90" i="19"/>
  <c r="F90" i="19"/>
  <c r="G90" i="19"/>
  <c r="H90" i="19"/>
  <c r="I90" i="19"/>
  <c r="J90" i="19"/>
  <c r="B91" i="19"/>
  <c r="C91" i="19"/>
  <c r="D91" i="19"/>
  <c r="E91" i="19"/>
  <c r="F91" i="19"/>
  <c r="G91" i="19"/>
  <c r="H91" i="19"/>
  <c r="I91" i="19"/>
  <c r="J91" i="19"/>
  <c r="B92" i="19"/>
  <c r="C92" i="19"/>
  <c r="D92" i="19"/>
  <c r="E92" i="19"/>
  <c r="F92" i="19"/>
  <c r="G92" i="19"/>
  <c r="H92" i="19"/>
  <c r="I92" i="19"/>
  <c r="J92" i="19"/>
  <c r="B93" i="19"/>
  <c r="C93" i="19"/>
  <c r="D93" i="19"/>
  <c r="E93" i="19"/>
  <c r="F93" i="19"/>
  <c r="G93" i="19"/>
  <c r="H93" i="19"/>
  <c r="I93" i="19"/>
  <c r="J93" i="19"/>
  <c r="B94" i="19"/>
  <c r="C94" i="19"/>
  <c r="D94" i="19"/>
  <c r="E94" i="19"/>
  <c r="F94" i="19"/>
  <c r="G94" i="19"/>
  <c r="H94" i="19"/>
  <c r="I94" i="19"/>
  <c r="J94" i="19"/>
  <c r="B95" i="19"/>
  <c r="C95" i="19"/>
  <c r="D95" i="19"/>
  <c r="E95" i="19"/>
  <c r="F95" i="19"/>
  <c r="G95" i="19"/>
  <c r="H95" i="19"/>
  <c r="I95" i="19"/>
  <c r="J95" i="19"/>
  <c r="B96" i="19"/>
  <c r="C96" i="19"/>
  <c r="D96" i="19"/>
  <c r="E96" i="19"/>
  <c r="F96" i="19"/>
  <c r="G96" i="19"/>
  <c r="H96" i="19"/>
  <c r="I96" i="19"/>
  <c r="J96" i="19"/>
  <c r="B97" i="19"/>
  <c r="C97" i="19"/>
  <c r="D97" i="19"/>
  <c r="E97" i="19"/>
  <c r="F97" i="19"/>
  <c r="G97" i="19"/>
  <c r="H97" i="19"/>
  <c r="I97" i="19"/>
  <c r="J97" i="19"/>
  <c r="B98" i="19"/>
  <c r="C98" i="19"/>
  <c r="D98" i="19"/>
  <c r="E98" i="19"/>
  <c r="F98" i="19"/>
  <c r="G98" i="19"/>
  <c r="H98" i="19"/>
  <c r="I98" i="19"/>
  <c r="J98" i="19"/>
  <c r="B99" i="19"/>
  <c r="C99" i="19"/>
  <c r="D99" i="19"/>
  <c r="E99" i="19"/>
  <c r="F99" i="19"/>
  <c r="G99" i="19"/>
  <c r="H99" i="19"/>
  <c r="I99" i="19"/>
  <c r="J99" i="19"/>
  <c r="B100" i="19"/>
  <c r="C100" i="19"/>
  <c r="D100" i="19"/>
  <c r="E100" i="19"/>
  <c r="F100" i="19"/>
  <c r="G100" i="19"/>
  <c r="H100" i="19"/>
  <c r="I100" i="19"/>
  <c r="J100" i="19"/>
  <c r="B101" i="19"/>
  <c r="C101" i="19"/>
  <c r="D101" i="19"/>
  <c r="E101" i="19"/>
  <c r="F101" i="19"/>
  <c r="G101" i="19"/>
  <c r="H101" i="19"/>
  <c r="I101" i="19"/>
  <c r="J101" i="19"/>
  <c r="B102" i="19"/>
  <c r="C102" i="19"/>
  <c r="D102" i="19"/>
  <c r="E102" i="19"/>
  <c r="F102" i="19"/>
  <c r="G102" i="19"/>
  <c r="H102" i="19"/>
  <c r="I102" i="19"/>
  <c r="J102" i="19"/>
  <c r="B103" i="19"/>
  <c r="C103" i="19"/>
  <c r="D103" i="19"/>
  <c r="E103" i="19"/>
  <c r="F103" i="19"/>
  <c r="G103" i="19"/>
  <c r="H103" i="19"/>
  <c r="I103" i="19"/>
  <c r="J103" i="19"/>
  <c r="B104" i="19"/>
  <c r="C104" i="19"/>
  <c r="D104" i="19"/>
  <c r="E104" i="19"/>
  <c r="F104" i="19"/>
  <c r="G104" i="19"/>
  <c r="H104" i="19"/>
  <c r="I104" i="19"/>
  <c r="J104" i="19"/>
  <c r="B105" i="19"/>
  <c r="C105" i="19"/>
  <c r="D105" i="19"/>
  <c r="E105" i="19"/>
  <c r="F105" i="19"/>
  <c r="G105" i="19"/>
  <c r="H105" i="19"/>
  <c r="I105" i="19"/>
  <c r="J105" i="19"/>
  <c r="B106" i="19"/>
  <c r="C106" i="19"/>
  <c r="D106" i="19"/>
  <c r="E106" i="19"/>
  <c r="F106" i="19"/>
  <c r="G106" i="19"/>
  <c r="H106" i="19"/>
  <c r="I106" i="19"/>
  <c r="J106" i="19"/>
  <c r="B107" i="19"/>
  <c r="C107" i="19"/>
  <c r="D107" i="19"/>
  <c r="E107" i="19"/>
  <c r="F107" i="19"/>
  <c r="G107" i="19"/>
  <c r="H107" i="19"/>
  <c r="I107" i="19"/>
  <c r="J107" i="19"/>
  <c r="O4" i="19"/>
  <c r="P4" i="19"/>
  <c r="Q4" i="19"/>
  <c r="R4" i="19"/>
  <c r="S4" i="19"/>
  <c r="T4" i="19"/>
  <c r="O5" i="19"/>
  <c r="P5" i="19"/>
  <c r="Q5" i="19"/>
  <c r="R5" i="19"/>
  <c r="S5" i="19"/>
  <c r="T5" i="19"/>
  <c r="O6" i="19"/>
  <c r="P6" i="19"/>
  <c r="Q6" i="19"/>
  <c r="R6" i="19"/>
  <c r="S6" i="19"/>
  <c r="T6" i="19"/>
  <c r="O7" i="19"/>
  <c r="P7" i="19"/>
  <c r="Q7" i="19"/>
  <c r="R7" i="19"/>
  <c r="S7" i="19"/>
  <c r="T7" i="19"/>
  <c r="O8" i="19"/>
  <c r="P8" i="19"/>
  <c r="Q8" i="19"/>
  <c r="R8" i="19"/>
  <c r="S8" i="19"/>
  <c r="T8" i="19"/>
  <c r="O9" i="19"/>
  <c r="P9" i="19"/>
  <c r="Q9" i="19"/>
  <c r="R9" i="19"/>
  <c r="S9" i="19"/>
  <c r="T9" i="19"/>
  <c r="O10" i="19"/>
  <c r="P10" i="19"/>
  <c r="Q10" i="19"/>
  <c r="R10" i="19"/>
  <c r="S10" i="19"/>
  <c r="T10" i="19"/>
  <c r="O11" i="19"/>
  <c r="P11" i="19"/>
  <c r="Q11" i="19"/>
  <c r="R11" i="19"/>
  <c r="S11" i="19"/>
  <c r="T11" i="19"/>
  <c r="O12" i="19"/>
  <c r="P12" i="19"/>
  <c r="Q12" i="19"/>
  <c r="R12" i="19"/>
  <c r="S12" i="19"/>
  <c r="T12" i="19"/>
  <c r="O13" i="19"/>
  <c r="P13" i="19"/>
  <c r="Q13" i="19"/>
  <c r="R13" i="19"/>
  <c r="S13" i="19"/>
  <c r="T13" i="19"/>
  <c r="O14" i="19"/>
  <c r="P14" i="19"/>
  <c r="Q14" i="19"/>
  <c r="R14" i="19"/>
  <c r="S14" i="19"/>
  <c r="T14" i="19"/>
  <c r="O15" i="19"/>
  <c r="P15" i="19"/>
  <c r="Q15" i="19"/>
  <c r="R15" i="19"/>
  <c r="S15" i="19"/>
  <c r="T15" i="19"/>
  <c r="O16" i="19"/>
  <c r="P16" i="19"/>
  <c r="Q16" i="19"/>
  <c r="R16" i="19"/>
  <c r="S16" i="19"/>
  <c r="T16" i="19"/>
  <c r="O17" i="19"/>
  <c r="P17" i="19"/>
  <c r="Q17" i="19"/>
  <c r="R17" i="19"/>
  <c r="S17" i="19"/>
  <c r="T17" i="19"/>
  <c r="O18" i="19"/>
  <c r="P18" i="19"/>
  <c r="Q18" i="19"/>
  <c r="R18" i="19"/>
  <c r="S18" i="19"/>
  <c r="T18" i="19"/>
  <c r="O19" i="19"/>
  <c r="P19" i="19"/>
  <c r="Q19" i="19"/>
  <c r="R19" i="19"/>
  <c r="S19" i="19"/>
  <c r="T19" i="19"/>
  <c r="O20" i="19"/>
  <c r="P20" i="19"/>
  <c r="Q20" i="19"/>
  <c r="R20" i="19"/>
  <c r="S20" i="19"/>
  <c r="T20" i="19"/>
  <c r="O21" i="19"/>
  <c r="P21" i="19"/>
  <c r="Q21" i="19"/>
  <c r="R21" i="19"/>
  <c r="S21" i="19"/>
  <c r="T21" i="19"/>
  <c r="O22" i="19"/>
  <c r="P22" i="19"/>
  <c r="Q22" i="19"/>
  <c r="R22" i="19"/>
  <c r="S22" i="19"/>
  <c r="T22" i="19"/>
  <c r="O23" i="19"/>
  <c r="P23" i="19"/>
  <c r="Q23" i="19"/>
  <c r="R23" i="19"/>
  <c r="S23" i="19"/>
  <c r="T23" i="19"/>
  <c r="O24" i="19"/>
  <c r="P24" i="19"/>
  <c r="Q24" i="19"/>
  <c r="R24" i="19"/>
  <c r="S24" i="19"/>
  <c r="T24" i="19"/>
  <c r="O25" i="19"/>
  <c r="P25" i="19"/>
  <c r="Q25" i="19"/>
  <c r="R25" i="19"/>
  <c r="S25" i="19"/>
  <c r="T25" i="19"/>
  <c r="O26" i="19"/>
  <c r="P26" i="19"/>
  <c r="Q26" i="19"/>
  <c r="R26" i="19"/>
  <c r="S26" i="19"/>
  <c r="T26" i="19"/>
  <c r="O27" i="19"/>
  <c r="P27" i="19"/>
  <c r="Q27" i="19"/>
  <c r="R27" i="19"/>
  <c r="S27" i="19"/>
  <c r="T27" i="19"/>
  <c r="O28" i="19"/>
  <c r="P28" i="19"/>
  <c r="Q28" i="19"/>
  <c r="R28" i="19"/>
  <c r="S28" i="19"/>
  <c r="T28" i="19"/>
  <c r="O29" i="19"/>
  <c r="P29" i="19"/>
  <c r="Q29" i="19"/>
  <c r="R29" i="19"/>
  <c r="S29" i="19"/>
  <c r="T29" i="19"/>
  <c r="O30" i="19"/>
  <c r="P30" i="19"/>
  <c r="Q30" i="19"/>
  <c r="R30" i="19"/>
  <c r="S30" i="19"/>
  <c r="T30" i="19"/>
  <c r="O31" i="19"/>
  <c r="P31" i="19"/>
  <c r="Q31" i="19"/>
  <c r="R31" i="19"/>
  <c r="S31" i="19"/>
  <c r="T31" i="19"/>
  <c r="O32" i="19"/>
  <c r="P32" i="19"/>
  <c r="Q32" i="19"/>
  <c r="R32" i="19"/>
  <c r="S32" i="19"/>
  <c r="T32" i="19"/>
  <c r="O33" i="19"/>
  <c r="P33" i="19"/>
  <c r="Q33" i="19"/>
  <c r="R33" i="19"/>
  <c r="S33" i="19"/>
  <c r="T33" i="19"/>
  <c r="O34" i="19"/>
  <c r="P34" i="19"/>
  <c r="Q34" i="19"/>
  <c r="R34" i="19"/>
  <c r="S34" i="19"/>
  <c r="T34" i="19"/>
  <c r="O35" i="19"/>
  <c r="P35" i="19"/>
  <c r="Q35" i="19"/>
  <c r="R35" i="19"/>
  <c r="S35" i="19"/>
  <c r="T35" i="19"/>
  <c r="O36" i="19"/>
  <c r="P36" i="19"/>
  <c r="Q36" i="19"/>
  <c r="R36" i="19"/>
  <c r="S36" i="19"/>
  <c r="T36" i="19"/>
  <c r="O37" i="19"/>
  <c r="P37" i="19"/>
  <c r="Q37" i="19"/>
  <c r="R37" i="19"/>
  <c r="S37" i="19"/>
  <c r="T37" i="19"/>
  <c r="O38" i="19"/>
  <c r="P38" i="19"/>
  <c r="Q38" i="19"/>
  <c r="R38" i="19"/>
  <c r="S38" i="19"/>
  <c r="T38" i="19"/>
  <c r="O39" i="19"/>
  <c r="P39" i="19"/>
  <c r="Q39" i="19"/>
  <c r="R39" i="19"/>
  <c r="S39" i="19"/>
  <c r="T39" i="19"/>
  <c r="O40" i="19"/>
  <c r="P40" i="19"/>
  <c r="Q40" i="19"/>
  <c r="R40" i="19"/>
  <c r="S40" i="19"/>
  <c r="T40" i="19"/>
  <c r="O41" i="19"/>
  <c r="P41" i="19"/>
  <c r="Q41" i="19"/>
  <c r="R41" i="19"/>
  <c r="S41" i="19"/>
  <c r="T41" i="19"/>
  <c r="O42" i="19"/>
  <c r="P42" i="19"/>
  <c r="Q42" i="19"/>
  <c r="R42" i="19"/>
  <c r="S42" i="19"/>
  <c r="T42" i="19"/>
  <c r="O43" i="19"/>
  <c r="P43" i="19"/>
  <c r="Q43" i="19"/>
  <c r="R43" i="19"/>
  <c r="S43" i="19"/>
  <c r="T43" i="19"/>
  <c r="O44" i="19"/>
  <c r="P44" i="19"/>
  <c r="Q44" i="19"/>
  <c r="R44" i="19"/>
  <c r="S44" i="19"/>
  <c r="T44" i="19"/>
  <c r="O45" i="19"/>
  <c r="P45" i="19"/>
  <c r="Q45" i="19"/>
  <c r="R45" i="19"/>
  <c r="S45" i="19"/>
  <c r="T45" i="19"/>
  <c r="O46" i="19"/>
  <c r="P46" i="19"/>
  <c r="Q46" i="19"/>
  <c r="R46" i="19"/>
  <c r="S46" i="19"/>
  <c r="T46" i="19"/>
  <c r="O47" i="19"/>
  <c r="P47" i="19"/>
  <c r="Q47" i="19"/>
  <c r="R47" i="19"/>
  <c r="S47" i="19"/>
  <c r="T47" i="19"/>
  <c r="O48" i="19"/>
  <c r="P48" i="19"/>
  <c r="Q48" i="19"/>
  <c r="R48" i="19"/>
  <c r="S48" i="19"/>
  <c r="T48" i="19"/>
  <c r="O49" i="19"/>
  <c r="P49" i="19"/>
  <c r="Q49" i="19"/>
  <c r="R49" i="19"/>
  <c r="S49" i="19"/>
  <c r="T49" i="19"/>
  <c r="O50" i="19"/>
  <c r="P50" i="19"/>
  <c r="Q50" i="19"/>
  <c r="R50" i="19"/>
  <c r="S50" i="19"/>
  <c r="T50" i="19"/>
  <c r="O51" i="19"/>
  <c r="P51" i="19"/>
  <c r="Q51" i="19"/>
  <c r="R51" i="19"/>
  <c r="S51" i="19"/>
  <c r="T51" i="19"/>
  <c r="O52" i="19"/>
  <c r="P52" i="19"/>
  <c r="Q52" i="19"/>
  <c r="R52" i="19"/>
  <c r="S52" i="19"/>
  <c r="T52" i="19"/>
  <c r="O53" i="19"/>
  <c r="P53" i="19"/>
  <c r="Q53" i="19"/>
  <c r="R53" i="19"/>
  <c r="S53" i="19"/>
  <c r="T53" i="19"/>
  <c r="O54" i="19"/>
  <c r="P54" i="19"/>
  <c r="Q54" i="19"/>
  <c r="R54" i="19"/>
  <c r="S54" i="19"/>
  <c r="T54" i="19"/>
  <c r="O55" i="19"/>
  <c r="P55" i="19"/>
  <c r="Q55" i="19"/>
  <c r="R55" i="19"/>
  <c r="S55" i="19"/>
  <c r="T55" i="19"/>
  <c r="O56" i="19"/>
  <c r="P56" i="19"/>
  <c r="Q56" i="19"/>
  <c r="R56" i="19"/>
  <c r="S56" i="19"/>
  <c r="T56" i="19"/>
  <c r="O57" i="19"/>
  <c r="P57" i="19"/>
  <c r="Q57" i="19"/>
  <c r="R57" i="19"/>
  <c r="S57" i="19"/>
  <c r="T57" i="19"/>
  <c r="O58" i="19"/>
  <c r="P58" i="19"/>
  <c r="Q58" i="19"/>
  <c r="R58" i="19"/>
  <c r="S58" i="19"/>
  <c r="T58" i="19"/>
  <c r="O59" i="19"/>
  <c r="P59" i="19"/>
  <c r="Q59" i="19"/>
  <c r="R59" i="19"/>
  <c r="S59" i="19"/>
  <c r="T59" i="19"/>
  <c r="O60" i="19"/>
  <c r="P60" i="19"/>
  <c r="Q60" i="19"/>
  <c r="R60" i="19"/>
  <c r="S60" i="19"/>
  <c r="T60" i="19"/>
  <c r="O61" i="19"/>
  <c r="P61" i="19"/>
  <c r="Q61" i="19"/>
  <c r="R61" i="19"/>
  <c r="S61" i="19"/>
  <c r="T61" i="19"/>
  <c r="O62" i="19"/>
  <c r="P62" i="19"/>
  <c r="Q62" i="19"/>
  <c r="R62" i="19"/>
  <c r="S62" i="19"/>
  <c r="T62" i="19"/>
  <c r="O63" i="19"/>
  <c r="P63" i="19"/>
  <c r="Q63" i="19"/>
  <c r="R63" i="19"/>
  <c r="S63" i="19"/>
  <c r="T63" i="19"/>
  <c r="O64" i="19"/>
  <c r="P64" i="19"/>
  <c r="Q64" i="19"/>
  <c r="R64" i="19"/>
  <c r="S64" i="19"/>
  <c r="T64" i="19"/>
  <c r="O65" i="19"/>
  <c r="P65" i="19"/>
  <c r="Q65" i="19"/>
  <c r="R65" i="19"/>
  <c r="S65" i="19"/>
  <c r="T65" i="19"/>
  <c r="O66" i="19"/>
  <c r="P66" i="19"/>
  <c r="Q66" i="19"/>
  <c r="R66" i="19"/>
  <c r="S66" i="19"/>
  <c r="T66" i="19"/>
  <c r="O67" i="19"/>
  <c r="P67" i="19"/>
  <c r="Q67" i="19"/>
  <c r="R67" i="19"/>
  <c r="S67" i="19"/>
  <c r="T67" i="19"/>
  <c r="O68" i="19"/>
  <c r="P68" i="19"/>
  <c r="Q68" i="19"/>
  <c r="R68" i="19"/>
  <c r="S68" i="19"/>
  <c r="T68" i="19"/>
  <c r="O69" i="19"/>
  <c r="P69" i="19"/>
  <c r="Q69" i="19"/>
  <c r="R69" i="19"/>
  <c r="S69" i="19"/>
  <c r="T69" i="19"/>
  <c r="O70" i="19"/>
  <c r="P70" i="19"/>
  <c r="Q70" i="19"/>
  <c r="R70" i="19"/>
  <c r="S70" i="19"/>
  <c r="T70" i="19"/>
  <c r="O71" i="19"/>
  <c r="P71" i="19"/>
  <c r="Q71" i="19"/>
  <c r="R71" i="19"/>
  <c r="S71" i="19"/>
  <c r="T71" i="19"/>
  <c r="O72" i="19"/>
  <c r="P72" i="19"/>
  <c r="Q72" i="19"/>
  <c r="R72" i="19"/>
  <c r="S72" i="19"/>
  <c r="T72" i="19"/>
  <c r="O73" i="19"/>
  <c r="P73" i="19"/>
  <c r="Q73" i="19"/>
  <c r="R73" i="19"/>
  <c r="S73" i="19"/>
  <c r="T73" i="19"/>
  <c r="O74" i="19"/>
  <c r="P74" i="19"/>
  <c r="Q74" i="19"/>
  <c r="R74" i="19"/>
  <c r="S74" i="19"/>
  <c r="T74" i="19"/>
  <c r="O75" i="19"/>
  <c r="P75" i="19"/>
  <c r="Q75" i="19"/>
  <c r="R75" i="19"/>
  <c r="S75" i="19"/>
  <c r="T75" i="19"/>
  <c r="O76" i="19"/>
  <c r="P76" i="19"/>
  <c r="Q76" i="19"/>
  <c r="R76" i="19"/>
  <c r="S76" i="19"/>
  <c r="T76" i="19"/>
  <c r="O77" i="19"/>
  <c r="P77" i="19"/>
  <c r="Q77" i="19"/>
  <c r="R77" i="19"/>
  <c r="S77" i="19"/>
  <c r="T77" i="19"/>
  <c r="O78" i="19"/>
  <c r="P78" i="19"/>
  <c r="Q78" i="19"/>
  <c r="R78" i="19"/>
  <c r="S78" i="19"/>
  <c r="T78" i="19"/>
  <c r="O79" i="19"/>
  <c r="P79" i="19"/>
  <c r="Q79" i="19"/>
  <c r="R79" i="19"/>
  <c r="S79" i="19"/>
  <c r="T79" i="19"/>
  <c r="O80" i="19"/>
  <c r="P80" i="19"/>
  <c r="Q80" i="19"/>
  <c r="R80" i="19"/>
  <c r="S80" i="19"/>
  <c r="T80" i="19"/>
  <c r="O81" i="19"/>
  <c r="P81" i="19"/>
  <c r="Q81" i="19"/>
  <c r="R81" i="19"/>
  <c r="S81" i="19"/>
  <c r="T81" i="19"/>
  <c r="O82" i="19"/>
  <c r="P82" i="19"/>
  <c r="Q82" i="19"/>
  <c r="R82" i="19"/>
  <c r="S82" i="19"/>
  <c r="T82" i="19"/>
  <c r="O83" i="19"/>
  <c r="P83" i="19"/>
  <c r="Q83" i="19"/>
  <c r="R83" i="19"/>
  <c r="S83" i="19"/>
  <c r="T83" i="19"/>
  <c r="O84" i="19"/>
  <c r="P84" i="19"/>
  <c r="Q84" i="19"/>
  <c r="R84" i="19"/>
  <c r="S84" i="19"/>
  <c r="T84" i="19"/>
  <c r="O85" i="19"/>
  <c r="P85" i="19"/>
  <c r="Q85" i="19"/>
  <c r="R85" i="19"/>
  <c r="S85" i="19"/>
  <c r="T85" i="19"/>
  <c r="O86" i="19"/>
  <c r="P86" i="19"/>
  <c r="Q86" i="19"/>
  <c r="R86" i="19"/>
  <c r="S86" i="19"/>
  <c r="T86" i="19"/>
  <c r="O87" i="19"/>
  <c r="P87" i="19"/>
  <c r="Q87" i="19"/>
  <c r="R87" i="19"/>
  <c r="S87" i="19"/>
  <c r="T87" i="19"/>
  <c r="O88" i="19"/>
  <c r="P88" i="19"/>
  <c r="Q88" i="19"/>
  <c r="R88" i="19"/>
  <c r="S88" i="19"/>
  <c r="T88" i="19"/>
  <c r="O89" i="19"/>
  <c r="P89" i="19"/>
  <c r="Q89" i="19"/>
  <c r="R89" i="19"/>
  <c r="S89" i="19"/>
  <c r="T89" i="19"/>
  <c r="O90" i="19"/>
  <c r="P90" i="19"/>
  <c r="Q90" i="19"/>
  <c r="R90" i="19"/>
  <c r="S90" i="19"/>
  <c r="T90" i="19"/>
  <c r="O91" i="19"/>
  <c r="P91" i="19"/>
  <c r="Q91" i="19"/>
  <c r="R91" i="19"/>
  <c r="S91" i="19"/>
  <c r="T91" i="19"/>
  <c r="O92" i="19"/>
  <c r="P92" i="19"/>
  <c r="Q92" i="19"/>
  <c r="R92" i="19"/>
  <c r="S92" i="19"/>
  <c r="T92" i="19"/>
  <c r="O93" i="19"/>
  <c r="P93" i="19"/>
  <c r="Q93" i="19"/>
  <c r="R93" i="19"/>
  <c r="S93" i="19"/>
  <c r="T93" i="19"/>
  <c r="O94" i="19"/>
  <c r="P94" i="19"/>
  <c r="Q94" i="19"/>
  <c r="R94" i="19"/>
  <c r="S94" i="19"/>
  <c r="T94" i="19"/>
  <c r="O95" i="19"/>
  <c r="P95" i="19"/>
  <c r="Q95" i="19"/>
  <c r="R95" i="19"/>
  <c r="S95" i="19"/>
  <c r="T95" i="19"/>
  <c r="O96" i="19"/>
  <c r="P96" i="19"/>
  <c r="Q96" i="19"/>
  <c r="R96" i="19"/>
  <c r="S96" i="19"/>
  <c r="T96" i="19"/>
  <c r="O97" i="19"/>
  <c r="P97" i="19"/>
  <c r="Q97" i="19"/>
  <c r="R97" i="19"/>
  <c r="S97" i="19"/>
  <c r="T97" i="19"/>
  <c r="O98" i="19"/>
  <c r="P98" i="19"/>
  <c r="Q98" i="19"/>
  <c r="R98" i="19"/>
  <c r="S98" i="19"/>
  <c r="T98" i="19"/>
  <c r="O99" i="19"/>
  <c r="P99" i="19"/>
  <c r="Q99" i="19"/>
  <c r="R99" i="19"/>
  <c r="S99" i="19"/>
  <c r="T99" i="19"/>
  <c r="O100" i="19"/>
  <c r="P100" i="19"/>
  <c r="Q100" i="19"/>
  <c r="R100" i="19"/>
  <c r="S100" i="19"/>
  <c r="T100" i="19"/>
  <c r="O101" i="19"/>
  <c r="P101" i="19"/>
  <c r="Q101" i="19"/>
  <c r="R101" i="19"/>
  <c r="S101" i="19"/>
  <c r="T101" i="19"/>
  <c r="O102" i="19"/>
  <c r="P102" i="19"/>
  <c r="Q102" i="19"/>
  <c r="R102" i="19"/>
  <c r="S102" i="19"/>
  <c r="T102" i="19"/>
  <c r="O103" i="19"/>
  <c r="P103" i="19"/>
  <c r="Q103" i="19"/>
  <c r="R103" i="19"/>
  <c r="S103" i="19"/>
  <c r="T103" i="19"/>
  <c r="O104" i="19"/>
  <c r="P104" i="19"/>
  <c r="Q104" i="19"/>
  <c r="R104" i="19"/>
  <c r="S104" i="19"/>
  <c r="T104" i="19"/>
  <c r="O105" i="19"/>
  <c r="P105" i="19"/>
  <c r="Q105" i="19"/>
  <c r="R105" i="19"/>
  <c r="S105" i="19"/>
  <c r="T105" i="19"/>
  <c r="O106" i="19"/>
  <c r="P106" i="19"/>
  <c r="Q106" i="19"/>
  <c r="R106" i="19"/>
  <c r="S106" i="19"/>
  <c r="T106" i="19"/>
  <c r="O107" i="19"/>
  <c r="P107" i="19"/>
  <c r="Q107" i="19"/>
  <c r="R107" i="19"/>
  <c r="S107" i="19"/>
  <c r="T107" i="19"/>
  <c r="T3" i="19"/>
  <c r="S3" i="19"/>
  <c r="R3" i="19"/>
  <c r="Q3" i="19"/>
  <c r="P3" i="19"/>
  <c r="O3" i="19"/>
  <c r="J3" i="19"/>
  <c r="I3" i="19"/>
  <c r="H3" i="19"/>
  <c r="G3" i="19"/>
  <c r="F3" i="19"/>
  <c r="E3" i="19"/>
  <c r="D3" i="19"/>
  <c r="C3" i="19"/>
  <c r="B3" i="19"/>
  <c r="T108" i="19"/>
  <c r="S108" i="19"/>
  <c r="R108" i="19"/>
  <c r="Q108" i="19"/>
  <c r="P108" i="19"/>
  <c r="O108" i="19"/>
  <c r="N108" i="19"/>
  <c r="M108" i="19"/>
  <c r="L108" i="19"/>
  <c r="J108" i="19"/>
  <c r="I108" i="19"/>
  <c r="H108" i="19"/>
  <c r="G108" i="19"/>
  <c r="F108" i="19"/>
  <c r="E108" i="19"/>
  <c r="D108" i="19"/>
  <c r="C108" i="19"/>
  <c r="B108" i="19"/>
  <c r="A107" i="19"/>
  <c r="A106" i="19"/>
  <c r="A105" i="19"/>
  <c r="A104" i="19"/>
  <c r="A103" i="19"/>
  <c r="A102" i="19"/>
  <c r="A101" i="19"/>
  <c r="A100" i="19"/>
  <c r="A99" i="19"/>
  <c r="A98" i="19"/>
  <c r="A97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80" i="19"/>
  <c r="A79" i="19"/>
  <c r="A78" i="19"/>
  <c r="A77" i="19"/>
  <c r="A76" i="19"/>
  <c r="A75" i="19"/>
  <c r="A74" i="19"/>
  <c r="A73" i="19"/>
  <c r="A72" i="19"/>
  <c r="A71" i="19"/>
  <c r="A70" i="19"/>
  <c r="A69" i="19"/>
  <c r="A68" i="19"/>
  <c r="A67" i="19"/>
  <c r="A66" i="19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M111" i="18"/>
  <c r="N111" i="18"/>
  <c r="O111" i="18"/>
  <c r="P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S111" i="18"/>
  <c r="AT111" i="18"/>
  <c r="AU111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L12" i="18"/>
  <c r="M12" i="18"/>
  <c r="N12" i="18"/>
  <c r="O12" i="18"/>
  <c r="P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S12" i="18"/>
  <c r="AT12" i="18"/>
  <c r="AU12" i="18"/>
  <c r="L13" i="18"/>
  <c r="M13" i="18"/>
  <c r="N13" i="18"/>
  <c r="O13" i="18"/>
  <c r="P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S13" i="18"/>
  <c r="AT13" i="18"/>
  <c r="AU13" i="18"/>
  <c r="L14" i="18"/>
  <c r="M14" i="18"/>
  <c r="N14" i="18"/>
  <c r="O14" i="18"/>
  <c r="P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S14" i="18"/>
  <c r="AT14" i="18"/>
  <c r="AU14" i="18"/>
  <c r="L15" i="18"/>
  <c r="M15" i="18"/>
  <c r="N15" i="18"/>
  <c r="O15" i="18"/>
  <c r="P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S15" i="18"/>
  <c r="AT15" i="18"/>
  <c r="AU15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S16" i="18"/>
  <c r="AT16" i="18"/>
  <c r="AU16" i="18"/>
  <c r="L17" i="18"/>
  <c r="M17" i="18"/>
  <c r="N17" i="18"/>
  <c r="O17" i="18"/>
  <c r="P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S17" i="18"/>
  <c r="AT17" i="18"/>
  <c r="AU17" i="18"/>
  <c r="L18" i="18"/>
  <c r="M18" i="18"/>
  <c r="N18" i="18"/>
  <c r="O18" i="18"/>
  <c r="P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S18" i="18"/>
  <c r="AT18" i="18"/>
  <c r="AU18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S22" i="18"/>
  <c r="AT22" i="18"/>
  <c r="AU22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S23" i="18"/>
  <c r="AT23" i="18"/>
  <c r="AU23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S24" i="18"/>
  <c r="AT24" i="18"/>
  <c r="AU24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S25" i="18"/>
  <c r="AT25" i="18"/>
  <c r="AU25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S26" i="18"/>
  <c r="AT26" i="18"/>
  <c r="AU26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S27" i="18"/>
  <c r="AT27" i="18"/>
  <c r="AU27" i="18"/>
  <c r="L28" i="18"/>
  <c r="M28" i="18"/>
  <c r="N28" i="18"/>
  <c r="O28" i="18"/>
  <c r="P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S28" i="18"/>
  <c r="AT28" i="18"/>
  <c r="AU28" i="18"/>
  <c r="L29" i="18"/>
  <c r="M29" i="18"/>
  <c r="N29" i="18"/>
  <c r="O29" i="18"/>
  <c r="P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S29" i="18"/>
  <c r="AT29" i="18"/>
  <c r="AU29" i="18"/>
  <c r="L30" i="18"/>
  <c r="M30" i="18"/>
  <c r="N30" i="18"/>
  <c r="O30" i="18"/>
  <c r="P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S30" i="18"/>
  <c r="AT30" i="18"/>
  <c r="AU30" i="18"/>
  <c r="L31" i="18"/>
  <c r="M31" i="18"/>
  <c r="N31" i="18"/>
  <c r="O31" i="18"/>
  <c r="P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S31" i="18"/>
  <c r="AT31" i="18"/>
  <c r="AU31" i="18"/>
  <c r="L32" i="18"/>
  <c r="M32" i="18"/>
  <c r="N32" i="18"/>
  <c r="O32" i="18"/>
  <c r="P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S32" i="18"/>
  <c r="AT32" i="18"/>
  <c r="AU32" i="18"/>
  <c r="L33" i="18"/>
  <c r="M33" i="18"/>
  <c r="N33" i="18"/>
  <c r="O33" i="18"/>
  <c r="P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S33" i="18"/>
  <c r="AT33" i="18"/>
  <c r="AU33" i="18"/>
  <c r="L34" i="18"/>
  <c r="M34" i="18"/>
  <c r="N34" i="18"/>
  <c r="O34" i="18"/>
  <c r="P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S34" i="18"/>
  <c r="AT34" i="18"/>
  <c r="AU34" i="18"/>
  <c r="L35" i="18"/>
  <c r="M35" i="18"/>
  <c r="N35" i="18"/>
  <c r="O35" i="18"/>
  <c r="P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S35" i="18"/>
  <c r="AT35" i="18"/>
  <c r="AU35" i="18"/>
  <c r="L36" i="18"/>
  <c r="M36" i="18"/>
  <c r="N36" i="18"/>
  <c r="O36" i="18"/>
  <c r="P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S36" i="18"/>
  <c r="AT36" i="18"/>
  <c r="AU36" i="18"/>
  <c r="L37" i="18"/>
  <c r="M37" i="18"/>
  <c r="N37" i="18"/>
  <c r="O37" i="18"/>
  <c r="P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S37" i="18"/>
  <c r="AT37" i="18"/>
  <c r="AU37" i="18"/>
  <c r="L38" i="18"/>
  <c r="M38" i="18"/>
  <c r="N38" i="18"/>
  <c r="O38" i="18"/>
  <c r="P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S38" i="18"/>
  <c r="AT38" i="18"/>
  <c r="AU38" i="18"/>
  <c r="L39" i="18"/>
  <c r="M39" i="18"/>
  <c r="N39" i="18"/>
  <c r="O39" i="18"/>
  <c r="P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S39" i="18"/>
  <c r="AT39" i="18"/>
  <c r="AU39" i="18"/>
  <c r="L40" i="18"/>
  <c r="M40" i="18"/>
  <c r="N40" i="18"/>
  <c r="O40" i="18"/>
  <c r="P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S40" i="18"/>
  <c r="AT40" i="18"/>
  <c r="AU40" i="18"/>
  <c r="L41" i="18"/>
  <c r="M41" i="18"/>
  <c r="N41" i="18"/>
  <c r="O41" i="18"/>
  <c r="P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S41" i="18"/>
  <c r="AT41" i="18"/>
  <c r="AU41" i="18"/>
  <c r="L42" i="18"/>
  <c r="M42" i="18"/>
  <c r="N42" i="18"/>
  <c r="O42" i="18"/>
  <c r="P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S42" i="18"/>
  <c r="AT42" i="18"/>
  <c r="AU42" i="18"/>
  <c r="L43" i="18"/>
  <c r="M43" i="18"/>
  <c r="N43" i="18"/>
  <c r="O43" i="18"/>
  <c r="P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S43" i="18"/>
  <c r="AT43" i="18"/>
  <c r="AU43" i="18"/>
  <c r="L44" i="18"/>
  <c r="M44" i="18"/>
  <c r="N44" i="18"/>
  <c r="O44" i="18"/>
  <c r="P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S44" i="18"/>
  <c r="AT44" i="18"/>
  <c r="AU44" i="18"/>
  <c r="L45" i="18"/>
  <c r="M45" i="18"/>
  <c r="N45" i="18"/>
  <c r="O45" i="18"/>
  <c r="P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S45" i="18"/>
  <c r="AT45" i="18"/>
  <c r="AU45" i="18"/>
  <c r="L46" i="18"/>
  <c r="M46" i="18"/>
  <c r="N46" i="18"/>
  <c r="O46" i="18"/>
  <c r="P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S46" i="18"/>
  <c r="AT46" i="18"/>
  <c r="AU46" i="18"/>
  <c r="L47" i="18"/>
  <c r="M47" i="18"/>
  <c r="N47" i="18"/>
  <c r="O47" i="18"/>
  <c r="P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S47" i="18"/>
  <c r="AT47" i="18"/>
  <c r="AU47" i="18"/>
  <c r="L48" i="18"/>
  <c r="M48" i="18"/>
  <c r="N48" i="18"/>
  <c r="O48" i="18"/>
  <c r="P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S48" i="18"/>
  <c r="AT48" i="18"/>
  <c r="AU48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S49" i="18"/>
  <c r="AT49" i="18"/>
  <c r="AU49" i="18"/>
  <c r="L50" i="18"/>
  <c r="M50" i="18"/>
  <c r="N50" i="18"/>
  <c r="O50" i="18"/>
  <c r="P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S50" i="18"/>
  <c r="AT50" i="18"/>
  <c r="AU50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S51" i="18"/>
  <c r="AT51" i="18"/>
  <c r="AU51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S52" i="18"/>
  <c r="AT52" i="18"/>
  <c r="AU52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S53" i="18"/>
  <c r="AT53" i="18"/>
  <c r="AU53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S54" i="18"/>
  <c r="AT54" i="18"/>
  <c r="AU54" i="18"/>
  <c r="L55" i="18"/>
  <c r="M55" i="18"/>
  <c r="N55" i="18"/>
  <c r="O55" i="18"/>
  <c r="P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S55" i="18"/>
  <c r="AT55" i="18"/>
  <c r="AU55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S56" i="18"/>
  <c r="AT56" i="18"/>
  <c r="AU56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S57" i="18"/>
  <c r="AT57" i="18"/>
  <c r="AU57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S58" i="18"/>
  <c r="AT58" i="18"/>
  <c r="AU58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S59" i="18"/>
  <c r="AT59" i="18"/>
  <c r="AU59" i="18"/>
  <c r="L60" i="18"/>
  <c r="M60" i="18"/>
  <c r="N60" i="18"/>
  <c r="O60" i="18"/>
  <c r="P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S60" i="18"/>
  <c r="AT60" i="18"/>
  <c r="AU60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L68" i="18"/>
  <c r="M68" i="18"/>
  <c r="N68" i="18"/>
  <c r="O68" i="18"/>
  <c r="P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S68" i="18"/>
  <c r="AT68" i="18"/>
  <c r="AU68" i="18"/>
  <c r="L69" i="18"/>
  <c r="M69" i="18"/>
  <c r="N69" i="18"/>
  <c r="O69" i="18"/>
  <c r="P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S69" i="18"/>
  <c r="AT69" i="18"/>
  <c r="AU69" i="18"/>
  <c r="L70" i="18"/>
  <c r="M70" i="18"/>
  <c r="N70" i="18"/>
  <c r="O70" i="18"/>
  <c r="P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S70" i="18"/>
  <c r="AT70" i="18"/>
  <c r="AU70" i="18"/>
  <c r="L71" i="18"/>
  <c r="M71" i="18"/>
  <c r="N71" i="18"/>
  <c r="O71" i="18"/>
  <c r="P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S71" i="18"/>
  <c r="AT71" i="18"/>
  <c r="AU71" i="18"/>
  <c r="L72" i="18"/>
  <c r="M72" i="18"/>
  <c r="N72" i="18"/>
  <c r="O72" i="18"/>
  <c r="P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S72" i="18"/>
  <c r="AT72" i="18"/>
  <c r="AU72" i="18"/>
  <c r="L73" i="18"/>
  <c r="M73" i="18"/>
  <c r="N73" i="18"/>
  <c r="O73" i="18"/>
  <c r="P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S73" i="18"/>
  <c r="AT73" i="18"/>
  <c r="AU73" i="18"/>
  <c r="L74" i="18"/>
  <c r="M74" i="18"/>
  <c r="N74" i="18"/>
  <c r="O74" i="18"/>
  <c r="P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S74" i="18"/>
  <c r="AT74" i="18"/>
  <c r="AU74" i="18"/>
  <c r="L75" i="18"/>
  <c r="M75" i="18"/>
  <c r="N75" i="18"/>
  <c r="O75" i="18"/>
  <c r="P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S75" i="18"/>
  <c r="AT75" i="18"/>
  <c r="AU75" i="18"/>
  <c r="L76" i="18"/>
  <c r="M76" i="18"/>
  <c r="N76" i="18"/>
  <c r="O76" i="18"/>
  <c r="P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S76" i="18"/>
  <c r="AT76" i="18"/>
  <c r="AU76" i="18"/>
  <c r="L77" i="18"/>
  <c r="M77" i="18"/>
  <c r="N77" i="18"/>
  <c r="O77" i="18"/>
  <c r="P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S77" i="18"/>
  <c r="AT77" i="18"/>
  <c r="AU77" i="18"/>
  <c r="L78" i="18"/>
  <c r="M78" i="18"/>
  <c r="N78" i="18"/>
  <c r="O78" i="18"/>
  <c r="P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S78" i="18"/>
  <c r="AT78" i="18"/>
  <c r="AU78" i="18"/>
  <c r="L79" i="18"/>
  <c r="M79" i="18"/>
  <c r="N79" i="18"/>
  <c r="O79" i="18"/>
  <c r="P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S79" i="18"/>
  <c r="AT79" i="18"/>
  <c r="AU79" i="18"/>
  <c r="L80" i="18"/>
  <c r="M80" i="18"/>
  <c r="N80" i="18"/>
  <c r="O80" i="18"/>
  <c r="P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S80" i="18"/>
  <c r="AT80" i="18"/>
  <c r="AU80" i="18"/>
  <c r="L81" i="18"/>
  <c r="M81" i="18"/>
  <c r="N81" i="18"/>
  <c r="O81" i="18"/>
  <c r="P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S81" i="18"/>
  <c r="AT81" i="18"/>
  <c r="AU81" i="18"/>
  <c r="L82" i="18"/>
  <c r="M82" i="18"/>
  <c r="N82" i="18"/>
  <c r="O82" i="18"/>
  <c r="P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S82" i="18"/>
  <c r="AT82" i="18"/>
  <c r="AU82" i="18"/>
  <c r="L83" i="18"/>
  <c r="M83" i="18"/>
  <c r="N83" i="18"/>
  <c r="O83" i="18"/>
  <c r="P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S83" i="18"/>
  <c r="AT83" i="18"/>
  <c r="AU83" i="18"/>
  <c r="L84" i="18"/>
  <c r="M84" i="18"/>
  <c r="N84" i="18"/>
  <c r="O84" i="18"/>
  <c r="P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S84" i="18"/>
  <c r="AT84" i="18"/>
  <c r="AU84" i="18"/>
  <c r="L85" i="18"/>
  <c r="M85" i="18"/>
  <c r="N85" i="18"/>
  <c r="O85" i="18"/>
  <c r="P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S85" i="18"/>
  <c r="AT85" i="18"/>
  <c r="AU85" i="18"/>
  <c r="L86" i="18"/>
  <c r="M86" i="18"/>
  <c r="N86" i="18"/>
  <c r="O86" i="18"/>
  <c r="P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S86" i="18"/>
  <c r="AT86" i="18"/>
  <c r="AU86" i="18"/>
  <c r="L87" i="18"/>
  <c r="M87" i="18"/>
  <c r="N87" i="18"/>
  <c r="O87" i="18"/>
  <c r="P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S87" i="18"/>
  <c r="AT87" i="18"/>
  <c r="AU87" i="18"/>
  <c r="L88" i="18"/>
  <c r="M88" i="18"/>
  <c r="N88" i="18"/>
  <c r="O88" i="18"/>
  <c r="P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S88" i="18"/>
  <c r="AT88" i="18"/>
  <c r="AU88" i="18"/>
  <c r="L89" i="18"/>
  <c r="M89" i="18"/>
  <c r="N89" i="18"/>
  <c r="O89" i="18"/>
  <c r="P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S89" i="18"/>
  <c r="AT89" i="18"/>
  <c r="AU89" i="18"/>
  <c r="L90" i="18"/>
  <c r="M90" i="18"/>
  <c r="N90" i="18"/>
  <c r="O90" i="18"/>
  <c r="P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S90" i="18"/>
  <c r="AT90" i="18"/>
  <c r="AU90" i="18"/>
  <c r="L91" i="18"/>
  <c r="M91" i="18"/>
  <c r="N91" i="18"/>
  <c r="O91" i="18"/>
  <c r="P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S91" i="18"/>
  <c r="AT91" i="18"/>
  <c r="AU91" i="18"/>
  <c r="L92" i="18"/>
  <c r="M92" i="18"/>
  <c r="N92" i="18"/>
  <c r="O92" i="18"/>
  <c r="P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S92" i="18"/>
  <c r="AT92" i="18"/>
  <c r="AU92" i="18"/>
  <c r="L93" i="18"/>
  <c r="M93" i="18"/>
  <c r="N93" i="18"/>
  <c r="O93" i="18"/>
  <c r="P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S93" i="18"/>
  <c r="AT93" i="18"/>
  <c r="AU93" i="18"/>
  <c r="L94" i="18"/>
  <c r="M94" i="18"/>
  <c r="N94" i="18"/>
  <c r="O94" i="18"/>
  <c r="P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S94" i="18"/>
  <c r="AT94" i="18"/>
  <c r="AU94" i="18"/>
  <c r="L95" i="18"/>
  <c r="M95" i="18"/>
  <c r="N95" i="18"/>
  <c r="O95" i="18"/>
  <c r="P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S95" i="18"/>
  <c r="AT95" i="18"/>
  <c r="AU95" i="18"/>
  <c r="L96" i="18"/>
  <c r="M96" i="18"/>
  <c r="N96" i="18"/>
  <c r="O96" i="18"/>
  <c r="P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S96" i="18"/>
  <c r="AT96" i="18"/>
  <c r="AU96" i="18"/>
  <c r="L97" i="18"/>
  <c r="M97" i="18"/>
  <c r="N97" i="18"/>
  <c r="O97" i="18"/>
  <c r="P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S97" i="18"/>
  <c r="AT97" i="18"/>
  <c r="AU97" i="18"/>
  <c r="L98" i="18"/>
  <c r="M98" i="18"/>
  <c r="N98" i="18"/>
  <c r="O98" i="18"/>
  <c r="P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S98" i="18"/>
  <c r="AT98" i="18"/>
  <c r="AU98" i="18"/>
  <c r="L99" i="18"/>
  <c r="M99" i="18"/>
  <c r="N99" i="18"/>
  <c r="O99" i="18"/>
  <c r="P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S99" i="18"/>
  <c r="AT99" i="18"/>
  <c r="AU99" i="18"/>
  <c r="L100" i="18"/>
  <c r="M100" i="18"/>
  <c r="N100" i="18"/>
  <c r="O100" i="18"/>
  <c r="P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S100" i="18"/>
  <c r="AT100" i="18"/>
  <c r="AU100" i="18"/>
  <c r="L101" i="18"/>
  <c r="M101" i="18"/>
  <c r="N101" i="18"/>
  <c r="O101" i="18"/>
  <c r="P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S101" i="18"/>
  <c r="AT101" i="18"/>
  <c r="AU101" i="18"/>
  <c r="L102" i="18"/>
  <c r="M102" i="18"/>
  <c r="N102" i="18"/>
  <c r="O102" i="18"/>
  <c r="P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S102" i="18"/>
  <c r="AT102" i="18"/>
  <c r="AU102" i="18"/>
  <c r="L103" i="18"/>
  <c r="M103" i="18"/>
  <c r="N103" i="18"/>
  <c r="O103" i="18"/>
  <c r="P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S103" i="18"/>
  <c r="AT103" i="18"/>
  <c r="AU103" i="18"/>
  <c r="L104" i="18"/>
  <c r="M104" i="18"/>
  <c r="N104" i="18"/>
  <c r="O104" i="18"/>
  <c r="P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S104" i="18"/>
  <c r="AT104" i="18"/>
  <c r="AU104" i="18"/>
  <c r="L105" i="18"/>
  <c r="M105" i="18"/>
  <c r="N105" i="18"/>
  <c r="O105" i="18"/>
  <c r="P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S105" i="18"/>
  <c r="AT105" i="18"/>
  <c r="AU105" i="18"/>
  <c r="L106" i="18"/>
  <c r="M106" i="18"/>
  <c r="N106" i="18"/>
  <c r="O106" i="18"/>
  <c r="P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S106" i="18"/>
  <c r="AT106" i="18"/>
  <c r="AU106" i="18"/>
  <c r="L107" i="18"/>
  <c r="M107" i="18"/>
  <c r="N107" i="18"/>
  <c r="O107" i="18"/>
  <c r="P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S107" i="18"/>
  <c r="AT107" i="18"/>
  <c r="AU107" i="18"/>
  <c r="L108" i="18"/>
  <c r="M108" i="18"/>
  <c r="N108" i="18"/>
  <c r="O108" i="18"/>
  <c r="P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S108" i="18"/>
  <c r="AT108" i="18"/>
  <c r="AU108" i="18"/>
  <c r="AS4" i="18"/>
  <c r="AT4" i="18"/>
  <c r="AU4" i="18"/>
  <c r="AR4" i="18"/>
  <c r="AO4" i="18"/>
  <c r="AP4" i="18"/>
  <c r="AQ4" i="18"/>
  <c r="AN4" i="18"/>
  <c r="AK4" i="18"/>
  <c r="AL4" i="18"/>
  <c r="AM4" i="18"/>
  <c r="AJ4" i="18"/>
  <c r="AG4" i="18"/>
  <c r="AH4" i="18"/>
  <c r="AI4" i="18"/>
  <c r="AF4" i="18"/>
  <c r="AC4" i="18"/>
  <c r="AD4" i="18"/>
  <c r="AE4" i="18"/>
  <c r="AB4" i="18"/>
  <c r="Y4" i="18"/>
  <c r="Z4" i="18"/>
  <c r="AA4" i="18"/>
  <c r="X4" i="18"/>
  <c r="U4" i="18"/>
  <c r="V4" i="18"/>
  <c r="W4" i="18"/>
  <c r="Q4" i="18"/>
  <c r="R4" i="18"/>
  <c r="S4" i="18"/>
  <c r="P4" i="18"/>
  <c r="T4" i="18"/>
  <c r="M4" i="18"/>
  <c r="N4" i="18"/>
  <c r="O4" i="18"/>
  <c r="L4" i="18"/>
  <c r="B109" i="18"/>
  <c r="B4" i="18"/>
  <c r="C4" i="18"/>
  <c r="D4" i="18"/>
  <c r="E4" i="18"/>
  <c r="F4" i="18"/>
  <c r="G4" i="18"/>
  <c r="H4" i="18"/>
  <c r="I4" i="18"/>
  <c r="J4" i="18"/>
  <c r="B5" i="18"/>
  <c r="C5" i="18"/>
  <c r="D5" i="18"/>
  <c r="E5" i="18"/>
  <c r="F5" i="18"/>
  <c r="G5" i="18"/>
  <c r="H5" i="18"/>
  <c r="I5" i="18"/>
  <c r="J5" i="18"/>
  <c r="B6" i="18"/>
  <c r="C6" i="18"/>
  <c r="D6" i="18"/>
  <c r="E6" i="18"/>
  <c r="F6" i="18"/>
  <c r="G6" i="18"/>
  <c r="H6" i="18"/>
  <c r="I6" i="18"/>
  <c r="J6" i="18"/>
  <c r="B7" i="18"/>
  <c r="C7" i="18"/>
  <c r="D7" i="18"/>
  <c r="E7" i="18"/>
  <c r="F7" i="18"/>
  <c r="G7" i="18"/>
  <c r="H7" i="18"/>
  <c r="I7" i="18"/>
  <c r="J7" i="18"/>
  <c r="B8" i="18"/>
  <c r="C8" i="18"/>
  <c r="D8" i="18"/>
  <c r="E8" i="18"/>
  <c r="F8" i="18"/>
  <c r="G8" i="18"/>
  <c r="H8" i="18"/>
  <c r="I8" i="18"/>
  <c r="J8" i="18"/>
  <c r="B9" i="18"/>
  <c r="C9" i="18"/>
  <c r="D9" i="18"/>
  <c r="E9" i="18"/>
  <c r="F9" i="18"/>
  <c r="G9" i="18"/>
  <c r="H9" i="18"/>
  <c r="I9" i="18"/>
  <c r="J9" i="18"/>
  <c r="B10" i="18"/>
  <c r="C10" i="18"/>
  <c r="D10" i="18"/>
  <c r="E10" i="18"/>
  <c r="F10" i="18"/>
  <c r="G10" i="18"/>
  <c r="H10" i="18"/>
  <c r="I10" i="18"/>
  <c r="J10" i="18"/>
  <c r="B11" i="18"/>
  <c r="C11" i="18"/>
  <c r="D11" i="18"/>
  <c r="E11" i="18"/>
  <c r="F11" i="18"/>
  <c r="G11" i="18"/>
  <c r="H11" i="18"/>
  <c r="I11" i="18"/>
  <c r="J11" i="18"/>
  <c r="B12" i="18"/>
  <c r="C12" i="18"/>
  <c r="D12" i="18"/>
  <c r="E12" i="18"/>
  <c r="F12" i="18"/>
  <c r="G12" i="18"/>
  <c r="H12" i="18"/>
  <c r="I12" i="18"/>
  <c r="J12" i="18"/>
  <c r="B13" i="18"/>
  <c r="C13" i="18"/>
  <c r="D13" i="18"/>
  <c r="E13" i="18"/>
  <c r="F13" i="18"/>
  <c r="G13" i="18"/>
  <c r="H13" i="18"/>
  <c r="I13" i="18"/>
  <c r="J13" i="18"/>
  <c r="B14" i="18"/>
  <c r="C14" i="18"/>
  <c r="D14" i="18"/>
  <c r="E14" i="18"/>
  <c r="F14" i="18"/>
  <c r="G14" i="18"/>
  <c r="H14" i="18"/>
  <c r="I14" i="18"/>
  <c r="J14" i="18"/>
  <c r="B15" i="18"/>
  <c r="C15" i="18"/>
  <c r="D15" i="18"/>
  <c r="E15" i="18"/>
  <c r="F15" i="18"/>
  <c r="G15" i="18"/>
  <c r="H15" i="18"/>
  <c r="I15" i="18"/>
  <c r="J15" i="18"/>
  <c r="B16" i="18"/>
  <c r="C16" i="18"/>
  <c r="D16" i="18"/>
  <c r="E16" i="18"/>
  <c r="F16" i="18"/>
  <c r="G16" i="18"/>
  <c r="H16" i="18"/>
  <c r="I16" i="18"/>
  <c r="J16" i="18"/>
  <c r="B17" i="18"/>
  <c r="C17" i="18"/>
  <c r="D17" i="18"/>
  <c r="E17" i="18"/>
  <c r="F17" i="18"/>
  <c r="G17" i="18"/>
  <c r="H17" i="18"/>
  <c r="I17" i="18"/>
  <c r="J17" i="18"/>
  <c r="B18" i="18"/>
  <c r="C18" i="18"/>
  <c r="D18" i="18"/>
  <c r="E18" i="18"/>
  <c r="F18" i="18"/>
  <c r="G18" i="18"/>
  <c r="H18" i="18"/>
  <c r="I18" i="18"/>
  <c r="J18" i="18"/>
  <c r="B19" i="18"/>
  <c r="C19" i="18"/>
  <c r="D19" i="18"/>
  <c r="E19" i="18"/>
  <c r="F19" i="18"/>
  <c r="G19" i="18"/>
  <c r="H19" i="18"/>
  <c r="I19" i="18"/>
  <c r="J19" i="18"/>
  <c r="B20" i="18"/>
  <c r="C20" i="18"/>
  <c r="D20" i="18"/>
  <c r="E20" i="18"/>
  <c r="F20" i="18"/>
  <c r="G20" i="18"/>
  <c r="H20" i="18"/>
  <c r="I20" i="18"/>
  <c r="J20" i="18"/>
  <c r="B21" i="18"/>
  <c r="C21" i="18"/>
  <c r="D21" i="18"/>
  <c r="E21" i="18"/>
  <c r="F21" i="18"/>
  <c r="G21" i="18"/>
  <c r="H21" i="18"/>
  <c r="I21" i="18"/>
  <c r="J21" i="18"/>
  <c r="B22" i="18"/>
  <c r="C22" i="18"/>
  <c r="D22" i="18"/>
  <c r="E22" i="18"/>
  <c r="F22" i="18"/>
  <c r="G22" i="18"/>
  <c r="H22" i="18"/>
  <c r="I22" i="18"/>
  <c r="J22" i="18"/>
  <c r="B23" i="18"/>
  <c r="C23" i="18"/>
  <c r="D23" i="18"/>
  <c r="E23" i="18"/>
  <c r="F23" i="18"/>
  <c r="G23" i="18"/>
  <c r="H23" i="18"/>
  <c r="I23" i="18"/>
  <c r="J23" i="18"/>
  <c r="B24" i="18"/>
  <c r="C24" i="18"/>
  <c r="D24" i="18"/>
  <c r="E24" i="18"/>
  <c r="F24" i="18"/>
  <c r="G24" i="18"/>
  <c r="H24" i="18"/>
  <c r="I24" i="18"/>
  <c r="J24" i="18"/>
  <c r="B25" i="18"/>
  <c r="C25" i="18"/>
  <c r="D25" i="18"/>
  <c r="E25" i="18"/>
  <c r="F25" i="18"/>
  <c r="G25" i="18"/>
  <c r="H25" i="18"/>
  <c r="I25" i="18"/>
  <c r="J25" i="18"/>
  <c r="B26" i="18"/>
  <c r="C26" i="18"/>
  <c r="D26" i="18"/>
  <c r="E26" i="18"/>
  <c r="F26" i="18"/>
  <c r="G26" i="18"/>
  <c r="H26" i="18"/>
  <c r="I26" i="18"/>
  <c r="J26" i="18"/>
  <c r="B27" i="18"/>
  <c r="C27" i="18"/>
  <c r="D27" i="18"/>
  <c r="E27" i="18"/>
  <c r="F27" i="18"/>
  <c r="G27" i="18"/>
  <c r="H27" i="18"/>
  <c r="I27" i="18"/>
  <c r="J27" i="18"/>
  <c r="B28" i="18"/>
  <c r="C28" i="18"/>
  <c r="D28" i="18"/>
  <c r="E28" i="18"/>
  <c r="F28" i="18"/>
  <c r="G28" i="18"/>
  <c r="H28" i="18"/>
  <c r="I28" i="18"/>
  <c r="J28" i="18"/>
  <c r="B29" i="18"/>
  <c r="C29" i="18"/>
  <c r="D29" i="18"/>
  <c r="E29" i="18"/>
  <c r="F29" i="18"/>
  <c r="G29" i="18"/>
  <c r="H29" i="18"/>
  <c r="I29" i="18"/>
  <c r="J29" i="18"/>
  <c r="B30" i="18"/>
  <c r="C30" i="18"/>
  <c r="D30" i="18"/>
  <c r="E30" i="18"/>
  <c r="F30" i="18"/>
  <c r="G30" i="18"/>
  <c r="H30" i="18"/>
  <c r="I30" i="18"/>
  <c r="J30" i="18"/>
  <c r="B31" i="18"/>
  <c r="C31" i="18"/>
  <c r="D31" i="18"/>
  <c r="E31" i="18"/>
  <c r="F31" i="18"/>
  <c r="G31" i="18"/>
  <c r="H31" i="18"/>
  <c r="I31" i="18"/>
  <c r="J31" i="18"/>
  <c r="B32" i="18"/>
  <c r="C32" i="18"/>
  <c r="D32" i="18"/>
  <c r="E32" i="18"/>
  <c r="F32" i="18"/>
  <c r="G32" i="18"/>
  <c r="H32" i="18"/>
  <c r="I32" i="18"/>
  <c r="J32" i="18"/>
  <c r="B33" i="18"/>
  <c r="C33" i="18"/>
  <c r="D33" i="18"/>
  <c r="E33" i="18"/>
  <c r="F33" i="18"/>
  <c r="G33" i="18"/>
  <c r="H33" i="18"/>
  <c r="I33" i="18"/>
  <c r="J33" i="18"/>
  <c r="B34" i="18"/>
  <c r="C34" i="18"/>
  <c r="D34" i="18"/>
  <c r="E34" i="18"/>
  <c r="F34" i="18"/>
  <c r="G34" i="18"/>
  <c r="H34" i="18"/>
  <c r="I34" i="18"/>
  <c r="J34" i="18"/>
  <c r="B35" i="18"/>
  <c r="C35" i="18"/>
  <c r="D35" i="18"/>
  <c r="E35" i="18"/>
  <c r="F35" i="18"/>
  <c r="G35" i="18"/>
  <c r="H35" i="18"/>
  <c r="I35" i="18"/>
  <c r="J35" i="18"/>
  <c r="B36" i="18"/>
  <c r="C36" i="18"/>
  <c r="D36" i="18"/>
  <c r="E36" i="18"/>
  <c r="F36" i="18"/>
  <c r="G36" i="18"/>
  <c r="H36" i="18"/>
  <c r="I36" i="18"/>
  <c r="J36" i="18"/>
  <c r="B37" i="18"/>
  <c r="C37" i="18"/>
  <c r="D37" i="18"/>
  <c r="E37" i="18"/>
  <c r="F37" i="18"/>
  <c r="G37" i="18"/>
  <c r="H37" i="18"/>
  <c r="I37" i="18"/>
  <c r="J37" i="18"/>
  <c r="B38" i="18"/>
  <c r="C38" i="18"/>
  <c r="D38" i="18"/>
  <c r="E38" i="18"/>
  <c r="F38" i="18"/>
  <c r="G38" i="18"/>
  <c r="H38" i="18"/>
  <c r="I38" i="18"/>
  <c r="J38" i="18"/>
  <c r="B39" i="18"/>
  <c r="C39" i="18"/>
  <c r="D39" i="18"/>
  <c r="E39" i="18"/>
  <c r="F39" i="18"/>
  <c r="G39" i="18"/>
  <c r="H39" i="18"/>
  <c r="I39" i="18"/>
  <c r="J39" i="18"/>
  <c r="B40" i="18"/>
  <c r="C40" i="18"/>
  <c r="D40" i="18"/>
  <c r="E40" i="18"/>
  <c r="F40" i="18"/>
  <c r="G40" i="18"/>
  <c r="H40" i="18"/>
  <c r="I40" i="18"/>
  <c r="J40" i="18"/>
  <c r="B41" i="18"/>
  <c r="C41" i="18"/>
  <c r="D41" i="18"/>
  <c r="E41" i="18"/>
  <c r="F41" i="18"/>
  <c r="G41" i="18"/>
  <c r="H41" i="18"/>
  <c r="I41" i="18"/>
  <c r="J41" i="18"/>
  <c r="B42" i="18"/>
  <c r="C42" i="18"/>
  <c r="D42" i="18"/>
  <c r="E42" i="18"/>
  <c r="F42" i="18"/>
  <c r="G42" i="18"/>
  <c r="H42" i="18"/>
  <c r="I42" i="18"/>
  <c r="J42" i="18"/>
  <c r="B43" i="18"/>
  <c r="C43" i="18"/>
  <c r="D43" i="18"/>
  <c r="E43" i="18"/>
  <c r="F43" i="18"/>
  <c r="G43" i="18"/>
  <c r="H43" i="18"/>
  <c r="I43" i="18"/>
  <c r="J43" i="18"/>
  <c r="B44" i="18"/>
  <c r="C44" i="18"/>
  <c r="D44" i="18"/>
  <c r="E44" i="18"/>
  <c r="F44" i="18"/>
  <c r="G44" i="18"/>
  <c r="H44" i="18"/>
  <c r="I44" i="18"/>
  <c r="J44" i="18"/>
  <c r="B45" i="18"/>
  <c r="C45" i="18"/>
  <c r="D45" i="18"/>
  <c r="E45" i="18"/>
  <c r="F45" i="18"/>
  <c r="G45" i="18"/>
  <c r="H45" i="18"/>
  <c r="I45" i="18"/>
  <c r="J45" i="18"/>
  <c r="B46" i="18"/>
  <c r="C46" i="18"/>
  <c r="D46" i="18"/>
  <c r="E46" i="18"/>
  <c r="F46" i="18"/>
  <c r="G46" i="18"/>
  <c r="H46" i="18"/>
  <c r="I46" i="18"/>
  <c r="J46" i="18"/>
  <c r="B47" i="18"/>
  <c r="C47" i="18"/>
  <c r="D47" i="18"/>
  <c r="E47" i="18"/>
  <c r="F47" i="18"/>
  <c r="G47" i="18"/>
  <c r="H47" i="18"/>
  <c r="I47" i="18"/>
  <c r="J47" i="18"/>
  <c r="B48" i="18"/>
  <c r="C48" i="18"/>
  <c r="D48" i="18"/>
  <c r="E48" i="18"/>
  <c r="F48" i="18"/>
  <c r="G48" i="18"/>
  <c r="H48" i="18"/>
  <c r="I48" i="18"/>
  <c r="J48" i="18"/>
  <c r="B49" i="18"/>
  <c r="C49" i="18"/>
  <c r="D49" i="18"/>
  <c r="E49" i="18"/>
  <c r="F49" i="18"/>
  <c r="G49" i="18"/>
  <c r="H49" i="18"/>
  <c r="I49" i="18"/>
  <c r="J49" i="18"/>
  <c r="B50" i="18"/>
  <c r="C50" i="18"/>
  <c r="D50" i="18"/>
  <c r="E50" i="18"/>
  <c r="F50" i="18"/>
  <c r="G50" i="18"/>
  <c r="H50" i="18"/>
  <c r="I50" i="18"/>
  <c r="J50" i="18"/>
  <c r="B51" i="18"/>
  <c r="C51" i="18"/>
  <c r="D51" i="18"/>
  <c r="E51" i="18"/>
  <c r="F51" i="18"/>
  <c r="G51" i="18"/>
  <c r="H51" i="18"/>
  <c r="I51" i="18"/>
  <c r="J51" i="18"/>
  <c r="B52" i="18"/>
  <c r="C52" i="18"/>
  <c r="D52" i="18"/>
  <c r="E52" i="18"/>
  <c r="F52" i="18"/>
  <c r="G52" i="18"/>
  <c r="H52" i="18"/>
  <c r="I52" i="18"/>
  <c r="J52" i="18"/>
  <c r="B53" i="18"/>
  <c r="C53" i="18"/>
  <c r="D53" i="18"/>
  <c r="E53" i="18"/>
  <c r="F53" i="18"/>
  <c r="G53" i="18"/>
  <c r="H53" i="18"/>
  <c r="I53" i="18"/>
  <c r="J53" i="18"/>
  <c r="B54" i="18"/>
  <c r="C54" i="18"/>
  <c r="D54" i="18"/>
  <c r="E54" i="18"/>
  <c r="F54" i="18"/>
  <c r="G54" i="18"/>
  <c r="H54" i="18"/>
  <c r="I54" i="18"/>
  <c r="J54" i="18"/>
  <c r="B55" i="18"/>
  <c r="C55" i="18"/>
  <c r="D55" i="18"/>
  <c r="E55" i="18"/>
  <c r="F55" i="18"/>
  <c r="G55" i="18"/>
  <c r="H55" i="18"/>
  <c r="I55" i="18"/>
  <c r="J55" i="18"/>
  <c r="B56" i="18"/>
  <c r="C56" i="18"/>
  <c r="D56" i="18"/>
  <c r="E56" i="18"/>
  <c r="F56" i="18"/>
  <c r="G56" i="18"/>
  <c r="H56" i="18"/>
  <c r="I56" i="18"/>
  <c r="J56" i="18"/>
  <c r="B57" i="18"/>
  <c r="C57" i="18"/>
  <c r="D57" i="18"/>
  <c r="E57" i="18"/>
  <c r="F57" i="18"/>
  <c r="G57" i="18"/>
  <c r="H57" i="18"/>
  <c r="I57" i="18"/>
  <c r="J57" i="18"/>
  <c r="B58" i="18"/>
  <c r="C58" i="18"/>
  <c r="D58" i="18"/>
  <c r="E58" i="18"/>
  <c r="F58" i="18"/>
  <c r="G58" i="18"/>
  <c r="H58" i="18"/>
  <c r="I58" i="18"/>
  <c r="J58" i="18"/>
  <c r="B59" i="18"/>
  <c r="C59" i="18"/>
  <c r="D59" i="18"/>
  <c r="E59" i="18"/>
  <c r="F59" i="18"/>
  <c r="G59" i="18"/>
  <c r="H59" i="18"/>
  <c r="I59" i="18"/>
  <c r="J59" i="18"/>
  <c r="B60" i="18"/>
  <c r="C60" i="18"/>
  <c r="D60" i="18"/>
  <c r="E60" i="18"/>
  <c r="F60" i="18"/>
  <c r="G60" i="18"/>
  <c r="H60" i="18"/>
  <c r="I60" i="18"/>
  <c r="J60" i="18"/>
  <c r="B61" i="18"/>
  <c r="C61" i="18"/>
  <c r="D61" i="18"/>
  <c r="E61" i="18"/>
  <c r="F61" i="18"/>
  <c r="G61" i="18"/>
  <c r="H61" i="18"/>
  <c r="I61" i="18"/>
  <c r="J61" i="18"/>
  <c r="B62" i="18"/>
  <c r="C62" i="18"/>
  <c r="D62" i="18"/>
  <c r="E62" i="18"/>
  <c r="F62" i="18"/>
  <c r="G62" i="18"/>
  <c r="H62" i="18"/>
  <c r="I62" i="18"/>
  <c r="J62" i="18"/>
  <c r="B63" i="18"/>
  <c r="C63" i="18"/>
  <c r="D63" i="18"/>
  <c r="E63" i="18"/>
  <c r="F63" i="18"/>
  <c r="G63" i="18"/>
  <c r="H63" i="18"/>
  <c r="I63" i="18"/>
  <c r="J63" i="18"/>
  <c r="B64" i="18"/>
  <c r="C64" i="18"/>
  <c r="D64" i="18"/>
  <c r="E64" i="18"/>
  <c r="F64" i="18"/>
  <c r="G64" i="18"/>
  <c r="H64" i="18"/>
  <c r="I64" i="18"/>
  <c r="J64" i="18"/>
  <c r="B65" i="18"/>
  <c r="C65" i="18"/>
  <c r="D65" i="18"/>
  <c r="E65" i="18"/>
  <c r="F65" i="18"/>
  <c r="G65" i="18"/>
  <c r="H65" i="18"/>
  <c r="I65" i="18"/>
  <c r="J65" i="18"/>
  <c r="B66" i="18"/>
  <c r="C66" i="18"/>
  <c r="D66" i="18"/>
  <c r="E66" i="18"/>
  <c r="F66" i="18"/>
  <c r="G66" i="18"/>
  <c r="H66" i="18"/>
  <c r="I66" i="18"/>
  <c r="J66" i="18"/>
  <c r="B67" i="18"/>
  <c r="C67" i="18"/>
  <c r="D67" i="18"/>
  <c r="E67" i="18"/>
  <c r="F67" i="18"/>
  <c r="G67" i="18"/>
  <c r="H67" i="18"/>
  <c r="I67" i="18"/>
  <c r="J67" i="18"/>
  <c r="B68" i="18"/>
  <c r="C68" i="18"/>
  <c r="D68" i="18"/>
  <c r="E68" i="18"/>
  <c r="F68" i="18"/>
  <c r="G68" i="18"/>
  <c r="H68" i="18"/>
  <c r="I68" i="18"/>
  <c r="J68" i="18"/>
  <c r="B69" i="18"/>
  <c r="C69" i="18"/>
  <c r="D69" i="18"/>
  <c r="E69" i="18"/>
  <c r="F69" i="18"/>
  <c r="G69" i="18"/>
  <c r="H69" i="18"/>
  <c r="I69" i="18"/>
  <c r="J69" i="18"/>
  <c r="B70" i="18"/>
  <c r="C70" i="18"/>
  <c r="D70" i="18"/>
  <c r="E70" i="18"/>
  <c r="F70" i="18"/>
  <c r="G70" i="18"/>
  <c r="H70" i="18"/>
  <c r="I70" i="18"/>
  <c r="J70" i="18"/>
  <c r="B71" i="18"/>
  <c r="C71" i="18"/>
  <c r="D71" i="18"/>
  <c r="E71" i="18"/>
  <c r="F71" i="18"/>
  <c r="G71" i="18"/>
  <c r="H71" i="18"/>
  <c r="I71" i="18"/>
  <c r="J71" i="18"/>
  <c r="B72" i="18"/>
  <c r="C72" i="18"/>
  <c r="D72" i="18"/>
  <c r="E72" i="18"/>
  <c r="F72" i="18"/>
  <c r="G72" i="18"/>
  <c r="H72" i="18"/>
  <c r="I72" i="18"/>
  <c r="J72" i="18"/>
  <c r="B73" i="18"/>
  <c r="C73" i="18"/>
  <c r="D73" i="18"/>
  <c r="E73" i="18"/>
  <c r="F73" i="18"/>
  <c r="G73" i="18"/>
  <c r="H73" i="18"/>
  <c r="I73" i="18"/>
  <c r="J73" i="18"/>
  <c r="B74" i="18"/>
  <c r="C74" i="18"/>
  <c r="D74" i="18"/>
  <c r="E74" i="18"/>
  <c r="F74" i="18"/>
  <c r="G74" i="18"/>
  <c r="H74" i="18"/>
  <c r="I74" i="18"/>
  <c r="J74" i="18"/>
  <c r="B75" i="18"/>
  <c r="C75" i="18"/>
  <c r="D75" i="18"/>
  <c r="E75" i="18"/>
  <c r="F75" i="18"/>
  <c r="G75" i="18"/>
  <c r="H75" i="18"/>
  <c r="I75" i="18"/>
  <c r="J75" i="18"/>
  <c r="B76" i="18"/>
  <c r="C76" i="18"/>
  <c r="D76" i="18"/>
  <c r="E76" i="18"/>
  <c r="F76" i="18"/>
  <c r="G76" i="18"/>
  <c r="H76" i="18"/>
  <c r="I76" i="18"/>
  <c r="J76" i="18"/>
  <c r="B77" i="18"/>
  <c r="C77" i="18"/>
  <c r="D77" i="18"/>
  <c r="E77" i="18"/>
  <c r="F77" i="18"/>
  <c r="G77" i="18"/>
  <c r="H77" i="18"/>
  <c r="I77" i="18"/>
  <c r="J77" i="18"/>
  <c r="B78" i="18"/>
  <c r="C78" i="18"/>
  <c r="D78" i="18"/>
  <c r="E78" i="18"/>
  <c r="F78" i="18"/>
  <c r="G78" i="18"/>
  <c r="H78" i="18"/>
  <c r="I78" i="18"/>
  <c r="J78" i="18"/>
  <c r="B79" i="18"/>
  <c r="C79" i="18"/>
  <c r="D79" i="18"/>
  <c r="E79" i="18"/>
  <c r="F79" i="18"/>
  <c r="G79" i="18"/>
  <c r="H79" i="18"/>
  <c r="I79" i="18"/>
  <c r="J79" i="18"/>
  <c r="B80" i="18"/>
  <c r="C80" i="18"/>
  <c r="D80" i="18"/>
  <c r="E80" i="18"/>
  <c r="F80" i="18"/>
  <c r="G80" i="18"/>
  <c r="H80" i="18"/>
  <c r="I80" i="18"/>
  <c r="J80" i="18"/>
  <c r="B81" i="18"/>
  <c r="C81" i="18"/>
  <c r="D81" i="18"/>
  <c r="E81" i="18"/>
  <c r="F81" i="18"/>
  <c r="G81" i="18"/>
  <c r="H81" i="18"/>
  <c r="I81" i="18"/>
  <c r="J81" i="18"/>
  <c r="B82" i="18"/>
  <c r="C82" i="18"/>
  <c r="D82" i="18"/>
  <c r="E82" i="18"/>
  <c r="F82" i="18"/>
  <c r="G82" i="18"/>
  <c r="H82" i="18"/>
  <c r="I82" i="18"/>
  <c r="J82" i="18"/>
  <c r="B83" i="18"/>
  <c r="C83" i="18"/>
  <c r="D83" i="18"/>
  <c r="E83" i="18"/>
  <c r="F83" i="18"/>
  <c r="G83" i="18"/>
  <c r="H83" i="18"/>
  <c r="I83" i="18"/>
  <c r="J83" i="18"/>
  <c r="B84" i="18"/>
  <c r="C84" i="18"/>
  <c r="D84" i="18"/>
  <c r="E84" i="18"/>
  <c r="F84" i="18"/>
  <c r="G84" i="18"/>
  <c r="H84" i="18"/>
  <c r="I84" i="18"/>
  <c r="J84" i="18"/>
  <c r="B85" i="18"/>
  <c r="C85" i="18"/>
  <c r="D85" i="18"/>
  <c r="E85" i="18"/>
  <c r="F85" i="18"/>
  <c r="G85" i="18"/>
  <c r="H85" i="18"/>
  <c r="I85" i="18"/>
  <c r="J85" i="18"/>
  <c r="B86" i="18"/>
  <c r="C86" i="18"/>
  <c r="D86" i="18"/>
  <c r="E86" i="18"/>
  <c r="F86" i="18"/>
  <c r="G86" i="18"/>
  <c r="H86" i="18"/>
  <c r="I86" i="18"/>
  <c r="J86" i="18"/>
  <c r="B87" i="18"/>
  <c r="C87" i="18"/>
  <c r="D87" i="18"/>
  <c r="E87" i="18"/>
  <c r="F87" i="18"/>
  <c r="G87" i="18"/>
  <c r="H87" i="18"/>
  <c r="I87" i="18"/>
  <c r="J87" i="18"/>
  <c r="B88" i="18"/>
  <c r="C88" i="18"/>
  <c r="D88" i="18"/>
  <c r="E88" i="18"/>
  <c r="F88" i="18"/>
  <c r="G88" i="18"/>
  <c r="H88" i="18"/>
  <c r="I88" i="18"/>
  <c r="J88" i="18"/>
  <c r="B89" i="18"/>
  <c r="C89" i="18"/>
  <c r="D89" i="18"/>
  <c r="E89" i="18"/>
  <c r="F89" i="18"/>
  <c r="G89" i="18"/>
  <c r="H89" i="18"/>
  <c r="I89" i="18"/>
  <c r="J89" i="18"/>
  <c r="B90" i="18"/>
  <c r="C90" i="18"/>
  <c r="D90" i="18"/>
  <c r="E90" i="18"/>
  <c r="F90" i="18"/>
  <c r="G90" i="18"/>
  <c r="H90" i="18"/>
  <c r="I90" i="18"/>
  <c r="J90" i="18"/>
  <c r="B91" i="18"/>
  <c r="C91" i="18"/>
  <c r="D91" i="18"/>
  <c r="E91" i="18"/>
  <c r="F91" i="18"/>
  <c r="G91" i="18"/>
  <c r="H91" i="18"/>
  <c r="I91" i="18"/>
  <c r="J91" i="18"/>
  <c r="B92" i="18"/>
  <c r="C92" i="18"/>
  <c r="D92" i="18"/>
  <c r="E92" i="18"/>
  <c r="F92" i="18"/>
  <c r="G92" i="18"/>
  <c r="H92" i="18"/>
  <c r="I92" i="18"/>
  <c r="J92" i="18"/>
  <c r="B93" i="18"/>
  <c r="C93" i="18"/>
  <c r="D93" i="18"/>
  <c r="E93" i="18"/>
  <c r="F93" i="18"/>
  <c r="G93" i="18"/>
  <c r="H93" i="18"/>
  <c r="I93" i="18"/>
  <c r="J93" i="18"/>
  <c r="B94" i="18"/>
  <c r="C94" i="18"/>
  <c r="D94" i="18"/>
  <c r="E94" i="18"/>
  <c r="F94" i="18"/>
  <c r="G94" i="18"/>
  <c r="H94" i="18"/>
  <c r="I94" i="18"/>
  <c r="J94" i="18"/>
  <c r="B95" i="18"/>
  <c r="C95" i="18"/>
  <c r="D95" i="18"/>
  <c r="E95" i="18"/>
  <c r="F95" i="18"/>
  <c r="G95" i="18"/>
  <c r="H95" i="18"/>
  <c r="I95" i="18"/>
  <c r="J95" i="18"/>
  <c r="B96" i="18"/>
  <c r="C96" i="18"/>
  <c r="D96" i="18"/>
  <c r="E96" i="18"/>
  <c r="F96" i="18"/>
  <c r="G96" i="18"/>
  <c r="H96" i="18"/>
  <c r="I96" i="18"/>
  <c r="J96" i="18"/>
  <c r="B97" i="18"/>
  <c r="C97" i="18"/>
  <c r="D97" i="18"/>
  <c r="E97" i="18"/>
  <c r="F97" i="18"/>
  <c r="G97" i="18"/>
  <c r="H97" i="18"/>
  <c r="I97" i="18"/>
  <c r="J97" i="18"/>
  <c r="B98" i="18"/>
  <c r="C98" i="18"/>
  <c r="D98" i="18"/>
  <c r="E98" i="18"/>
  <c r="F98" i="18"/>
  <c r="G98" i="18"/>
  <c r="H98" i="18"/>
  <c r="I98" i="18"/>
  <c r="J98" i="18"/>
  <c r="B99" i="18"/>
  <c r="C99" i="18"/>
  <c r="D99" i="18"/>
  <c r="E99" i="18"/>
  <c r="F99" i="18"/>
  <c r="G99" i="18"/>
  <c r="H99" i="18"/>
  <c r="I99" i="18"/>
  <c r="J99" i="18"/>
  <c r="B100" i="18"/>
  <c r="C100" i="18"/>
  <c r="D100" i="18"/>
  <c r="E100" i="18"/>
  <c r="F100" i="18"/>
  <c r="G100" i="18"/>
  <c r="H100" i="18"/>
  <c r="I100" i="18"/>
  <c r="J100" i="18"/>
  <c r="B101" i="18"/>
  <c r="C101" i="18"/>
  <c r="D101" i="18"/>
  <c r="E101" i="18"/>
  <c r="F101" i="18"/>
  <c r="G101" i="18"/>
  <c r="H101" i="18"/>
  <c r="I101" i="18"/>
  <c r="J101" i="18"/>
  <c r="B102" i="18"/>
  <c r="C102" i="18"/>
  <c r="D102" i="18"/>
  <c r="E102" i="18"/>
  <c r="F102" i="18"/>
  <c r="G102" i="18"/>
  <c r="H102" i="18"/>
  <c r="I102" i="18"/>
  <c r="J102" i="18"/>
  <c r="B103" i="18"/>
  <c r="C103" i="18"/>
  <c r="D103" i="18"/>
  <c r="E103" i="18"/>
  <c r="F103" i="18"/>
  <c r="G103" i="18"/>
  <c r="H103" i="18"/>
  <c r="I103" i="18"/>
  <c r="J103" i="18"/>
  <c r="B104" i="18"/>
  <c r="C104" i="18"/>
  <c r="D104" i="18"/>
  <c r="E104" i="18"/>
  <c r="F104" i="18"/>
  <c r="G104" i="18"/>
  <c r="H104" i="18"/>
  <c r="I104" i="18"/>
  <c r="J104" i="18"/>
  <c r="B105" i="18"/>
  <c r="C105" i="18"/>
  <c r="D105" i="18"/>
  <c r="E105" i="18"/>
  <c r="F105" i="18"/>
  <c r="G105" i="18"/>
  <c r="H105" i="18"/>
  <c r="I105" i="18"/>
  <c r="J105" i="18"/>
  <c r="B106" i="18"/>
  <c r="C106" i="18"/>
  <c r="D106" i="18"/>
  <c r="E106" i="18"/>
  <c r="F106" i="18"/>
  <c r="G106" i="18"/>
  <c r="H106" i="18"/>
  <c r="I106" i="18"/>
  <c r="J106" i="18"/>
  <c r="B107" i="18"/>
  <c r="C107" i="18"/>
  <c r="D107" i="18"/>
  <c r="E107" i="18"/>
  <c r="F107" i="18"/>
  <c r="G107" i="18"/>
  <c r="H107" i="18"/>
  <c r="I107" i="18"/>
  <c r="J107" i="18"/>
  <c r="J3" i="18"/>
  <c r="I3" i="18"/>
  <c r="H3" i="18"/>
  <c r="G3" i="18"/>
  <c r="F3" i="18"/>
  <c r="E3" i="18"/>
  <c r="D3" i="18"/>
  <c r="C3" i="18"/>
  <c r="B3" i="18"/>
  <c r="AS110" i="18"/>
  <c r="AS109" i="18"/>
  <c r="AR110" i="18"/>
  <c r="AR109" i="18"/>
  <c r="AN110" i="18"/>
  <c r="AN109" i="18"/>
  <c r="AK110" i="18"/>
  <c r="AK109" i="18"/>
  <c r="AJ110" i="18"/>
  <c r="AJ109" i="18"/>
  <c r="AG110" i="18"/>
  <c r="AG109" i="18"/>
  <c r="AF110" i="18"/>
  <c r="AF109" i="18"/>
  <c r="AB110" i="18"/>
  <c r="AB109" i="18"/>
  <c r="Y110" i="18"/>
  <c r="Y109" i="18"/>
  <c r="X110" i="18"/>
  <c r="X109" i="18"/>
  <c r="U110" i="18"/>
  <c r="U109" i="18"/>
  <c r="T110" i="18"/>
  <c r="T109" i="18"/>
  <c r="S110" i="18"/>
  <c r="S109" i="18"/>
  <c r="P110" i="18"/>
  <c r="P109" i="18"/>
  <c r="M110" i="18"/>
  <c r="M109" i="18"/>
  <c r="L110" i="18"/>
  <c r="L109" i="18"/>
  <c r="L111" i="18"/>
  <c r="AU110" i="18"/>
  <c r="AT110" i="18"/>
  <c r="AQ110" i="18"/>
  <c r="AP110" i="18"/>
  <c r="AO110" i="18"/>
  <c r="AM110" i="18"/>
  <c r="AL110" i="18"/>
  <c r="AI110" i="18"/>
  <c r="AH110" i="18"/>
  <c r="AE110" i="18"/>
  <c r="AD110" i="18"/>
  <c r="AC110" i="18"/>
  <c r="AA110" i="18"/>
  <c r="Z110" i="18"/>
  <c r="W110" i="18"/>
  <c r="V110" i="18"/>
  <c r="R110" i="18"/>
  <c r="Q110" i="18"/>
  <c r="O110" i="18"/>
  <c r="N110" i="18"/>
  <c r="J110" i="18"/>
  <c r="I110" i="18"/>
  <c r="H110" i="18"/>
  <c r="G110" i="18"/>
  <c r="F110" i="18"/>
  <c r="E110" i="18"/>
  <c r="D110" i="18"/>
  <c r="C110" i="18"/>
  <c r="B110" i="18"/>
  <c r="AU109" i="18"/>
  <c r="AT109" i="18"/>
  <c r="AQ109" i="18"/>
  <c r="AP109" i="18"/>
  <c r="AO109" i="18"/>
  <c r="AM109" i="18"/>
  <c r="AL109" i="18"/>
  <c r="AI109" i="18"/>
  <c r="AH109" i="18"/>
  <c r="AE109" i="18"/>
  <c r="AD109" i="18"/>
  <c r="AC109" i="18"/>
  <c r="AA109" i="18"/>
  <c r="Z109" i="18"/>
  <c r="W109" i="18"/>
  <c r="V109" i="18"/>
  <c r="R109" i="18"/>
  <c r="Q109" i="18"/>
  <c r="O109" i="18"/>
  <c r="N109" i="18"/>
  <c r="J109" i="18"/>
  <c r="I109" i="18"/>
  <c r="H109" i="18"/>
  <c r="G109" i="18"/>
  <c r="F109" i="18"/>
  <c r="E109" i="18"/>
  <c r="D109" i="18"/>
  <c r="C109" i="18"/>
  <c r="J108" i="18"/>
  <c r="I108" i="18"/>
  <c r="H108" i="18"/>
  <c r="G108" i="18"/>
  <c r="F108" i="18"/>
  <c r="E108" i="18"/>
  <c r="D108" i="18"/>
  <c r="C108" i="18"/>
  <c r="B108" i="18"/>
  <c r="A107" i="18"/>
  <c r="A106" i="18"/>
  <c r="A105" i="18"/>
  <c r="A104" i="18"/>
  <c r="A103" i="18"/>
  <c r="A102" i="18"/>
  <c r="A101" i="18"/>
  <c r="A100" i="18"/>
  <c r="A99" i="18"/>
  <c r="A98" i="18"/>
  <c r="A97" i="18"/>
  <c r="A96" i="18"/>
  <c r="A95" i="18"/>
  <c r="A94" i="18"/>
  <c r="A93" i="18"/>
  <c r="A92" i="18"/>
  <c r="A91" i="18"/>
  <c r="A90" i="18"/>
  <c r="A89" i="18"/>
  <c r="A88" i="18"/>
  <c r="A87" i="18"/>
  <c r="A86" i="18"/>
  <c r="A85" i="18"/>
  <c r="A84" i="18"/>
  <c r="A83" i="18"/>
  <c r="A82" i="18"/>
  <c r="A81" i="18"/>
  <c r="A80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AL109" i="15"/>
  <c r="M109" i="17"/>
  <c r="M111" i="17"/>
  <c r="P111" i="17"/>
  <c r="S111" i="17"/>
  <c r="T111" i="17"/>
  <c r="U111" i="17"/>
  <c r="X111" i="17"/>
  <c r="Y111" i="17"/>
  <c r="AB111" i="17"/>
  <c r="AF111" i="17"/>
  <c r="AG111" i="17"/>
  <c r="AJ111" i="17"/>
  <c r="AK111" i="17"/>
  <c r="AN111" i="17"/>
  <c r="AR111" i="17"/>
  <c r="AS111" i="17"/>
  <c r="L111" i="17"/>
  <c r="M110" i="17"/>
  <c r="N110" i="17"/>
  <c r="O110" i="17"/>
  <c r="P110" i="17"/>
  <c r="Q110" i="17"/>
  <c r="R110" i="17"/>
  <c r="S110" i="17"/>
  <c r="T110" i="17"/>
  <c r="U110" i="17"/>
  <c r="V110" i="17"/>
  <c r="W110" i="17"/>
  <c r="X110" i="17"/>
  <c r="Y110" i="17"/>
  <c r="Z110" i="17"/>
  <c r="AA110" i="17"/>
  <c r="AB110" i="17"/>
  <c r="AC110" i="17"/>
  <c r="AD110" i="17"/>
  <c r="AE110" i="17"/>
  <c r="AF110" i="17"/>
  <c r="AG110" i="17"/>
  <c r="AH110" i="17"/>
  <c r="AI110" i="17"/>
  <c r="AJ110" i="17"/>
  <c r="AK110" i="17"/>
  <c r="AL110" i="17"/>
  <c r="AM110" i="17"/>
  <c r="AN110" i="17"/>
  <c r="AO110" i="17"/>
  <c r="AP110" i="17"/>
  <c r="AQ110" i="17"/>
  <c r="AR110" i="17"/>
  <c r="AS110" i="17"/>
  <c r="AT110" i="17"/>
  <c r="AU110" i="17"/>
  <c r="L110" i="17"/>
  <c r="N109" i="17"/>
  <c r="O109" i="17"/>
  <c r="P109" i="17"/>
  <c r="Q109" i="17"/>
  <c r="R109" i="17"/>
  <c r="S109" i="17"/>
  <c r="T109" i="17"/>
  <c r="U109" i="17"/>
  <c r="V109" i="17"/>
  <c r="W109" i="17"/>
  <c r="X109" i="17"/>
  <c r="Y109" i="17"/>
  <c r="Z109" i="17"/>
  <c r="AA109" i="17"/>
  <c r="AB109" i="17"/>
  <c r="AC109" i="17"/>
  <c r="AD109" i="17"/>
  <c r="AE109" i="17"/>
  <c r="AF109" i="17"/>
  <c r="AG109" i="17"/>
  <c r="AH109" i="17"/>
  <c r="AI109" i="17"/>
  <c r="AJ109" i="17"/>
  <c r="AK109" i="17"/>
  <c r="AL109" i="17"/>
  <c r="AM109" i="17"/>
  <c r="AN109" i="17"/>
  <c r="AO109" i="17"/>
  <c r="AP109" i="17"/>
  <c r="AQ109" i="17"/>
  <c r="AR109" i="17"/>
  <c r="AS109" i="17"/>
  <c r="AT109" i="17"/>
  <c r="AU109" i="17"/>
  <c r="L109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AE5" i="17"/>
  <c r="AF5" i="17"/>
  <c r="AG5" i="17"/>
  <c r="AH5" i="17"/>
  <c r="AI5" i="17"/>
  <c r="AJ5" i="17"/>
  <c r="AK5" i="17"/>
  <c r="AL5" i="17"/>
  <c r="AM5" i="17"/>
  <c r="AN5" i="17"/>
  <c r="AO5" i="17"/>
  <c r="AP5" i="17"/>
  <c r="AQ5" i="17"/>
  <c r="AR5" i="17"/>
  <c r="AS5" i="17"/>
  <c r="AT5" i="17"/>
  <c r="AU5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L39" i="17"/>
  <c r="M39" i="17"/>
  <c r="N39" i="17"/>
  <c r="O39" i="17"/>
  <c r="P39" i="17"/>
  <c r="Q39" i="17"/>
  <c r="R39" i="17"/>
  <c r="S39" i="17"/>
  <c r="T39" i="17"/>
  <c r="U39" i="17"/>
  <c r="V39" i="17"/>
  <c r="W39" i="17"/>
  <c r="X39" i="17"/>
  <c r="Y39" i="17"/>
  <c r="Z39" i="17"/>
  <c r="AA39" i="17"/>
  <c r="AB39" i="17"/>
  <c r="AC39" i="17"/>
  <c r="AD39" i="17"/>
  <c r="AE39" i="17"/>
  <c r="AF39" i="17"/>
  <c r="AG39" i="17"/>
  <c r="AH39" i="17"/>
  <c r="AI39" i="17"/>
  <c r="AJ39" i="17"/>
  <c r="AK39" i="17"/>
  <c r="AL39" i="17"/>
  <c r="AM39" i="17"/>
  <c r="AN39" i="17"/>
  <c r="AO39" i="17"/>
  <c r="AP39" i="17"/>
  <c r="AQ39" i="17"/>
  <c r="AR39" i="17"/>
  <c r="AS39" i="17"/>
  <c r="AT39" i="17"/>
  <c r="AU39" i="17"/>
  <c r="L40" i="17"/>
  <c r="M40" i="17"/>
  <c r="N40" i="17"/>
  <c r="O40" i="17"/>
  <c r="P40" i="17"/>
  <c r="Q40" i="17"/>
  <c r="R40" i="17"/>
  <c r="S40" i="17"/>
  <c r="T40" i="17"/>
  <c r="U40" i="17"/>
  <c r="V40" i="17"/>
  <c r="W40" i="17"/>
  <c r="X40" i="17"/>
  <c r="Y40" i="17"/>
  <c r="Z40" i="17"/>
  <c r="AA40" i="17"/>
  <c r="AB40" i="17"/>
  <c r="AC40" i="17"/>
  <c r="AD40" i="17"/>
  <c r="AE40" i="17"/>
  <c r="AF40" i="17"/>
  <c r="AG40" i="17"/>
  <c r="AH40" i="17"/>
  <c r="AI40" i="17"/>
  <c r="AJ40" i="17"/>
  <c r="AK40" i="17"/>
  <c r="AL40" i="17"/>
  <c r="AM40" i="17"/>
  <c r="AN40" i="17"/>
  <c r="AO40" i="17"/>
  <c r="AP40" i="17"/>
  <c r="AQ40" i="17"/>
  <c r="AR40" i="17"/>
  <c r="AS40" i="17"/>
  <c r="AT40" i="17"/>
  <c r="AU40" i="17"/>
  <c r="L41" i="17"/>
  <c r="M41" i="17"/>
  <c r="N41" i="17"/>
  <c r="O41" i="17"/>
  <c r="P41" i="17"/>
  <c r="Q41" i="17"/>
  <c r="R41" i="17"/>
  <c r="S41" i="17"/>
  <c r="T41" i="17"/>
  <c r="U41" i="17"/>
  <c r="V41" i="17"/>
  <c r="W41" i="17"/>
  <c r="X41" i="17"/>
  <c r="Y41" i="17"/>
  <c r="Z41" i="17"/>
  <c r="AA41" i="17"/>
  <c r="AB41" i="17"/>
  <c r="AC41" i="17"/>
  <c r="AD41" i="17"/>
  <c r="AE41" i="17"/>
  <c r="AF41" i="17"/>
  <c r="AG41" i="17"/>
  <c r="AH41" i="17"/>
  <c r="AI41" i="17"/>
  <c r="AJ41" i="17"/>
  <c r="AK41" i="17"/>
  <c r="AL41" i="17"/>
  <c r="AM41" i="17"/>
  <c r="AN41" i="17"/>
  <c r="AO41" i="17"/>
  <c r="AP41" i="17"/>
  <c r="AQ41" i="17"/>
  <c r="AR41" i="17"/>
  <c r="AS41" i="17"/>
  <c r="AT41" i="17"/>
  <c r="AU41" i="17"/>
  <c r="L42" i="17"/>
  <c r="M42" i="17"/>
  <c r="N42" i="17"/>
  <c r="O42" i="17"/>
  <c r="P42" i="17"/>
  <c r="Q42" i="17"/>
  <c r="R42" i="17"/>
  <c r="S42" i="17"/>
  <c r="T42" i="17"/>
  <c r="U42" i="17"/>
  <c r="V42" i="17"/>
  <c r="W42" i="17"/>
  <c r="X42" i="17"/>
  <c r="Y42" i="17"/>
  <c r="Z42" i="17"/>
  <c r="AA42" i="17"/>
  <c r="AB42" i="17"/>
  <c r="AC42" i="17"/>
  <c r="AD42" i="17"/>
  <c r="AE42" i="17"/>
  <c r="AF42" i="17"/>
  <c r="AG42" i="17"/>
  <c r="AH42" i="17"/>
  <c r="AI42" i="17"/>
  <c r="AJ42" i="17"/>
  <c r="AK42" i="17"/>
  <c r="AL42" i="17"/>
  <c r="AM42" i="17"/>
  <c r="AN42" i="17"/>
  <c r="AO42" i="17"/>
  <c r="AP42" i="17"/>
  <c r="AQ42" i="17"/>
  <c r="AR42" i="17"/>
  <c r="AS42" i="17"/>
  <c r="AT42" i="17"/>
  <c r="AU42" i="17"/>
  <c r="L43" i="17"/>
  <c r="M43" i="17"/>
  <c r="N43" i="17"/>
  <c r="O43" i="17"/>
  <c r="P43" i="17"/>
  <c r="Q43" i="17"/>
  <c r="R43" i="17"/>
  <c r="S43" i="17"/>
  <c r="T43" i="17"/>
  <c r="U43" i="17"/>
  <c r="V43" i="17"/>
  <c r="W43" i="17"/>
  <c r="X43" i="17"/>
  <c r="Y43" i="17"/>
  <c r="Z43" i="17"/>
  <c r="AA43" i="17"/>
  <c r="AB43" i="17"/>
  <c r="AC43" i="17"/>
  <c r="AD43" i="17"/>
  <c r="AE43" i="17"/>
  <c r="AF43" i="17"/>
  <c r="AG43" i="17"/>
  <c r="AH43" i="17"/>
  <c r="AI43" i="17"/>
  <c r="AJ43" i="17"/>
  <c r="AK43" i="17"/>
  <c r="AL43" i="17"/>
  <c r="AM43" i="17"/>
  <c r="AN43" i="17"/>
  <c r="AO43" i="17"/>
  <c r="AP43" i="17"/>
  <c r="AQ43" i="17"/>
  <c r="AR43" i="17"/>
  <c r="AS43" i="17"/>
  <c r="AT43" i="17"/>
  <c r="AU43" i="17"/>
  <c r="L44" i="17"/>
  <c r="M44" i="17"/>
  <c r="N44" i="17"/>
  <c r="O44" i="17"/>
  <c r="P44" i="17"/>
  <c r="Q44" i="17"/>
  <c r="R44" i="17"/>
  <c r="S44" i="17"/>
  <c r="T44" i="17"/>
  <c r="U44" i="17"/>
  <c r="V44" i="17"/>
  <c r="W44" i="17"/>
  <c r="X44" i="17"/>
  <c r="Y44" i="17"/>
  <c r="Z44" i="17"/>
  <c r="AA44" i="17"/>
  <c r="AB44" i="17"/>
  <c r="AC44" i="17"/>
  <c r="AD44" i="17"/>
  <c r="AE44" i="17"/>
  <c r="AF44" i="17"/>
  <c r="AG44" i="17"/>
  <c r="AH44" i="17"/>
  <c r="AI44" i="17"/>
  <c r="AJ44" i="17"/>
  <c r="AK44" i="17"/>
  <c r="AL44" i="17"/>
  <c r="AM44" i="17"/>
  <c r="AN44" i="17"/>
  <c r="AO44" i="17"/>
  <c r="AP44" i="17"/>
  <c r="AQ44" i="17"/>
  <c r="AR44" i="17"/>
  <c r="AS44" i="17"/>
  <c r="AT44" i="17"/>
  <c r="AU44" i="17"/>
  <c r="L45" i="17"/>
  <c r="M45" i="17"/>
  <c r="N45" i="17"/>
  <c r="O45" i="17"/>
  <c r="P45" i="17"/>
  <c r="Q45" i="17"/>
  <c r="R45" i="17"/>
  <c r="S45" i="17"/>
  <c r="T45" i="17"/>
  <c r="U45" i="17"/>
  <c r="V45" i="17"/>
  <c r="W45" i="17"/>
  <c r="X45" i="17"/>
  <c r="Y45" i="17"/>
  <c r="Z45" i="17"/>
  <c r="AA45" i="17"/>
  <c r="AB45" i="17"/>
  <c r="AC45" i="17"/>
  <c r="AD45" i="17"/>
  <c r="AE45" i="17"/>
  <c r="AF45" i="17"/>
  <c r="AG45" i="17"/>
  <c r="AH45" i="17"/>
  <c r="AI45" i="17"/>
  <c r="AJ45" i="17"/>
  <c r="AK45" i="17"/>
  <c r="AL45" i="17"/>
  <c r="AM45" i="17"/>
  <c r="AN45" i="17"/>
  <c r="AO45" i="17"/>
  <c r="AP45" i="17"/>
  <c r="AQ45" i="17"/>
  <c r="AR45" i="17"/>
  <c r="AS45" i="17"/>
  <c r="AT45" i="17"/>
  <c r="AU45" i="17"/>
  <c r="L46" i="17"/>
  <c r="M46" i="17"/>
  <c r="N46" i="17"/>
  <c r="O46" i="17"/>
  <c r="P46" i="17"/>
  <c r="Q46" i="17"/>
  <c r="R46" i="17"/>
  <c r="S46" i="17"/>
  <c r="T46" i="17"/>
  <c r="U46" i="17"/>
  <c r="V46" i="17"/>
  <c r="W46" i="17"/>
  <c r="X46" i="17"/>
  <c r="Y46" i="17"/>
  <c r="Z46" i="17"/>
  <c r="AA46" i="17"/>
  <c r="AB46" i="17"/>
  <c r="AC46" i="17"/>
  <c r="AD46" i="17"/>
  <c r="AE46" i="17"/>
  <c r="AF46" i="17"/>
  <c r="AG46" i="17"/>
  <c r="AH46" i="17"/>
  <c r="AI46" i="17"/>
  <c r="AJ46" i="17"/>
  <c r="AK46" i="17"/>
  <c r="AL46" i="17"/>
  <c r="AM46" i="17"/>
  <c r="AN46" i="17"/>
  <c r="AO46" i="17"/>
  <c r="AP46" i="17"/>
  <c r="AQ46" i="17"/>
  <c r="AR46" i="17"/>
  <c r="AS46" i="17"/>
  <c r="AT46" i="17"/>
  <c r="AU46" i="17"/>
  <c r="L47" i="17"/>
  <c r="M47" i="17"/>
  <c r="N47" i="17"/>
  <c r="O47" i="17"/>
  <c r="P47" i="17"/>
  <c r="Q47" i="17"/>
  <c r="R47" i="17"/>
  <c r="S47" i="17"/>
  <c r="T47" i="17"/>
  <c r="U47" i="17"/>
  <c r="V47" i="17"/>
  <c r="W47" i="17"/>
  <c r="X47" i="17"/>
  <c r="Y47" i="17"/>
  <c r="Z47" i="17"/>
  <c r="AA47" i="17"/>
  <c r="AB47" i="17"/>
  <c r="AC47" i="17"/>
  <c r="AD47" i="17"/>
  <c r="AE47" i="17"/>
  <c r="AF47" i="17"/>
  <c r="AG47" i="17"/>
  <c r="AH47" i="17"/>
  <c r="AI47" i="17"/>
  <c r="AJ47" i="17"/>
  <c r="AK47" i="17"/>
  <c r="AL47" i="17"/>
  <c r="AM47" i="17"/>
  <c r="AN47" i="17"/>
  <c r="AO47" i="17"/>
  <c r="AP47" i="17"/>
  <c r="AQ47" i="17"/>
  <c r="AR47" i="17"/>
  <c r="AS47" i="17"/>
  <c r="AT47" i="17"/>
  <c r="AU47" i="17"/>
  <c r="L48" i="17"/>
  <c r="M48" i="17"/>
  <c r="N48" i="17"/>
  <c r="O48" i="17"/>
  <c r="P48" i="17"/>
  <c r="Q48" i="17"/>
  <c r="R48" i="17"/>
  <c r="S48" i="17"/>
  <c r="T48" i="17"/>
  <c r="U48" i="17"/>
  <c r="V48" i="17"/>
  <c r="W48" i="17"/>
  <c r="X48" i="17"/>
  <c r="Y48" i="17"/>
  <c r="Z48" i="17"/>
  <c r="AA48" i="17"/>
  <c r="AB48" i="17"/>
  <c r="AC48" i="17"/>
  <c r="AD48" i="17"/>
  <c r="AE48" i="17"/>
  <c r="AF48" i="17"/>
  <c r="AG48" i="17"/>
  <c r="AH48" i="17"/>
  <c r="AI48" i="17"/>
  <c r="AJ48" i="17"/>
  <c r="AK48" i="17"/>
  <c r="AL48" i="17"/>
  <c r="AM48" i="17"/>
  <c r="AN48" i="17"/>
  <c r="AO48" i="17"/>
  <c r="AP48" i="17"/>
  <c r="AQ48" i="17"/>
  <c r="AR48" i="17"/>
  <c r="AS48" i="17"/>
  <c r="AT48" i="17"/>
  <c r="AU48" i="17"/>
  <c r="L49" i="17"/>
  <c r="M49" i="17"/>
  <c r="N49" i="17"/>
  <c r="O49" i="17"/>
  <c r="P49" i="17"/>
  <c r="Q49" i="17"/>
  <c r="R49" i="17"/>
  <c r="S49" i="17"/>
  <c r="T49" i="17"/>
  <c r="U49" i="17"/>
  <c r="V49" i="17"/>
  <c r="W49" i="17"/>
  <c r="X49" i="17"/>
  <c r="Y49" i="17"/>
  <c r="Z49" i="17"/>
  <c r="AA49" i="17"/>
  <c r="AB49" i="17"/>
  <c r="AC49" i="17"/>
  <c r="AD49" i="17"/>
  <c r="AE49" i="17"/>
  <c r="AF49" i="17"/>
  <c r="AG49" i="17"/>
  <c r="AH49" i="17"/>
  <c r="AI49" i="17"/>
  <c r="AJ49" i="17"/>
  <c r="AK49" i="17"/>
  <c r="AL49" i="17"/>
  <c r="AM49" i="17"/>
  <c r="AN49" i="17"/>
  <c r="AO49" i="17"/>
  <c r="AP49" i="17"/>
  <c r="AQ49" i="17"/>
  <c r="AR49" i="17"/>
  <c r="AS49" i="17"/>
  <c r="AT49" i="17"/>
  <c r="AU49" i="17"/>
  <c r="L50" i="17"/>
  <c r="M50" i="17"/>
  <c r="N50" i="17"/>
  <c r="O50" i="17"/>
  <c r="P50" i="17"/>
  <c r="Q50" i="17"/>
  <c r="R50" i="17"/>
  <c r="S50" i="17"/>
  <c r="T50" i="17"/>
  <c r="U50" i="17"/>
  <c r="V50" i="17"/>
  <c r="W50" i="17"/>
  <c r="X50" i="17"/>
  <c r="Y50" i="17"/>
  <c r="Z50" i="17"/>
  <c r="AA50" i="17"/>
  <c r="AB50" i="17"/>
  <c r="AC50" i="17"/>
  <c r="AD50" i="17"/>
  <c r="AE50" i="17"/>
  <c r="AF50" i="17"/>
  <c r="AG50" i="17"/>
  <c r="AH50" i="17"/>
  <c r="AI50" i="17"/>
  <c r="AJ50" i="17"/>
  <c r="AK50" i="17"/>
  <c r="AL50" i="17"/>
  <c r="AM50" i="17"/>
  <c r="AN50" i="17"/>
  <c r="AO50" i="17"/>
  <c r="AP50" i="17"/>
  <c r="AQ50" i="17"/>
  <c r="AR50" i="17"/>
  <c r="AS50" i="17"/>
  <c r="AT50" i="17"/>
  <c r="AU50" i="17"/>
  <c r="L51" i="17"/>
  <c r="M51" i="17"/>
  <c r="N51" i="17"/>
  <c r="O51" i="17"/>
  <c r="P51" i="17"/>
  <c r="Q51" i="17"/>
  <c r="R51" i="17"/>
  <c r="S51" i="17"/>
  <c r="T51" i="17"/>
  <c r="U51" i="17"/>
  <c r="V51" i="17"/>
  <c r="W51" i="17"/>
  <c r="X51" i="17"/>
  <c r="Y51" i="17"/>
  <c r="Z51" i="17"/>
  <c r="AA51" i="17"/>
  <c r="AB51" i="17"/>
  <c r="AC51" i="17"/>
  <c r="AD51" i="17"/>
  <c r="AE51" i="17"/>
  <c r="AF51" i="17"/>
  <c r="AG51" i="17"/>
  <c r="AH51" i="17"/>
  <c r="AI51" i="17"/>
  <c r="AJ51" i="17"/>
  <c r="AK51" i="17"/>
  <c r="AL51" i="17"/>
  <c r="AM51" i="17"/>
  <c r="AN51" i="17"/>
  <c r="AO51" i="17"/>
  <c r="AP51" i="17"/>
  <c r="AQ51" i="17"/>
  <c r="AR51" i="17"/>
  <c r="AS51" i="17"/>
  <c r="AT51" i="17"/>
  <c r="AU51" i="17"/>
  <c r="L52" i="17"/>
  <c r="M52" i="17"/>
  <c r="N52" i="17"/>
  <c r="O52" i="17"/>
  <c r="P52" i="17"/>
  <c r="Q52" i="17"/>
  <c r="R52" i="17"/>
  <c r="S52" i="17"/>
  <c r="T52" i="17"/>
  <c r="U52" i="17"/>
  <c r="V52" i="17"/>
  <c r="W52" i="17"/>
  <c r="X52" i="17"/>
  <c r="Y52" i="17"/>
  <c r="Z52" i="17"/>
  <c r="AA52" i="17"/>
  <c r="AB52" i="17"/>
  <c r="AC52" i="17"/>
  <c r="AD52" i="17"/>
  <c r="AE52" i="17"/>
  <c r="AF52" i="17"/>
  <c r="AG52" i="17"/>
  <c r="AH52" i="17"/>
  <c r="AI52" i="17"/>
  <c r="AJ52" i="17"/>
  <c r="AK52" i="17"/>
  <c r="AL52" i="17"/>
  <c r="AM52" i="17"/>
  <c r="AN52" i="17"/>
  <c r="AO52" i="17"/>
  <c r="AP52" i="17"/>
  <c r="AQ52" i="17"/>
  <c r="AR52" i="17"/>
  <c r="AS52" i="17"/>
  <c r="AT52" i="17"/>
  <c r="AU52" i="17"/>
  <c r="L53" i="17"/>
  <c r="M53" i="17"/>
  <c r="N53" i="17"/>
  <c r="O53" i="17"/>
  <c r="P53" i="17"/>
  <c r="Q53" i="17"/>
  <c r="R53" i="17"/>
  <c r="S53" i="17"/>
  <c r="T53" i="17"/>
  <c r="U53" i="17"/>
  <c r="V53" i="17"/>
  <c r="W53" i="17"/>
  <c r="X53" i="17"/>
  <c r="Y53" i="17"/>
  <c r="Z53" i="17"/>
  <c r="AA53" i="17"/>
  <c r="AB53" i="17"/>
  <c r="AC53" i="17"/>
  <c r="AD53" i="17"/>
  <c r="AE53" i="17"/>
  <c r="AF53" i="17"/>
  <c r="AG53" i="17"/>
  <c r="AH53" i="17"/>
  <c r="AI53" i="17"/>
  <c r="AJ53" i="17"/>
  <c r="AK53" i="17"/>
  <c r="AL53" i="17"/>
  <c r="AM53" i="17"/>
  <c r="AN53" i="17"/>
  <c r="AO53" i="17"/>
  <c r="AP53" i="17"/>
  <c r="AQ53" i="17"/>
  <c r="AR53" i="17"/>
  <c r="AS53" i="17"/>
  <c r="AT53" i="17"/>
  <c r="AU53" i="17"/>
  <c r="L54" i="17"/>
  <c r="M54" i="17"/>
  <c r="N54" i="17"/>
  <c r="O54" i="17"/>
  <c r="P54" i="17"/>
  <c r="Q54" i="17"/>
  <c r="R54" i="17"/>
  <c r="S54" i="17"/>
  <c r="T54" i="17"/>
  <c r="U54" i="17"/>
  <c r="V54" i="17"/>
  <c r="W54" i="17"/>
  <c r="X54" i="17"/>
  <c r="Y54" i="17"/>
  <c r="Z54" i="17"/>
  <c r="AA54" i="17"/>
  <c r="AB54" i="17"/>
  <c r="AC54" i="17"/>
  <c r="AD54" i="17"/>
  <c r="AE54" i="17"/>
  <c r="AF54" i="17"/>
  <c r="AG54" i="17"/>
  <c r="AH54" i="17"/>
  <c r="AI54" i="17"/>
  <c r="AJ54" i="17"/>
  <c r="AK54" i="17"/>
  <c r="AL54" i="17"/>
  <c r="AM54" i="17"/>
  <c r="AN54" i="17"/>
  <c r="AO54" i="17"/>
  <c r="AP54" i="17"/>
  <c r="AQ54" i="17"/>
  <c r="AR54" i="17"/>
  <c r="AS54" i="17"/>
  <c r="AT54" i="17"/>
  <c r="AU54" i="17"/>
  <c r="L55" i="17"/>
  <c r="M55" i="17"/>
  <c r="N55" i="17"/>
  <c r="O55" i="17"/>
  <c r="P55" i="17"/>
  <c r="Q55" i="17"/>
  <c r="R55" i="17"/>
  <c r="S55" i="17"/>
  <c r="T55" i="17"/>
  <c r="U55" i="17"/>
  <c r="V55" i="17"/>
  <c r="W55" i="17"/>
  <c r="X55" i="17"/>
  <c r="Y55" i="17"/>
  <c r="Z55" i="17"/>
  <c r="AA55" i="17"/>
  <c r="AB55" i="17"/>
  <c r="AC55" i="17"/>
  <c r="AD55" i="17"/>
  <c r="AE55" i="17"/>
  <c r="AF55" i="17"/>
  <c r="AG55" i="17"/>
  <c r="AH55" i="17"/>
  <c r="AI55" i="17"/>
  <c r="AJ55" i="17"/>
  <c r="AK55" i="17"/>
  <c r="AL55" i="17"/>
  <c r="AM55" i="17"/>
  <c r="AN55" i="17"/>
  <c r="AO55" i="17"/>
  <c r="AP55" i="17"/>
  <c r="AQ55" i="17"/>
  <c r="AR55" i="17"/>
  <c r="AS55" i="17"/>
  <c r="AT55" i="17"/>
  <c r="AU55" i="17"/>
  <c r="L56" i="17"/>
  <c r="M56" i="17"/>
  <c r="N56" i="17"/>
  <c r="O56" i="17"/>
  <c r="P56" i="17"/>
  <c r="Q56" i="17"/>
  <c r="R56" i="17"/>
  <c r="S56" i="17"/>
  <c r="T56" i="17"/>
  <c r="U56" i="17"/>
  <c r="V56" i="17"/>
  <c r="W56" i="17"/>
  <c r="X56" i="17"/>
  <c r="Y56" i="17"/>
  <c r="Z56" i="17"/>
  <c r="AA56" i="17"/>
  <c r="AB56" i="17"/>
  <c r="AC56" i="17"/>
  <c r="AD56" i="17"/>
  <c r="AE56" i="17"/>
  <c r="AF56" i="17"/>
  <c r="AG56" i="17"/>
  <c r="AH56" i="17"/>
  <c r="AI56" i="17"/>
  <c r="AJ56" i="17"/>
  <c r="AK56" i="17"/>
  <c r="AL56" i="17"/>
  <c r="AM56" i="17"/>
  <c r="AN56" i="17"/>
  <c r="AO56" i="17"/>
  <c r="AP56" i="17"/>
  <c r="AQ56" i="17"/>
  <c r="AR56" i="17"/>
  <c r="AS56" i="17"/>
  <c r="AT56" i="17"/>
  <c r="AU56" i="17"/>
  <c r="L57" i="17"/>
  <c r="M57" i="17"/>
  <c r="N57" i="17"/>
  <c r="O57" i="17"/>
  <c r="P57" i="17"/>
  <c r="Q57" i="17"/>
  <c r="R57" i="17"/>
  <c r="S57" i="17"/>
  <c r="T57" i="17"/>
  <c r="U57" i="17"/>
  <c r="V57" i="17"/>
  <c r="W57" i="17"/>
  <c r="X57" i="17"/>
  <c r="Y57" i="17"/>
  <c r="Z57" i="17"/>
  <c r="AA57" i="17"/>
  <c r="AB57" i="17"/>
  <c r="AC57" i="17"/>
  <c r="AD57" i="17"/>
  <c r="AE57" i="17"/>
  <c r="AF57" i="17"/>
  <c r="AG57" i="17"/>
  <c r="AH57" i="17"/>
  <c r="AI57" i="17"/>
  <c r="AJ57" i="17"/>
  <c r="AK57" i="17"/>
  <c r="AL57" i="17"/>
  <c r="AM57" i="17"/>
  <c r="AN57" i="17"/>
  <c r="AO57" i="17"/>
  <c r="AP57" i="17"/>
  <c r="AQ57" i="17"/>
  <c r="AR57" i="17"/>
  <c r="AS57" i="17"/>
  <c r="AT57" i="17"/>
  <c r="AU57" i="17"/>
  <c r="L58" i="17"/>
  <c r="M58" i="17"/>
  <c r="N58" i="17"/>
  <c r="O58" i="17"/>
  <c r="P58" i="17"/>
  <c r="Q58" i="17"/>
  <c r="R58" i="17"/>
  <c r="S58" i="17"/>
  <c r="T58" i="17"/>
  <c r="U58" i="17"/>
  <c r="V58" i="17"/>
  <c r="W58" i="17"/>
  <c r="X58" i="17"/>
  <c r="Y58" i="17"/>
  <c r="Z58" i="17"/>
  <c r="AA58" i="17"/>
  <c r="AB58" i="17"/>
  <c r="AC58" i="17"/>
  <c r="AD58" i="17"/>
  <c r="AE58" i="17"/>
  <c r="AF58" i="17"/>
  <c r="AG58" i="17"/>
  <c r="AH58" i="17"/>
  <c r="AI58" i="17"/>
  <c r="AJ58" i="17"/>
  <c r="AK58" i="17"/>
  <c r="AL58" i="17"/>
  <c r="AM58" i="17"/>
  <c r="AN58" i="17"/>
  <c r="AO58" i="17"/>
  <c r="AP58" i="17"/>
  <c r="AQ58" i="17"/>
  <c r="AR58" i="17"/>
  <c r="AS58" i="17"/>
  <c r="AT58" i="17"/>
  <c r="AU58" i="17"/>
  <c r="L59" i="17"/>
  <c r="M59" i="17"/>
  <c r="N59" i="17"/>
  <c r="O59" i="17"/>
  <c r="P59" i="17"/>
  <c r="Q59" i="17"/>
  <c r="R59" i="17"/>
  <c r="S59" i="17"/>
  <c r="T59" i="17"/>
  <c r="U59" i="17"/>
  <c r="V59" i="17"/>
  <c r="W59" i="17"/>
  <c r="X59" i="17"/>
  <c r="Y59" i="17"/>
  <c r="Z59" i="17"/>
  <c r="AA59" i="17"/>
  <c r="AB59" i="17"/>
  <c r="AC59" i="17"/>
  <c r="AD59" i="17"/>
  <c r="AE59" i="17"/>
  <c r="AF59" i="17"/>
  <c r="AG59" i="17"/>
  <c r="AH59" i="17"/>
  <c r="AI59" i="17"/>
  <c r="AJ59" i="17"/>
  <c r="AK59" i="17"/>
  <c r="AL59" i="17"/>
  <c r="AM59" i="17"/>
  <c r="AN59" i="17"/>
  <c r="AO59" i="17"/>
  <c r="AP59" i="17"/>
  <c r="AQ59" i="17"/>
  <c r="AR59" i="17"/>
  <c r="AS59" i="17"/>
  <c r="AT59" i="17"/>
  <c r="AU59" i="17"/>
  <c r="L60" i="17"/>
  <c r="M60" i="17"/>
  <c r="N60" i="17"/>
  <c r="O60" i="17"/>
  <c r="P60" i="17"/>
  <c r="Q60" i="17"/>
  <c r="R60" i="17"/>
  <c r="S60" i="17"/>
  <c r="T60" i="17"/>
  <c r="U60" i="17"/>
  <c r="V60" i="17"/>
  <c r="W60" i="17"/>
  <c r="X60" i="17"/>
  <c r="Y60" i="17"/>
  <c r="Z60" i="17"/>
  <c r="AA60" i="17"/>
  <c r="AB60" i="17"/>
  <c r="AC60" i="17"/>
  <c r="AD60" i="17"/>
  <c r="AE60" i="17"/>
  <c r="AF60" i="17"/>
  <c r="AG60" i="17"/>
  <c r="AH60" i="17"/>
  <c r="AI60" i="17"/>
  <c r="AJ60" i="17"/>
  <c r="AK60" i="17"/>
  <c r="AL60" i="17"/>
  <c r="AM60" i="17"/>
  <c r="AN60" i="17"/>
  <c r="AO60" i="17"/>
  <c r="AP60" i="17"/>
  <c r="AQ60" i="17"/>
  <c r="AR60" i="17"/>
  <c r="AS60" i="17"/>
  <c r="AT60" i="17"/>
  <c r="AU60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L68" i="17"/>
  <c r="M68" i="17"/>
  <c r="N68" i="17"/>
  <c r="O68" i="17"/>
  <c r="P68" i="17"/>
  <c r="Q68" i="17"/>
  <c r="R68" i="17"/>
  <c r="S68" i="17"/>
  <c r="T68" i="17"/>
  <c r="U68" i="17"/>
  <c r="V68" i="17"/>
  <c r="W68" i="17"/>
  <c r="X68" i="17"/>
  <c r="Y68" i="17"/>
  <c r="Z68" i="17"/>
  <c r="AA68" i="17"/>
  <c r="AB68" i="17"/>
  <c r="AC68" i="17"/>
  <c r="AD68" i="17"/>
  <c r="AE68" i="17"/>
  <c r="AF68" i="17"/>
  <c r="AG68" i="17"/>
  <c r="AH68" i="17"/>
  <c r="AI68" i="17"/>
  <c r="AJ68" i="17"/>
  <c r="AK68" i="17"/>
  <c r="AL68" i="17"/>
  <c r="AM68" i="17"/>
  <c r="AN68" i="17"/>
  <c r="AO68" i="17"/>
  <c r="AP68" i="17"/>
  <c r="AQ68" i="17"/>
  <c r="AR68" i="17"/>
  <c r="AS68" i="17"/>
  <c r="AT68" i="17"/>
  <c r="AU68" i="17"/>
  <c r="L69" i="17"/>
  <c r="M69" i="17"/>
  <c r="N69" i="17"/>
  <c r="O69" i="17"/>
  <c r="P69" i="17"/>
  <c r="Q69" i="17"/>
  <c r="R69" i="17"/>
  <c r="S69" i="17"/>
  <c r="T69" i="17"/>
  <c r="U69" i="17"/>
  <c r="V69" i="17"/>
  <c r="W69" i="17"/>
  <c r="X69" i="17"/>
  <c r="Y69" i="17"/>
  <c r="Z69" i="17"/>
  <c r="AA69" i="17"/>
  <c r="AB69" i="17"/>
  <c r="AC69" i="17"/>
  <c r="AD69" i="17"/>
  <c r="AE69" i="17"/>
  <c r="AF69" i="17"/>
  <c r="AG69" i="17"/>
  <c r="AH69" i="17"/>
  <c r="AI69" i="17"/>
  <c r="AJ69" i="17"/>
  <c r="AK69" i="17"/>
  <c r="AL69" i="17"/>
  <c r="AM69" i="17"/>
  <c r="AN69" i="17"/>
  <c r="AO69" i="17"/>
  <c r="AP69" i="17"/>
  <c r="AQ69" i="17"/>
  <c r="AR69" i="17"/>
  <c r="AS69" i="17"/>
  <c r="AT69" i="17"/>
  <c r="AU69" i="17"/>
  <c r="L70" i="17"/>
  <c r="M70" i="17"/>
  <c r="N70" i="17"/>
  <c r="O70" i="17"/>
  <c r="P70" i="17"/>
  <c r="Q70" i="17"/>
  <c r="R70" i="17"/>
  <c r="S70" i="17"/>
  <c r="T70" i="17"/>
  <c r="U70" i="17"/>
  <c r="V70" i="17"/>
  <c r="W70" i="17"/>
  <c r="X70" i="17"/>
  <c r="Y70" i="17"/>
  <c r="Z70" i="17"/>
  <c r="AA70" i="17"/>
  <c r="AB70" i="17"/>
  <c r="AC70" i="17"/>
  <c r="AD70" i="17"/>
  <c r="AE70" i="17"/>
  <c r="AF70" i="17"/>
  <c r="AG70" i="17"/>
  <c r="AH70" i="17"/>
  <c r="AI70" i="17"/>
  <c r="AJ70" i="17"/>
  <c r="AK70" i="17"/>
  <c r="AL70" i="17"/>
  <c r="AM70" i="17"/>
  <c r="AN70" i="17"/>
  <c r="AO70" i="17"/>
  <c r="AP70" i="17"/>
  <c r="AQ70" i="17"/>
  <c r="AR70" i="17"/>
  <c r="AS70" i="17"/>
  <c r="AT70" i="17"/>
  <c r="AU70" i="17"/>
  <c r="L71" i="17"/>
  <c r="M71" i="17"/>
  <c r="N71" i="17"/>
  <c r="O71" i="17"/>
  <c r="P71" i="17"/>
  <c r="Q71" i="17"/>
  <c r="R71" i="17"/>
  <c r="S71" i="17"/>
  <c r="T71" i="17"/>
  <c r="U71" i="17"/>
  <c r="V71" i="17"/>
  <c r="W71" i="17"/>
  <c r="X71" i="17"/>
  <c r="Y71" i="17"/>
  <c r="Z71" i="17"/>
  <c r="AA71" i="17"/>
  <c r="AB71" i="17"/>
  <c r="AC71" i="17"/>
  <c r="AD71" i="17"/>
  <c r="AE71" i="17"/>
  <c r="AF71" i="17"/>
  <c r="AG71" i="17"/>
  <c r="AH71" i="17"/>
  <c r="AI71" i="17"/>
  <c r="AJ71" i="17"/>
  <c r="AK71" i="17"/>
  <c r="AL71" i="17"/>
  <c r="AM71" i="17"/>
  <c r="AN71" i="17"/>
  <c r="AO71" i="17"/>
  <c r="AP71" i="17"/>
  <c r="AQ71" i="17"/>
  <c r="AR71" i="17"/>
  <c r="AS71" i="17"/>
  <c r="AT71" i="17"/>
  <c r="AU71" i="17"/>
  <c r="L72" i="17"/>
  <c r="M72" i="17"/>
  <c r="N72" i="17"/>
  <c r="O72" i="17"/>
  <c r="P72" i="17"/>
  <c r="Q72" i="17"/>
  <c r="R72" i="17"/>
  <c r="S72" i="17"/>
  <c r="T72" i="17"/>
  <c r="U72" i="17"/>
  <c r="V72" i="17"/>
  <c r="W72" i="17"/>
  <c r="X72" i="17"/>
  <c r="Y72" i="17"/>
  <c r="Z72" i="17"/>
  <c r="AA72" i="17"/>
  <c r="AB72" i="17"/>
  <c r="AC72" i="17"/>
  <c r="AD72" i="17"/>
  <c r="AE72" i="17"/>
  <c r="AF72" i="17"/>
  <c r="AG72" i="17"/>
  <c r="AH72" i="17"/>
  <c r="AI72" i="17"/>
  <c r="AJ72" i="17"/>
  <c r="AK72" i="17"/>
  <c r="AL72" i="17"/>
  <c r="AM72" i="17"/>
  <c r="AN72" i="17"/>
  <c r="AO72" i="17"/>
  <c r="AP72" i="17"/>
  <c r="AQ72" i="17"/>
  <c r="AR72" i="17"/>
  <c r="AS72" i="17"/>
  <c r="AT72" i="17"/>
  <c r="AU72" i="17"/>
  <c r="L73" i="17"/>
  <c r="M73" i="17"/>
  <c r="N73" i="17"/>
  <c r="O73" i="17"/>
  <c r="P73" i="17"/>
  <c r="Q73" i="17"/>
  <c r="R73" i="17"/>
  <c r="S73" i="17"/>
  <c r="T73" i="17"/>
  <c r="U73" i="17"/>
  <c r="V73" i="17"/>
  <c r="W73" i="17"/>
  <c r="X73" i="17"/>
  <c r="Y73" i="17"/>
  <c r="Z73" i="17"/>
  <c r="AA73" i="17"/>
  <c r="AB73" i="17"/>
  <c r="AC73" i="17"/>
  <c r="AD73" i="17"/>
  <c r="AE73" i="17"/>
  <c r="AF73" i="17"/>
  <c r="AG73" i="17"/>
  <c r="AH73" i="17"/>
  <c r="AI73" i="17"/>
  <c r="AJ73" i="17"/>
  <c r="AK73" i="17"/>
  <c r="AL73" i="17"/>
  <c r="AM73" i="17"/>
  <c r="AN73" i="17"/>
  <c r="AO73" i="17"/>
  <c r="AP73" i="17"/>
  <c r="AQ73" i="17"/>
  <c r="AR73" i="17"/>
  <c r="AS73" i="17"/>
  <c r="AT73" i="17"/>
  <c r="AU73" i="17"/>
  <c r="L74" i="17"/>
  <c r="M74" i="17"/>
  <c r="N74" i="17"/>
  <c r="O74" i="17"/>
  <c r="P74" i="17"/>
  <c r="Q74" i="17"/>
  <c r="R74" i="17"/>
  <c r="S74" i="17"/>
  <c r="T74" i="17"/>
  <c r="U74" i="17"/>
  <c r="V74" i="17"/>
  <c r="W74" i="17"/>
  <c r="X74" i="17"/>
  <c r="Y74" i="17"/>
  <c r="Z74" i="17"/>
  <c r="AA74" i="17"/>
  <c r="AB74" i="17"/>
  <c r="AC74" i="17"/>
  <c r="AD74" i="17"/>
  <c r="AE74" i="17"/>
  <c r="AF74" i="17"/>
  <c r="AG74" i="17"/>
  <c r="AH74" i="17"/>
  <c r="AI74" i="17"/>
  <c r="AJ74" i="17"/>
  <c r="AK74" i="17"/>
  <c r="AL74" i="17"/>
  <c r="AM74" i="17"/>
  <c r="AN74" i="17"/>
  <c r="AO74" i="17"/>
  <c r="AP74" i="17"/>
  <c r="AQ74" i="17"/>
  <c r="AR74" i="17"/>
  <c r="AS74" i="17"/>
  <c r="AT74" i="17"/>
  <c r="AU74" i="17"/>
  <c r="L75" i="17"/>
  <c r="M75" i="17"/>
  <c r="N75" i="17"/>
  <c r="O75" i="17"/>
  <c r="P75" i="17"/>
  <c r="Q75" i="17"/>
  <c r="R75" i="17"/>
  <c r="S75" i="17"/>
  <c r="T75" i="17"/>
  <c r="U75" i="17"/>
  <c r="V75" i="17"/>
  <c r="W75" i="17"/>
  <c r="X75" i="17"/>
  <c r="Y75" i="17"/>
  <c r="Z75" i="17"/>
  <c r="AA75" i="17"/>
  <c r="AB75" i="17"/>
  <c r="AC75" i="17"/>
  <c r="AD75" i="17"/>
  <c r="AE75" i="17"/>
  <c r="AF75" i="17"/>
  <c r="AG75" i="17"/>
  <c r="AH75" i="17"/>
  <c r="AI75" i="17"/>
  <c r="AJ75" i="17"/>
  <c r="AK75" i="17"/>
  <c r="AL75" i="17"/>
  <c r="AM75" i="17"/>
  <c r="AN75" i="17"/>
  <c r="AO75" i="17"/>
  <c r="AP75" i="17"/>
  <c r="AQ75" i="17"/>
  <c r="AR75" i="17"/>
  <c r="AS75" i="17"/>
  <c r="AT75" i="17"/>
  <c r="AU75" i="17"/>
  <c r="L76" i="17"/>
  <c r="M76" i="17"/>
  <c r="N76" i="17"/>
  <c r="O76" i="17"/>
  <c r="P76" i="17"/>
  <c r="Q76" i="17"/>
  <c r="R76" i="17"/>
  <c r="S76" i="17"/>
  <c r="T76" i="17"/>
  <c r="U76" i="17"/>
  <c r="V76" i="17"/>
  <c r="W76" i="17"/>
  <c r="X76" i="17"/>
  <c r="Y76" i="17"/>
  <c r="Z76" i="17"/>
  <c r="AA76" i="17"/>
  <c r="AB76" i="17"/>
  <c r="AC76" i="17"/>
  <c r="AD76" i="17"/>
  <c r="AE76" i="17"/>
  <c r="AF76" i="17"/>
  <c r="AG76" i="17"/>
  <c r="AH76" i="17"/>
  <c r="AI76" i="17"/>
  <c r="AJ76" i="17"/>
  <c r="AK76" i="17"/>
  <c r="AL76" i="17"/>
  <c r="AM76" i="17"/>
  <c r="AN76" i="17"/>
  <c r="AO76" i="17"/>
  <c r="AP76" i="17"/>
  <c r="AQ76" i="17"/>
  <c r="AR76" i="17"/>
  <c r="AS76" i="17"/>
  <c r="AT76" i="17"/>
  <c r="AU76" i="17"/>
  <c r="L77" i="17"/>
  <c r="M77" i="17"/>
  <c r="N77" i="17"/>
  <c r="O77" i="17"/>
  <c r="P77" i="17"/>
  <c r="Q77" i="17"/>
  <c r="R77" i="17"/>
  <c r="S77" i="17"/>
  <c r="T77" i="17"/>
  <c r="U77" i="17"/>
  <c r="V77" i="17"/>
  <c r="W77" i="17"/>
  <c r="X77" i="17"/>
  <c r="Y77" i="17"/>
  <c r="Z77" i="17"/>
  <c r="AA77" i="17"/>
  <c r="AB77" i="17"/>
  <c r="AC77" i="17"/>
  <c r="AD77" i="17"/>
  <c r="AE77" i="17"/>
  <c r="AF77" i="17"/>
  <c r="AG77" i="17"/>
  <c r="AH77" i="17"/>
  <c r="AI77" i="17"/>
  <c r="AJ77" i="17"/>
  <c r="AK77" i="17"/>
  <c r="AL77" i="17"/>
  <c r="AM77" i="17"/>
  <c r="AN77" i="17"/>
  <c r="AO77" i="17"/>
  <c r="AP77" i="17"/>
  <c r="AQ77" i="17"/>
  <c r="AR77" i="17"/>
  <c r="AS77" i="17"/>
  <c r="AT77" i="17"/>
  <c r="AU77" i="17"/>
  <c r="L78" i="17"/>
  <c r="M78" i="17"/>
  <c r="N78" i="17"/>
  <c r="O78" i="17"/>
  <c r="P78" i="17"/>
  <c r="Q78" i="17"/>
  <c r="R78" i="17"/>
  <c r="S78" i="17"/>
  <c r="T78" i="17"/>
  <c r="U78" i="17"/>
  <c r="V78" i="17"/>
  <c r="W78" i="17"/>
  <c r="X78" i="17"/>
  <c r="Y78" i="17"/>
  <c r="Z78" i="17"/>
  <c r="AA78" i="17"/>
  <c r="AB78" i="17"/>
  <c r="AC78" i="17"/>
  <c r="AD78" i="17"/>
  <c r="AE78" i="17"/>
  <c r="AF78" i="17"/>
  <c r="AG78" i="17"/>
  <c r="AH78" i="17"/>
  <c r="AI78" i="17"/>
  <c r="AJ78" i="17"/>
  <c r="AK78" i="17"/>
  <c r="AL78" i="17"/>
  <c r="AM78" i="17"/>
  <c r="AN78" i="17"/>
  <c r="AO78" i="17"/>
  <c r="AP78" i="17"/>
  <c r="AQ78" i="17"/>
  <c r="AR78" i="17"/>
  <c r="AS78" i="17"/>
  <c r="AT78" i="17"/>
  <c r="AU78" i="17"/>
  <c r="L79" i="17"/>
  <c r="M79" i="17"/>
  <c r="N79" i="17"/>
  <c r="O79" i="17"/>
  <c r="P79" i="17"/>
  <c r="Q79" i="17"/>
  <c r="R79" i="17"/>
  <c r="S79" i="17"/>
  <c r="T79" i="17"/>
  <c r="U79" i="17"/>
  <c r="V79" i="17"/>
  <c r="W79" i="17"/>
  <c r="X79" i="17"/>
  <c r="Y79" i="17"/>
  <c r="Z79" i="17"/>
  <c r="AA79" i="17"/>
  <c r="AB79" i="17"/>
  <c r="AC79" i="17"/>
  <c r="AD79" i="17"/>
  <c r="AE79" i="17"/>
  <c r="AF79" i="17"/>
  <c r="AG79" i="17"/>
  <c r="AH79" i="17"/>
  <c r="AI79" i="17"/>
  <c r="AJ79" i="17"/>
  <c r="AK79" i="17"/>
  <c r="AL79" i="17"/>
  <c r="AM79" i="17"/>
  <c r="AN79" i="17"/>
  <c r="AO79" i="17"/>
  <c r="AP79" i="17"/>
  <c r="AQ79" i="17"/>
  <c r="AR79" i="17"/>
  <c r="AS79" i="17"/>
  <c r="AT79" i="17"/>
  <c r="AU79" i="17"/>
  <c r="L80" i="17"/>
  <c r="M80" i="17"/>
  <c r="N80" i="17"/>
  <c r="O80" i="17"/>
  <c r="P80" i="17"/>
  <c r="Q80" i="17"/>
  <c r="R80" i="17"/>
  <c r="S80" i="17"/>
  <c r="T80" i="17"/>
  <c r="U80" i="17"/>
  <c r="V80" i="17"/>
  <c r="W80" i="17"/>
  <c r="X80" i="17"/>
  <c r="Y80" i="17"/>
  <c r="Z80" i="17"/>
  <c r="AA80" i="17"/>
  <c r="AB80" i="17"/>
  <c r="AC80" i="17"/>
  <c r="AD80" i="17"/>
  <c r="AE80" i="17"/>
  <c r="AF80" i="17"/>
  <c r="AG80" i="17"/>
  <c r="AH80" i="17"/>
  <c r="AI80" i="17"/>
  <c r="AJ80" i="17"/>
  <c r="AK80" i="17"/>
  <c r="AL80" i="17"/>
  <c r="AM80" i="17"/>
  <c r="AN80" i="17"/>
  <c r="AO80" i="17"/>
  <c r="AP80" i="17"/>
  <c r="AQ80" i="17"/>
  <c r="AR80" i="17"/>
  <c r="AS80" i="17"/>
  <c r="AT80" i="17"/>
  <c r="AU80" i="17"/>
  <c r="L81" i="17"/>
  <c r="M81" i="17"/>
  <c r="N81" i="17"/>
  <c r="O81" i="17"/>
  <c r="P81" i="17"/>
  <c r="Q81" i="17"/>
  <c r="R81" i="17"/>
  <c r="S81" i="17"/>
  <c r="T81" i="17"/>
  <c r="U81" i="17"/>
  <c r="V81" i="17"/>
  <c r="W81" i="17"/>
  <c r="X81" i="17"/>
  <c r="Y81" i="17"/>
  <c r="Z81" i="17"/>
  <c r="AA81" i="17"/>
  <c r="AB81" i="17"/>
  <c r="AC81" i="17"/>
  <c r="AD81" i="17"/>
  <c r="AE81" i="17"/>
  <c r="AF81" i="17"/>
  <c r="AG81" i="17"/>
  <c r="AH81" i="17"/>
  <c r="AI81" i="17"/>
  <c r="AJ81" i="17"/>
  <c r="AK81" i="17"/>
  <c r="AL81" i="17"/>
  <c r="AM81" i="17"/>
  <c r="AN81" i="17"/>
  <c r="AO81" i="17"/>
  <c r="AP81" i="17"/>
  <c r="AQ81" i="17"/>
  <c r="AR81" i="17"/>
  <c r="AS81" i="17"/>
  <c r="AT81" i="17"/>
  <c r="AU81" i="17"/>
  <c r="L82" i="17"/>
  <c r="M82" i="17"/>
  <c r="N82" i="17"/>
  <c r="O82" i="17"/>
  <c r="P82" i="17"/>
  <c r="Q82" i="17"/>
  <c r="R82" i="17"/>
  <c r="S82" i="17"/>
  <c r="T82" i="17"/>
  <c r="U82" i="17"/>
  <c r="V82" i="17"/>
  <c r="W82" i="17"/>
  <c r="X82" i="17"/>
  <c r="Y82" i="17"/>
  <c r="Z82" i="17"/>
  <c r="AA82" i="17"/>
  <c r="AB82" i="17"/>
  <c r="AC82" i="17"/>
  <c r="AD82" i="17"/>
  <c r="AE82" i="17"/>
  <c r="AF82" i="17"/>
  <c r="AG82" i="17"/>
  <c r="AH82" i="17"/>
  <c r="AI82" i="17"/>
  <c r="AJ82" i="17"/>
  <c r="AK82" i="17"/>
  <c r="AL82" i="17"/>
  <c r="AM82" i="17"/>
  <c r="AN82" i="17"/>
  <c r="AO82" i="17"/>
  <c r="AP82" i="17"/>
  <c r="AQ82" i="17"/>
  <c r="AR82" i="17"/>
  <c r="AS82" i="17"/>
  <c r="AT82" i="17"/>
  <c r="AU82" i="17"/>
  <c r="L83" i="17"/>
  <c r="M83" i="17"/>
  <c r="N83" i="17"/>
  <c r="O83" i="17"/>
  <c r="P83" i="17"/>
  <c r="Q83" i="17"/>
  <c r="R83" i="17"/>
  <c r="S83" i="17"/>
  <c r="T83" i="17"/>
  <c r="U83" i="17"/>
  <c r="V83" i="17"/>
  <c r="W83" i="17"/>
  <c r="X83" i="17"/>
  <c r="Y83" i="17"/>
  <c r="Z83" i="17"/>
  <c r="AA83" i="17"/>
  <c r="AB83" i="17"/>
  <c r="AC83" i="17"/>
  <c r="AD83" i="17"/>
  <c r="AE83" i="17"/>
  <c r="AF83" i="17"/>
  <c r="AG83" i="17"/>
  <c r="AH83" i="17"/>
  <c r="AI83" i="17"/>
  <c r="AJ83" i="17"/>
  <c r="AK83" i="17"/>
  <c r="AL83" i="17"/>
  <c r="AM83" i="17"/>
  <c r="AN83" i="17"/>
  <c r="AO83" i="17"/>
  <c r="AP83" i="17"/>
  <c r="AQ83" i="17"/>
  <c r="AR83" i="17"/>
  <c r="AS83" i="17"/>
  <c r="AT83" i="17"/>
  <c r="AU83" i="17"/>
  <c r="L84" i="17"/>
  <c r="M84" i="17"/>
  <c r="N84" i="17"/>
  <c r="O84" i="17"/>
  <c r="P84" i="17"/>
  <c r="Q84" i="17"/>
  <c r="R84" i="17"/>
  <c r="S84" i="17"/>
  <c r="T84" i="17"/>
  <c r="U84" i="17"/>
  <c r="V84" i="17"/>
  <c r="W84" i="17"/>
  <c r="X84" i="17"/>
  <c r="Y84" i="17"/>
  <c r="Z84" i="17"/>
  <c r="AA84" i="17"/>
  <c r="AB84" i="17"/>
  <c r="AC84" i="17"/>
  <c r="AD84" i="17"/>
  <c r="AE84" i="17"/>
  <c r="AF84" i="17"/>
  <c r="AG84" i="17"/>
  <c r="AH84" i="17"/>
  <c r="AI84" i="17"/>
  <c r="AJ84" i="17"/>
  <c r="AK84" i="17"/>
  <c r="AL84" i="17"/>
  <c r="AM84" i="17"/>
  <c r="AN84" i="17"/>
  <c r="AO84" i="17"/>
  <c r="AP84" i="17"/>
  <c r="AQ84" i="17"/>
  <c r="AR84" i="17"/>
  <c r="AS84" i="17"/>
  <c r="AT84" i="17"/>
  <c r="AU84" i="17"/>
  <c r="L85" i="17"/>
  <c r="M85" i="17"/>
  <c r="N85" i="17"/>
  <c r="O85" i="17"/>
  <c r="P85" i="17"/>
  <c r="Q85" i="17"/>
  <c r="R85" i="17"/>
  <c r="S85" i="17"/>
  <c r="T85" i="17"/>
  <c r="U85" i="17"/>
  <c r="V85" i="17"/>
  <c r="W85" i="17"/>
  <c r="X85" i="17"/>
  <c r="Y85" i="17"/>
  <c r="Z85" i="17"/>
  <c r="AA85" i="17"/>
  <c r="AB85" i="17"/>
  <c r="AC85" i="17"/>
  <c r="AD85" i="17"/>
  <c r="AE85" i="17"/>
  <c r="AF85" i="17"/>
  <c r="AG85" i="17"/>
  <c r="AH85" i="17"/>
  <c r="AI85" i="17"/>
  <c r="AJ85" i="17"/>
  <c r="AK85" i="17"/>
  <c r="AL85" i="17"/>
  <c r="AM85" i="17"/>
  <c r="AN85" i="17"/>
  <c r="AO85" i="17"/>
  <c r="AP85" i="17"/>
  <c r="AQ85" i="17"/>
  <c r="AR85" i="17"/>
  <c r="AS85" i="17"/>
  <c r="AT85" i="17"/>
  <c r="AU85" i="17"/>
  <c r="L86" i="17"/>
  <c r="M86" i="17"/>
  <c r="N86" i="17"/>
  <c r="O86" i="17"/>
  <c r="P86" i="17"/>
  <c r="Q86" i="17"/>
  <c r="R86" i="17"/>
  <c r="S86" i="17"/>
  <c r="T86" i="17"/>
  <c r="U86" i="17"/>
  <c r="V86" i="17"/>
  <c r="W86" i="17"/>
  <c r="X86" i="17"/>
  <c r="Y86" i="17"/>
  <c r="Z86" i="17"/>
  <c r="AA86" i="17"/>
  <c r="AB86" i="17"/>
  <c r="AC86" i="17"/>
  <c r="AD86" i="17"/>
  <c r="AE86" i="17"/>
  <c r="AF86" i="17"/>
  <c r="AG86" i="17"/>
  <c r="AH86" i="17"/>
  <c r="AI86" i="17"/>
  <c r="AJ86" i="17"/>
  <c r="AK86" i="17"/>
  <c r="AL86" i="17"/>
  <c r="AM86" i="17"/>
  <c r="AN86" i="17"/>
  <c r="AO86" i="17"/>
  <c r="AP86" i="17"/>
  <c r="AQ86" i="17"/>
  <c r="AR86" i="17"/>
  <c r="AS86" i="17"/>
  <c r="AT86" i="17"/>
  <c r="AU86" i="17"/>
  <c r="L87" i="17"/>
  <c r="M87" i="17"/>
  <c r="N87" i="17"/>
  <c r="O87" i="17"/>
  <c r="P87" i="17"/>
  <c r="Q87" i="17"/>
  <c r="R87" i="17"/>
  <c r="S87" i="17"/>
  <c r="T87" i="17"/>
  <c r="U87" i="17"/>
  <c r="V87" i="17"/>
  <c r="W87" i="17"/>
  <c r="X87" i="17"/>
  <c r="Y87" i="17"/>
  <c r="Z87" i="17"/>
  <c r="AA87" i="17"/>
  <c r="AB87" i="17"/>
  <c r="AC87" i="17"/>
  <c r="AD87" i="17"/>
  <c r="AE87" i="17"/>
  <c r="AF87" i="17"/>
  <c r="AG87" i="17"/>
  <c r="AH87" i="17"/>
  <c r="AI87" i="17"/>
  <c r="AJ87" i="17"/>
  <c r="AK87" i="17"/>
  <c r="AL87" i="17"/>
  <c r="AM87" i="17"/>
  <c r="AN87" i="17"/>
  <c r="AO87" i="17"/>
  <c r="AP87" i="17"/>
  <c r="AQ87" i="17"/>
  <c r="AR87" i="17"/>
  <c r="AS87" i="17"/>
  <c r="AT87" i="17"/>
  <c r="AU87" i="17"/>
  <c r="L88" i="17"/>
  <c r="M88" i="17"/>
  <c r="N88" i="17"/>
  <c r="O88" i="17"/>
  <c r="P88" i="17"/>
  <c r="Q88" i="17"/>
  <c r="R88" i="17"/>
  <c r="S88" i="17"/>
  <c r="T88" i="17"/>
  <c r="U88" i="17"/>
  <c r="V88" i="17"/>
  <c r="W88" i="17"/>
  <c r="X88" i="17"/>
  <c r="Y88" i="17"/>
  <c r="Z88" i="17"/>
  <c r="AA88" i="17"/>
  <c r="AB88" i="17"/>
  <c r="AC88" i="17"/>
  <c r="AD88" i="17"/>
  <c r="AE88" i="17"/>
  <c r="AF88" i="17"/>
  <c r="AG88" i="17"/>
  <c r="AH88" i="17"/>
  <c r="AI88" i="17"/>
  <c r="AJ88" i="17"/>
  <c r="AK88" i="17"/>
  <c r="AL88" i="17"/>
  <c r="AM88" i="17"/>
  <c r="AN88" i="17"/>
  <c r="AO88" i="17"/>
  <c r="AP88" i="17"/>
  <c r="AQ88" i="17"/>
  <c r="AR88" i="17"/>
  <c r="AS88" i="17"/>
  <c r="AT88" i="17"/>
  <c r="AU88" i="17"/>
  <c r="L89" i="17"/>
  <c r="M89" i="17"/>
  <c r="N89" i="17"/>
  <c r="O89" i="17"/>
  <c r="P89" i="17"/>
  <c r="Q89" i="17"/>
  <c r="R89" i="17"/>
  <c r="S89" i="17"/>
  <c r="T89" i="17"/>
  <c r="U89" i="17"/>
  <c r="V89" i="17"/>
  <c r="W89" i="17"/>
  <c r="X89" i="17"/>
  <c r="Y89" i="17"/>
  <c r="Z89" i="17"/>
  <c r="AA89" i="17"/>
  <c r="AB89" i="17"/>
  <c r="AC89" i="17"/>
  <c r="AD89" i="17"/>
  <c r="AE89" i="17"/>
  <c r="AF89" i="17"/>
  <c r="AG89" i="17"/>
  <c r="AH89" i="17"/>
  <c r="AI89" i="17"/>
  <c r="AJ89" i="17"/>
  <c r="AK89" i="17"/>
  <c r="AL89" i="17"/>
  <c r="AM89" i="17"/>
  <c r="AN89" i="17"/>
  <c r="AO89" i="17"/>
  <c r="AP89" i="17"/>
  <c r="AQ89" i="17"/>
  <c r="AR89" i="17"/>
  <c r="AS89" i="17"/>
  <c r="AT89" i="17"/>
  <c r="AU89" i="17"/>
  <c r="L90" i="17"/>
  <c r="M90" i="17"/>
  <c r="N90" i="17"/>
  <c r="O90" i="17"/>
  <c r="P90" i="17"/>
  <c r="Q90" i="17"/>
  <c r="R90" i="17"/>
  <c r="S90" i="17"/>
  <c r="T90" i="17"/>
  <c r="U90" i="17"/>
  <c r="V90" i="17"/>
  <c r="W90" i="17"/>
  <c r="X90" i="17"/>
  <c r="Y90" i="17"/>
  <c r="Z90" i="17"/>
  <c r="AA90" i="17"/>
  <c r="AB90" i="17"/>
  <c r="AC90" i="17"/>
  <c r="AD90" i="17"/>
  <c r="AE90" i="17"/>
  <c r="AF90" i="17"/>
  <c r="AG90" i="17"/>
  <c r="AH90" i="17"/>
  <c r="AI90" i="17"/>
  <c r="AJ90" i="17"/>
  <c r="AK90" i="17"/>
  <c r="AL90" i="17"/>
  <c r="AM90" i="17"/>
  <c r="AN90" i="17"/>
  <c r="AO90" i="17"/>
  <c r="AP90" i="17"/>
  <c r="AQ90" i="17"/>
  <c r="AR90" i="17"/>
  <c r="AS90" i="17"/>
  <c r="AT90" i="17"/>
  <c r="AU90" i="17"/>
  <c r="L91" i="17"/>
  <c r="M91" i="17"/>
  <c r="N91" i="17"/>
  <c r="O91" i="17"/>
  <c r="P91" i="17"/>
  <c r="Q91" i="17"/>
  <c r="R91" i="17"/>
  <c r="S91" i="17"/>
  <c r="T91" i="17"/>
  <c r="U91" i="17"/>
  <c r="V91" i="17"/>
  <c r="W91" i="17"/>
  <c r="X91" i="17"/>
  <c r="Y91" i="17"/>
  <c r="Z91" i="17"/>
  <c r="AA91" i="17"/>
  <c r="AB91" i="17"/>
  <c r="AC91" i="17"/>
  <c r="AD91" i="17"/>
  <c r="AE91" i="17"/>
  <c r="AF91" i="17"/>
  <c r="AG91" i="17"/>
  <c r="AH91" i="17"/>
  <c r="AI91" i="17"/>
  <c r="AJ91" i="17"/>
  <c r="AK91" i="17"/>
  <c r="AL91" i="17"/>
  <c r="AM91" i="17"/>
  <c r="AN91" i="17"/>
  <c r="AO91" i="17"/>
  <c r="AP91" i="17"/>
  <c r="AQ91" i="17"/>
  <c r="AR91" i="17"/>
  <c r="AS91" i="17"/>
  <c r="AT91" i="17"/>
  <c r="AU91" i="17"/>
  <c r="L92" i="17"/>
  <c r="M92" i="17"/>
  <c r="N92" i="17"/>
  <c r="O92" i="17"/>
  <c r="P92" i="17"/>
  <c r="Q92" i="17"/>
  <c r="R92" i="17"/>
  <c r="S92" i="17"/>
  <c r="T92" i="17"/>
  <c r="U92" i="17"/>
  <c r="V92" i="17"/>
  <c r="W92" i="17"/>
  <c r="X92" i="17"/>
  <c r="Y92" i="17"/>
  <c r="Z92" i="17"/>
  <c r="AA92" i="17"/>
  <c r="AB92" i="17"/>
  <c r="AC92" i="17"/>
  <c r="AD92" i="17"/>
  <c r="AE92" i="17"/>
  <c r="AF92" i="17"/>
  <c r="AG92" i="17"/>
  <c r="AH92" i="17"/>
  <c r="AI92" i="17"/>
  <c r="AJ92" i="17"/>
  <c r="AK92" i="17"/>
  <c r="AL92" i="17"/>
  <c r="AM92" i="17"/>
  <c r="AN92" i="17"/>
  <c r="AO92" i="17"/>
  <c r="AP92" i="17"/>
  <c r="AQ92" i="17"/>
  <c r="AR92" i="17"/>
  <c r="AS92" i="17"/>
  <c r="AT92" i="17"/>
  <c r="AU92" i="17"/>
  <c r="L93" i="17"/>
  <c r="M93" i="17"/>
  <c r="N93" i="17"/>
  <c r="O93" i="17"/>
  <c r="P93" i="17"/>
  <c r="Q93" i="17"/>
  <c r="R93" i="17"/>
  <c r="S93" i="17"/>
  <c r="T93" i="17"/>
  <c r="U93" i="17"/>
  <c r="V93" i="17"/>
  <c r="W93" i="17"/>
  <c r="X93" i="17"/>
  <c r="Y93" i="17"/>
  <c r="Z93" i="17"/>
  <c r="AA93" i="17"/>
  <c r="AB93" i="17"/>
  <c r="AC93" i="17"/>
  <c r="AD93" i="17"/>
  <c r="AE93" i="17"/>
  <c r="AF93" i="17"/>
  <c r="AG93" i="17"/>
  <c r="AH93" i="17"/>
  <c r="AI93" i="17"/>
  <c r="AJ93" i="17"/>
  <c r="AK93" i="17"/>
  <c r="AL93" i="17"/>
  <c r="AM93" i="17"/>
  <c r="AN93" i="17"/>
  <c r="AO93" i="17"/>
  <c r="AP93" i="17"/>
  <c r="AQ93" i="17"/>
  <c r="AR93" i="17"/>
  <c r="AS93" i="17"/>
  <c r="AT93" i="17"/>
  <c r="AU93" i="17"/>
  <c r="L94" i="17"/>
  <c r="M94" i="17"/>
  <c r="N94" i="17"/>
  <c r="O94" i="17"/>
  <c r="P94" i="17"/>
  <c r="Q94" i="17"/>
  <c r="R94" i="17"/>
  <c r="S94" i="17"/>
  <c r="T94" i="17"/>
  <c r="U94" i="17"/>
  <c r="V94" i="17"/>
  <c r="W94" i="17"/>
  <c r="X94" i="17"/>
  <c r="Y94" i="17"/>
  <c r="Z94" i="17"/>
  <c r="AA94" i="17"/>
  <c r="AB94" i="17"/>
  <c r="AC94" i="17"/>
  <c r="AD94" i="17"/>
  <c r="AE94" i="17"/>
  <c r="AF94" i="17"/>
  <c r="AG94" i="17"/>
  <c r="AH94" i="17"/>
  <c r="AI94" i="17"/>
  <c r="AJ94" i="17"/>
  <c r="AK94" i="17"/>
  <c r="AL94" i="17"/>
  <c r="AM94" i="17"/>
  <c r="AN94" i="17"/>
  <c r="AO94" i="17"/>
  <c r="AP94" i="17"/>
  <c r="AQ94" i="17"/>
  <c r="AR94" i="17"/>
  <c r="AS94" i="17"/>
  <c r="AT94" i="17"/>
  <c r="AU94" i="17"/>
  <c r="L95" i="17"/>
  <c r="M95" i="17"/>
  <c r="N95" i="17"/>
  <c r="O95" i="17"/>
  <c r="P95" i="17"/>
  <c r="Q95" i="17"/>
  <c r="R95" i="17"/>
  <c r="S95" i="17"/>
  <c r="T95" i="17"/>
  <c r="U95" i="17"/>
  <c r="V95" i="17"/>
  <c r="W95" i="17"/>
  <c r="X95" i="17"/>
  <c r="Y95" i="17"/>
  <c r="Z95" i="17"/>
  <c r="AA95" i="17"/>
  <c r="AB95" i="17"/>
  <c r="AC95" i="17"/>
  <c r="AD95" i="17"/>
  <c r="AE95" i="17"/>
  <c r="AF95" i="17"/>
  <c r="AG95" i="17"/>
  <c r="AH95" i="17"/>
  <c r="AI95" i="17"/>
  <c r="AJ95" i="17"/>
  <c r="AK95" i="17"/>
  <c r="AL95" i="17"/>
  <c r="AM95" i="17"/>
  <c r="AN95" i="17"/>
  <c r="AO95" i="17"/>
  <c r="AP95" i="17"/>
  <c r="AQ95" i="17"/>
  <c r="AR95" i="17"/>
  <c r="AS95" i="17"/>
  <c r="AT95" i="17"/>
  <c r="AU95" i="17"/>
  <c r="L96" i="17"/>
  <c r="M96" i="17"/>
  <c r="N96" i="17"/>
  <c r="O96" i="17"/>
  <c r="P96" i="17"/>
  <c r="Q96" i="17"/>
  <c r="R96" i="17"/>
  <c r="S96" i="17"/>
  <c r="T96" i="17"/>
  <c r="U96" i="17"/>
  <c r="V96" i="17"/>
  <c r="W96" i="17"/>
  <c r="X96" i="17"/>
  <c r="Y96" i="17"/>
  <c r="Z96" i="17"/>
  <c r="AA96" i="17"/>
  <c r="AB96" i="17"/>
  <c r="AC96" i="17"/>
  <c r="AD96" i="17"/>
  <c r="AE96" i="17"/>
  <c r="AF96" i="17"/>
  <c r="AG96" i="17"/>
  <c r="AH96" i="17"/>
  <c r="AI96" i="17"/>
  <c r="AJ96" i="17"/>
  <c r="AK96" i="17"/>
  <c r="AL96" i="17"/>
  <c r="AM96" i="17"/>
  <c r="AN96" i="17"/>
  <c r="AO96" i="17"/>
  <c r="AP96" i="17"/>
  <c r="AQ96" i="17"/>
  <c r="AR96" i="17"/>
  <c r="AS96" i="17"/>
  <c r="AT96" i="17"/>
  <c r="AU96" i="17"/>
  <c r="L97" i="17"/>
  <c r="M97" i="17"/>
  <c r="N97" i="17"/>
  <c r="O97" i="17"/>
  <c r="P97" i="17"/>
  <c r="Q97" i="17"/>
  <c r="R97" i="17"/>
  <c r="S97" i="17"/>
  <c r="T97" i="17"/>
  <c r="U97" i="17"/>
  <c r="V97" i="17"/>
  <c r="W97" i="17"/>
  <c r="X97" i="17"/>
  <c r="Y97" i="17"/>
  <c r="Z97" i="17"/>
  <c r="AA97" i="17"/>
  <c r="AB97" i="17"/>
  <c r="AC97" i="17"/>
  <c r="AD97" i="17"/>
  <c r="AE97" i="17"/>
  <c r="AF97" i="17"/>
  <c r="AG97" i="17"/>
  <c r="AH97" i="17"/>
  <c r="AI97" i="17"/>
  <c r="AJ97" i="17"/>
  <c r="AK97" i="17"/>
  <c r="AL97" i="17"/>
  <c r="AM97" i="17"/>
  <c r="AN97" i="17"/>
  <c r="AO97" i="17"/>
  <c r="AP97" i="17"/>
  <c r="AQ97" i="17"/>
  <c r="AR97" i="17"/>
  <c r="AS97" i="17"/>
  <c r="AT97" i="17"/>
  <c r="AU97" i="17"/>
  <c r="L98" i="17"/>
  <c r="M98" i="17"/>
  <c r="N98" i="17"/>
  <c r="O98" i="17"/>
  <c r="P98" i="17"/>
  <c r="Q98" i="17"/>
  <c r="R98" i="17"/>
  <c r="S98" i="17"/>
  <c r="T98" i="17"/>
  <c r="U98" i="17"/>
  <c r="V98" i="17"/>
  <c r="W98" i="17"/>
  <c r="X98" i="17"/>
  <c r="Y98" i="17"/>
  <c r="Z98" i="17"/>
  <c r="AA98" i="17"/>
  <c r="AB98" i="17"/>
  <c r="AC98" i="17"/>
  <c r="AD98" i="17"/>
  <c r="AE98" i="17"/>
  <c r="AF98" i="17"/>
  <c r="AG98" i="17"/>
  <c r="AH98" i="17"/>
  <c r="AI98" i="17"/>
  <c r="AJ98" i="17"/>
  <c r="AK98" i="17"/>
  <c r="AL98" i="17"/>
  <c r="AM98" i="17"/>
  <c r="AN98" i="17"/>
  <c r="AO98" i="17"/>
  <c r="AP98" i="17"/>
  <c r="AQ98" i="17"/>
  <c r="AR98" i="17"/>
  <c r="AS98" i="17"/>
  <c r="AT98" i="17"/>
  <c r="AU98" i="17"/>
  <c r="L99" i="17"/>
  <c r="M99" i="17"/>
  <c r="N99" i="17"/>
  <c r="O99" i="17"/>
  <c r="P99" i="17"/>
  <c r="Q99" i="17"/>
  <c r="R99" i="17"/>
  <c r="S99" i="17"/>
  <c r="T99" i="17"/>
  <c r="U99" i="17"/>
  <c r="V99" i="17"/>
  <c r="W99" i="17"/>
  <c r="X99" i="17"/>
  <c r="Y99" i="17"/>
  <c r="Z99" i="17"/>
  <c r="AA99" i="17"/>
  <c r="AB99" i="17"/>
  <c r="AC99" i="17"/>
  <c r="AD99" i="17"/>
  <c r="AE99" i="17"/>
  <c r="AF99" i="17"/>
  <c r="AG99" i="17"/>
  <c r="AH99" i="17"/>
  <c r="AI99" i="17"/>
  <c r="AJ99" i="17"/>
  <c r="AK99" i="17"/>
  <c r="AL99" i="17"/>
  <c r="AM99" i="17"/>
  <c r="AN99" i="17"/>
  <c r="AO99" i="17"/>
  <c r="AP99" i="17"/>
  <c r="AQ99" i="17"/>
  <c r="AR99" i="17"/>
  <c r="AS99" i="17"/>
  <c r="AT99" i="17"/>
  <c r="AU99" i="17"/>
  <c r="L100" i="17"/>
  <c r="M100" i="17"/>
  <c r="N100" i="17"/>
  <c r="O100" i="17"/>
  <c r="P100" i="17"/>
  <c r="Q100" i="17"/>
  <c r="R100" i="17"/>
  <c r="S100" i="17"/>
  <c r="T100" i="17"/>
  <c r="U100" i="17"/>
  <c r="V100" i="17"/>
  <c r="W100" i="17"/>
  <c r="X100" i="17"/>
  <c r="Y100" i="17"/>
  <c r="Z100" i="17"/>
  <c r="AA100" i="17"/>
  <c r="AB100" i="17"/>
  <c r="AC100" i="17"/>
  <c r="AD100" i="17"/>
  <c r="AE100" i="17"/>
  <c r="AF100" i="17"/>
  <c r="AG100" i="17"/>
  <c r="AH100" i="17"/>
  <c r="AI100" i="17"/>
  <c r="AJ100" i="17"/>
  <c r="AK100" i="17"/>
  <c r="AL100" i="17"/>
  <c r="AM100" i="17"/>
  <c r="AN100" i="17"/>
  <c r="AO100" i="17"/>
  <c r="AP100" i="17"/>
  <c r="AQ100" i="17"/>
  <c r="AR100" i="17"/>
  <c r="AS100" i="17"/>
  <c r="AT100" i="17"/>
  <c r="AU100" i="17"/>
  <c r="L101" i="17"/>
  <c r="M101" i="17"/>
  <c r="N101" i="17"/>
  <c r="O101" i="17"/>
  <c r="P101" i="17"/>
  <c r="Q101" i="17"/>
  <c r="R101" i="17"/>
  <c r="S101" i="17"/>
  <c r="T101" i="17"/>
  <c r="U101" i="17"/>
  <c r="V101" i="17"/>
  <c r="W101" i="17"/>
  <c r="X101" i="17"/>
  <c r="Y101" i="17"/>
  <c r="Z101" i="17"/>
  <c r="AA101" i="17"/>
  <c r="AB101" i="17"/>
  <c r="AC101" i="17"/>
  <c r="AD101" i="17"/>
  <c r="AE101" i="17"/>
  <c r="AF101" i="17"/>
  <c r="AG101" i="17"/>
  <c r="AH101" i="17"/>
  <c r="AI101" i="17"/>
  <c r="AJ101" i="17"/>
  <c r="AK101" i="17"/>
  <c r="AL101" i="17"/>
  <c r="AM101" i="17"/>
  <c r="AN101" i="17"/>
  <c r="AO101" i="17"/>
  <c r="AP101" i="17"/>
  <c r="AQ101" i="17"/>
  <c r="AR101" i="17"/>
  <c r="AS101" i="17"/>
  <c r="AT101" i="17"/>
  <c r="AU101" i="17"/>
  <c r="L102" i="17"/>
  <c r="M102" i="17"/>
  <c r="N102" i="17"/>
  <c r="O102" i="17"/>
  <c r="P102" i="17"/>
  <c r="Q102" i="17"/>
  <c r="R102" i="17"/>
  <c r="S102" i="17"/>
  <c r="T102" i="17"/>
  <c r="U102" i="17"/>
  <c r="V102" i="17"/>
  <c r="W102" i="17"/>
  <c r="X102" i="17"/>
  <c r="Y102" i="17"/>
  <c r="Z102" i="17"/>
  <c r="AA102" i="17"/>
  <c r="AB102" i="17"/>
  <c r="AC102" i="17"/>
  <c r="AD102" i="17"/>
  <c r="AE102" i="17"/>
  <c r="AF102" i="17"/>
  <c r="AG102" i="17"/>
  <c r="AH102" i="17"/>
  <c r="AI102" i="17"/>
  <c r="AJ102" i="17"/>
  <c r="AK102" i="17"/>
  <c r="AL102" i="17"/>
  <c r="AM102" i="17"/>
  <c r="AN102" i="17"/>
  <c r="AO102" i="17"/>
  <c r="AP102" i="17"/>
  <c r="AQ102" i="17"/>
  <c r="AR102" i="17"/>
  <c r="AS102" i="17"/>
  <c r="AT102" i="17"/>
  <c r="AU102" i="17"/>
  <c r="L103" i="17"/>
  <c r="M103" i="17"/>
  <c r="N103" i="17"/>
  <c r="O103" i="17"/>
  <c r="P103" i="17"/>
  <c r="Q103" i="17"/>
  <c r="R103" i="17"/>
  <c r="S103" i="17"/>
  <c r="T103" i="17"/>
  <c r="U103" i="17"/>
  <c r="V103" i="17"/>
  <c r="W103" i="17"/>
  <c r="X103" i="17"/>
  <c r="Y103" i="17"/>
  <c r="Z103" i="17"/>
  <c r="AA103" i="17"/>
  <c r="AB103" i="17"/>
  <c r="AC103" i="17"/>
  <c r="AD103" i="17"/>
  <c r="AE103" i="17"/>
  <c r="AF103" i="17"/>
  <c r="AG103" i="17"/>
  <c r="AH103" i="17"/>
  <c r="AI103" i="17"/>
  <c r="AJ103" i="17"/>
  <c r="AK103" i="17"/>
  <c r="AL103" i="17"/>
  <c r="AM103" i="17"/>
  <c r="AN103" i="17"/>
  <c r="AO103" i="17"/>
  <c r="AP103" i="17"/>
  <c r="AQ103" i="17"/>
  <c r="AR103" i="17"/>
  <c r="AS103" i="17"/>
  <c r="AT103" i="17"/>
  <c r="AU103" i="17"/>
  <c r="L104" i="17"/>
  <c r="M104" i="17"/>
  <c r="N104" i="17"/>
  <c r="O104" i="17"/>
  <c r="P104" i="17"/>
  <c r="Q104" i="17"/>
  <c r="R104" i="17"/>
  <c r="S104" i="17"/>
  <c r="T104" i="17"/>
  <c r="U104" i="17"/>
  <c r="V104" i="17"/>
  <c r="W104" i="17"/>
  <c r="X104" i="17"/>
  <c r="Y104" i="17"/>
  <c r="Z104" i="17"/>
  <c r="AA104" i="17"/>
  <c r="AB104" i="17"/>
  <c r="AC104" i="17"/>
  <c r="AD104" i="17"/>
  <c r="AE104" i="17"/>
  <c r="AF104" i="17"/>
  <c r="AG104" i="17"/>
  <c r="AH104" i="17"/>
  <c r="AI104" i="17"/>
  <c r="AJ104" i="17"/>
  <c r="AK104" i="17"/>
  <c r="AL104" i="17"/>
  <c r="AM104" i="17"/>
  <c r="AN104" i="17"/>
  <c r="AO104" i="17"/>
  <c r="AP104" i="17"/>
  <c r="AQ104" i="17"/>
  <c r="AR104" i="17"/>
  <c r="AS104" i="17"/>
  <c r="AT104" i="17"/>
  <c r="AU104" i="17"/>
  <c r="L105" i="17"/>
  <c r="M105" i="17"/>
  <c r="N105" i="17"/>
  <c r="O105" i="17"/>
  <c r="P105" i="17"/>
  <c r="Q105" i="17"/>
  <c r="R105" i="17"/>
  <c r="S105" i="17"/>
  <c r="T105" i="17"/>
  <c r="U105" i="17"/>
  <c r="V105" i="17"/>
  <c r="W105" i="17"/>
  <c r="X105" i="17"/>
  <c r="Y105" i="17"/>
  <c r="Z105" i="17"/>
  <c r="AA105" i="17"/>
  <c r="AB105" i="17"/>
  <c r="AC105" i="17"/>
  <c r="AD105" i="17"/>
  <c r="AE105" i="17"/>
  <c r="AF105" i="17"/>
  <c r="AG105" i="17"/>
  <c r="AH105" i="17"/>
  <c r="AI105" i="17"/>
  <c r="AJ105" i="17"/>
  <c r="AK105" i="17"/>
  <c r="AL105" i="17"/>
  <c r="AM105" i="17"/>
  <c r="AN105" i="17"/>
  <c r="AO105" i="17"/>
  <c r="AP105" i="17"/>
  <c r="AQ105" i="17"/>
  <c r="AR105" i="17"/>
  <c r="AS105" i="17"/>
  <c r="AT105" i="17"/>
  <c r="AU105" i="17"/>
  <c r="L106" i="17"/>
  <c r="M106" i="17"/>
  <c r="N106" i="17"/>
  <c r="O106" i="17"/>
  <c r="P106" i="17"/>
  <c r="Q106" i="17"/>
  <c r="R106" i="17"/>
  <c r="S106" i="17"/>
  <c r="T106" i="17"/>
  <c r="U106" i="17"/>
  <c r="V106" i="17"/>
  <c r="W106" i="17"/>
  <c r="X106" i="17"/>
  <c r="Y106" i="17"/>
  <c r="Z106" i="17"/>
  <c r="AA106" i="17"/>
  <c r="AB106" i="17"/>
  <c r="AC106" i="17"/>
  <c r="AD106" i="17"/>
  <c r="AE106" i="17"/>
  <c r="AF106" i="17"/>
  <c r="AG106" i="17"/>
  <c r="AH106" i="17"/>
  <c r="AI106" i="17"/>
  <c r="AJ106" i="17"/>
  <c r="AK106" i="17"/>
  <c r="AL106" i="17"/>
  <c r="AM106" i="17"/>
  <c r="AN106" i="17"/>
  <c r="AO106" i="17"/>
  <c r="AP106" i="17"/>
  <c r="AQ106" i="17"/>
  <c r="AR106" i="17"/>
  <c r="AS106" i="17"/>
  <c r="AT106" i="17"/>
  <c r="AU106" i="17"/>
  <c r="L107" i="17"/>
  <c r="M107" i="17"/>
  <c r="N107" i="17"/>
  <c r="O107" i="17"/>
  <c r="P107" i="17"/>
  <c r="Q107" i="17"/>
  <c r="R107" i="17"/>
  <c r="S107" i="17"/>
  <c r="T107" i="17"/>
  <c r="U107" i="17"/>
  <c r="V107" i="17"/>
  <c r="W107" i="17"/>
  <c r="X107" i="17"/>
  <c r="Y107" i="17"/>
  <c r="Z107" i="17"/>
  <c r="AA107" i="17"/>
  <c r="AB107" i="17"/>
  <c r="AC107" i="17"/>
  <c r="AD107" i="17"/>
  <c r="AE107" i="17"/>
  <c r="AF107" i="17"/>
  <c r="AG107" i="17"/>
  <c r="AH107" i="17"/>
  <c r="AI107" i="17"/>
  <c r="AJ107" i="17"/>
  <c r="AK107" i="17"/>
  <c r="AL107" i="17"/>
  <c r="AM107" i="17"/>
  <c r="AN107" i="17"/>
  <c r="AO107" i="17"/>
  <c r="AP107" i="17"/>
  <c r="AQ107" i="17"/>
  <c r="AR107" i="17"/>
  <c r="AS107" i="17"/>
  <c r="AT107" i="17"/>
  <c r="AU107" i="17"/>
  <c r="L108" i="17"/>
  <c r="M108" i="17"/>
  <c r="N108" i="17"/>
  <c r="O108" i="17"/>
  <c r="P108" i="17"/>
  <c r="Q108" i="17"/>
  <c r="R108" i="17"/>
  <c r="S108" i="17"/>
  <c r="T108" i="17"/>
  <c r="U108" i="17"/>
  <c r="V108" i="17"/>
  <c r="W108" i="17"/>
  <c r="X108" i="17"/>
  <c r="Y108" i="17"/>
  <c r="Z108" i="17"/>
  <c r="AA108" i="17"/>
  <c r="AB108" i="17"/>
  <c r="AC108" i="17"/>
  <c r="AD108" i="17"/>
  <c r="AE108" i="17"/>
  <c r="AF108" i="17"/>
  <c r="AG108" i="17"/>
  <c r="AH108" i="17"/>
  <c r="AI108" i="17"/>
  <c r="AJ108" i="17"/>
  <c r="AK108" i="17"/>
  <c r="AL108" i="17"/>
  <c r="AM108" i="17"/>
  <c r="AN108" i="17"/>
  <c r="AO108" i="17"/>
  <c r="AP108" i="17"/>
  <c r="AQ108" i="17"/>
  <c r="AR108" i="17"/>
  <c r="AS108" i="17"/>
  <c r="AT108" i="17"/>
  <c r="AU108" i="17"/>
  <c r="AH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G4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BC4" i="15"/>
  <c r="BD4" i="15"/>
  <c r="BE4" i="15"/>
  <c r="BF4" i="15"/>
  <c r="BC5" i="15"/>
  <c r="BD5" i="15"/>
  <c r="BE5" i="15"/>
  <c r="BF5" i="15"/>
  <c r="BC6" i="15"/>
  <c r="BD6" i="15"/>
  <c r="BE6" i="15"/>
  <c r="BF6" i="15"/>
  <c r="BC7" i="15"/>
  <c r="BD7" i="15"/>
  <c r="BE7" i="15"/>
  <c r="BF7" i="15"/>
  <c r="BC8" i="15"/>
  <c r="BD8" i="15"/>
  <c r="BE8" i="15"/>
  <c r="BF8" i="15"/>
  <c r="BC9" i="15"/>
  <c r="BD9" i="15"/>
  <c r="BE9" i="15"/>
  <c r="BF9" i="15"/>
  <c r="BC10" i="15"/>
  <c r="BD10" i="15"/>
  <c r="BE10" i="15"/>
  <c r="BF10" i="15"/>
  <c r="BC11" i="15"/>
  <c r="BD11" i="15"/>
  <c r="BE11" i="15"/>
  <c r="BF11" i="15"/>
  <c r="BC12" i="15"/>
  <c r="BD12" i="15"/>
  <c r="BE12" i="15"/>
  <c r="BF12" i="15"/>
  <c r="BC13" i="15"/>
  <c r="BD13" i="15"/>
  <c r="BE13" i="15"/>
  <c r="BF13" i="15"/>
  <c r="BC14" i="15"/>
  <c r="BD14" i="15"/>
  <c r="BE14" i="15"/>
  <c r="BF14" i="15"/>
  <c r="BC15" i="15"/>
  <c r="BD15" i="15"/>
  <c r="BE15" i="15"/>
  <c r="BF15" i="15"/>
  <c r="BC16" i="15"/>
  <c r="BD16" i="15"/>
  <c r="BE16" i="15"/>
  <c r="BF16" i="15"/>
  <c r="BC17" i="15"/>
  <c r="BD17" i="15"/>
  <c r="BE17" i="15"/>
  <c r="BF17" i="15"/>
  <c r="BC18" i="15"/>
  <c r="BD18" i="15"/>
  <c r="BE18" i="15"/>
  <c r="BF18" i="15"/>
  <c r="BC19" i="15"/>
  <c r="BD19" i="15"/>
  <c r="BE19" i="15"/>
  <c r="BF19" i="15"/>
  <c r="BC20" i="15"/>
  <c r="BD20" i="15"/>
  <c r="BE20" i="15"/>
  <c r="BF20" i="15"/>
  <c r="BC21" i="15"/>
  <c r="BD21" i="15"/>
  <c r="BE21" i="15"/>
  <c r="BF21" i="15"/>
  <c r="BC22" i="15"/>
  <c r="BD22" i="15"/>
  <c r="BE22" i="15"/>
  <c r="BF22" i="15"/>
  <c r="BC23" i="15"/>
  <c r="BD23" i="15"/>
  <c r="BE23" i="15"/>
  <c r="BF23" i="15"/>
  <c r="BC24" i="15"/>
  <c r="BD24" i="15"/>
  <c r="BE24" i="15"/>
  <c r="BF24" i="15"/>
  <c r="BC25" i="15"/>
  <c r="BD25" i="15"/>
  <c r="BE25" i="15"/>
  <c r="BF25" i="15"/>
  <c r="BC26" i="15"/>
  <c r="BD26" i="15"/>
  <c r="BE26" i="15"/>
  <c r="BF26" i="15"/>
  <c r="BC27" i="15"/>
  <c r="BD27" i="15"/>
  <c r="BE27" i="15"/>
  <c r="BF27" i="15"/>
  <c r="BC28" i="15"/>
  <c r="BD28" i="15"/>
  <c r="BE28" i="15"/>
  <c r="BF28" i="15"/>
  <c r="BC29" i="15"/>
  <c r="BD29" i="15"/>
  <c r="BE29" i="15"/>
  <c r="BF29" i="15"/>
  <c r="BC30" i="15"/>
  <c r="BD30" i="15"/>
  <c r="BE30" i="15"/>
  <c r="BF30" i="15"/>
  <c r="BC31" i="15"/>
  <c r="BD31" i="15"/>
  <c r="BE31" i="15"/>
  <c r="BF31" i="15"/>
  <c r="BC32" i="15"/>
  <c r="BD32" i="15"/>
  <c r="BE32" i="15"/>
  <c r="BF32" i="15"/>
  <c r="BC33" i="15"/>
  <c r="BD33" i="15"/>
  <c r="BE33" i="15"/>
  <c r="BF33" i="15"/>
  <c r="BC34" i="15"/>
  <c r="BD34" i="15"/>
  <c r="BE34" i="15"/>
  <c r="BF34" i="15"/>
  <c r="BC35" i="15"/>
  <c r="BD35" i="15"/>
  <c r="BE35" i="15"/>
  <c r="BF35" i="15"/>
  <c r="BC36" i="15"/>
  <c r="BD36" i="15"/>
  <c r="BE36" i="15"/>
  <c r="BF36" i="15"/>
  <c r="BC37" i="15"/>
  <c r="BD37" i="15"/>
  <c r="BE37" i="15"/>
  <c r="BF37" i="15"/>
  <c r="BC38" i="15"/>
  <c r="BD38" i="15"/>
  <c r="BE38" i="15"/>
  <c r="BF38" i="15"/>
  <c r="BC39" i="15"/>
  <c r="BD39" i="15"/>
  <c r="BE39" i="15"/>
  <c r="BF39" i="15"/>
  <c r="BC40" i="15"/>
  <c r="BD40" i="15"/>
  <c r="BE40" i="15"/>
  <c r="BF40" i="15"/>
  <c r="BC41" i="15"/>
  <c r="BD41" i="15"/>
  <c r="BE41" i="15"/>
  <c r="BF41" i="15"/>
  <c r="BC42" i="15"/>
  <c r="BD42" i="15"/>
  <c r="BE42" i="15"/>
  <c r="BF42" i="15"/>
  <c r="BC43" i="15"/>
  <c r="BD43" i="15"/>
  <c r="BE43" i="15"/>
  <c r="BF43" i="15"/>
  <c r="BC44" i="15"/>
  <c r="BD44" i="15"/>
  <c r="BE44" i="15"/>
  <c r="BF44" i="15"/>
  <c r="BC45" i="15"/>
  <c r="BD45" i="15"/>
  <c r="BE45" i="15"/>
  <c r="BF45" i="15"/>
  <c r="BC46" i="15"/>
  <c r="BD46" i="15"/>
  <c r="BE46" i="15"/>
  <c r="BF46" i="15"/>
  <c r="BC47" i="15"/>
  <c r="BD47" i="15"/>
  <c r="BE47" i="15"/>
  <c r="BF47" i="15"/>
  <c r="BC48" i="15"/>
  <c r="BD48" i="15"/>
  <c r="BE48" i="15"/>
  <c r="BF48" i="15"/>
  <c r="BC49" i="15"/>
  <c r="BD49" i="15"/>
  <c r="BE49" i="15"/>
  <c r="BF49" i="15"/>
  <c r="BC50" i="15"/>
  <c r="BD50" i="15"/>
  <c r="BE50" i="15"/>
  <c r="BF50" i="15"/>
  <c r="BC51" i="15"/>
  <c r="BD51" i="15"/>
  <c r="BE51" i="15"/>
  <c r="BF51" i="15"/>
  <c r="BC52" i="15"/>
  <c r="BD52" i="15"/>
  <c r="BE52" i="15"/>
  <c r="BF52" i="15"/>
  <c r="BC53" i="15"/>
  <c r="BD53" i="15"/>
  <c r="BE53" i="15"/>
  <c r="BF53" i="15"/>
  <c r="BC54" i="15"/>
  <c r="BD54" i="15"/>
  <c r="BE54" i="15"/>
  <c r="BF54" i="15"/>
  <c r="BC55" i="15"/>
  <c r="BD55" i="15"/>
  <c r="BE55" i="15"/>
  <c r="BF55" i="15"/>
  <c r="BC56" i="15"/>
  <c r="BD56" i="15"/>
  <c r="BE56" i="15"/>
  <c r="BF56" i="15"/>
  <c r="BC57" i="15"/>
  <c r="BD57" i="15"/>
  <c r="BE57" i="15"/>
  <c r="BF57" i="15"/>
  <c r="BC58" i="15"/>
  <c r="BD58" i="15"/>
  <c r="BE58" i="15"/>
  <c r="BF58" i="15"/>
  <c r="BC59" i="15"/>
  <c r="BD59" i="15"/>
  <c r="BE59" i="15"/>
  <c r="BF59" i="15"/>
  <c r="BC60" i="15"/>
  <c r="BD60" i="15"/>
  <c r="BE60" i="15"/>
  <c r="BF60" i="15"/>
  <c r="BC61" i="15"/>
  <c r="BD61" i="15"/>
  <c r="BE61" i="15"/>
  <c r="BF61" i="15"/>
  <c r="BC62" i="15"/>
  <c r="BD62" i="15"/>
  <c r="BE62" i="15"/>
  <c r="BF62" i="15"/>
  <c r="BC63" i="15"/>
  <c r="BD63" i="15"/>
  <c r="BE63" i="15"/>
  <c r="BF63" i="15"/>
  <c r="BC64" i="15"/>
  <c r="BD64" i="15"/>
  <c r="BE64" i="15"/>
  <c r="BF64" i="15"/>
  <c r="BC65" i="15"/>
  <c r="BD65" i="15"/>
  <c r="BE65" i="15"/>
  <c r="BF65" i="15"/>
  <c r="BC66" i="15"/>
  <c r="BD66" i="15"/>
  <c r="BE66" i="15"/>
  <c r="BF66" i="15"/>
  <c r="BC67" i="15"/>
  <c r="BD67" i="15"/>
  <c r="BE67" i="15"/>
  <c r="BF67" i="15"/>
  <c r="BC68" i="15"/>
  <c r="BD68" i="15"/>
  <c r="BE68" i="15"/>
  <c r="BF68" i="15"/>
  <c r="BC69" i="15"/>
  <c r="BD69" i="15"/>
  <c r="BE69" i="15"/>
  <c r="BF69" i="15"/>
  <c r="BC70" i="15"/>
  <c r="BD70" i="15"/>
  <c r="BE70" i="15"/>
  <c r="BF70" i="15"/>
  <c r="BC71" i="15"/>
  <c r="BD71" i="15"/>
  <c r="BE71" i="15"/>
  <c r="BF71" i="15"/>
  <c r="BC72" i="15"/>
  <c r="BD72" i="15"/>
  <c r="BE72" i="15"/>
  <c r="BF72" i="15"/>
  <c r="BC73" i="15"/>
  <c r="BD73" i="15"/>
  <c r="BE73" i="15"/>
  <c r="BF73" i="15"/>
  <c r="BC74" i="15"/>
  <c r="BD74" i="15"/>
  <c r="BE74" i="15"/>
  <c r="BF74" i="15"/>
  <c r="BC75" i="15"/>
  <c r="BD75" i="15"/>
  <c r="BE75" i="15"/>
  <c r="BF75" i="15"/>
  <c r="BC76" i="15"/>
  <c r="BD76" i="15"/>
  <c r="BE76" i="15"/>
  <c r="BF76" i="15"/>
  <c r="BC77" i="15"/>
  <c r="BD77" i="15"/>
  <c r="BE77" i="15"/>
  <c r="BF77" i="15"/>
  <c r="BC78" i="15"/>
  <c r="BD78" i="15"/>
  <c r="BE78" i="15"/>
  <c r="BF78" i="15"/>
  <c r="BC79" i="15"/>
  <c r="BD79" i="15"/>
  <c r="BE79" i="15"/>
  <c r="BF79" i="15"/>
  <c r="BC80" i="15"/>
  <c r="BD80" i="15"/>
  <c r="BE80" i="15"/>
  <c r="BF80" i="15"/>
  <c r="BC81" i="15"/>
  <c r="BD81" i="15"/>
  <c r="BE81" i="15"/>
  <c r="BF81" i="15"/>
  <c r="BC82" i="15"/>
  <c r="BD82" i="15"/>
  <c r="BE82" i="15"/>
  <c r="BF82" i="15"/>
  <c r="BC83" i="15"/>
  <c r="BD83" i="15"/>
  <c r="BE83" i="15"/>
  <c r="BF83" i="15"/>
  <c r="BC84" i="15"/>
  <c r="BD84" i="15"/>
  <c r="BE84" i="15"/>
  <c r="BF84" i="15"/>
  <c r="BC85" i="15"/>
  <c r="BD85" i="15"/>
  <c r="BE85" i="15"/>
  <c r="BF85" i="15"/>
  <c r="BC86" i="15"/>
  <c r="BD86" i="15"/>
  <c r="BE86" i="15"/>
  <c r="BF86" i="15"/>
  <c r="BC87" i="15"/>
  <c r="BD87" i="15"/>
  <c r="BE87" i="15"/>
  <c r="BF87" i="15"/>
  <c r="BC88" i="15"/>
  <c r="BD88" i="15"/>
  <c r="BE88" i="15"/>
  <c r="BF88" i="15"/>
  <c r="BC89" i="15"/>
  <c r="BD89" i="15"/>
  <c r="BE89" i="15"/>
  <c r="BF89" i="15"/>
  <c r="BC90" i="15"/>
  <c r="BD90" i="15"/>
  <c r="BE90" i="15"/>
  <c r="BF90" i="15"/>
  <c r="BC91" i="15"/>
  <c r="BD91" i="15"/>
  <c r="BE91" i="15"/>
  <c r="BF91" i="15"/>
  <c r="BC92" i="15"/>
  <c r="BD92" i="15"/>
  <c r="BE92" i="15"/>
  <c r="BF92" i="15"/>
  <c r="BC93" i="15"/>
  <c r="BD93" i="15"/>
  <c r="BE93" i="15"/>
  <c r="BF93" i="15"/>
  <c r="BC94" i="15"/>
  <c r="BD94" i="15"/>
  <c r="BE94" i="15"/>
  <c r="BF94" i="15"/>
  <c r="BC95" i="15"/>
  <c r="BD95" i="15"/>
  <c r="BE95" i="15"/>
  <c r="BF95" i="15"/>
  <c r="BC96" i="15"/>
  <c r="BD96" i="15"/>
  <c r="BE96" i="15"/>
  <c r="BF96" i="15"/>
  <c r="BC97" i="15"/>
  <c r="BD97" i="15"/>
  <c r="BE97" i="15"/>
  <c r="BF97" i="15"/>
  <c r="BC98" i="15"/>
  <c r="BD98" i="15"/>
  <c r="BE98" i="15"/>
  <c r="BF98" i="15"/>
  <c r="BC99" i="15"/>
  <c r="BD99" i="15"/>
  <c r="BE99" i="15"/>
  <c r="BF99" i="15"/>
  <c r="BC100" i="15"/>
  <c r="BD100" i="15"/>
  <c r="BE100" i="15"/>
  <c r="BF100" i="15"/>
  <c r="BC101" i="15"/>
  <c r="BD101" i="15"/>
  <c r="BE101" i="15"/>
  <c r="BF101" i="15"/>
  <c r="BC102" i="15"/>
  <c r="BD102" i="15"/>
  <c r="BE102" i="15"/>
  <c r="BF102" i="15"/>
  <c r="BC103" i="15"/>
  <c r="BD103" i="15"/>
  <c r="BE103" i="15"/>
  <c r="BF103" i="15"/>
  <c r="BC104" i="15"/>
  <c r="BD104" i="15"/>
  <c r="BE104" i="15"/>
  <c r="BF104" i="15"/>
  <c r="BC105" i="15"/>
  <c r="BD105" i="15"/>
  <c r="BE105" i="15"/>
  <c r="BF105" i="15"/>
  <c r="BC106" i="15"/>
  <c r="BD106" i="15"/>
  <c r="BE106" i="15"/>
  <c r="BF106" i="15"/>
  <c r="BC107" i="15"/>
  <c r="BD107" i="15"/>
  <c r="BE107" i="15"/>
  <c r="BF107" i="15"/>
  <c r="BF3" i="15"/>
  <c r="BE3" i="15"/>
  <c r="BD3" i="15"/>
  <c r="BC3" i="15"/>
  <c r="AS96" i="15"/>
  <c r="AO97" i="15"/>
  <c r="BN104" i="15"/>
  <c r="BJ104" i="15"/>
  <c r="R102" i="15"/>
  <c r="R108" i="15"/>
  <c r="N108" i="15"/>
  <c r="N85" i="15"/>
  <c r="BA4" i="15"/>
  <c r="AW4" i="15"/>
  <c r="AS4" i="15"/>
  <c r="N3" i="15"/>
  <c r="N114" i="15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9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9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9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9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9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9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9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9" i="17"/>
  <c r="C110" i="17"/>
  <c r="D110" i="17"/>
  <c r="E110" i="17"/>
  <c r="F110" i="17"/>
  <c r="G110" i="17"/>
  <c r="H110" i="17"/>
  <c r="I110" i="17"/>
  <c r="J110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10" i="17"/>
  <c r="B109" i="17"/>
  <c r="C108" i="17"/>
  <c r="D108" i="17"/>
  <c r="E108" i="17"/>
  <c r="F108" i="17"/>
  <c r="G108" i="17"/>
  <c r="H108" i="17"/>
  <c r="I108" i="17"/>
  <c r="J108" i="17"/>
  <c r="B108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3" i="17"/>
  <c r="AX110" i="16"/>
  <c r="AW110" i="16"/>
  <c r="AV110" i="16"/>
  <c r="AU110" i="16"/>
  <c r="AT110" i="16"/>
  <c r="AS110" i="16"/>
  <c r="AR110" i="16"/>
  <c r="AQ110" i="16"/>
  <c r="AP110" i="16"/>
  <c r="AX109" i="16"/>
  <c r="AW109" i="16"/>
  <c r="AV109" i="16"/>
  <c r="AU109" i="16"/>
  <c r="AT109" i="16"/>
  <c r="AS109" i="16"/>
  <c r="AR109" i="16"/>
  <c r="AQ109" i="16"/>
  <c r="AP109" i="16"/>
  <c r="AX108" i="16"/>
  <c r="AW108" i="16"/>
  <c r="AV108" i="16"/>
  <c r="AU108" i="16"/>
  <c r="AT108" i="16"/>
  <c r="AS108" i="16"/>
  <c r="AR108" i="16"/>
  <c r="AQ108" i="16"/>
  <c r="AP108" i="16"/>
  <c r="AP4" i="16"/>
  <c r="AQ4" i="16"/>
  <c r="AR4" i="16"/>
  <c r="AS4" i="16"/>
  <c r="AT4" i="16"/>
  <c r="AU4" i="16"/>
  <c r="AV4" i="16"/>
  <c r="AW4" i="16"/>
  <c r="AX4" i="16"/>
  <c r="AP5" i="16"/>
  <c r="AQ5" i="16"/>
  <c r="AR5" i="16"/>
  <c r="AS5" i="16"/>
  <c r="AT5" i="16"/>
  <c r="AU5" i="16"/>
  <c r="AV5" i="16"/>
  <c r="AW5" i="16"/>
  <c r="AX5" i="16"/>
  <c r="AP6" i="16"/>
  <c r="AQ6" i="16"/>
  <c r="AR6" i="16"/>
  <c r="AS6" i="16"/>
  <c r="AT6" i="16"/>
  <c r="AU6" i="16"/>
  <c r="AV6" i="16"/>
  <c r="AW6" i="16"/>
  <c r="AX6" i="16"/>
  <c r="AP7" i="16"/>
  <c r="AQ7" i="16"/>
  <c r="AR7" i="16"/>
  <c r="AS7" i="16"/>
  <c r="AT7" i="16"/>
  <c r="AU7" i="16"/>
  <c r="AV7" i="16"/>
  <c r="AW7" i="16"/>
  <c r="AX7" i="16"/>
  <c r="AP8" i="16"/>
  <c r="AQ8" i="16"/>
  <c r="AR8" i="16"/>
  <c r="AS8" i="16"/>
  <c r="AT8" i="16"/>
  <c r="AU8" i="16"/>
  <c r="AV8" i="16"/>
  <c r="AW8" i="16"/>
  <c r="AX8" i="16"/>
  <c r="AP9" i="16"/>
  <c r="AQ9" i="16"/>
  <c r="AR9" i="16"/>
  <c r="AS9" i="16"/>
  <c r="AT9" i="16"/>
  <c r="AU9" i="16"/>
  <c r="AV9" i="16"/>
  <c r="AW9" i="16"/>
  <c r="AX9" i="16"/>
  <c r="AP10" i="16"/>
  <c r="AQ10" i="16"/>
  <c r="AR10" i="16"/>
  <c r="AS10" i="16"/>
  <c r="AT10" i="16"/>
  <c r="AU10" i="16"/>
  <c r="AV10" i="16"/>
  <c r="AW10" i="16"/>
  <c r="AX10" i="16"/>
  <c r="AP11" i="16"/>
  <c r="AQ11" i="16"/>
  <c r="AR11" i="16"/>
  <c r="AS11" i="16"/>
  <c r="AT11" i="16"/>
  <c r="AU11" i="16"/>
  <c r="AV11" i="16"/>
  <c r="AW11" i="16"/>
  <c r="AX11" i="16"/>
  <c r="AP12" i="16"/>
  <c r="AQ12" i="16"/>
  <c r="AR12" i="16"/>
  <c r="AS12" i="16"/>
  <c r="AT12" i="16"/>
  <c r="AU12" i="16"/>
  <c r="AV12" i="16"/>
  <c r="AW12" i="16"/>
  <c r="AX12" i="16"/>
  <c r="AP13" i="16"/>
  <c r="AQ13" i="16"/>
  <c r="AR13" i="16"/>
  <c r="AS13" i="16"/>
  <c r="AT13" i="16"/>
  <c r="AU13" i="16"/>
  <c r="AV13" i="16"/>
  <c r="AW13" i="16"/>
  <c r="AX13" i="16"/>
  <c r="AP14" i="16"/>
  <c r="AQ14" i="16"/>
  <c r="AR14" i="16"/>
  <c r="AS14" i="16"/>
  <c r="AT14" i="16"/>
  <c r="AU14" i="16"/>
  <c r="AV14" i="16"/>
  <c r="AW14" i="16"/>
  <c r="AX14" i="16"/>
  <c r="AP15" i="16"/>
  <c r="AQ15" i="16"/>
  <c r="AR15" i="16"/>
  <c r="AS15" i="16"/>
  <c r="AT15" i="16"/>
  <c r="AU15" i="16"/>
  <c r="AV15" i="16"/>
  <c r="AW15" i="16"/>
  <c r="AX15" i="16"/>
  <c r="AP16" i="16"/>
  <c r="AQ16" i="16"/>
  <c r="AR16" i="16"/>
  <c r="AS16" i="16"/>
  <c r="AT16" i="16"/>
  <c r="AU16" i="16"/>
  <c r="AV16" i="16"/>
  <c r="AW16" i="16"/>
  <c r="AX16" i="16"/>
  <c r="AP17" i="16"/>
  <c r="AQ17" i="16"/>
  <c r="AR17" i="16"/>
  <c r="AS17" i="16"/>
  <c r="AT17" i="16"/>
  <c r="AU17" i="16"/>
  <c r="AV17" i="16"/>
  <c r="AW17" i="16"/>
  <c r="AX17" i="16"/>
  <c r="AP18" i="16"/>
  <c r="AQ18" i="16"/>
  <c r="AR18" i="16"/>
  <c r="AS18" i="16"/>
  <c r="AT18" i="16"/>
  <c r="AU18" i="16"/>
  <c r="AV18" i="16"/>
  <c r="AW18" i="16"/>
  <c r="AX18" i="16"/>
  <c r="AP19" i="16"/>
  <c r="AQ19" i="16"/>
  <c r="AR19" i="16"/>
  <c r="AS19" i="16"/>
  <c r="AT19" i="16"/>
  <c r="AU19" i="16"/>
  <c r="AV19" i="16"/>
  <c r="AW19" i="16"/>
  <c r="AX19" i="16"/>
  <c r="AP20" i="16"/>
  <c r="AQ20" i="16"/>
  <c r="AR20" i="16"/>
  <c r="AS20" i="16"/>
  <c r="AT20" i="16"/>
  <c r="AU20" i="16"/>
  <c r="AV20" i="16"/>
  <c r="AW20" i="16"/>
  <c r="AX20" i="16"/>
  <c r="AP21" i="16"/>
  <c r="AQ21" i="16"/>
  <c r="AR21" i="16"/>
  <c r="AS21" i="16"/>
  <c r="AT21" i="16"/>
  <c r="AU21" i="16"/>
  <c r="AV21" i="16"/>
  <c r="AW21" i="16"/>
  <c r="AX21" i="16"/>
  <c r="AP22" i="16"/>
  <c r="AQ22" i="16"/>
  <c r="AR22" i="16"/>
  <c r="AS22" i="16"/>
  <c r="AT22" i="16"/>
  <c r="AU22" i="16"/>
  <c r="AV22" i="16"/>
  <c r="AW22" i="16"/>
  <c r="AX22" i="16"/>
  <c r="AP23" i="16"/>
  <c r="AQ23" i="16"/>
  <c r="AR23" i="16"/>
  <c r="AS23" i="16"/>
  <c r="AT23" i="16"/>
  <c r="AU23" i="16"/>
  <c r="AV23" i="16"/>
  <c r="AW23" i="16"/>
  <c r="AX23" i="16"/>
  <c r="AP24" i="16"/>
  <c r="AQ24" i="16"/>
  <c r="AR24" i="16"/>
  <c r="AS24" i="16"/>
  <c r="AT24" i="16"/>
  <c r="AU24" i="16"/>
  <c r="AV24" i="16"/>
  <c r="AW24" i="16"/>
  <c r="AX24" i="16"/>
  <c r="AP25" i="16"/>
  <c r="AQ25" i="16"/>
  <c r="AR25" i="16"/>
  <c r="AS25" i="16"/>
  <c r="AT25" i="16"/>
  <c r="AU25" i="16"/>
  <c r="AV25" i="16"/>
  <c r="AW25" i="16"/>
  <c r="AX25" i="16"/>
  <c r="AP26" i="16"/>
  <c r="AQ26" i="16"/>
  <c r="AR26" i="16"/>
  <c r="AS26" i="16"/>
  <c r="AT26" i="16"/>
  <c r="AU26" i="16"/>
  <c r="AV26" i="16"/>
  <c r="AW26" i="16"/>
  <c r="AX26" i="16"/>
  <c r="AP27" i="16"/>
  <c r="AQ27" i="16"/>
  <c r="AR27" i="16"/>
  <c r="AS27" i="16"/>
  <c r="AT27" i="16"/>
  <c r="AU27" i="16"/>
  <c r="AV27" i="16"/>
  <c r="AW27" i="16"/>
  <c r="AX27" i="16"/>
  <c r="AP28" i="16"/>
  <c r="AQ28" i="16"/>
  <c r="AR28" i="16"/>
  <c r="AS28" i="16"/>
  <c r="AT28" i="16"/>
  <c r="AU28" i="16"/>
  <c r="AV28" i="16"/>
  <c r="AW28" i="16"/>
  <c r="AX28" i="16"/>
  <c r="AP29" i="16"/>
  <c r="AQ29" i="16"/>
  <c r="AR29" i="16"/>
  <c r="AS29" i="16"/>
  <c r="AT29" i="16"/>
  <c r="AU29" i="16"/>
  <c r="AV29" i="16"/>
  <c r="AW29" i="16"/>
  <c r="AX29" i="16"/>
  <c r="AP30" i="16"/>
  <c r="AQ30" i="16"/>
  <c r="AR30" i="16"/>
  <c r="AS30" i="16"/>
  <c r="AT30" i="16"/>
  <c r="AU30" i="16"/>
  <c r="AV30" i="16"/>
  <c r="AW30" i="16"/>
  <c r="AX30" i="16"/>
  <c r="AP31" i="16"/>
  <c r="AQ31" i="16"/>
  <c r="AR31" i="16"/>
  <c r="AS31" i="16"/>
  <c r="AT31" i="16"/>
  <c r="AU31" i="16"/>
  <c r="AV31" i="16"/>
  <c r="AW31" i="16"/>
  <c r="AX31" i="16"/>
  <c r="AP32" i="16"/>
  <c r="AQ32" i="16"/>
  <c r="AR32" i="16"/>
  <c r="AS32" i="16"/>
  <c r="AT32" i="16"/>
  <c r="AU32" i="16"/>
  <c r="AV32" i="16"/>
  <c r="AW32" i="16"/>
  <c r="AX32" i="16"/>
  <c r="AP33" i="16"/>
  <c r="AQ33" i="16"/>
  <c r="AR33" i="16"/>
  <c r="AS33" i="16"/>
  <c r="AT33" i="16"/>
  <c r="AU33" i="16"/>
  <c r="AV33" i="16"/>
  <c r="AW33" i="16"/>
  <c r="AX33" i="16"/>
  <c r="AP34" i="16"/>
  <c r="AQ34" i="16"/>
  <c r="AR34" i="16"/>
  <c r="AS34" i="16"/>
  <c r="AT34" i="16"/>
  <c r="AU34" i="16"/>
  <c r="AV34" i="16"/>
  <c r="AW34" i="16"/>
  <c r="AX34" i="16"/>
  <c r="AP35" i="16"/>
  <c r="AQ35" i="16"/>
  <c r="AR35" i="16"/>
  <c r="AS35" i="16"/>
  <c r="AT35" i="16"/>
  <c r="AU35" i="16"/>
  <c r="AV35" i="16"/>
  <c r="AW35" i="16"/>
  <c r="AX35" i="16"/>
  <c r="AP36" i="16"/>
  <c r="AQ36" i="16"/>
  <c r="AR36" i="16"/>
  <c r="AS36" i="16"/>
  <c r="AT36" i="16"/>
  <c r="AU36" i="16"/>
  <c r="AV36" i="16"/>
  <c r="AW36" i="16"/>
  <c r="AX36" i="16"/>
  <c r="AP37" i="16"/>
  <c r="AQ37" i="16"/>
  <c r="AR37" i="16"/>
  <c r="AS37" i="16"/>
  <c r="AT37" i="16"/>
  <c r="AU37" i="16"/>
  <c r="AV37" i="16"/>
  <c r="AW37" i="16"/>
  <c r="AX37" i="16"/>
  <c r="AP38" i="16"/>
  <c r="AQ38" i="16"/>
  <c r="AR38" i="16"/>
  <c r="AS38" i="16"/>
  <c r="AT38" i="16"/>
  <c r="AU38" i="16"/>
  <c r="AV38" i="16"/>
  <c r="AW38" i="16"/>
  <c r="AX38" i="16"/>
  <c r="AP39" i="16"/>
  <c r="AQ39" i="16"/>
  <c r="AR39" i="16"/>
  <c r="AS39" i="16"/>
  <c r="AT39" i="16"/>
  <c r="AU39" i="16"/>
  <c r="AV39" i="16"/>
  <c r="AW39" i="16"/>
  <c r="AX39" i="16"/>
  <c r="AP40" i="16"/>
  <c r="AQ40" i="16"/>
  <c r="AR40" i="16"/>
  <c r="AS40" i="16"/>
  <c r="AT40" i="16"/>
  <c r="AU40" i="16"/>
  <c r="AV40" i="16"/>
  <c r="AW40" i="16"/>
  <c r="AX40" i="16"/>
  <c r="AP41" i="16"/>
  <c r="AQ41" i="16"/>
  <c r="AR41" i="16"/>
  <c r="AS41" i="16"/>
  <c r="AT41" i="16"/>
  <c r="AU41" i="16"/>
  <c r="AV41" i="16"/>
  <c r="AW41" i="16"/>
  <c r="AX41" i="16"/>
  <c r="AP42" i="16"/>
  <c r="AQ42" i="16"/>
  <c r="AR42" i="16"/>
  <c r="AS42" i="16"/>
  <c r="AT42" i="16"/>
  <c r="AU42" i="16"/>
  <c r="AV42" i="16"/>
  <c r="AW42" i="16"/>
  <c r="AX42" i="16"/>
  <c r="AP43" i="16"/>
  <c r="AQ43" i="16"/>
  <c r="AR43" i="16"/>
  <c r="AS43" i="16"/>
  <c r="AT43" i="16"/>
  <c r="AU43" i="16"/>
  <c r="AV43" i="16"/>
  <c r="AW43" i="16"/>
  <c r="AX43" i="16"/>
  <c r="AP44" i="16"/>
  <c r="AQ44" i="16"/>
  <c r="AR44" i="16"/>
  <c r="AS44" i="16"/>
  <c r="AT44" i="16"/>
  <c r="AU44" i="16"/>
  <c r="AV44" i="16"/>
  <c r="AW44" i="16"/>
  <c r="AX44" i="16"/>
  <c r="AP45" i="16"/>
  <c r="AQ45" i="16"/>
  <c r="AR45" i="16"/>
  <c r="AS45" i="16"/>
  <c r="AT45" i="16"/>
  <c r="AU45" i="16"/>
  <c r="AV45" i="16"/>
  <c r="AW45" i="16"/>
  <c r="AX45" i="16"/>
  <c r="AP46" i="16"/>
  <c r="AQ46" i="16"/>
  <c r="AR46" i="16"/>
  <c r="AS46" i="16"/>
  <c r="AT46" i="16"/>
  <c r="AU46" i="16"/>
  <c r="AV46" i="16"/>
  <c r="AW46" i="16"/>
  <c r="AX46" i="16"/>
  <c r="AP47" i="16"/>
  <c r="AQ47" i="16"/>
  <c r="AR47" i="16"/>
  <c r="AS47" i="16"/>
  <c r="AT47" i="16"/>
  <c r="AU47" i="16"/>
  <c r="AV47" i="16"/>
  <c r="AW47" i="16"/>
  <c r="AX47" i="16"/>
  <c r="AP48" i="16"/>
  <c r="AQ48" i="16"/>
  <c r="AR48" i="16"/>
  <c r="AS48" i="16"/>
  <c r="AT48" i="16"/>
  <c r="AU48" i="16"/>
  <c r="AV48" i="16"/>
  <c r="AW48" i="16"/>
  <c r="AX48" i="16"/>
  <c r="AP49" i="16"/>
  <c r="AQ49" i="16"/>
  <c r="AR49" i="16"/>
  <c r="AS49" i="16"/>
  <c r="AT49" i="16"/>
  <c r="AU49" i="16"/>
  <c r="AV49" i="16"/>
  <c r="AW49" i="16"/>
  <c r="AX49" i="16"/>
  <c r="AP50" i="16"/>
  <c r="AQ50" i="16"/>
  <c r="AR50" i="16"/>
  <c r="AS50" i="16"/>
  <c r="AT50" i="16"/>
  <c r="AU50" i="16"/>
  <c r="AV50" i="16"/>
  <c r="AW50" i="16"/>
  <c r="AX50" i="16"/>
  <c r="AP51" i="16"/>
  <c r="AQ51" i="16"/>
  <c r="AR51" i="16"/>
  <c r="AS51" i="16"/>
  <c r="AT51" i="16"/>
  <c r="AU51" i="16"/>
  <c r="AV51" i="16"/>
  <c r="AW51" i="16"/>
  <c r="AX51" i="16"/>
  <c r="AP52" i="16"/>
  <c r="AQ52" i="16"/>
  <c r="AR52" i="16"/>
  <c r="AS52" i="16"/>
  <c r="AT52" i="16"/>
  <c r="AU52" i="16"/>
  <c r="AV52" i="16"/>
  <c r="AW52" i="16"/>
  <c r="AX52" i="16"/>
  <c r="AP53" i="16"/>
  <c r="AQ53" i="16"/>
  <c r="AR53" i="16"/>
  <c r="AS53" i="16"/>
  <c r="AT53" i="16"/>
  <c r="AU53" i="16"/>
  <c r="AV53" i="16"/>
  <c r="AW53" i="16"/>
  <c r="AX53" i="16"/>
  <c r="AP54" i="16"/>
  <c r="AQ54" i="16"/>
  <c r="AR54" i="16"/>
  <c r="AS54" i="16"/>
  <c r="AT54" i="16"/>
  <c r="AU54" i="16"/>
  <c r="AV54" i="16"/>
  <c r="AW54" i="16"/>
  <c r="AX54" i="16"/>
  <c r="AP55" i="16"/>
  <c r="AQ55" i="16"/>
  <c r="AR55" i="16"/>
  <c r="AS55" i="16"/>
  <c r="AT55" i="16"/>
  <c r="AU55" i="16"/>
  <c r="AV55" i="16"/>
  <c r="AW55" i="16"/>
  <c r="AX55" i="16"/>
  <c r="AP56" i="16"/>
  <c r="AQ56" i="16"/>
  <c r="AR56" i="16"/>
  <c r="AS56" i="16"/>
  <c r="AT56" i="16"/>
  <c r="AU56" i="16"/>
  <c r="AV56" i="16"/>
  <c r="AW56" i="16"/>
  <c r="AX56" i="16"/>
  <c r="AP57" i="16"/>
  <c r="AQ57" i="16"/>
  <c r="AR57" i="16"/>
  <c r="AS57" i="16"/>
  <c r="AT57" i="16"/>
  <c r="AU57" i="16"/>
  <c r="AV57" i="16"/>
  <c r="AW57" i="16"/>
  <c r="AX57" i="16"/>
  <c r="AP58" i="16"/>
  <c r="AQ58" i="16"/>
  <c r="AR58" i="16"/>
  <c r="AS58" i="16"/>
  <c r="AT58" i="16"/>
  <c r="AU58" i="16"/>
  <c r="AV58" i="16"/>
  <c r="AW58" i="16"/>
  <c r="AX58" i="16"/>
  <c r="AP59" i="16"/>
  <c r="AQ59" i="16"/>
  <c r="AR59" i="16"/>
  <c r="AS59" i="16"/>
  <c r="AT59" i="16"/>
  <c r="AU59" i="16"/>
  <c r="AV59" i="16"/>
  <c r="AW59" i="16"/>
  <c r="AX59" i="16"/>
  <c r="AP60" i="16"/>
  <c r="AQ60" i="16"/>
  <c r="AR60" i="16"/>
  <c r="AS60" i="16"/>
  <c r="AT60" i="16"/>
  <c r="AU60" i="16"/>
  <c r="AV60" i="16"/>
  <c r="AW60" i="16"/>
  <c r="AX60" i="16"/>
  <c r="AP61" i="16"/>
  <c r="AQ61" i="16"/>
  <c r="AR61" i="16"/>
  <c r="AS61" i="16"/>
  <c r="AT61" i="16"/>
  <c r="AU61" i="16"/>
  <c r="AV61" i="16"/>
  <c r="AW61" i="16"/>
  <c r="AX61" i="16"/>
  <c r="AP62" i="16"/>
  <c r="AQ62" i="16"/>
  <c r="AR62" i="16"/>
  <c r="AS62" i="16"/>
  <c r="AT62" i="16"/>
  <c r="AU62" i="16"/>
  <c r="AV62" i="16"/>
  <c r="AW62" i="16"/>
  <c r="AX62" i="16"/>
  <c r="AP63" i="16"/>
  <c r="AQ63" i="16"/>
  <c r="AR63" i="16"/>
  <c r="AS63" i="16"/>
  <c r="AT63" i="16"/>
  <c r="AU63" i="16"/>
  <c r="AV63" i="16"/>
  <c r="AW63" i="16"/>
  <c r="AX63" i="16"/>
  <c r="AP64" i="16"/>
  <c r="AQ64" i="16"/>
  <c r="AR64" i="16"/>
  <c r="AS64" i="16"/>
  <c r="AT64" i="16"/>
  <c r="AU64" i="16"/>
  <c r="AV64" i="16"/>
  <c r="AW64" i="16"/>
  <c r="AX64" i="16"/>
  <c r="AP65" i="16"/>
  <c r="AQ65" i="16"/>
  <c r="AR65" i="16"/>
  <c r="AS65" i="16"/>
  <c r="AT65" i="16"/>
  <c r="AU65" i="16"/>
  <c r="AV65" i="16"/>
  <c r="AW65" i="16"/>
  <c r="AX65" i="16"/>
  <c r="AP66" i="16"/>
  <c r="AQ66" i="16"/>
  <c r="AR66" i="16"/>
  <c r="AS66" i="16"/>
  <c r="AT66" i="16"/>
  <c r="AU66" i="16"/>
  <c r="AV66" i="16"/>
  <c r="AW66" i="16"/>
  <c r="AX66" i="16"/>
  <c r="AP67" i="16"/>
  <c r="AQ67" i="16"/>
  <c r="AR67" i="16"/>
  <c r="AS67" i="16"/>
  <c r="AT67" i="16"/>
  <c r="AU67" i="16"/>
  <c r="AV67" i="16"/>
  <c r="AW67" i="16"/>
  <c r="AX67" i="16"/>
  <c r="AP68" i="16"/>
  <c r="AQ68" i="16"/>
  <c r="AR68" i="16"/>
  <c r="AS68" i="16"/>
  <c r="AT68" i="16"/>
  <c r="AU68" i="16"/>
  <c r="AV68" i="16"/>
  <c r="AW68" i="16"/>
  <c r="AX68" i="16"/>
  <c r="AP69" i="16"/>
  <c r="AQ69" i="16"/>
  <c r="AR69" i="16"/>
  <c r="AS69" i="16"/>
  <c r="AT69" i="16"/>
  <c r="AU69" i="16"/>
  <c r="AV69" i="16"/>
  <c r="AW69" i="16"/>
  <c r="AX69" i="16"/>
  <c r="AP70" i="16"/>
  <c r="AQ70" i="16"/>
  <c r="AR70" i="16"/>
  <c r="AS70" i="16"/>
  <c r="AT70" i="16"/>
  <c r="AU70" i="16"/>
  <c r="AV70" i="16"/>
  <c r="AW70" i="16"/>
  <c r="AX70" i="16"/>
  <c r="AP71" i="16"/>
  <c r="AQ71" i="16"/>
  <c r="AR71" i="16"/>
  <c r="AS71" i="16"/>
  <c r="AT71" i="16"/>
  <c r="AU71" i="16"/>
  <c r="AV71" i="16"/>
  <c r="AW71" i="16"/>
  <c r="AX71" i="16"/>
  <c r="AP72" i="16"/>
  <c r="AQ72" i="16"/>
  <c r="AR72" i="16"/>
  <c r="AS72" i="16"/>
  <c r="AT72" i="16"/>
  <c r="AU72" i="16"/>
  <c r="AV72" i="16"/>
  <c r="AW72" i="16"/>
  <c r="AX72" i="16"/>
  <c r="AP73" i="16"/>
  <c r="AQ73" i="16"/>
  <c r="AR73" i="16"/>
  <c r="AS73" i="16"/>
  <c r="AT73" i="16"/>
  <c r="AU73" i="16"/>
  <c r="AV73" i="16"/>
  <c r="AW73" i="16"/>
  <c r="AX73" i="16"/>
  <c r="AP74" i="16"/>
  <c r="AQ74" i="16"/>
  <c r="AR74" i="16"/>
  <c r="AS74" i="16"/>
  <c r="AT74" i="16"/>
  <c r="AU74" i="16"/>
  <c r="AV74" i="16"/>
  <c r="AW74" i="16"/>
  <c r="AX74" i="16"/>
  <c r="AP75" i="16"/>
  <c r="AQ75" i="16"/>
  <c r="AR75" i="16"/>
  <c r="AS75" i="16"/>
  <c r="AT75" i="16"/>
  <c r="AU75" i="16"/>
  <c r="AV75" i="16"/>
  <c r="AW75" i="16"/>
  <c r="AX75" i="16"/>
  <c r="AP76" i="16"/>
  <c r="AQ76" i="16"/>
  <c r="AR76" i="16"/>
  <c r="AS76" i="16"/>
  <c r="AT76" i="16"/>
  <c r="AU76" i="16"/>
  <c r="AV76" i="16"/>
  <c r="AW76" i="16"/>
  <c r="AX76" i="16"/>
  <c r="AP77" i="16"/>
  <c r="AQ77" i="16"/>
  <c r="AR77" i="16"/>
  <c r="AS77" i="16"/>
  <c r="AT77" i="16"/>
  <c r="AU77" i="16"/>
  <c r="AV77" i="16"/>
  <c r="AW77" i="16"/>
  <c r="AX77" i="16"/>
  <c r="AP78" i="16"/>
  <c r="AQ78" i="16"/>
  <c r="AR78" i="16"/>
  <c r="AS78" i="16"/>
  <c r="AT78" i="16"/>
  <c r="AU78" i="16"/>
  <c r="AV78" i="16"/>
  <c r="AW78" i="16"/>
  <c r="AX78" i="16"/>
  <c r="AP79" i="16"/>
  <c r="AQ79" i="16"/>
  <c r="AR79" i="16"/>
  <c r="AS79" i="16"/>
  <c r="AT79" i="16"/>
  <c r="AU79" i="16"/>
  <c r="AV79" i="16"/>
  <c r="AW79" i="16"/>
  <c r="AX79" i="16"/>
  <c r="AP80" i="16"/>
  <c r="AQ80" i="16"/>
  <c r="AR80" i="16"/>
  <c r="AS80" i="16"/>
  <c r="AT80" i="16"/>
  <c r="AU80" i="16"/>
  <c r="AV80" i="16"/>
  <c r="AW80" i="16"/>
  <c r="AX80" i="16"/>
  <c r="AP81" i="16"/>
  <c r="AQ81" i="16"/>
  <c r="AR81" i="16"/>
  <c r="AS81" i="16"/>
  <c r="AT81" i="16"/>
  <c r="AU81" i="16"/>
  <c r="AV81" i="16"/>
  <c r="AW81" i="16"/>
  <c r="AX81" i="16"/>
  <c r="AP82" i="16"/>
  <c r="AQ82" i="16"/>
  <c r="AR82" i="16"/>
  <c r="AS82" i="16"/>
  <c r="AT82" i="16"/>
  <c r="AU82" i="16"/>
  <c r="AV82" i="16"/>
  <c r="AW82" i="16"/>
  <c r="AX82" i="16"/>
  <c r="AP83" i="16"/>
  <c r="AQ83" i="16"/>
  <c r="AR83" i="16"/>
  <c r="AS83" i="16"/>
  <c r="AT83" i="16"/>
  <c r="AU83" i="16"/>
  <c r="AV83" i="16"/>
  <c r="AW83" i="16"/>
  <c r="AX83" i="16"/>
  <c r="AP84" i="16"/>
  <c r="AQ84" i="16"/>
  <c r="AR84" i="16"/>
  <c r="AS84" i="16"/>
  <c r="AT84" i="16"/>
  <c r="AU84" i="16"/>
  <c r="AV84" i="16"/>
  <c r="AW84" i="16"/>
  <c r="AX84" i="16"/>
  <c r="AP85" i="16"/>
  <c r="AQ85" i="16"/>
  <c r="AR85" i="16"/>
  <c r="AS85" i="16"/>
  <c r="AT85" i="16"/>
  <c r="AU85" i="16"/>
  <c r="AV85" i="16"/>
  <c r="AW85" i="16"/>
  <c r="AX85" i="16"/>
  <c r="AP86" i="16"/>
  <c r="AQ86" i="16"/>
  <c r="AR86" i="16"/>
  <c r="AS86" i="16"/>
  <c r="AT86" i="16"/>
  <c r="AU86" i="16"/>
  <c r="AV86" i="16"/>
  <c r="AW86" i="16"/>
  <c r="AX86" i="16"/>
  <c r="AP87" i="16"/>
  <c r="AQ87" i="16"/>
  <c r="AR87" i="16"/>
  <c r="AS87" i="16"/>
  <c r="AT87" i="16"/>
  <c r="AU87" i="16"/>
  <c r="AV87" i="16"/>
  <c r="AW87" i="16"/>
  <c r="AX87" i="16"/>
  <c r="AP88" i="16"/>
  <c r="AQ88" i="16"/>
  <c r="AR88" i="16"/>
  <c r="AS88" i="16"/>
  <c r="AT88" i="16"/>
  <c r="AU88" i="16"/>
  <c r="AV88" i="16"/>
  <c r="AW88" i="16"/>
  <c r="AX88" i="16"/>
  <c r="AP89" i="16"/>
  <c r="AQ89" i="16"/>
  <c r="AR89" i="16"/>
  <c r="AS89" i="16"/>
  <c r="AT89" i="16"/>
  <c r="AU89" i="16"/>
  <c r="AV89" i="16"/>
  <c r="AW89" i="16"/>
  <c r="AX89" i="16"/>
  <c r="AP90" i="16"/>
  <c r="AQ90" i="16"/>
  <c r="AR90" i="16"/>
  <c r="AS90" i="16"/>
  <c r="AT90" i="16"/>
  <c r="AU90" i="16"/>
  <c r="AV90" i="16"/>
  <c r="AW90" i="16"/>
  <c r="AX90" i="16"/>
  <c r="AP91" i="16"/>
  <c r="AQ91" i="16"/>
  <c r="AR91" i="16"/>
  <c r="AS91" i="16"/>
  <c r="AT91" i="16"/>
  <c r="AU91" i="16"/>
  <c r="AV91" i="16"/>
  <c r="AW91" i="16"/>
  <c r="AX91" i="16"/>
  <c r="AP92" i="16"/>
  <c r="AQ92" i="16"/>
  <c r="AR92" i="16"/>
  <c r="AS92" i="16"/>
  <c r="AT92" i="16"/>
  <c r="AU92" i="16"/>
  <c r="AV92" i="16"/>
  <c r="AW92" i="16"/>
  <c r="AX92" i="16"/>
  <c r="AP93" i="16"/>
  <c r="AQ93" i="16"/>
  <c r="AR93" i="16"/>
  <c r="AS93" i="16"/>
  <c r="AT93" i="16"/>
  <c r="AU93" i="16"/>
  <c r="AV93" i="16"/>
  <c r="AW93" i="16"/>
  <c r="AX93" i="16"/>
  <c r="AP94" i="16"/>
  <c r="AQ94" i="16"/>
  <c r="AR94" i="16"/>
  <c r="AS94" i="16"/>
  <c r="AT94" i="16"/>
  <c r="AU94" i="16"/>
  <c r="AV94" i="16"/>
  <c r="AW94" i="16"/>
  <c r="AX94" i="16"/>
  <c r="AP95" i="16"/>
  <c r="AQ95" i="16"/>
  <c r="AR95" i="16"/>
  <c r="AS95" i="16"/>
  <c r="AT95" i="16"/>
  <c r="AU95" i="16"/>
  <c r="AV95" i="16"/>
  <c r="AW95" i="16"/>
  <c r="AX95" i="16"/>
  <c r="AP96" i="16"/>
  <c r="AQ96" i="16"/>
  <c r="AR96" i="16"/>
  <c r="AS96" i="16"/>
  <c r="AT96" i="16"/>
  <c r="AU96" i="16"/>
  <c r="AV96" i="16"/>
  <c r="AW96" i="16"/>
  <c r="AX96" i="16"/>
  <c r="AP97" i="16"/>
  <c r="AQ97" i="16"/>
  <c r="AR97" i="16"/>
  <c r="AS97" i="16"/>
  <c r="AT97" i="16"/>
  <c r="AU97" i="16"/>
  <c r="AV97" i="16"/>
  <c r="AW97" i="16"/>
  <c r="AX97" i="16"/>
  <c r="AP98" i="16"/>
  <c r="AQ98" i="16"/>
  <c r="AR98" i="16"/>
  <c r="AS98" i="16"/>
  <c r="AT98" i="16"/>
  <c r="AU98" i="16"/>
  <c r="AV98" i="16"/>
  <c r="AW98" i="16"/>
  <c r="AX98" i="16"/>
  <c r="AP99" i="16"/>
  <c r="AQ99" i="16"/>
  <c r="AR99" i="16"/>
  <c r="AS99" i="16"/>
  <c r="AT99" i="16"/>
  <c r="AU99" i="16"/>
  <c r="AV99" i="16"/>
  <c r="AW99" i="16"/>
  <c r="AX99" i="16"/>
  <c r="AP100" i="16"/>
  <c r="AQ100" i="16"/>
  <c r="AR100" i="16"/>
  <c r="AS100" i="16"/>
  <c r="AT100" i="16"/>
  <c r="AU100" i="16"/>
  <c r="AV100" i="16"/>
  <c r="AW100" i="16"/>
  <c r="AX100" i="16"/>
  <c r="AP101" i="16"/>
  <c r="AQ101" i="16"/>
  <c r="AR101" i="16"/>
  <c r="AS101" i="16"/>
  <c r="AT101" i="16"/>
  <c r="AU101" i="16"/>
  <c r="AV101" i="16"/>
  <c r="AW101" i="16"/>
  <c r="AX101" i="16"/>
  <c r="AP102" i="16"/>
  <c r="AQ102" i="16"/>
  <c r="AR102" i="16"/>
  <c r="AS102" i="16"/>
  <c r="AT102" i="16"/>
  <c r="AU102" i="16"/>
  <c r="AV102" i="16"/>
  <c r="AW102" i="16"/>
  <c r="AX102" i="16"/>
  <c r="AP103" i="16"/>
  <c r="AQ103" i="16"/>
  <c r="AR103" i="16"/>
  <c r="AS103" i="16"/>
  <c r="AT103" i="16"/>
  <c r="AU103" i="16"/>
  <c r="AV103" i="16"/>
  <c r="AW103" i="16"/>
  <c r="AX103" i="16"/>
  <c r="AP104" i="16"/>
  <c r="AQ104" i="16"/>
  <c r="AR104" i="16"/>
  <c r="AS104" i="16"/>
  <c r="AT104" i="16"/>
  <c r="AU104" i="16"/>
  <c r="AV104" i="16"/>
  <c r="AW104" i="16"/>
  <c r="AX104" i="16"/>
  <c r="AP105" i="16"/>
  <c r="AQ105" i="16"/>
  <c r="AR105" i="16"/>
  <c r="AS105" i="16"/>
  <c r="AT105" i="16"/>
  <c r="AU105" i="16"/>
  <c r="AV105" i="16"/>
  <c r="AW105" i="16"/>
  <c r="AX105" i="16"/>
  <c r="AP106" i="16"/>
  <c r="AQ106" i="16"/>
  <c r="AR106" i="16"/>
  <c r="AS106" i="16"/>
  <c r="AT106" i="16"/>
  <c r="AU106" i="16"/>
  <c r="AV106" i="16"/>
  <c r="AW106" i="16"/>
  <c r="AX106" i="16"/>
  <c r="AP107" i="16"/>
  <c r="AQ107" i="16"/>
  <c r="AR107" i="16"/>
  <c r="AS107" i="16"/>
  <c r="AT107" i="16"/>
  <c r="AU107" i="16"/>
  <c r="AV107" i="16"/>
  <c r="AW107" i="16"/>
  <c r="AX107" i="16"/>
  <c r="AX3" i="16"/>
  <c r="AW3" i="16"/>
  <c r="AV3" i="16"/>
  <c r="AU3" i="16"/>
  <c r="AT3" i="16"/>
  <c r="AS3" i="16"/>
  <c r="AR3" i="16"/>
  <c r="AQ3" i="16"/>
  <c r="AP3" i="16"/>
  <c r="AG110" i="16"/>
  <c r="AH110" i="16"/>
  <c r="AI110" i="16"/>
  <c r="AJ110" i="16"/>
  <c r="AK110" i="16"/>
  <c r="AL110" i="16"/>
  <c r="AM110" i="16"/>
  <c r="AN110" i="16"/>
  <c r="AF110" i="16"/>
  <c r="AG109" i="16"/>
  <c r="AH109" i="16"/>
  <c r="AI109" i="16"/>
  <c r="AJ109" i="16"/>
  <c r="AK109" i="16"/>
  <c r="AL109" i="16"/>
  <c r="AM109" i="16"/>
  <c r="AN109" i="16"/>
  <c r="AF109" i="16"/>
  <c r="AG108" i="16"/>
  <c r="AH108" i="16"/>
  <c r="AI108" i="16"/>
  <c r="AJ108" i="16"/>
  <c r="AK108" i="16"/>
  <c r="AL108" i="16"/>
  <c r="AM108" i="16"/>
  <c r="AN108" i="16"/>
  <c r="AF108" i="16"/>
  <c r="AN4" i="16"/>
  <c r="AN5" i="16"/>
  <c r="AN6" i="16"/>
  <c r="AN7" i="16"/>
  <c r="AN8" i="16"/>
  <c r="AN9" i="16"/>
  <c r="AN10" i="16"/>
  <c r="AN11" i="16"/>
  <c r="AN12" i="16"/>
  <c r="AN13" i="16"/>
  <c r="AN14" i="16"/>
  <c r="AN15" i="16"/>
  <c r="AN16" i="16"/>
  <c r="AN17" i="16"/>
  <c r="AN18" i="16"/>
  <c r="AN19" i="16"/>
  <c r="AN20" i="16"/>
  <c r="AN21" i="16"/>
  <c r="AN22" i="16"/>
  <c r="AN23" i="16"/>
  <c r="AN24" i="16"/>
  <c r="AN25" i="16"/>
  <c r="AN26" i="16"/>
  <c r="AN27" i="16"/>
  <c r="AN28" i="16"/>
  <c r="AN29" i="16"/>
  <c r="AN30" i="16"/>
  <c r="AN31" i="16"/>
  <c r="AN32" i="16"/>
  <c r="AN33" i="16"/>
  <c r="AN34" i="16"/>
  <c r="AN35" i="16"/>
  <c r="AN36" i="16"/>
  <c r="AN37" i="16"/>
  <c r="AN38" i="16"/>
  <c r="AN39" i="16"/>
  <c r="AN40" i="16"/>
  <c r="AN41" i="16"/>
  <c r="AN42" i="16"/>
  <c r="AN43" i="16"/>
  <c r="AN44" i="16"/>
  <c r="AN45" i="16"/>
  <c r="AN46" i="16"/>
  <c r="AN47" i="16"/>
  <c r="AN48" i="16"/>
  <c r="AN49" i="16"/>
  <c r="AN50" i="16"/>
  <c r="AN51" i="16"/>
  <c r="AN52" i="16"/>
  <c r="AN53" i="16"/>
  <c r="AN54" i="16"/>
  <c r="AN55" i="16"/>
  <c r="AN56" i="16"/>
  <c r="AN57" i="16"/>
  <c r="AN58" i="16"/>
  <c r="AN59" i="16"/>
  <c r="AN60" i="16"/>
  <c r="AN61" i="16"/>
  <c r="AN62" i="16"/>
  <c r="AN63" i="16"/>
  <c r="AN64" i="16"/>
  <c r="AN65" i="16"/>
  <c r="AN66" i="16"/>
  <c r="AN67" i="16"/>
  <c r="AN68" i="16"/>
  <c r="AN69" i="16"/>
  <c r="AN70" i="16"/>
  <c r="AN71" i="16"/>
  <c r="AN72" i="16"/>
  <c r="AN73" i="16"/>
  <c r="AN74" i="16"/>
  <c r="AN75" i="16"/>
  <c r="AN76" i="16"/>
  <c r="AN77" i="16"/>
  <c r="AN78" i="16"/>
  <c r="AN79" i="16"/>
  <c r="AN80" i="16"/>
  <c r="AN81" i="16"/>
  <c r="AN82" i="16"/>
  <c r="AN83" i="16"/>
  <c r="AN84" i="16"/>
  <c r="AN85" i="16"/>
  <c r="AN86" i="16"/>
  <c r="AN87" i="16"/>
  <c r="AN88" i="16"/>
  <c r="AN89" i="16"/>
  <c r="AN90" i="16"/>
  <c r="AN91" i="16"/>
  <c r="AN92" i="16"/>
  <c r="AN93" i="16"/>
  <c r="AN94" i="16"/>
  <c r="AN95" i="16"/>
  <c r="AN96" i="16"/>
  <c r="AN97" i="16"/>
  <c r="AN98" i="16"/>
  <c r="AN99" i="16"/>
  <c r="AN100" i="16"/>
  <c r="AN101" i="16"/>
  <c r="AN102" i="16"/>
  <c r="AN103" i="16"/>
  <c r="AN104" i="16"/>
  <c r="AN105" i="16"/>
  <c r="AN106" i="16"/>
  <c r="AN107" i="16"/>
  <c r="AN3" i="16"/>
  <c r="AK4" i="16"/>
  <c r="AK5" i="16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29" i="16"/>
  <c r="AK30" i="16"/>
  <c r="AK31" i="16"/>
  <c r="AK32" i="16"/>
  <c r="AK33" i="16"/>
  <c r="AK34" i="16"/>
  <c r="AK35" i="16"/>
  <c r="AK36" i="16"/>
  <c r="AK37" i="16"/>
  <c r="AK38" i="16"/>
  <c r="AK39" i="16"/>
  <c r="AK40" i="16"/>
  <c r="AK41" i="16"/>
  <c r="AK42" i="16"/>
  <c r="AK43" i="16"/>
  <c r="AK44" i="16"/>
  <c r="AK45" i="16"/>
  <c r="AK46" i="16"/>
  <c r="AK47" i="16"/>
  <c r="AK48" i="16"/>
  <c r="AK49" i="16"/>
  <c r="AK50" i="16"/>
  <c r="AK51" i="16"/>
  <c r="AK52" i="16"/>
  <c r="AK53" i="16"/>
  <c r="AK54" i="16"/>
  <c r="AK55" i="16"/>
  <c r="AK56" i="16"/>
  <c r="AK57" i="16"/>
  <c r="AK58" i="16"/>
  <c r="AK59" i="16"/>
  <c r="AK60" i="16"/>
  <c r="AK61" i="16"/>
  <c r="AK62" i="16"/>
  <c r="AK63" i="16"/>
  <c r="AK64" i="16"/>
  <c r="AK65" i="16"/>
  <c r="AK66" i="16"/>
  <c r="AK67" i="16"/>
  <c r="AK68" i="16"/>
  <c r="AK69" i="16"/>
  <c r="AK70" i="16"/>
  <c r="AK71" i="16"/>
  <c r="AK72" i="16"/>
  <c r="AK73" i="16"/>
  <c r="AK74" i="16"/>
  <c r="AK75" i="16"/>
  <c r="AK76" i="16"/>
  <c r="AK77" i="16"/>
  <c r="AK78" i="16"/>
  <c r="AK79" i="16"/>
  <c r="AK80" i="16"/>
  <c r="AK81" i="16"/>
  <c r="AK82" i="16"/>
  <c r="AK83" i="16"/>
  <c r="AK84" i="16"/>
  <c r="AK85" i="16"/>
  <c r="AK86" i="16"/>
  <c r="AK87" i="16"/>
  <c r="AK88" i="16"/>
  <c r="AK89" i="16"/>
  <c r="AK90" i="16"/>
  <c r="AK91" i="16"/>
  <c r="AK92" i="16"/>
  <c r="AK93" i="16"/>
  <c r="AK94" i="16"/>
  <c r="AK95" i="16"/>
  <c r="AK96" i="16"/>
  <c r="AK97" i="16"/>
  <c r="AK98" i="16"/>
  <c r="AK99" i="16"/>
  <c r="AK100" i="16"/>
  <c r="AK101" i="16"/>
  <c r="AK102" i="16"/>
  <c r="AK103" i="16"/>
  <c r="AK104" i="16"/>
  <c r="AK105" i="16"/>
  <c r="AK106" i="16"/>
  <c r="AK107" i="16"/>
  <c r="AK3" i="16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3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3" i="16"/>
  <c r="AF4" i="16"/>
  <c r="AG4" i="16"/>
  <c r="AI4" i="16"/>
  <c r="AJ4" i="16"/>
  <c r="AL4" i="16"/>
  <c r="AM4" i="16"/>
  <c r="AF5" i="16"/>
  <c r="AG5" i="16"/>
  <c r="AI5" i="16"/>
  <c r="AJ5" i="16"/>
  <c r="AL5" i="16"/>
  <c r="AM5" i="16"/>
  <c r="AF6" i="16"/>
  <c r="AG6" i="16"/>
  <c r="AI6" i="16"/>
  <c r="AJ6" i="16"/>
  <c r="AL6" i="16"/>
  <c r="AM6" i="16"/>
  <c r="AF7" i="16"/>
  <c r="AG7" i="16"/>
  <c r="AI7" i="16"/>
  <c r="AJ7" i="16"/>
  <c r="AL7" i="16"/>
  <c r="AM7" i="16"/>
  <c r="AF8" i="16"/>
  <c r="AG8" i="16"/>
  <c r="AI8" i="16"/>
  <c r="AJ8" i="16"/>
  <c r="AL8" i="16"/>
  <c r="AM8" i="16"/>
  <c r="AF9" i="16"/>
  <c r="AG9" i="16"/>
  <c r="AI9" i="16"/>
  <c r="AJ9" i="16"/>
  <c r="AL9" i="16"/>
  <c r="AM9" i="16"/>
  <c r="AF10" i="16"/>
  <c r="AG10" i="16"/>
  <c r="AI10" i="16"/>
  <c r="AJ10" i="16"/>
  <c r="AL10" i="16"/>
  <c r="AM10" i="16"/>
  <c r="AF11" i="16"/>
  <c r="AG11" i="16"/>
  <c r="AI11" i="16"/>
  <c r="AJ11" i="16"/>
  <c r="AL11" i="16"/>
  <c r="AM11" i="16"/>
  <c r="AF12" i="16"/>
  <c r="AG12" i="16"/>
  <c r="AI12" i="16"/>
  <c r="AJ12" i="16"/>
  <c r="AL12" i="16"/>
  <c r="AM12" i="16"/>
  <c r="AF13" i="16"/>
  <c r="AG13" i="16"/>
  <c r="AI13" i="16"/>
  <c r="AJ13" i="16"/>
  <c r="AL13" i="16"/>
  <c r="AM13" i="16"/>
  <c r="AF14" i="16"/>
  <c r="AG14" i="16"/>
  <c r="AI14" i="16"/>
  <c r="AJ14" i="16"/>
  <c r="AL14" i="16"/>
  <c r="AM14" i="16"/>
  <c r="AF15" i="16"/>
  <c r="AG15" i="16"/>
  <c r="AI15" i="16"/>
  <c r="AJ15" i="16"/>
  <c r="AL15" i="16"/>
  <c r="AM15" i="16"/>
  <c r="AF16" i="16"/>
  <c r="AG16" i="16"/>
  <c r="AI16" i="16"/>
  <c r="AJ16" i="16"/>
  <c r="AL16" i="16"/>
  <c r="AM16" i="16"/>
  <c r="AF17" i="16"/>
  <c r="AG17" i="16"/>
  <c r="AI17" i="16"/>
  <c r="AJ17" i="16"/>
  <c r="AL17" i="16"/>
  <c r="AM17" i="16"/>
  <c r="AF18" i="16"/>
  <c r="AG18" i="16"/>
  <c r="AI18" i="16"/>
  <c r="AJ18" i="16"/>
  <c r="AL18" i="16"/>
  <c r="AM18" i="16"/>
  <c r="AF19" i="16"/>
  <c r="AG19" i="16"/>
  <c r="AI19" i="16"/>
  <c r="AJ19" i="16"/>
  <c r="AL19" i="16"/>
  <c r="AM19" i="16"/>
  <c r="AF20" i="16"/>
  <c r="AG20" i="16"/>
  <c r="AI20" i="16"/>
  <c r="AJ20" i="16"/>
  <c r="AL20" i="16"/>
  <c r="AM20" i="16"/>
  <c r="AF21" i="16"/>
  <c r="AG21" i="16"/>
  <c r="AI21" i="16"/>
  <c r="AJ21" i="16"/>
  <c r="AL21" i="16"/>
  <c r="AM21" i="16"/>
  <c r="AF22" i="16"/>
  <c r="AG22" i="16"/>
  <c r="AI22" i="16"/>
  <c r="AJ22" i="16"/>
  <c r="AL22" i="16"/>
  <c r="AM22" i="16"/>
  <c r="AF23" i="16"/>
  <c r="AG23" i="16"/>
  <c r="AI23" i="16"/>
  <c r="AJ23" i="16"/>
  <c r="AL23" i="16"/>
  <c r="AM23" i="16"/>
  <c r="AF24" i="16"/>
  <c r="AG24" i="16"/>
  <c r="AI24" i="16"/>
  <c r="AJ24" i="16"/>
  <c r="AL24" i="16"/>
  <c r="AM24" i="16"/>
  <c r="AF25" i="16"/>
  <c r="AG25" i="16"/>
  <c r="AI25" i="16"/>
  <c r="AJ25" i="16"/>
  <c r="AL25" i="16"/>
  <c r="AM25" i="16"/>
  <c r="AF26" i="16"/>
  <c r="AG26" i="16"/>
  <c r="AI26" i="16"/>
  <c r="AJ26" i="16"/>
  <c r="AL26" i="16"/>
  <c r="AM26" i="16"/>
  <c r="AF27" i="16"/>
  <c r="AG27" i="16"/>
  <c r="AI27" i="16"/>
  <c r="AJ27" i="16"/>
  <c r="AL27" i="16"/>
  <c r="AM27" i="16"/>
  <c r="AF28" i="16"/>
  <c r="AG28" i="16"/>
  <c r="AI28" i="16"/>
  <c r="AJ28" i="16"/>
  <c r="AL28" i="16"/>
  <c r="AM28" i="16"/>
  <c r="AF29" i="16"/>
  <c r="AG29" i="16"/>
  <c r="AI29" i="16"/>
  <c r="AJ29" i="16"/>
  <c r="AL29" i="16"/>
  <c r="AM29" i="16"/>
  <c r="AF30" i="16"/>
  <c r="AG30" i="16"/>
  <c r="AI30" i="16"/>
  <c r="AJ30" i="16"/>
  <c r="AL30" i="16"/>
  <c r="AM30" i="16"/>
  <c r="AF31" i="16"/>
  <c r="AG31" i="16"/>
  <c r="AI31" i="16"/>
  <c r="AJ31" i="16"/>
  <c r="AL31" i="16"/>
  <c r="AM31" i="16"/>
  <c r="AF32" i="16"/>
  <c r="AG32" i="16"/>
  <c r="AI32" i="16"/>
  <c r="AJ32" i="16"/>
  <c r="AL32" i="16"/>
  <c r="AM32" i="16"/>
  <c r="AF33" i="16"/>
  <c r="AG33" i="16"/>
  <c r="AI33" i="16"/>
  <c r="AJ33" i="16"/>
  <c r="AL33" i="16"/>
  <c r="AM33" i="16"/>
  <c r="AF34" i="16"/>
  <c r="AG34" i="16"/>
  <c r="AI34" i="16"/>
  <c r="AJ34" i="16"/>
  <c r="AL34" i="16"/>
  <c r="AM34" i="16"/>
  <c r="AF35" i="16"/>
  <c r="AG35" i="16"/>
  <c r="AI35" i="16"/>
  <c r="AJ35" i="16"/>
  <c r="AL35" i="16"/>
  <c r="AM35" i="16"/>
  <c r="AF36" i="16"/>
  <c r="AG36" i="16"/>
  <c r="AI36" i="16"/>
  <c r="AJ36" i="16"/>
  <c r="AL36" i="16"/>
  <c r="AM36" i="16"/>
  <c r="AF37" i="16"/>
  <c r="AG37" i="16"/>
  <c r="AI37" i="16"/>
  <c r="AJ37" i="16"/>
  <c r="AL37" i="16"/>
  <c r="AM37" i="16"/>
  <c r="AF38" i="16"/>
  <c r="AG38" i="16"/>
  <c r="AI38" i="16"/>
  <c r="AJ38" i="16"/>
  <c r="AL38" i="16"/>
  <c r="AM38" i="16"/>
  <c r="AF39" i="16"/>
  <c r="AG39" i="16"/>
  <c r="AI39" i="16"/>
  <c r="AJ39" i="16"/>
  <c r="AL39" i="16"/>
  <c r="AM39" i="16"/>
  <c r="AF40" i="16"/>
  <c r="AG40" i="16"/>
  <c r="AI40" i="16"/>
  <c r="AJ40" i="16"/>
  <c r="AL40" i="16"/>
  <c r="AM40" i="16"/>
  <c r="AF41" i="16"/>
  <c r="AG41" i="16"/>
  <c r="AI41" i="16"/>
  <c r="AJ41" i="16"/>
  <c r="AL41" i="16"/>
  <c r="AM41" i="16"/>
  <c r="AF42" i="16"/>
  <c r="AG42" i="16"/>
  <c r="AI42" i="16"/>
  <c r="AJ42" i="16"/>
  <c r="AL42" i="16"/>
  <c r="AM42" i="16"/>
  <c r="AF43" i="16"/>
  <c r="AG43" i="16"/>
  <c r="AI43" i="16"/>
  <c r="AJ43" i="16"/>
  <c r="AL43" i="16"/>
  <c r="AM43" i="16"/>
  <c r="AF44" i="16"/>
  <c r="AG44" i="16"/>
  <c r="AI44" i="16"/>
  <c r="AJ44" i="16"/>
  <c r="AL44" i="16"/>
  <c r="AM44" i="16"/>
  <c r="AF45" i="16"/>
  <c r="AG45" i="16"/>
  <c r="AI45" i="16"/>
  <c r="AJ45" i="16"/>
  <c r="AL45" i="16"/>
  <c r="AM45" i="16"/>
  <c r="AF46" i="16"/>
  <c r="AG46" i="16"/>
  <c r="AI46" i="16"/>
  <c r="AJ46" i="16"/>
  <c r="AL46" i="16"/>
  <c r="AM46" i="16"/>
  <c r="AF47" i="16"/>
  <c r="AG47" i="16"/>
  <c r="AI47" i="16"/>
  <c r="AJ47" i="16"/>
  <c r="AL47" i="16"/>
  <c r="AM47" i="16"/>
  <c r="AF48" i="16"/>
  <c r="AG48" i="16"/>
  <c r="AI48" i="16"/>
  <c r="AJ48" i="16"/>
  <c r="AL48" i="16"/>
  <c r="AM48" i="16"/>
  <c r="AF49" i="16"/>
  <c r="AG49" i="16"/>
  <c r="AI49" i="16"/>
  <c r="AJ49" i="16"/>
  <c r="AL49" i="16"/>
  <c r="AM49" i="16"/>
  <c r="AF50" i="16"/>
  <c r="AG50" i="16"/>
  <c r="AI50" i="16"/>
  <c r="AJ50" i="16"/>
  <c r="AL50" i="16"/>
  <c r="AM50" i="16"/>
  <c r="AF51" i="16"/>
  <c r="AG51" i="16"/>
  <c r="AI51" i="16"/>
  <c r="AJ51" i="16"/>
  <c r="AL51" i="16"/>
  <c r="AM51" i="16"/>
  <c r="AF52" i="16"/>
  <c r="AG52" i="16"/>
  <c r="AI52" i="16"/>
  <c r="AJ52" i="16"/>
  <c r="AL52" i="16"/>
  <c r="AM52" i="16"/>
  <c r="AF53" i="16"/>
  <c r="AG53" i="16"/>
  <c r="AI53" i="16"/>
  <c r="AJ53" i="16"/>
  <c r="AL53" i="16"/>
  <c r="AM53" i="16"/>
  <c r="AF54" i="16"/>
  <c r="AG54" i="16"/>
  <c r="AI54" i="16"/>
  <c r="AJ54" i="16"/>
  <c r="AL54" i="16"/>
  <c r="AM54" i="16"/>
  <c r="AF55" i="16"/>
  <c r="AG55" i="16"/>
  <c r="AI55" i="16"/>
  <c r="AJ55" i="16"/>
  <c r="AL55" i="16"/>
  <c r="AM55" i="16"/>
  <c r="AF56" i="16"/>
  <c r="AG56" i="16"/>
  <c r="AI56" i="16"/>
  <c r="AJ56" i="16"/>
  <c r="AL56" i="16"/>
  <c r="AM56" i="16"/>
  <c r="AF57" i="16"/>
  <c r="AG57" i="16"/>
  <c r="AI57" i="16"/>
  <c r="AJ57" i="16"/>
  <c r="AL57" i="16"/>
  <c r="AM57" i="16"/>
  <c r="AF58" i="16"/>
  <c r="AG58" i="16"/>
  <c r="AI58" i="16"/>
  <c r="AJ58" i="16"/>
  <c r="AL58" i="16"/>
  <c r="AM58" i="16"/>
  <c r="AF59" i="16"/>
  <c r="AG59" i="16"/>
  <c r="AI59" i="16"/>
  <c r="AJ59" i="16"/>
  <c r="AL59" i="16"/>
  <c r="AM59" i="16"/>
  <c r="AF60" i="16"/>
  <c r="AG60" i="16"/>
  <c r="AI60" i="16"/>
  <c r="AJ60" i="16"/>
  <c r="AL60" i="16"/>
  <c r="AM60" i="16"/>
  <c r="AF61" i="16"/>
  <c r="AG61" i="16"/>
  <c r="AI61" i="16"/>
  <c r="AJ61" i="16"/>
  <c r="AL61" i="16"/>
  <c r="AM61" i="16"/>
  <c r="AF62" i="16"/>
  <c r="AG62" i="16"/>
  <c r="AI62" i="16"/>
  <c r="AJ62" i="16"/>
  <c r="AL62" i="16"/>
  <c r="AM62" i="16"/>
  <c r="AF63" i="16"/>
  <c r="AG63" i="16"/>
  <c r="AI63" i="16"/>
  <c r="AJ63" i="16"/>
  <c r="AL63" i="16"/>
  <c r="AM63" i="16"/>
  <c r="AF64" i="16"/>
  <c r="AG64" i="16"/>
  <c r="AI64" i="16"/>
  <c r="AJ64" i="16"/>
  <c r="AL64" i="16"/>
  <c r="AM64" i="16"/>
  <c r="AF65" i="16"/>
  <c r="AG65" i="16"/>
  <c r="AI65" i="16"/>
  <c r="AJ65" i="16"/>
  <c r="AL65" i="16"/>
  <c r="AM65" i="16"/>
  <c r="AF66" i="16"/>
  <c r="AG66" i="16"/>
  <c r="AI66" i="16"/>
  <c r="AJ66" i="16"/>
  <c r="AL66" i="16"/>
  <c r="AM66" i="16"/>
  <c r="AF67" i="16"/>
  <c r="AG67" i="16"/>
  <c r="AI67" i="16"/>
  <c r="AJ67" i="16"/>
  <c r="AL67" i="16"/>
  <c r="AM67" i="16"/>
  <c r="AF68" i="16"/>
  <c r="AG68" i="16"/>
  <c r="AI68" i="16"/>
  <c r="AJ68" i="16"/>
  <c r="AL68" i="16"/>
  <c r="AM68" i="16"/>
  <c r="AF69" i="16"/>
  <c r="AG69" i="16"/>
  <c r="AI69" i="16"/>
  <c r="AJ69" i="16"/>
  <c r="AL69" i="16"/>
  <c r="AM69" i="16"/>
  <c r="AF70" i="16"/>
  <c r="AG70" i="16"/>
  <c r="AI70" i="16"/>
  <c r="AJ70" i="16"/>
  <c r="AL70" i="16"/>
  <c r="AM70" i="16"/>
  <c r="AF71" i="16"/>
  <c r="AG71" i="16"/>
  <c r="AI71" i="16"/>
  <c r="AJ71" i="16"/>
  <c r="AL71" i="16"/>
  <c r="AM71" i="16"/>
  <c r="AF72" i="16"/>
  <c r="AG72" i="16"/>
  <c r="AI72" i="16"/>
  <c r="AJ72" i="16"/>
  <c r="AL72" i="16"/>
  <c r="AM72" i="16"/>
  <c r="AF73" i="16"/>
  <c r="AG73" i="16"/>
  <c r="AI73" i="16"/>
  <c r="AJ73" i="16"/>
  <c r="AL73" i="16"/>
  <c r="AM73" i="16"/>
  <c r="AF74" i="16"/>
  <c r="AG74" i="16"/>
  <c r="AI74" i="16"/>
  <c r="AJ74" i="16"/>
  <c r="AL74" i="16"/>
  <c r="AM74" i="16"/>
  <c r="AF75" i="16"/>
  <c r="AG75" i="16"/>
  <c r="AI75" i="16"/>
  <c r="AJ75" i="16"/>
  <c r="AL75" i="16"/>
  <c r="AM75" i="16"/>
  <c r="AF76" i="16"/>
  <c r="AG76" i="16"/>
  <c r="AI76" i="16"/>
  <c r="AJ76" i="16"/>
  <c r="AL76" i="16"/>
  <c r="AM76" i="16"/>
  <c r="AF77" i="16"/>
  <c r="AG77" i="16"/>
  <c r="AI77" i="16"/>
  <c r="AJ77" i="16"/>
  <c r="AL77" i="16"/>
  <c r="AM77" i="16"/>
  <c r="AF78" i="16"/>
  <c r="AG78" i="16"/>
  <c r="AI78" i="16"/>
  <c r="AJ78" i="16"/>
  <c r="AL78" i="16"/>
  <c r="AM78" i="16"/>
  <c r="AF79" i="16"/>
  <c r="AG79" i="16"/>
  <c r="AI79" i="16"/>
  <c r="AJ79" i="16"/>
  <c r="AL79" i="16"/>
  <c r="AM79" i="16"/>
  <c r="AF80" i="16"/>
  <c r="AG80" i="16"/>
  <c r="AI80" i="16"/>
  <c r="AJ80" i="16"/>
  <c r="AL80" i="16"/>
  <c r="AM80" i="16"/>
  <c r="AF81" i="16"/>
  <c r="AG81" i="16"/>
  <c r="AI81" i="16"/>
  <c r="AJ81" i="16"/>
  <c r="AL81" i="16"/>
  <c r="AM81" i="16"/>
  <c r="AF82" i="16"/>
  <c r="AG82" i="16"/>
  <c r="AI82" i="16"/>
  <c r="AJ82" i="16"/>
  <c r="AL82" i="16"/>
  <c r="AM82" i="16"/>
  <c r="AF83" i="16"/>
  <c r="AG83" i="16"/>
  <c r="AI83" i="16"/>
  <c r="AJ83" i="16"/>
  <c r="AL83" i="16"/>
  <c r="AM83" i="16"/>
  <c r="AF84" i="16"/>
  <c r="AG84" i="16"/>
  <c r="AI84" i="16"/>
  <c r="AJ84" i="16"/>
  <c r="AL84" i="16"/>
  <c r="AM84" i="16"/>
  <c r="AF85" i="16"/>
  <c r="AG85" i="16"/>
  <c r="AI85" i="16"/>
  <c r="AJ85" i="16"/>
  <c r="AL85" i="16"/>
  <c r="AM85" i="16"/>
  <c r="AF86" i="16"/>
  <c r="AG86" i="16"/>
  <c r="AI86" i="16"/>
  <c r="AJ86" i="16"/>
  <c r="AL86" i="16"/>
  <c r="AM86" i="16"/>
  <c r="AF87" i="16"/>
  <c r="AG87" i="16"/>
  <c r="AI87" i="16"/>
  <c r="AJ87" i="16"/>
  <c r="AL87" i="16"/>
  <c r="AM87" i="16"/>
  <c r="AF88" i="16"/>
  <c r="AG88" i="16"/>
  <c r="AI88" i="16"/>
  <c r="AJ88" i="16"/>
  <c r="AL88" i="16"/>
  <c r="AM88" i="16"/>
  <c r="AF89" i="16"/>
  <c r="AG89" i="16"/>
  <c r="AI89" i="16"/>
  <c r="AJ89" i="16"/>
  <c r="AL89" i="16"/>
  <c r="AM89" i="16"/>
  <c r="AF90" i="16"/>
  <c r="AG90" i="16"/>
  <c r="AI90" i="16"/>
  <c r="AJ90" i="16"/>
  <c r="AL90" i="16"/>
  <c r="AM90" i="16"/>
  <c r="AF91" i="16"/>
  <c r="AG91" i="16"/>
  <c r="AI91" i="16"/>
  <c r="AJ91" i="16"/>
  <c r="AL91" i="16"/>
  <c r="AM91" i="16"/>
  <c r="AF92" i="16"/>
  <c r="AG92" i="16"/>
  <c r="AI92" i="16"/>
  <c r="AJ92" i="16"/>
  <c r="AL92" i="16"/>
  <c r="AM92" i="16"/>
  <c r="AF93" i="16"/>
  <c r="AG93" i="16"/>
  <c r="AI93" i="16"/>
  <c r="AJ93" i="16"/>
  <c r="AL93" i="16"/>
  <c r="AM93" i="16"/>
  <c r="AF94" i="16"/>
  <c r="AG94" i="16"/>
  <c r="AI94" i="16"/>
  <c r="AJ94" i="16"/>
  <c r="AL94" i="16"/>
  <c r="AM94" i="16"/>
  <c r="AF95" i="16"/>
  <c r="AG95" i="16"/>
  <c r="AI95" i="16"/>
  <c r="AJ95" i="16"/>
  <c r="AL95" i="16"/>
  <c r="AM95" i="16"/>
  <c r="AF96" i="16"/>
  <c r="AG96" i="16"/>
  <c r="AI96" i="16"/>
  <c r="AJ96" i="16"/>
  <c r="AL96" i="16"/>
  <c r="AM96" i="16"/>
  <c r="AF97" i="16"/>
  <c r="AG97" i="16"/>
  <c r="AI97" i="16"/>
  <c r="AJ97" i="16"/>
  <c r="AL97" i="16"/>
  <c r="AM97" i="16"/>
  <c r="AF98" i="16"/>
  <c r="AG98" i="16"/>
  <c r="AI98" i="16"/>
  <c r="AJ98" i="16"/>
  <c r="AL98" i="16"/>
  <c r="AM98" i="16"/>
  <c r="AF99" i="16"/>
  <c r="AG99" i="16"/>
  <c r="AI99" i="16"/>
  <c r="AJ99" i="16"/>
  <c r="AL99" i="16"/>
  <c r="AM99" i="16"/>
  <c r="AF100" i="16"/>
  <c r="AG100" i="16"/>
  <c r="AI100" i="16"/>
  <c r="AJ100" i="16"/>
  <c r="AL100" i="16"/>
  <c r="AM100" i="16"/>
  <c r="AF101" i="16"/>
  <c r="AG101" i="16"/>
  <c r="AI101" i="16"/>
  <c r="AJ101" i="16"/>
  <c r="AL101" i="16"/>
  <c r="AM101" i="16"/>
  <c r="AF102" i="16"/>
  <c r="AG102" i="16"/>
  <c r="AI102" i="16"/>
  <c r="AJ102" i="16"/>
  <c r="AL102" i="16"/>
  <c r="AM102" i="16"/>
  <c r="AF103" i="16"/>
  <c r="AG103" i="16"/>
  <c r="AI103" i="16"/>
  <c r="AJ103" i="16"/>
  <c r="AL103" i="16"/>
  <c r="AM103" i="16"/>
  <c r="AF104" i="16"/>
  <c r="AG104" i="16"/>
  <c r="AI104" i="16"/>
  <c r="AJ104" i="16"/>
  <c r="AL104" i="16"/>
  <c r="AM104" i="16"/>
  <c r="AF105" i="16"/>
  <c r="AG105" i="16"/>
  <c r="AI105" i="16"/>
  <c r="AJ105" i="16"/>
  <c r="AL105" i="16"/>
  <c r="AM105" i="16"/>
  <c r="AF106" i="16"/>
  <c r="AG106" i="16"/>
  <c r="AI106" i="16"/>
  <c r="AJ106" i="16"/>
  <c r="AL106" i="16"/>
  <c r="AM106" i="16"/>
  <c r="AF107" i="16"/>
  <c r="AG107" i="16"/>
  <c r="AI107" i="16"/>
  <c r="AJ107" i="16"/>
  <c r="AL107" i="16"/>
  <c r="AM107" i="16"/>
  <c r="AM3" i="16"/>
  <c r="AL3" i="16"/>
  <c r="AJ3" i="16"/>
  <c r="AI3" i="16"/>
  <c r="AG3" i="16"/>
  <c r="AF3" i="16"/>
  <c r="V4" i="16"/>
  <c r="W4" i="16"/>
  <c r="X4" i="16"/>
  <c r="Y4" i="16"/>
  <c r="Z4" i="16"/>
  <c r="AA4" i="16"/>
  <c r="AB4" i="16"/>
  <c r="AC4" i="16"/>
  <c r="AD4" i="16"/>
  <c r="V5" i="16"/>
  <c r="W5" i="16"/>
  <c r="X5" i="16"/>
  <c r="Y5" i="16"/>
  <c r="Z5" i="16"/>
  <c r="AA5" i="16"/>
  <c r="AB5" i="16"/>
  <c r="AC5" i="16"/>
  <c r="AD5" i="16"/>
  <c r="V6" i="16"/>
  <c r="W6" i="16"/>
  <c r="X6" i="16"/>
  <c r="Y6" i="16"/>
  <c r="Z6" i="16"/>
  <c r="AA6" i="16"/>
  <c r="AB6" i="16"/>
  <c r="AC6" i="16"/>
  <c r="AD6" i="16"/>
  <c r="V7" i="16"/>
  <c r="W7" i="16"/>
  <c r="X7" i="16"/>
  <c r="Y7" i="16"/>
  <c r="Z7" i="16"/>
  <c r="AA7" i="16"/>
  <c r="AB7" i="16"/>
  <c r="AC7" i="16"/>
  <c r="AD7" i="16"/>
  <c r="V8" i="16"/>
  <c r="W8" i="16"/>
  <c r="X8" i="16"/>
  <c r="Y8" i="16"/>
  <c r="Z8" i="16"/>
  <c r="AA8" i="16"/>
  <c r="AB8" i="16"/>
  <c r="AC8" i="16"/>
  <c r="AD8" i="16"/>
  <c r="V9" i="16"/>
  <c r="W9" i="16"/>
  <c r="X9" i="16"/>
  <c r="Y9" i="16"/>
  <c r="Z9" i="16"/>
  <c r="AA9" i="16"/>
  <c r="AB9" i="16"/>
  <c r="AC9" i="16"/>
  <c r="AD9" i="16"/>
  <c r="V10" i="16"/>
  <c r="W10" i="16"/>
  <c r="X10" i="16"/>
  <c r="Y10" i="16"/>
  <c r="Z10" i="16"/>
  <c r="AA10" i="16"/>
  <c r="AB10" i="16"/>
  <c r="AC10" i="16"/>
  <c r="AD10" i="16"/>
  <c r="V11" i="16"/>
  <c r="W11" i="16"/>
  <c r="X11" i="16"/>
  <c r="Y11" i="16"/>
  <c r="Z11" i="16"/>
  <c r="AA11" i="16"/>
  <c r="AB11" i="16"/>
  <c r="AC11" i="16"/>
  <c r="AD11" i="16"/>
  <c r="V12" i="16"/>
  <c r="W12" i="16"/>
  <c r="X12" i="16"/>
  <c r="Y12" i="16"/>
  <c r="Z12" i="16"/>
  <c r="AA12" i="16"/>
  <c r="AB12" i="16"/>
  <c r="AC12" i="16"/>
  <c r="AD12" i="16"/>
  <c r="V13" i="16"/>
  <c r="W13" i="16"/>
  <c r="X13" i="16"/>
  <c r="Y13" i="16"/>
  <c r="Z13" i="16"/>
  <c r="AA13" i="16"/>
  <c r="AB13" i="16"/>
  <c r="AC13" i="16"/>
  <c r="AD13" i="16"/>
  <c r="V14" i="16"/>
  <c r="W14" i="16"/>
  <c r="X14" i="16"/>
  <c r="Y14" i="16"/>
  <c r="Z14" i="16"/>
  <c r="AA14" i="16"/>
  <c r="AB14" i="16"/>
  <c r="AC14" i="16"/>
  <c r="AD14" i="16"/>
  <c r="V15" i="16"/>
  <c r="W15" i="16"/>
  <c r="X15" i="16"/>
  <c r="Y15" i="16"/>
  <c r="Z15" i="16"/>
  <c r="AA15" i="16"/>
  <c r="AB15" i="16"/>
  <c r="AC15" i="16"/>
  <c r="AD15" i="16"/>
  <c r="V16" i="16"/>
  <c r="W16" i="16"/>
  <c r="X16" i="16"/>
  <c r="Y16" i="16"/>
  <c r="Z16" i="16"/>
  <c r="AA16" i="16"/>
  <c r="AB16" i="16"/>
  <c r="AC16" i="16"/>
  <c r="AD16" i="16"/>
  <c r="V17" i="16"/>
  <c r="W17" i="16"/>
  <c r="X17" i="16"/>
  <c r="Y17" i="16"/>
  <c r="Z17" i="16"/>
  <c r="AA17" i="16"/>
  <c r="AB17" i="16"/>
  <c r="AC17" i="16"/>
  <c r="AD17" i="16"/>
  <c r="V18" i="16"/>
  <c r="W18" i="16"/>
  <c r="X18" i="16"/>
  <c r="Y18" i="16"/>
  <c r="Z18" i="16"/>
  <c r="AA18" i="16"/>
  <c r="AB18" i="16"/>
  <c r="AC18" i="16"/>
  <c r="AD18" i="16"/>
  <c r="V19" i="16"/>
  <c r="W19" i="16"/>
  <c r="X19" i="16"/>
  <c r="Y19" i="16"/>
  <c r="Z19" i="16"/>
  <c r="AA19" i="16"/>
  <c r="AB19" i="16"/>
  <c r="AC19" i="16"/>
  <c r="AD19" i="16"/>
  <c r="V20" i="16"/>
  <c r="W20" i="16"/>
  <c r="X20" i="16"/>
  <c r="Y20" i="16"/>
  <c r="Z20" i="16"/>
  <c r="AA20" i="16"/>
  <c r="AB20" i="16"/>
  <c r="AC20" i="16"/>
  <c r="AD20" i="16"/>
  <c r="V21" i="16"/>
  <c r="W21" i="16"/>
  <c r="X21" i="16"/>
  <c r="Y21" i="16"/>
  <c r="Z21" i="16"/>
  <c r="AA21" i="16"/>
  <c r="AB21" i="16"/>
  <c r="AC21" i="16"/>
  <c r="AD21" i="16"/>
  <c r="V22" i="16"/>
  <c r="W22" i="16"/>
  <c r="X22" i="16"/>
  <c r="Y22" i="16"/>
  <c r="Z22" i="16"/>
  <c r="AA22" i="16"/>
  <c r="AB22" i="16"/>
  <c r="AC22" i="16"/>
  <c r="AD22" i="16"/>
  <c r="V23" i="16"/>
  <c r="W23" i="16"/>
  <c r="X23" i="16"/>
  <c r="Y23" i="16"/>
  <c r="Z23" i="16"/>
  <c r="AA23" i="16"/>
  <c r="AB23" i="16"/>
  <c r="AC23" i="16"/>
  <c r="AD23" i="16"/>
  <c r="V24" i="16"/>
  <c r="W24" i="16"/>
  <c r="X24" i="16"/>
  <c r="Y24" i="16"/>
  <c r="Z24" i="16"/>
  <c r="AA24" i="16"/>
  <c r="AB24" i="16"/>
  <c r="AC24" i="16"/>
  <c r="AD24" i="16"/>
  <c r="V25" i="16"/>
  <c r="W25" i="16"/>
  <c r="X25" i="16"/>
  <c r="Y25" i="16"/>
  <c r="Z25" i="16"/>
  <c r="AA25" i="16"/>
  <c r="AB25" i="16"/>
  <c r="AC25" i="16"/>
  <c r="AD25" i="16"/>
  <c r="V26" i="16"/>
  <c r="W26" i="16"/>
  <c r="X26" i="16"/>
  <c r="Y26" i="16"/>
  <c r="Z26" i="16"/>
  <c r="AA26" i="16"/>
  <c r="AB26" i="16"/>
  <c r="AC26" i="16"/>
  <c r="AD26" i="16"/>
  <c r="V27" i="16"/>
  <c r="W27" i="16"/>
  <c r="X27" i="16"/>
  <c r="Y27" i="16"/>
  <c r="Z27" i="16"/>
  <c r="AA27" i="16"/>
  <c r="AB27" i="16"/>
  <c r="AC27" i="16"/>
  <c r="AD27" i="16"/>
  <c r="V28" i="16"/>
  <c r="W28" i="16"/>
  <c r="X28" i="16"/>
  <c r="Y28" i="16"/>
  <c r="Z28" i="16"/>
  <c r="AA28" i="16"/>
  <c r="AB28" i="16"/>
  <c r="AC28" i="16"/>
  <c r="AD28" i="16"/>
  <c r="V29" i="16"/>
  <c r="W29" i="16"/>
  <c r="X29" i="16"/>
  <c r="Y29" i="16"/>
  <c r="Z29" i="16"/>
  <c r="AA29" i="16"/>
  <c r="AB29" i="16"/>
  <c r="AC29" i="16"/>
  <c r="AD29" i="16"/>
  <c r="V30" i="16"/>
  <c r="W30" i="16"/>
  <c r="X30" i="16"/>
  <c r="Y30" i="16"/>
  <c r="Z30" i="16"/>
  <c r="AA30" i="16"/>
  <c r="AB30" i="16"/>
  <c r="AC30" i="16"/>
  <c r="AD30" i="16"/>
  <c r="V31" i="16"/>
  <c r="W31" i="16"/>
  <c r="X31" i="16"/>
  <c r="Y31" i="16"/>
  <c r="Z31" i="16"/>
  <c r="AA31" i="16"/>
  <c r="AB31" i="16"/>
  <c r="AC31" i="16"/>
  <c r="AD31" i="16"/>
  <c r="V32" i="16"/>
  <c r="W32" i="16"/>
  <c r="X32" i="16"/>
  <c r="Y32" i="16"/>
  <c r="Z32" i="16"/>
  <c r="AA32" i="16"/>
  <c r="AB32" i="16"/>
  <c r="AC32" i="16"/>
  <c r="AD32" i="16"/>
  <c r="V33" i="16"/>
  <c r="W33" i="16"/>
  <c r="X33" i="16"/>
  <c r="Y33" i="16"/>
  <c r="Z33" i="16"/>
  <c r="AA33" i="16"/>
  <c r="AB33" i="16"/>
  <c r="AC33" i="16"/>
  <c r="AD33" i="16"/>
  <c r="V34" i="16"/>
  <c r="W34" i="16"/>
  <c r="X34" i="16"/>
  <c r="Y34" i="16"/>
  <c r="Z34" i="16"/>
  <c r="AA34" i="16"/>
  <c r="AB34" i="16"/>
  <c r="AC34" i="16"/>
  <c r="AD34" i="16"/>
  <c r="V35" i="16"/>
  <c r="W35" i="16"/>
  <c r="X35" i="16"/>
  <c r="Y35" i="16"/>
  <c r="Z35" i="16"/>
  <c r="AA35" i="16"/>
  <c r="AB35" i="16"/>
  <c r="AC35" i="16"/>
  <c r="AD35" i="16"/>
  <c r="V36" i="16"/>
  <c r="W36" i="16"/>
  <c r="X36" i="16"/>
  <c r="Y36" i="16"/>
  <c r="Z36" i="16"/>
  <c r="AA36" i="16"/>
  <c r="AB36" i="16"/>
  <c r="AC36" i="16"/>
  <c r="AD36" i="16"/>
  <c r="V37" i="16"/>
  <c r="W37" i="16"/>
  <c r="X37" i="16"/>
  <c r="Y37" i="16"/>
  <c r="Z37" i="16"/>
  <c r="AA37" i="16"/>
  <c r="AB37" i="16"/>
  <c r="AC37" i="16"/>
  <c r="AD37" i="16"/>
  <c r="V38" i="16"/>
  <c r="W38" i="16"/>
  <c r="X38" i="16"/>
  <c r="Y38" i="16"/>
  <c r="Z38" i="16"/>
  <c r="AA38" i="16"/>
  <c r="AB38" i="16"/>
  <c r="AC38" i="16"/>
  <c r="AD38" i="16"/>
  <c r="V39" i="16"/>
  <c r="W39" i="16"/>
  <c r="X39" i="16"/>
  <c r="Y39" i="16"/>
  <c r="Z39" i="16"/>
  <c r="AA39" i="16"/>
  <c r="AB39" i="16"/>
  <c r="AC39" i="16"/>
  <c r="AD39" i="16"/>
  <c r="V40" i="16"/>
  <c r="W40" i="16"/>
  <c r="X40" i="16"/>
  <c r="Y40" i="16"/>
  <c r="Z40" i="16"/>
  <c r="AA40" i="16"/>
  <c r="AB40" i="16"/>
  <c r="AC40" i="16"/>
  <c r="AD40" i="16"/>
  <c r="V41" i="16"/>
  <c r="W41" i="16"/>
  <c r="X41" i="16"/>
  <c r="Y41" i="16"/>
  <c r="Z41" i="16"/>
  <c r="AA41" i="16"/>
  <c r="AB41" i="16"/>
  <c r="AC41" i="16"/>
  <c r="AD41" i="16"/>
  <c r="V42" i="16"/>
  <c r="W42" i="16"/>
  <c r="X42" i="16"/>
  <c r="Y42" i="16"/>
  <c r="Z42" i="16"/>
  <c r="AA42" i="16"/>
  <c r="AB42" i="16"/>
  <c r="AC42" i="16"/>
  <c r="AD42" i="16"/>
  <c r="V43" i="16"/>
  <c r="W43" i="16"/>
  <c r="X43" i="16"/>
  <c r="Y43" i="16"/>
  <c r="Z43" i="16"/>
  <c r="AA43" i="16"/>
  <c r="AB43" i="16"/>
  <c r="AC43" i="16"/>
  <c r="AD43" i="16"/>
  <c r="V44" i="16"/>
  <c r="W44" i="16"/>
  <c r="X44" i="16"/>
  <c r="Y44" i="16"/>
  <c r="Z44" i="16"/>
  <c r="AA44" i="16"/>
  <c r="AB44" i="16"/>
  <c r="AC44" i="16"/>
  <c r="AD44" i="16"/>
  <c r="V45" i="16"/>
  <c r="W45" i="16"/>
  <c r="X45" i="16"/>
  <c r="Y45" i="16"/>
  <c r="Z45" i="16"/>
  <c r="AA45" i="16"/>
  <c r="AB45" i="16"/>
  <c r="AC45" i="16"/>
  <c r="AD45" i="16"/>
  <c r="V46" i="16"/>
  <c r="W46" i="16"/>
  <c r="X46" i="16"/>
  <c r="Y46" i="16"/>
  <c r="Z46" i="16"/>
  <c r="AA46" i="16"/>
  <c r="AB46" i="16"/>
  <c r="AC46" i="16"/>
  <c r="AD46" i="16"/>
  <c r="V47" i="16"/>
  <c r="W47" i="16"/>
  <c r="X47" i="16"/>
  <c r="Y47" i="16"/>
  <c r="Z47" i="16"/>
  <c r="AA47" i="16"/>
  <c r="AB47" i="16"/>
  <c r="AC47" i="16"/>
  <c r="AD47" i="16"/>
  <c r="V48" i="16"/>
  <c r="W48" i="16"/>
  <c r="X48" i="16"/>
  <c r="Y48" i="16"/>
  <c r="Z48" i="16"/>
  <c r="AA48" i="16"/>
  <c r="AB48" i="16"/>
  <c r="AC48" i="16"/>
  <c r="AD48" i="16"/>
  <c r="V49" i="16"/>
  <c r="W49" i="16"/>
  <c r="X49" i="16"/>
  <c r="Y49" i="16"/>
  <c r="Z49" i="16"/>
  <c r="AA49" i="16"/>
  <c r="AB49" i="16"/>
  <c r="AC49" i="16"/>
  <c r="AD49" i="16"/>
  <c r="V50" i="16"/>
  <c r="W50" i="16"/>
  <c r="X50" i="16"/>
  <c r="Y50" i="16"/>
  <c r="Z50" i="16"/>
  <c r="AA50" i="16"/>
  <c r="AB50" i="16"/>
  <c r="AC50" i="16"/>
  <c r="AD50" i="16"/>
  <c r="V51" i="16"/>
  <c r="W51" i="16"/>
  <c r="X51" i="16"/>
  <c r="Y51" i="16"/>
  <c r="Z51" i="16"/>
  <c r="AA51" i="16"/>
  <c r="AB51" i="16"/>
  <c r="AC51" i="16"/>
  <c r="AD51" i="16"/>
  <c r="V52" i="16"/>
  <c r="W52" i="16"/>
  <c r="X52" i="16"/>
  <c r="Y52" i="16"/>
  <c r="Z52" i="16"/>
  <c r="AA52" i="16"/>
  <c r="AB52" i="16"/>
  <c r="AC52" i="16"/>
  <c r="AD52" i="16"/>
  <c r="V53" i="16"/>
  <c r="W53" i="16"/>
  <c r="X53" i="16"/>
  <c r="Y53" i="16"/>
  <c r="Z53" i="16"/>
  <c r="AA53" i="16"/>
  <c r="AB53" i="16"/>
  <c r="AC53" i="16"/>
  <c r="AD53" i="16"/>
  <c r="V54" i="16"/>
  <c r="W54" i="16"/>
  <c r="X54" i="16"/>
  <c r="Y54" i="16"/>
  <c r="Z54" i="16"/>
  <c r="AA54" i="16"/>
  <c r="AB54" i="16"/>
  <c r="AC54" i="16"/>
  <c r="AD54" i="16"/>
  <c r="V55" i="16"/>
  <c r="W55" i="16"/>
  <c r="X55" i="16"/>
  <c r="Y55" i="16"/>
  <c r="Z55" i="16"/>
  <c r="AA55" i="16"/>
  <c r="AB55" i="16"/>
  <c r="AC55" i="16"/>
  <c r="AD55" i="16"/>
  <c r="V56" i="16"/>
  <c r="W56" i="16"/>
  <c r="X56" i="16"/>
  <c r="Y56" i="16"/>
  <c r="Z56" i="16"/>
  <c r="AA56" i="16"/>
  <c r="AB56" i="16"/>
  <c r="AC56" i="16"/>
  <c r="AD56" i="16"/>
  <c r="V57" i="16"/>
  <c r="W57" i="16"/>
  <c r="X57" i="16"/>
  <c r="Y57" i="16"/>
  <c r="Z57" i="16"/>
  <c r="AA57" i="16"/>
  <c r="AB57" i="16"/>
  <c r="AC57" i="16"/>
  <c r="AD57" i="16"/>
  <c r="V58" i="16"/>
  <c r="W58" i="16"/>
  <c r="X58" i="16"/>
  <c r="Y58" i="16"/>
  <c r="Z58" i="16"/>
  <c r="AA58" i="16"/>
  <c r="AB58" i="16"/>
  <c r="AC58" i="16"/>
  <c r="AD58" i="16"/>
  <c r="V59" i="16"/>
  <c r="W59" i="16"/>
  <c r="X59" i="16"/>
  <c r="Y59" i="16"/>
  <c r="Z59" i="16"/>
  <c r="AA59" i="16"/>
  <c r="AB59" i="16"/>
  <c r="AC59" i="16"/>
  <c r="AD59" i="16"/>
  <c r="V60" i="16"/>
  <c r="W60" i="16"/>
  <c r="X60" i="16"/>
  <c r="Y60" i="16"/>
  <c r="Z60" i="16"/>
  <c r="AA60" i="16"/>
  <c r="AB60" i="16"/>
  <c r="AC60" i="16"/>
  <c r="AD60" i="16"/>
  <c r="V61" i="16"/>
  <c r="W61" i="16"/>
  <c r="X61" i="16"/>
  <c r="Y61" i="16"/>
  <c r="Z61" i="16"/>
  <c r="AA61" i="16"/>
  <c r="AB61" i="16"/>
  <c r="AC61" i="16"/>
  <c r="AD61" i="16"/>
  <c r="V62" i="16"/>
  <c r="W62" i="16"/>
  <c r="X62" i="16"/>
  <c r="Y62" i="16"/>
  <c r="Z62" i="16"/>
  <c r="AA62" i="16"/>
  <c r="AB62" i="16"/>
  <c r="AC62" i="16"/>
  <c r="AD62" i="16"/>
  <c r="V63" i="16"/>
  <c r="W63" i="16"/>
  <c r="X63" i="16"/>
  <c r="Y63" i="16"/>
  <c r="Z63" i="16"/>
  <c r="AA63" i="16"/>
  <c r="AB63" i="16"/>
  <c r="AC63" i="16"/>
  <c r="AD63" i="16"/>
  <c r="V64" i="16"/>
  <c r="W64" i="16"/>
  <c r="X64" i="16"/>
  <c r="Y64" i="16"/>
  <c r="Z64" i="16"/>
  <c r="AA64" i="16"/>
  <c r="AB64" i="16"/>
  <c r="AC64" i="16"/>
  <c r="AD64" i="16"/>
  <c r="V65" i="16"/>
  <c r="W65" i="16"/>
  <c r="X65" i="16"/>
  <c r="Y65" i="16"/>
  <c r="Z65" i="16"/>
  <c r="AA65" i="16"/>
  <c r="AB65" i="16"/>
  <c r="AC65" i="16"/>
  <c r="AD65" i="16"/>
  <c r="V66" i="16"/>
  <c r="W66" i="16"/>
  <c r="X66" i="16"/>
  <c r="Y66" i="16"/>
  <c r="Z66" i="16"/>
  <c r="AA66" i="16"/>
  <c r="AB66" i="16"/>
  <c r="AC66" i="16"/>
  <c r="AD66" i="16"/>
  <c r="V67" i="16"/>
  <c r="W67" i="16"/>
  <c r="X67" i="16"/>
  <c r="Y67" i="16"/>
  <c r="Z67" i="16"/>
  <c r="AA67" i="16"/>
  <c r="AB67" i="16"/>
  <c r="AC67" i="16"/>
  <c r="AD67" i="16"/>
  <c r="V68" i="16"/>
  <c r="W68" i="16"/>
  <c r="X68" i="16"/>
  <c r="Y68" i="16"/>
  <c r="Z68" i="16"/>
  <c r="AA68" i="16"/>
  <c r="AB68" i="16"/>
  <c r="AC68" i="16"/>
  <c r="AD68" i="16"/>
  <c r="V69" i="16"/>
  <c r="W69" i="16"/>
  <c r="X69" i="16"/>
  <c r="Y69" i="16"/>
  <c r="Z69" i="16"/>
  <c r="AA69" i="16"/>
  <c r="AB69" i="16"/>
  <c r="AC69" i="16"/>
  <c r="AD69" i="16"/>
  <c r="V70" i="16"/>
  <c r="W70" i="16"/>
  <c r="X70" i="16"/>
  <c r="Y70" i="16"/>
  <c r="Z70" i="16"/>
  <c r="AA70" i="16"/>
  <c r="AB70" i="16"/>
  <c r="AC70" i="16"/>
  <c r="AD70" i="16"/>
  <c r="V71" i="16"/>
  <c r="W71" i="16"/>
  <c r="X71" i="16"/>
  <c r="Y71" i="16"/>
  <c r="Z71" i="16"/>
  <c r="AA71" i="16"/>
  <c r="AB71" i="16"/>
  <c r="AC71" i="16"/>
  <c r="AD71" i="16"/>
  <c r="V72" i="16"/>
  <c r="W72" i="16"/>
  <c r="X72" i="16"/>
  <c r="Y72" i="16"/>
  <c r="Z72" i="16"/>
  <c r="AA72" i="16"/>
  <c r="AB72" i="16"/>
  <c r="AC72" i="16"/>
  <c r="AD72" i="16"/>
  <c r="V73" i="16"/>
  <c r="W73" i="16"/>
  <c r="X73" i="16"/>
  <c r="Y73" i="16"/>
  <c r="Z73" i="16"/>
  <c r="AA73" i="16"/>
  <c r="AB73" i="16"/>
  <c r="AC73" i="16"/>
  <c r="AD73" i="16"/>
  <c r="V74" i="16"/>
  <c r="W74" i="16"/>
  <c r="X74" i="16"/>
  <c r="Y74" i="16"/>
  <c r="Z74" i="16"/>
  <c r="AA74" i="16"/>
  <c r="AB74" i="16"/>
  <c r="AC74" i="16"/>
  <c r="AD74" i="16"/>
  <c r="V75" i="16"/>
  <c r="W75" i="16"/>
  <c r="X75" i="16"/>
  <c r="Y75" i="16"/>
  <c r="Z75" i="16"/>
  <c r="AA75" i="16"/>
  <c r="AB75" i="16"/>
  <c r="AC75" i="16"/>
  <c r="AD75" i="16"/>
  <c r="V76" i="16"/>
  <c r="W76" i="16"/>
  <c r="X76" i="16"/>
  <c r="Y76" i="16"/>
  <c r="Z76" i="16"/>
  <c r="AA76" i="16"/>
  <c r="AB76" i="16"/>
  <c r="AC76" i="16"/>
  <c r="AD76" i="16"/>
  <c r="V77" i="16"/>
  <c r="W77" i="16"/>
  <c r="X77" i="16"/>
  <c r="Y77" i="16"/>
  <c r="Z77" i="16"/>
  <c r="AA77" i="16"/>
  <c r="AB77" i="16"/>
  <c r="AC77" i="16"/>
  <c r="AD77" i="16"/>
  <c r="V78" i="16"/>
  <c r="W78" i="16"/>
  <c r="X78" i="16"/>
  <c r="Y78" i="16"/>
  <c r="Z78" i="16"/>
  <c r="AA78" i="16"/>
  <c r="AB78" i="16"/>
  <c r="AC78" i="16"/>
  <c r="AD78" i="16"/>
  <c r="V79" i="16"/>
  <c r="W79" i="16"/>
  <c r="X79" i="16"/>
  <c r="Y79" i="16"/>
  <c r="Z79" i="16"/>
  <c r="AA79" i="16"/>
  <c r="AB79" i="16"/>
  <c r="AC79" i="16"/>
  <c r="AD79" i="16"/>
  <c r="V80" i="16"/>
  <c r="W80" i="16"/>
  <c r="X80" i="16"/>
  <c r="Y80" i="16"/>
  <c r="Z80" i="16"/>
  <c r="AA80" i="16"/>
  <c r="AB80" i="16"/>
  <c r="AC80" i="16"/>
  <c r="AD80" i="16"/>
  <c r="V81" i="16"/>
  <c r="W81" i="16"/>
  <c r="X81" i="16"/>
  <c r="Y81" i="16"/>
  <c r="Z81" i="16"/>
  <c r="AA81" i="16"/>
  <c r="AB81" i="16"/>
  <c r="AC81" i="16"/>
  <c r="AD81" i="16"/>
  <c r="V82" i="16"/>
  <c r="W82" i="16"/>
  <c r="X82" i="16"/>
  <c r="Y82" i="16"/>
  <c r="Z82" i="16"/>
  <c r="AA82" i="16"/>
  <c r="AB82" i="16"/>
  <c r="AC82" i="16"/>
  <c r="AD82" i="16"/>
  <c r="V83" i="16"/>
  <c r="W83" i="16"/>
  <c r="X83" i="16"/>
  <c r="Y83" i="16"/>
  <c r="Z83" i="16"/>
  <c r="AA83" i="16"/>
  <c r="AB83" i="16"/>
  <c r="AC83" i="16"/>
  <c r="AD83" i="16"/>
  <c r="V84" i="16"/>
  <c r="W84" i="16"/>
  <c r="X84" i="16"/>
  <c r="Y84" i="16"/>
  <c r="Z84" i="16"/>
  <c r="AA84" i="16"/>
  <c r="AB84" i="16"/>
  <c r="AC84" i="16"/>
  <c r="AD84" i="16"/>
  <c r="V85" i="16"/>
  <c r="W85" i="16"/>
  <c r="X85" i="16"/>
  <c r="Y85" i="16"/>
  <c r="Z85" i="16"/>
  <c r="AA85" i="16"/>
  <c r="AB85" i="16"/>
  <c r="AC85" i="16"/>
  <c r="AD85" i="16"/>
  <c r="V86" i="16"/>
  <c r="W86" i="16"/>
  <c r="X86" i="16"/>
  <c r="Y86" i="16"/>
  <c r="Z86" i="16"/>
  <c r="AA86" i="16"/>
  <c r="AB86" i="16"/>
  <c r="AC86" i="16"/>
  <c r="AD86" i="16"/>
  <c r="V87" i="16"/>
  <c r="W87" i="16"/>
  <c r="X87" i="16"/>
  <c r="Y87" i="16"/>
  <c r="Z87" i="16"/>
  <c r="AA87" i="16"/>
  <c r="AB87" i="16"/>
  <c r="AC87" i="16"/>
  <c r="AD87" i="16"/>
  <c r="V88" i="16"/>
  <c r="W88" i="16"/>
  <c r="X88" i="16"/>
  <c r="Y88" i="16"/>
  <c r="Z88" i="16"/>
  <c r="AA88" i="16"/>
  <c r="AB88" i="16"/>
  <c r="AC88" i="16"/>
  <c r="AD88" i="16"/>
  <c r="V89" i="16"/>
  <c r="W89" i="16"/>
  <c r="X89" i="16"/>
  <c r="Y89" i="16"/>
  <c r="Z89" i="16"/>
  <c r="AA89" i="16"/>
  <c r="AB89" i="16"/>
  <c r="AC89" i="16"/>
  <c r="AD89" i="16"/>
  <c r="V90" i="16"/>
  <c r="W90" i="16"/>
  <c r="X90" i="16"/>
  <c r="Y90" i="16"/>
  <c r="Z90" i="16"/>
  <c r="AA90" i="16"/>
  <c r="AB90" i="16"/>
  <c r="AC90" i="16"/>
  <c r="AD90" i="16"/>
  <c r="V91" i="16"/>
  <c r="W91" i="16"/>
  <c r="X91" i="16"/>
  <c r="Y91" i="16"/>
  <c r="Z91" i="16"/>
  <c r="AA91" i="16"/>
  <c r="AB91" i="16"/>
  <c r="AC91" i="16"/>
  <c r="AD91" i="16"/>
  <c r="V92" i="16"/>
  <c r="W92" i="16"/>
  <c r="X92" i="16"/>
  <c r="Y92" i="16"/>
  <c r="Z92" i="16"/>
  <c r="AA92" i="16"/>
  <c r="AB92" i="16"/>
  <c r="AC92" i="16"/>
  <c r="AD92" i="16"/>
  <c r="V93" i="16"/>
  <c r="W93" i="16"/>
  <c r="X93" i="16"/>
  <c r="Y93" i="16"/>
  <c r="Z93" i="16"/>
  <c r="AA93" i="16"/>
  <c r="AB93" i="16"/>
  <c r="AC93" i="16"/>
  <c r="AD93" i="16"/>
  <c r="V94" i="16"/>
  <c r="W94" i="16"/>
  <c r="X94" i="16"/>
  <c r="Y94" i="16"/>
  <c r="Z94" i="16"/>
  <c r="AA94" i="16"/>
  <c r="AB94" i="16"/>
  <c r="AC94" i="16"/>
  <c r="AD94" i="16"/>
  <c r="V95" i="16"/>
  <c r="W95" i="16"/>
  <c r="X95" i="16"/>
  <c r="Y95" i="16"/>
  <c r="Z95" i="16"/>
  <c r="AA95" i="16"/>
  <c r="AB95" i="16"/>
  <c r="AC95" i="16"/>
  <c r="AD95" i="16"/>
  <c r="V96" i="16"/>
  <c r="W96" i="16"/>
  <c r="X96" i="16"/>
  <c r="Y96" i="16"/>
  <c r="Z96" i="16"/>
  <c r="AA96" i="16"/>
  <c r="AB96" i="16"/>
  <c r="AC96" i="16"/>
  <c r="AD96" i="16"/>
  <c r="V97" i="16"/>
  <c r="W97" i="16"/>
  <c r="X97" i="16"/>
  <c r="Y97" i="16"/>
  <c r="Z97" i="16"/>
  <c r="AA97" i="16"/>
  <c r="AB97" i="16"/>
  <c r="AC97" i="16"/>
  <c r="AD97" i="16"/>
  <c r="V98" i="16"/>
  <c r="W98" i="16"/>
  <c r="X98" i="16"/>
  <c r="Y98" i="16"/>
  <c r="Z98" i="16"/>
  <c r="AA98" i="16"/>
  <c r="AB98" i="16"/>
  <c r="AC98" i="16"/>
  <c r="AD98" i="16"/>
  <c r="V99" i="16"/>
  <c r="W99" i="16"/>
  <c r="X99" i="16"/>
  <c r="Y99" i="16"/>
  <c r="Z99" i="16"/>
  <c r="AA99" i="16"/>
  <c r="AB99" i="16"/>
  <c r="AC99" i="16"/>
  <c r="AD99" i="16"/>
  <c r="V100" i="16"/>
  <c r="W100" i="16"/>
  <c r="X100" i="16"/>
  <c r="Y100" i="16"/>
  <c r="Z100" i="16"/>
  <c r="AA100" i="16"/>
  <c r="AB100" i="16"/>
  <c r="AC100" i="16"/>
  <c r="AD100" i="16"/>
  <c r="V101" i="16"/>
  <c r="W101" i="16"/>
  <c r="X101" i="16"/>
  <c r="Y101" i="16"/>
  <c r="Z101" i="16"/>
  <c r="AA101" i="16"/>
  <c r="AB101" i="16"/>
  <c r="AC101" i="16"/>
  <c r="AD101" i="16"/>
  <c r="V102" i="16"/>
  <c r="W102" i="16"/>
  <c r="X102" i="16"/>
  <c r="Y102" i="16"/>
  <c r="Z102" i="16"/>
  <c r="AA102" i="16"/>
  <c r="AB102" i="16"/>
  <c r="AC102" i="16"/>
  <c r="AD102" i="16"/>
  <c r="V103" i="16"/>
  <c r="W103" i="16"/>
  <c r="X103" i="16"/>
  <c r="Y103" i="16"/>
  <c r="Z103" i="16"/>
  <c r="AA103" i="16"/>
  <c r="AB103" i="16"/>
  <c r="AC103" i="16"/>
  <c r="AD103" i="16"/>
  <c r="V104" i="16"/>
  <c r="W104" i="16"/>
  <c r="X104" i="16"/>
  <c r="Y104" i="16"/>
  <c r="Z104" i="16"/>
  <c r="AA104" i="16"/>
  <c r="AB104" i="16"/>
  <c r="AC104" i="16"/>
  <c r="AD104" i="16"/>
  <c r="V105" i="16"/>
  <c r="W105" i="16"/>
  <c r="X105" i="16"/>
  <c r="Y105" i="16"/>
  <c r="Z105" i="16"/>
  <c r="AA105" i="16"/>
  <c r="AB105" i="16"/>
  <c r="AC105" i="16"/>
  <c r="AD105" i="16"/>
  <c r="V106" i="16"/>
  <c r="W106" i="16"/>
  <c r="X106" i="16"/>
  <c r="Y106" i="16"/>
  <c r="Z106" i="16"/>
  <c r="AA106" i="16"/>
  <c r="AB106" i="16"/>
  <c r="AC106" i="16"/>
  <c r="AD106" i="16"/>
  <c r="V107" i="16"/>
  <c r="W107" i="16"/>
  <c r="X107" i="16"/>
  <c r="Y107" i="16"/>
  <c r="Z107" i="16"/>
  <c r="AA107" i="16"/>
  <c r="AB107" i="16"/>
  <c r="AC107" i="16"/>
  <c r="AD107" i="16"/>
  <c r="AD3" i="16"/>
  <c r="AC3" i="16"/>
  <c r="AB3" i="16"/>
  <c r="AA3" i="16"/>
  <c r="Z3" i="16"/>
  <c r="Y3" i="16"/>
  <c r="X3" i="16"/>
  <c r="W3" i="16"/>
  <c r="V3" i="16"/>
  <c r="M108" i="16"/>
  <c r="N108" i="16"/>
  <c r="O3" i="16"/>
  <c r="O4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Q3" i="16"/>
  <c r="Q4" i="16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R3" i="16"/>
  <c r="R4" i="16"/>
  <c r="R5" i="16"/>
  <c r="R6" i="16"/>
  <c r="R7" i="16"/>
  <c r="R8" i="16"/>
  <c r="R9" i="16"/>
  <c r="R10" i="16"/>
  <c r="R11" i="16"/>
  <c r="R12" i="16"/>
  <c r="R13" i="16"/>
  <c r="R14" i="16"/>
  <c r="R15" i="16"/>
  <c r="R16" i="16"/>
  <c r="R17" i="16"/>
  <c r="R18" i="16"/>
  <c r="R19" i="16"/>
  <c r="R20" i="16"/>
  <c r="R21" i="16"/>
  <c r="R22" i="16"/>
  <c r="R23" i="16"/>
  <c r="R24" i="16"/>
  <c r="R25" i="16"/>
  <c r="R26" i="16"/>
  <c r="R27" i="16"/>
  <c r="R28" i="16"/>
  <c r="R29" i="16"/>
  <c r="R30" i="16"/>
  <c r="R31" i="16"/>
  <c r="R32" i="16"/>
  <c r="R33" i="16"/>
  <c r="R34" i="16"/>
  <c r="R35" i="16"/>
  <c r="R36" i="16"/>
  <c r="R37" i="16"/>
  <c r="R38" i="16"/>
  <c r="R39" i="16"/>
  <c r="R40" i="16"/>
  <c r="R41" i="16"/>
  <c r="R42" i="16"/>
  <c r="R43" i="16"/>
  <c r="R44" i="16"/>
  <c r="R45" i="16"/>
  <c r="R46" i="16"/>
  <c r="R47" i="16"/>
  <c r="R48" i="16"/>
  <c r="R49" i="16"/>
  <c r="R50" i="16"/>
  <c r="R51" i="16"/>
  <c r="R52" i="16"/>
  <c r="R53" i="16"/>
  <c r="R54" i="16"/>
  <c r="R55" i="16"/>
  <c r="R56" i="16"/>
  <c r="R57" i="16"/>
  <c r="R58" i="16"/>
  <c r="R59" i="16"/>
  <c r="R60" i="16"/>
  <c r="R61" i="16"/>
  <c r="R62" i="16"/>
  <c r="R63" i="16"/>
  <c r="R64" i="16"/>
  <c r="R65" i="16"/>
  <c r="R66" i="16"/>
  <c r="R67" i="16"/>
  <c r="R68" i="16"/>
  <c r="R69" i="16"/>
  <c r="R70" i="16"/>
  <c r="R71" i="16"/>
  <c r="R72" i="16"/>
  <c r="R73" i="16"/>
  <c r="R74" i="16"/>
  <c r="R75" i="16"/>
  <c r="R76" i="16"/>
  <c r="R77" i="16"/>
  <c r="R78" i="16"/>
  <c r="R79" i="16"/>
  <c r="R80" i="16"/>
  <c r="R81" i="16"/>
  <c r="R82" i="16"/>
  <c r="R83" i="16"/>
  <c r="R84" i="16"/>
  <c r="R85" i="16"/>
  <c r="R86" i="16"/>
  <c r="R87" i="16"/>
  <c r="R88" i="16"/>
  <c r="R89" i="16"/>
  <c r="R90" i="16"/>
  <c r="R91" i="16"/>
  <c r="R92" i="16"/>
  <c r="R93" i="16"/>
  <c r="R94" i="16"/>
  <c r="R95" i="16"/>
  <c r="R96" i="16"/>
  <c r="R97" i="16"/>
  <c r="R98" i="16"/>
  <c r="R99" i="16"/>
  <c r="R100" i="16"/>
  <c r="R101" i="16"/>
  <c r="R102" i="16"/>
  <c r="R103" i="16"/>
  <c r="R104" i="16"/>
  <c r="R105" i="16"/>
  <c r="R106" i="16"/>
  <c r="R107" i="16"/>
  <c r="R108" i="16"/>
  <c r="S3" i="16"/>
  <c r="S4" i="16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69" i="16"/>
  <c r="S70" i="16"/>
  <c r="S71" i="16"/>
  <c r="S72" i="16"/>
  <c r="S73" i="16"/>
  <c r="S74" i="16"/>
  <c r="S75" i="16"/>
  <c r="S76" i="16"/>
  <c r="S77" i="16"/>
  <c r="S78" i="16"/>
  <c r="S79" i="16"/>
  <c r="S80" i="16"/>
  <c r="S81" i="16"/>
  <c r="S82" i="16"/>
  <c r="S83" i="16"/>
  <c r="S84" i="16"/>
  <c r="S85" i="16"/>
  <c r="S86" i="16"/>
  <c r="S87" i="16"/>
  <c r="S88" i="16"/>
  <c r="S89" i="16"/>
  <c r="S90" i="16"/>
  <c r="S91" i="16"/>
  <c r="S92" i="16"/>
  <c r="S93" i="16"/>
  <c r="S94" i="16"/>
  <c r="S95" i="16"/>
  <c r="S96" i="16"/>
  <c r="S97" i="16"/>
  <c r="S98" i="16"/>
  <c r="S99" i="16"/>
  <c r="S100" i="16"/>
  <c r="S101" i="16"/>
  <c r="S102" i="16"/>
  <c r="S103" i="16"/>
  <c r="S104" i="16"/>
  <c r="S105" i="16"/>
  <c r="S106" i="16"/>
  <c r="S107" i="16"/>
  <c r="S108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57" i="16"/>
  <c r="T58" i="16"/>
  <c r="T59" i="16"/>
  <c r="T60" i="16"/>
  <c r="T61" i="16"/>
  <c r="T62" i="16"/>
  <c r="T63" i="16"/>
  <c r="T64" i="16"/>
  <c r="T65" i="16"/>
  <c r="T66" i="16"/>
  <c r="T67" i="16"/>
  <c r="T68" i="16"/>
  <c r="T69" i="16"/>
  <c r="T70" i="16"/>
  <c r="T71" i="16"/>
  <c r="T72" i="16"/>
  <c r="T73" i="16"/>
  <c r="T74" i="16"/>
  <c r="T75" i="16"/>
  <c r="T76" i="16"/>
  <c r="T77" i="16"/>
  <c r="T78" i="16"/>
  <c r="T79" i="16"/>
  <c r="T80" i="16"/>
  <c r="T81" i="16"/>
  <c r="T82" i="16"/>
  <c r="T83" i="16"/>
  <c r="T84" i="16"/>
  <c r="T85" i="16"/>
  <c r="T86" i="16"/>
  <c r="T87" i="16"/>
  <c r="T88" i="16"/>
  <c r="T89" i="16"/>
  <c r="T90" i="16"/>
  <c r="T91" i="16"/>
  <c r="T92" i="16"/>
  <c r="T93" i="16"/>
  <c r="T94" i="16"/>
  <c r="T95" i="16"/>
  <c r="T96" i="16"/>
  <c r="T97" i="16"/>
  <c r="T98" i="16"/>
  <c r="T99" i="16"/>
  <c r="T100" i="16"/>
  <c r="T101" i="16"/>
  <c r="T102" i="16"/>
  <c r="T103" i="16"/>
  <c r="T104" i="16"/>
  <c r="T105" i="16"/>
  <c r="T106" i="16"/>
  <c r="T107" i="16"/>
  <c r="T108" i="16"/>
  <c r="L108" i="16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3" i="15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3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E108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B3" i="15"/>
  <c r="C3" i="15"/>
  <c r="D3" i="15"/>
  <c r="F3" i="15"/>
  <c r="G3" i="15"/>
  <c r="H3" i="15"/>
  <c r="I3" i="15"/>
  <c r="J3" i="15"/>
  <c r="B16" i="15"/>
  <c r="H16" i="15"/>
  <c r="AP16" i="15"/>
  <c r="AQ16" i="15"/>
  <c r="AO3" i="15"/>
  <c r="B4" i="15"/>
  <c r="C4" i="15"/>
  <c r="D4" i="15"/>
  <c r="F4" i="15"/>
  <c r="G4" i="15"/>
  <c r="H4" i="15"/>
  <c r="I4" i="15"/>
  <c r="J4" i="15"/>
  <c r="N4" i="15"/>
  <c r="AO4" i="15"/>
  <c r="B5" i="15"/>
  <c r="C5" i="15"/>
  <c r="D5" i="15"/>
  <c r="F5" i="15"/>
  <c r="G5" i="15"/>
  <c r="H5" i="15"/>
  <c r="I5" i="15"/>
  <c r="J5" i="15"/>
  <c r="N5" i="15"/>
  <c r="AO5" i="15"/>
  <c r="B6" i="15"/>
  <c r="C6" i="15"/>
  <c r="D6" i="15"/>
  <c r="F6" i="15"/>
  <c r="G6" i="15"/>
  <c r="H6" i="15"/>
  <c r="I6" i="15"/>
  <c r="J6" i="15"/>
  <c r="N6" i="15"/>
  <c r="AO6" i="15"/>
  <c r="B7" i="15"/>
  <c r="C7" i="15"/>
  <c r="D7" i="15"/>
  <c r="F7" i="15"/>
  <c r="G7" i="15"/>
  <c r="H7" i="15"/>
  <c r="I7" i="15"/>
  <c r="J7" i="15"/>
  <c r="N7" i="15"/>
  <c r="AO7" i="15"/>
  <c r="B8" i="15"/>
  <c r="C8" i="15"/>
  <c r="D8" i="15"/>
  <c r="F8" i="15"/>
  <c r="G8" i="15"/>
  <c r="H8" i="15"/>
  <c r="I8" i="15"/>
  <c r="J8" i="15"/>
  <c r="N8" i="15"/>
  <c r="AO8" i="15"/>
  <c r="B9" i="15"/>
  <c r="C9" i="15"/>
  <c r="D9" i="15"/>
  <c r="F9" i="15"/>
  <c r="G9" i="15"/>
  <c r="H9" i="15"/>
  <c r="I9" i="15"/>
  <c r="J9" i="15"/>
  <c r="N9" i="15"/>
  <c r="AO9" i="15"/>
  <c r="B10" i="15"/>
  <c r="C10" i="15"/>
  <c r="D10" i="15"/>
  <c r="F10" i="15"/>
  <c r="G10" i="15"/>
  <c r="H10" i="15"/>
  <c r="I10" i="15"/>
  <c r="J10" i="15"/>
  <c r="N10" i="15"/>
  <c r="AO10" i="15"/>
  <c r="B11" i="15"/>
  <c r="C11" i="15"/>
  <c r="D11" i="15"/>
  <c r="F11" i="15"/>
  <c r="G11" i="15"/>
  <c r="H11" i="15"/>
  <c r="I11" i="15"/>
  <c r="J11" i="15"/>
  <c r="N11" i="15"/>
  <c r="AO11" i="15"/>
  <c r="B12" i="15"/>
  <c r="C12" i="15"/>
  <c r="D12" i="15"/>
  <c r="F12" i="15"/>
  <c r="G12" i="15"/>
  <c r="H12" i="15"/>
  <c r="I12" i="15"/>
  <c r="J12" i="15"/>
  <c r="N12" i="15"/>
  <c r="AO12" i="15"/>
  <c r="B13" i="15"/>
  <c r="C13" i="15"/>
  <c r="D13" i="15"/>
  <c r="F13" i="15"/>
  <c r="G13" i="15"/>
  <c r="H13" i="15"/>
  <c r="I13" i="15"/>
  <c r="J13" i="15"/>
  <c r="N13" i="15"/>
  <c r="AO13" i="15"/>
  <c r="B14" i="15"/>
  <c r="C14" i="15"/>
  <c r="D14" i="15"/>
  <c r="F14" i="15"/>
  <c r="G14" i="15"/>
  <c r="H14" i="15"/>
  <c r="I14" i="15"/>
  <c r="J14" i="15"/>
  <c r="N14" i="15"/>
  <c r="AO14" i="15"/>
  <c r="B15" i="15"/>
  <c r="C15" i="15"/>
  <c r="D15" i="15"/>
  <c r="F15" i="15"/>
  <c r="G15" i="15"/>
  <c r="H15" i="15"/>
  <c r="I15" i="15"/>
  <c r="J15" i="15"/>
  <c r="N15" i="15"/>
  <c r="AO15" i="15"/>
  <c r="C16" i="15"/>
  <c r="D16" i="15"/>
  <c r="F16" i="15"/>
  <c r="G16" i="15"/>
  <c r="I16" i="15"/>
  <c r="J16" i="15"/>
  <c r="N16" i="15"/>
  <c r="AO16" i="15"/>
  <c r="B17" i="15"/>
  <c r="C17" i="15"/>
  <c r="D17" i="15"/>
  <c r="F17" i="15"/>
  <c r="G17" i="15"/>
  <c r="H17" i="15"/>
  <c r="I17" i="15"/>
  <c r="J17" i="15"/>
  <c r="N17" i="15"/>
  <c r="AO17" i="15"/>
  <c r="B18" i="15"/>
  <c r="C18" i="15"/>
  <c r="D18" i="15"/>
  <c r="F18" i="15"/>
  <c r="G18" i="15"/>
  <c r="H18" i="15"/>
  <c r="I18" i="15"/>
  <c r="J18" i="15"/>
  <c r="N18" i="15"/>
  <c r="AO18" i="15"/>
  <c r="B19" i="15"/>
  <c r="C19" i="15"/>
  <c r="D19" i="15"/>
  <c r="F19" i="15"/>
  <c r="G19" i="15"/>
  <c r="H19" i="15"/>
  <c r="I19" i="15"/>
  <c r="J19" i="15"/>
  <c r="N19" i="15"/>
  <c r="AO19" i="15"/>
  <c r="B20" i="15"/>
  <c r="C20" i="15"/>
  <c r="D20" i="15"/>
  <c r="F20" i="15"/>
  <c r="G20" i="15"/>
  <c r="H20" i="15"/>
  <c r="I20" i="15"/>
  <c r="J20" i="15"/>
  <c r="N20" i="15"/>
  <c r="AO20" i="15"/>
  <c r="B21" i="15"/>
  <c r="C21" i="15"/>
  <c r="D21" i="15"/>
  <c r="F21" i="15"/>
  <c r="G21" i="15"/>
  <c r="H21" i="15"/>
  <c r="I21" i="15"/>
  <c r="J21" i="15"/>
  <c r="N21" i="15"/>
  <c r="AO21" i="15"/>
  <c r="B22" i="15"/>
  <c r="C22" i="15"/>
  <c r="D22" i="15"/>
  <c r="F22" i="15"/>
  <c r="G22" i="15"/>
  <c r="H22" i="15"/>
  <c r="I22" i="15"/>
  <c r="J22" i="15"/>
  <c r="N22" i="15"/>
  <c r="AO22" i="15"/>
  <c r="B23" i="15"/>
  <c r="C23" i="15"/>
  <c r="D23" i="15"/>
  <c r="F23" i="15"/>
  <c r="G23" i="15"/>
  <c r="H23" i="15"/>
  <c r="I23" i="15"/>
  <c r="J23" i="15"/>
  <c r="N23" i="15"/>
  <c r="AO23" i="15"/>
  <c r="B24" i="15"/>
  <c r="C24" i="15"/>
  <c r="D24" i="15"/>
  <c r="F24" i="15"/>
  <c r="G24" i="15"/>
  <c r="H24" i="15"/>
  <c r="I24" i="15"/>
  <c r="J24" i="15"/>
  <c r="N24" i="15"/>
  <c r="AO24" i="15"/>
  <c r="B25" i="15"/>
  <c r="C25" i="15"/>
  <c r="D25" i="15"/>
  <c r="F25" i="15"/>
  <c r="G25" i="15"/>
  <c r="H25" i="15"/>
  <c r="I25" i="15"/>
  <c r="J25" i="15"/>
  <c r="N25" i="15"/>
  <c r="AO25" i="15"/>
  <c r="B26" i="15"/>
  <c r="C26" i="15"/>
  <c r="D26" i="15"/>
  <c r="F26" i="15"/>
  <c r="G26" i="15"/>
  <c r="H26" i="15"/>
  <c r="I26" i="15"/>
  <c r="J26" i="15"/>
  <c r="N26" i="15"/>
  <c r="AO26" i="15"/>
  <c r="B27" i="15"/>
  <c r="C27" i="15"/>
  <c r="D27" i="15"/>
  <c r="F27" i="15"/>
  <c r="G27" i="15"/>
  <c r="H27" i="15"/>
  <c r="I27" i="15"/>
  <c r="J27" i="15"/>
  <c r="N27" i="15"/>
  <c r="AO27" i="15"/>
  <c r="B28" i="15"/>
  <c r="C28" i="15"/>
  <c r="D28" i="15"/>
  <c r="F28" i="15"/>
  <c r="G28" i="15"/>
  <c r="H28" i="15"/>
  <c r="I28" i="15"/>
  <c r="J28" i="15"/>
  <c r="N28" i="15"/>
  <c r="AO28" i="15"/>
  <c r="B29" i="15"/>
  <c r="C29" i="15"/>
  <c r="D29" i="15"/>
  <c r="F29" i="15"/>
  <c r="G29" i="15"/>
  <c r="H29" i="15"/>
  <c r="I29" i="15"/>
  <c r="J29" i="15"/>
  <c r="N29" i="15"/>
  <c r="AO29" i="15"/>
  <c r="B30" i="15"/>
  <c r="C30" i="15"/>
  <c r="D30" i="15"/>
  <c r="F30" i="15"/>
  <c r="G30" i="15"/>
  <c r="H30" i="15"/>
  <c r="I30" i="15"/>
  <c r="J30" i="15"/>
  <c r="N30" i="15"/>
  <c r="AO30" i="15"/>
  <c r="B31" i="15"/>
  <c r="C31" i="15"/>
  <c r="D31" i="15"/>
  <c r="F31" i="15"/>
  <c r="G31" i="15"/>
  <c r="H31" i="15"/>
  <c r="I31" i="15"/>
  <c r="J31" i="15"/>
  <c r="N31" i="15"/>
  <c r="AO31" i="15"/>
  <c r="B32" i="15"/>
  <c r="C32" i="15"/>
  <c r="D32" i="15"/>
  <c r="F32" i="15"/>
  <c r="G32" i="15"/>
  <c r="H32" i="15"/>
  <c r="I32" i="15"/>
  <c r="J32" i="15"/>
  <c r="N32" i="15"/>
  <c r="AO32" i="15"/>
  <c r="B33" i="15"/>
  <c r="C33" i="15"/>
  <c r="D33" i="15"/>
  <c r="F33" i="15"/>
  <c r="G33" i="15"/>
  <c r="H33" i="15"/>
  <c r="I33" i="15"/>
  <c r="J33" i="15"/>
  <c r="N33" i="15"/>
  <c r="AO33" i="15"/>
  <c r="B34" i="15"/>
  <c r="C34" i="15"/>
  <c r="D34" i="15"/>
  <c r="F34" i="15"/>
  <c r="G34" i="15"/>
  <c r="H34" i="15"/>
  <c r="I34" i="15"/>
  <c r="J34" i="15"/>
  <c r="N34" i="15"/>
  <c r="AO34" i="15"/>
  <c r="B35" i="15"/>
  <c r="C35" i="15"/>
  <c r="D35" i="15"/>
  <c r="F35" i="15"/>
  <c r="G35" i="15"/>
  <c r="H35" i="15"/>
  <c r="I35" i="15"/>
  <c r="J35" i="15"/>
  <c r="N35" i="15"/>
  <c r="AO35" i="15"/>
  <c r="B36" i="15"/>
  <c r="C36" i="15"/>
  <c r="D36" i="15"/>
  <c r="F36" i="15"/>
  <c r="G36" i="15"/>
  <c r="H36" i="15"/>
  <c r="I36" i="15"/>
  <c r="J36" i="15"/>
  <c r="N36" i="15"/>
  <c r="AO36" i="15"/>
  <c r="B37" i="15"/>
  <c r="C37" i="15"/>
  <c r="D37" i="15"/>
  <c r="F37" i="15"/>
  <c r="G37" i="15"/>
  <c r="H37" i="15"/>
  <c r="I37" i="15"/>
  <c r="J37" i="15"/>
  <c r="N37" i="15"/>
  <c r="AO37" i="15"/>
  <c r="B38" i="15"/>
  <c r="C38" i="15"/>
  <c r="D38" i="15"/>
  <c r="F38" i="15"/>
  <c r="G38" i="15"/>
  <c r="H38" i="15"/>
  <c r="I38" i="15"/>
  <c r="J38" i="15"/>
  <c r="N38" i="15"/>
  <c r="AO38" i="15"/>
  <c r="B39" i="15"/>
  <c r="C39" i="15"/>
  <c r="D39" i="15"/>
  <c r="F39" i="15"/>
  <c r="G39" i="15"/>
  <c r="H39" i="15"/>
  <c r="I39" i="15"/>
  <c r="J39" i="15"/>
  <c r="N39" i="15"/>
  <c r="AO39" i="15"/>
  <c r="B40" i="15"/>
  <c r="C40" i="15"/>
  <c r="D40" i="15"/>
  <c r="F40" i="15"/>
  <c r="G40" i="15"/>
  <c r="H40" i="15"/>
  <c r="I40" i="15"/>
  <c r="J40" i="15"/>
  <c r="N40" i="15"/>
  <c r="AO40" i="15"/>
  <c r="B41" i="15"/>
  <c r="C41" i="15"/>
  <c r="D41" i="15"/>
  <c r="F41" i="15"/>
  <c r="G41" i="15"/>
  <c r="H41" i="15"/>
  <c r="I41" i="15"/>
  <c r="J41" i="15"/>
  <c r="N41" i="15"/>
  <c r="AO41" i="15"/>
  <c r="B42" i="15"/>
  <c r="C42" i="15"/>
  <c r="D42" i="15"/>
  <c r="F42" i="15"/>
  <c r="G42" i="15"/>
  <c r="H42" i="15"/>
  <c r="I42" i="15"/>
  <c r="J42" i="15"/>
  <c r="N42" i="15"/>
  <c r="AO42" i="15"/>
  <c r="B43" i="15"/>
  <c r="C43" i="15"/>
  <c r="D43" i="15"/>
  <c r="F43" i="15"/>
  <c r="G43" i="15"/>
  <c r="H43" i="15"/>
  <c r="I43" i="15"/>
  <c r="J43" i="15"/>
  <c r="N43" i="15"/>
  <c r="AO43" i="15"/>
  <c r="B44" i="15"/>
  <c r="C44" i="15"/>
  <c r="D44" i="15"/>
  <c r="F44" i="15"/>
  <c r="G44" i="15"/>
  <c r="H44" i="15"/>
  <c r="I44" i="15"/>
  <c r="J44" i="15"/>
  <c r="N44" i="15"/>
  <c r="AO44" i="15"/>
  <c r="B45" i="15"/>
  <c r="C45" i="15"/>
  <c r="D45" i="15"/>
  <c r="F45" i="15"/>
  <c r="G45" i="15"/>
  <c r="H45" i="15"/>
  <c r="I45" i="15"/>
  <c r="J45" i="15"/>
  <c r="N45" i="15"/>
  <c r="AO45" i="15"/>
  <c r="B46" i="15"/>
  <c r="C46" i="15"/>
  <c r="D46" i="15"/>
  <c r="F46" i="15"/>
  <c r="G46" i="15"/>
  <c r="H46" i="15"/>
  <c r="I46" i="15"/>
  <c r="J46" i="15"/>
  <c r="N46" i="15"/>
  <c r="AO46" i="15"/>
  <c r="B47" i="15"/>
  <c r="C47" i="15"/>
  <c r="D47" i="15"/>
  <c r="F47" i="15"/>
  <c r="G47" i="15"/>
  <c r="H47" i="15"/>
  <c r="I47" i="15"/>
  <c r="J47" i="15"/>
  <c r="N47" i="15"/>
  <c r="AO47" i="15"/>
  <c r="B48" i="15"/>
  <c r="C48" i="15"/>
  <c r="D48" i="15"/>
  <c r="F48" i="15"/>
  <c r="G48" i="15"/>
  <c r="H48" i="15"/>
  <c r="I48" i="15"/>
  <c r="J48" i="15"/>
  <c r="N48" i="15"/>
  <c r="AO48" i="15"/>
  <c r="B49" i="15"/>
  <c r="C49" i="15"/>
  <c r="D49" i="15"/>
  <c r="F49" i="15"/>
  <c r="G49" i="15"/>
  <c r="H49" i="15"/>
  <c r="I49" i="15"/>
  <c r="J49" i="15"/>
  <c r="N49" i="15"/>
  <c r="AO49" i="15"/>
  <c r="B50" i="15"/>
  <c r="C50" i="15"/>
  <c r="D50" i="15"/>
  <c r="F50" i="15"/>
  <c r="G50" i="15"/>
  <c r="H50" i="15"/>
  <c r="I50" i="15"/>
  <c r="J50" i="15"/>
  <c r="N50" i="15"/>
  <c r="AO50" i="15"/>
  <c r="B51" i="15"/>
  <c r="C51" i="15"/>
  <c r="D51" i="15"/>
  <c r="F51" i="15"/>
  <c r="G51" i="15"/>
  <c r="H51" i="15"/>
  <c r="I51" i="15"/>
  <c r="J51" i="15"/>
  <c r="N51" i="15"/>
  <c r="AO51" i="15"/>
  <c r="B52" i="15"/>
  <c r="C52" i="15"/>
  <c r="D52" i="15"/>
  <c r="F52" i="15"/>
  <c r="G52" i="15"/>
  <c r="H52" i="15"/>
  <c r="I52" i="15"/>
  <c r="J52" i="15"/>
  <c r="N52" i="15"/>
  <c r="AO52" i="15"/>
  <c r="B53" i="15"/>
  <c r="C53" i="15"/>
  <c r="D53" i="15"/>
  <c r="F53" i="15"/>
  <c r="G53" i="15"/>
  <c r="H53" i="15"/>
  <c r="I53" i="15"/>
  <c r="J53" i="15"/>
  <c r="N53" i="15"/>
  <c r="AO53" i="15"/>
  <c r="B54" i="15"/>
  <c r="C54" i="15"/>
  <c r="D54" i="15"/>
  <c r="F54" i="15"/>
  <c r="G54" i="15"/>
  <c r="H54" i="15"/>
  <c r="I54" i="15"/>
  <c r="J54" i="15"/>
  <c r="N54" i="15"/>
  <c r="AO54" i="15"/>
  <c r="B55" i="15"/>
  <c r="C55" i="15"/>
  <c r="D55" i="15"/>
  <c r="F55" i="15"/>
  <c r="G55" i="15"/>
  <c r="H55" i="15"/>
  <c r="I55" i="15"/>
  <c r="J55" i="15"/>
  <c r="N55" i="15"/>
  <c r="AO55" i="15"/>
  <c r="B56" i="15"/>
  <c r="C56" i="15"/>
  <c r="D56" i="15"/>
  <c r="F56" i="15"/>
  <c r="G56" i="15"/>
  <c r="H56" i="15"/>
  <c r="I56" i="15"/>
  <c r="J56" i="15"/>
  <c r="N56" i="15"/>
  <c r="AO56" i="15"/>
  <c r="B57" i="15"/>
  <c r="C57" i="15"/>
  <c r="D57" i="15"/>
  <c r="F57" i="15"/>
  <c r="G57" i="15"/>
  <c r="H57" i="15"/>
  <c r="I57" i="15"/>
  <c r="J57" i="15"/>
  <c r="N57" i="15"/>
  <c r="AO57" i="15"/>
  <c r="B58" i="15"/>
  <c r="C58" i="15"/>
  <c r="D58" i="15"/>
  <c r="F58" i="15"/>
  <c r="G58" i="15"/>
  <c r="H58" i="15"/>
  <c r="I58" i="15"/>
  <c r="J58" i="15"/>
  <c r="N58" i="15"/>
  <c r="AO58" i="15"/>
  <c r="B59" i="15"/>
  <c r="C59" i="15"/>
  <c r="D59" i="15"/>
  <c r="F59" i="15"/>
  <c r="G59" i="15"/>
  <c r="H59" i="15"/>
  <c r="I59" i="15"/>
  <c r="J59" i="15"/>
  <c r="N59" i="15"/>
  <c r="AO59" i="15"/>
  <c r="B60" i="15"/>
  <c r="C60" i="15"/>
  <c r="D60" i="15"/>
  <c r="F60" i="15"/>
  <c r="G60" i="15"/>
  <c r="H60" i="15"/>
  <c r="I60" i="15"/>
  <c r="J60" i="15"/>
  <c r="N60" i="15"/>
  <c r="AO60" i="15"/>
  <c r="B61" i="15"/>
  <c r="C61" i="15"/>
  <c r="D61" i="15"/>
  <c r="F61" i="15"/>
  <c r="G61" i="15"/>
  <c r="H61" i="15"/>
  <c r="I61" i="15"/>
  <c r="J61" i="15"/>
  <c r="N61" i="15"/>
  <c r="AO61" i="15"/>
  <c r="B62" i="15"/>
  <c r="C62" i="15"/>
  <c r="D62" i="15"/>
  <c r="F62" i="15"/>
  <c r="G62" i="15"/>
  <c r="H62" i="15"/>
  <c r="I62" i="15"/>
  <c r="J62" i="15"/>
  <c r="N62" i="15"/>
  <c r="AO62" i="15"/>
  <c r="B63" i="15"/>
  <c r="C63" i="15"/>
  <c r="D63" i="15"/>
  <c r="F63" i="15"/>
  <c r="G63" i="15"/>
  <c r="H63" i="15"/>
  <c r="I63" i="15"/>
  <c r="J63" i="15"/>
  <c r="N63" i="15"/>
  <c r="AO63" i="15"/>
  <c r="B64" i="15"/>
  <c r="C64" i="15"/>
  <c r="D64" i="15"/>
  <c r="F64" i="15"/>
  <c r="G64" i="15"/>
  <c r="H64" i="15"/>
  <c r="I64" i="15"/>
  <c r="J64" i="15"/>
  <c r="N64" i="15"/>
  <c r="AO64" i="15"/>
  <c r="B65" i="15"/>
  <c r="C65" i="15"/>
  <c r="D65" i="15"/>
  <c r="F65" i="15"/>
  <c r="G65" i="15"/>
  <c r="H65" i="15"/>
  <c r="I65" i="15"/>
  <c r="J65" i="15"/>
  <c r="N65" i="15"/>
  <c r="AO65" i="15"/>
  <c r="B66" i="15"/>
  <c r="C66" i="15"/>
  <c r="D66" i="15"/>
  <c r="F66" i="15"/>
  <c r="G66" i="15"/>
  <c r="H66" i="15"/>
  <c r="I66" i="15"/>
  <c r="J66" i="15"/>
  <c r="N66" i="15"/>
  <c r="AO66" i="15"/>
  <c r="B67" i="15"/>
  <c r="C67" i="15"/>
  <c r="D67" i="15"/>
  <c r="F67" i="15"/>
  <c r="G67" i="15"/>
  <c r="H67" i="15"/>
  <c r="I67" i="15"/>
  <c r="J67" i="15"/>
  <c r="N67" i="15"/>
  <c r="AO67" i="15"/>
  <c r="B68" i="15"/>
  <c r="C68" i="15"/>
  <c r="D68" i="15"/>
  <c r="F68" i="15"/>
  <c r="G68" i="15"/>
  <c r="H68" i="15"/>
  <c r="I68" i="15"/>
  <c r="J68" i="15"/>
  <c r="N68" i="15"/>
  <c r="AO68" i="15"/>
  <c r="B69" i="15"/>
  <c r="C69" i="15"/>
  <c r="D69" i="15"/>
  <c r="F69" i="15"/>
  <c r="G69" i="15"/>
  <c r="H69" i="15"/>
  <c r="I69" i="15"/>
  <c r="J69" i="15"/>
  <c r="N69" i="15"/>
  <c r="AO69" i="15"/>
  <c r="B70" i="15"/>
  <c r="C70" i="15"/>
  <c r="D70" i="15"/>
  <c r="F70" i="15"/>
  <c r="G70" i="15"/>
  <c r="H70" i="15"/>
  <c r="I70" i="15"/>
  <c r="J70" i="15"/>
  <c r="N70" i="15"/>
  <c r="AO70" i="15"/>
  <c r="B71" i="15"/>
  <c r="C71" i="15"/>
  <c r="D71" i="15"/>
  <c r="F71" i="15"/>
  <c r="G71" i="15"/>
  <c r="H71" i="15"/>
  <c r="I71" i="15"/>
  <c r="J71" i="15"/>
  <c r="N71" i="15"/>
  <c r="AO71" i="15"/>
  <c r="B72" i="15"/>
  <c r="C72" i="15"/>
  <c r="D72" i="15"/>
  <c r="F72" i="15"/>
  <c r="G72" i="15"/>
  <c r="H72" i="15"/>
  <c r="I72" i="15"/>
  <c r="J72" i="15"/>
  <c r="N72" i="15"/>
  <c r="AO72" i="15"/>
  <c r="B73" i="15"/>
  <c r="C73" i="15"/>
  <c r="D73" i="15"/>
  <c r="F73" i="15"/>
  <c r="G73" i="15"/>
  <c r="H73" i="15"/>
  <c r="I73" i="15"/>
  <c r="J73" i="15"/>
  <c r="N73" i="15"/>
  <c r="AO73" i="15"/>
  <c r="B74" i="15"/>
  <c r="C74" i="15"/>
  <c r="D74" i="15"/>
  <c r="F74" i="15"/>
  <c r="G74" i="15"/>
  <c r="H74" i="15"/>
  <c r="I74" i="15"/>
  <c r="J74" i="15"/>
  <c r="N74" i="15"/>
  <c r="AO74" i="15"/>
  <c r="B75" i="15"/>
  <c r="C75" i="15"/>
  <c r="D75" i="15"/>
  <c r="F75" i="15"/>
  <c r="G75" i="15"/>
  <c r="H75" i="15"/>
  <c r="I75" i="15"/>
  <c r="J75" i="15"/>
  <c r="N75" i="15"/>
  <c r="AO75" i="15"/>
  <c r="B76" i="15"/>
  <c r="C76" i="15"/>
  <c r="D76" i="15"/>
  <c r="F76" i="15"/>
  <c r="G76" i="15"/>
  <c r="H76" i="15"/>
  <c r="I76" i="15"/>
  <c r="J76" i="15"/>
  <c r="N76" i="15"/>
  <c r="AO76" i="15"/>
  <c r="B77" i="15"/>
  <c r="C77" i="15"/>
  <c r="D77" i="15"/>
  <c r="F77" i="15"/>
  <c r="G77" i="15"/>
  <c r="H77" i="15"/>
  <c r="I77" i="15"/>
  <c r="J77" i="15"/>
  <c r="N77" i="15"/>
  <c r="AO77" i="15"/>
  <c r="B78" i="15"/>
  <c r="C78" i="15"/>
  <c r="D78" i="15"/>
  <c r="F78" i="15"/>
  <c r="G78" i="15"/>
  <c r="H78" i="15"/>
  <c r="I78" i="15"/>
  <c r="J78" i="15"/>
  <c r="N78" i="15"/>
  <c r="AO78" i="15"/>
  <c r="B79" i="15"/>
  <c r="C79" i="15"/>
  <c r="D79" i="15"/>
  <c r="F79" i="15"/>
  <c r="G79" i="15"/>
  <c r="H79" i="15"/>
  <c r="I79" i="15"/>
  <c r="J79" i="15"/>
  <c r="N79" i="15"/>
  <c r="AO79" i="15"/>
  <c r="B80" i="15"/>
  <c r="C80" i="15"/>
  <c r="D80" i="15"/>
  <c r="F80" i="15"/>
  <c r="G80" i="15"/>
  <c r="H80" i="15"/>
  <c r="I80" i="15"/>
  <c r="J80" i="15"/>
  <c r="N80" i="15"/>
  <c r="AO80" i="15"/>
  <c r="B81" i="15"/>
  <c r="C81" i="15"/>
  <c r="D81" i="15"/>
  <c r="F81" i="15"/>
  <c r="G81" i="15"/>
  <c r="H81" i="15"/>
  <c r="I81" i="15"/>
  <c r="J81" i="15"/>
  <c r="N81" i="15"/>
  <c r="AO81" i="15"/>
  <c r="B82" i="15"/>
  <c r="C82" i="15"/>
  <c r="D82" i="15"/>
  <c r="F82" i="15"/>
  <c r="G82" i="15"/>
  <c r="H82" i="15"/>
  <c r="I82" i="15"/>
  <c r="J82" i="15"/>
  <c r="N82" i="15"/>
  <c r="AO82" i="15"/>
  <c r="B83" i="15"/>
  <c r="C83" i="15"/>
  <c r="D83" i="15"/>
  <c r="F83" i="15"/>
  <c r="G83" i="15"/>
  <c r="H83" i="15"/>
  <c r="I83" i="15"/>
  <c r="J83" i="15"/>
  <c r="N83" i="15"/>
  <c r="AO83" i="15"/>
  <c r="B84" i="15"/>
  <c r="C84" i="15"/>
  <c r="D84" i="15"/>
  <c r="F84" i="15"/>
  <c r="G84" i="15"/>
  <c r="H84" i="15"/>
  <c r="I84" i="15"/>
  <c r="J84" i="15"/>
  <c r="N84" i="15"/>
  <c r="AO84" i="15"/>
  <c r="B85" i="15"/>
  <c r="C85" i="15"/>
  <c r="D85" i="15"/>
  <c r="F85" i="15"/>
  <c r="G85" i="15"/>
  <c r="H85" i="15"/>
  <c r="I85" i="15"/>
  <c r="J85" i="15"/>
  <c r="AO85" i="15"/>
  <c r="B86" i="15"/>
  <c r="C86" i="15"/>
  <c r="D86" i="15"/>
  <c r="F86" i="15"/>
  <c r="G86" i="15"/>
  <c r="H86" i="15"/>
  <c r="I86" i="15"/>
  <c r="J86" i="15"/>
  <c r="N86" i="15"/>
  <c r="AO86" i="15"/>
  <c r="B87" i="15"/>
  <c r="C87" i="15"/>
  <c r="D87" i="15"/>
  <c r="F87" i="15"/>
  <c r="G87" i="15"/>
  <c r="H87" i="15"/>
  <c r="I87" i="15"/>
  <c r="J87" i="15"/>
  <c r="N87" i="15"/>
  <c r="AO87" i="15"/>
  <c r="B88" i="15"/>
  <c r="C88" i="15"/>
  <c r="D88" i="15"/>
  <c r="F88" i="15"/>
  <c r="G88" i="15"/>
  <c r="H88" i="15"/>
  <c r="I88" i="15"/>
  <c r="J88" i="15"/>
  <c r="N88" i="15"/>
  <c r="AO88" i="15"/>
  <c r="B89" i="15"/>
  <c r="C89" i="15"/>
  <c r="D89" i="15"/>
  <c r="F89" i="15"/>
  <c r="G89" i="15"/>
  <c r="H89" i="15"/>
  <c r="I89" i="15"/>
  <c r="J89" i="15"/>
  <c r="N89" i="15"/>
  <c r="AO89" i="15"/>
  <c r="B90" i="15"/>
  <c r="C90" i="15"/>
  <c r="D90" i="15"/>
  <c r="F90" i="15"/>
  <c r="G90" i="15"/>
  <c r="H90" i="15"/>
  <c r="I90" i="15"/>
  <c r="J90" i="15"/>
  <c r="N90" i="15"/>
  <c r="AO90" i="15"/>
  <c r="B91" i="15"/>
  <c r="C91" i="15"/>
  <c r="D91" i="15"/>
  <c r="F91" i="15"/>
  <c r="G91" i="15"/>
  <c r="H91" i="15"/>
  <c r="I91" i="15"/>
  <c r="J91" i="15"/>
  <c r="N91" i="15"/>
  <c r="AO91" i="15"/>
  <c r="B92" i="15"/>
  <c r="C92" i="15"/>
  <c r="D92" i="15"/>
  <c r="F92" i="15"/>
  <c r="G92" i="15"/>
  <c r="H92" i="15"/>
  <c r="I92" i="15"/>
  <c r="J92" i="15"/>
  <c r="N92" i="15"/>
  <c r="AO92" i="15"/>
  <c r="B93" i="15"/>
  <c r="C93" i="15"/>
  <c r="D93" i="15"/>
  <c r="F93" i="15"/>
  <c r="G93" i="15"/>
  <c r="H93" i="15"/>
  <c r="I93" i="15"/>
  <c r="J93" i="15"/>
  <c r="N93" i="15"/>
  <c r="AO93" i="15"/>
  <c r="B94" i="15"/>
  <c r="C94" i="15"/>
  <c r="D94" i="15"/>
  <c r="F94" i="15"/>
  <c r="G94" i="15"/>
  <c r="H94" i="15"/>
  <c r="I94" i="15"/>
  <c r="J94" i="15"/>
  <c r="N94" i="15"/>
  <c r="AO94" i="15"/>
  <c r="B95" i="15"/>
  <c r="C95" i="15"/>
  <c r="D95" i="15"/>
  <c r="F95" i="15"/>
  <c r="G95" i="15"/>
  <c r="H95" i="15"/>
  <c r="I95" i="15"/>
  <c r="J95" i="15"/>
  <c r="N95" i="15"/>
  <c r="AO95" i="15"/>
  <c r="B96" i="15"/>
  <c r="C96" i="15"/>
  <c r="D96" i="15"/>
  <c r="F96" i="15"/>
  <c r="G96" i="15"/>
  <c r="H96" i="15"/>
  <c r="I96" i="15"/>
  <c r="J96" i="15"/>
  <c r="N96" i="15"/>
  <c r="AO96" i="15"/>
  <c r="B97" i="15"/>
  <c r="C97" i="15"/>
  <c r="D97" i="15"/>
  <c r="F97" i="15"/>
  <c r="G97" i="15"/>
  <c r="H97" i="15"/>
  <c r="I97" i="15"/>
  <c r="J97" i="15"/>
  <c r="N97" i="15"/>
  <c r="B98" i="15"/>
  <c r="C98" i="15"/>
  <c r="D98" i="15"/>
  <c r="F98" i="15"/>
  <c r="G98" i="15"/>
  <c r="H98" i="15"/>
  <c r="I98" i="15"/>
  <c r="J98" i="15"/>
  <c r="N98" i="15"/>
  <c r="AO98" i="15"/>
  <c r="B99" i="15"/>
  <c r="C99" i="15"/>
  <c r="D99" i="15"/>
  <c r="F99" i="15"/>
  <c r="G99" i="15"/>
  <c r="H99" i="15"/>
  <c r="I99" i="15"/>
  <c r="J99" i="15"/>
  <c r="N99" i="15"/>
  <c r="AO99" i="15"/>
  <c r="B100" i="15"/>
  <c r="C100" i="15"/>
  <c r="D100" i="15"/>
  <c r="F100" i="15"/>
  <c r="G100" i="15"/>
  <c r="H100" i="15"/>
  <c r="I100" i="15"/>
  <c r="J100" i="15"/>
  <c r="N100" i="15"/>
  <c r="AO100" i="15"/>
  <c r="B101" i="15"/>
  <c r="C101" i="15"/>
  <c r="D101" i="15"/>
  <c r="F101" i="15"/>
  <c r="G101" i="15"/>
  <c r="H101" i="15"/>
  <c r="I101" i="15"/>
  <c r="J101" i="15"/>
  <c r="N101" i="15"/>
  <c r="AO101" i="15"/>
  <c r="B102" i="15"/>
  <c r="C102" i="15"/>
  <c r="D102" i="15"/>
  <c r="F102" i="15"/>
  <c r="G102" i="15"/>
  <c r="H102" i="15"/>
  <c r="I102" i="15"/>
  <c r="J102" i="15"/>
  <c r="N102" i="15"/>
  <c r="AO102" i="15"/>
  <c r="B103" i="15"/>
  <c r="C103" i="15"/>
  <c r="D103" i="15"/>
  <c r="F103" i="15"/>
  <c r="G103" i="15"/>
  <c r="H103" i="15"/>
  <c r="I103" i="15"/>
  <c r="J103" i="15"/>
  <c r="N103" i="15"/>
  <c r="AO103" i="15"/>
  <c r="B104" i="15"/>
  <c r="C104" i="15"/>
  <c r="D104" i="15"/>
  <c r="F104" i="15"/>
  <c r="G104" i="15"/>
  <c r="H104" i="15"/>
  <c r="I104" i="15"/>
  <c r="J104" i="15"/>
  <c r="N104" i="15"/>
  <c r="AO104" i="15"/>
  <c r="B105" i="15"/>
  <c r="C105" i="15"/>
  <c r="D105" i="15"/>
  <c r="F105" i="15"/>
  <c r="G105" i="15"/>
  <c r="H105" i="15"/>
  <c r="I105" i="15"/>
  <c r="J105" i="15"/>
  <c r="N105" i="15"/>
  <c r="AO105" i="15"/>
  <c r="B106" i="15"/>
  <c r="C106" i="15"/>
  <c r="D106" i="15"/>
  <c r="F106" i="15"/>
  <c r="G106" i="15"/>
  <c r="H106" i="15"/>
  <c r="I106" i="15"/>
  <c r="J106" i="15"/>
  <c r="N106" i="15"/>
  <c r="AO106" i="15"/>
  <c r="B107" i="15"/>
  <c r="C107" i="15"/>
  <c r="D107" i="15"/>
  <c r="F107" i="15"/>
  <c r="G107" i="15"/>
  <c r="H107" i="15"/>
  <c r="I107" i="15"/>
  <c r="J107" i="15"/>
  <c r="N107" i="15"/>
  <c r="AO107" i="15"/>
  <c r="BF108" i="15"/>
  <c r="R3" i="15"/>
  <c r="AS3" i="15"/>
  <c r="BJ3" i="15"/>
  <c r="R4" i="15"/>
  <c r="BJ4" i="15"/>
  <c r="R5" i="15"/>
  <c r="AS5" i="15"/>
  <c r="BJ5" i="15"/>
  <c r="R6" i="15"/>
  <c r="AS6" i="15"/>
  <c r="BJ6" i="15"/>
  <c r="R7" i="15"/>
  <c r="AS7" i="15"/>
  <c r="BJ7" i="15"/>
  <c r="R8" i="15"/>
  <c r="AS8" i="15"/>
  <c r="BJ8" i="15"/>
  <c r="R9" i="15"/>
  <c r="AS9" i="15"/>
  <c r="BJ9" i="15"/>
  <c r="R10" i="15"/>
  <c r="AS10" i="15"/>
  <c r="BJ10" i="15"/>
  <c r="R11" i="15"/>
  <c r="AS11" i="15"/>
  <c r="BJ11" i="15"/>
  <c r="R12" i="15"/>
  <c r="AS12" i="15"/>
  <c r="BJ12" i="15"/>
  <c r="R13" i="15"/>
  <c r="AS13" i="15"/>
  <c r="BJ13" i="15"/>
  <c r="R14" i="15"/>
  <c r="AS14" i="15"/>
  <c r="BJ14" i="15"/>
  <c r="R15" i="15"/>
  <c r="AS15" i="15"/>
  <c r="BJ15" i="15"/>
  <c r="R16" i="15"/>
  <c r="AS16" i="15"/>
  <c r="BJ16" i="15"/>
  <c r="R17" i="15"/>
  <c r="AS17" i="15"/>
  <c r="BJ17" i="15"/>
  <c r="R18" i="15"/>
  <c r="AS18" i="15"/>
  <c r="BJ18" i="15"/>
  <c r="R19" i="15"/>
  <c r="AS19" i="15"/>
  <c r="BJ19" i="15"/>
  <c r="R20" i="15"/>
  <c r="AS20" i="15"/>
  <c r="BJ20" i="15"/>
  <c r="R21" i="15"/>
  <c r="AS21" i="15"/>
  <c r="BJ21" i="15"/>
  <c r="R22" i="15"/>
  <c r="AS22" i="15"/>
  <c r="BJ22" i="15"/>
  <c r="R23" i="15"/>
  <c r="AS23" i="15"/>
  <c r="BJ23" i="15"/>
  <c r="R24" i="15"/>
  <c r="AS24" i="15"/>
  <c r="BJ24" i="15"/>
  <c r="R25" i="15"/>
  <c r="AS25" i="15"/>
  <c r="BJ25" i="15"/>
  <c r="R26" i="15"/>
  <c r="AS26" i="15"/>
  <c r="BJ26" i="15"/>
  <c r="R27" i="15"/>
  <c r="AS27" i="15"/>
  <c r="BJ27" i="15"/>
  <c r="R28" i="15"/>
  <c r="AS28" i="15"/>
  <c r="BJ28" i="15"/>
  <c r="R29" i="15"/>
  <c r="AS29" i="15"/>
  <c r="BJ29" i="15"/>
  <c r="R30" i="15"/>
  <c r="AS30" i="15"/>
  <c r="BJ30" i="15"/>
  <c r="R31" i="15"/>
  <c r="AS31" i="15"/>
  <c r="BJ31" i="15"/>
  <c r="R32" i="15"/>
  <c r="AS32" i="15"/>
  <c r="BJ32" i="15"/>
  <c r="R33" i="15"/>
  <c r="AS33" i="15"/>
  <c r="BJ33" i="15"/>
  <c r="R34" i="15"/>
  <c r="AS34" i="15"/>
  <c r="BJ34" i="15"/>
  <c r="R35" i="15"/>
  <c r="AS35" i="15"/>
  <c r="BJ35" i="15"/>
  <c r="R36" i="15"/>
  <c r="AS36" i="15"/>
  <c r="BJ36" i="15"/>
  <c r="R37" i="15"/>
  <c r="AS37" i="15"/>
  <c r="BJ37" i="15"/>
  <c r="R38" i="15"/>
  <c r="AS38" i="15"/>
  <c r="BJ38" i="15"/>
  <c r="R39" i="15"/>
  <c r="AS39" i="15"/>
  <c r="BJ39" i="15"/>
  <c r="R40" i="15"/>
  <c r="AS40" i="15"/>
  <c r="BJ40" i="15"/>
  <c r="R41" i="15"/>
  <c r="AS41" i="15"/>
  <c r="BJ41" i="15"/>
  <c r="R42" i="15"/>
  <c r="AS42" i="15"/>
  <c r="BJ42" i="15"/>
  <c r="R43" i="15"/>
  <c r="AS43" i="15"/>
  <c r="BJ43" i="15"/>
  <c r="R44" i="15"/>
  <c r="AS44" i="15"/>
  <c r="BJ44" i="15"/>
  <c r="R45" i="15"/>
  <c r="AS45" i="15"/>
  <c r="BJ45" i="15"/>
  <c r="R46" i="15"/>
  <c r="AS46" i="15"/>
  <c r="BJ46" i="15"/>
  <c r="R47" i="15"/>
  <c r="AS47" i="15"/>
  <c r="BJ47" i="15"/>
  <c r="R48" i="15"/>
  <c r="AS48" i="15"/>
  <c r="BJ48" i="15"/>
  <c r="R49" i="15"/>
  <c r="AS49" i="15"/>
  <c r="BJ49" i="15"/>
  <c r="R50" i="15"/>
  <c r="AS50" i="15"/>
  <c r="BJ50" i="15"/>
  <c r="R51" i="15"/>
  <c r="AS51" i="15"/>
  <c r="BJ51" i="15"/>
  <c r="R52" i="15"/>
  <c r="AS52" i="15"/>
  <c r="BJ52" i="15"/>
  <c r="R53" i="15"/>
  <c r="AS53" i="15"/>
  <c r="BJ53" i="15"/>
  <c r="R54" i="15"/>
  <c r="AS54" i="15"/>
  <c r="BJ54" i="15"/>
  <c r="R55" i="15"/>
  <c r="AS55" i="15"/>
  <c r="BJ55" i="15"/>
  <c r="R56" i="15"/>
  <c r="AS56" i="15"/>
  <c r="BJ56" i="15"/>
  <c r="R57" i="15"/>
  <c r="AS57" i="15"/>
  <c r="BJ57" i="15"/>
  <c r="R58" i="15"/>
  <c r="AS58" i="15"/>
  <c r="BJ58" i="15"/>
  <c r="R59" i="15"/>
  <c r="AS59" i="15"/>
  <c r="BJ59" i="15"/>
  <c r="R60" i="15"/>
  <c r="AS60" i="15"/>
  <c r="BJ60" i="15"/>
  <c r="R61" i="15"/>
  <c r="AS61" i="15"/>
  <c r="BJ61" i="15"/>
  <c r="R62" i="15"/>
  <c r="AS62" i="15"/>
  <c r="BJ62" i="15"/>
  <c r="R63" i="15"/>
  <c r="AS63" i="15"/>
  <c r="BJ63" i="15"/>
  <c r="R64" i="15"/>
  <c r="AS64" i="15"/>
  <c r="BJ64" i="15"/>
  <c r="R65" i="15"/>
  <c r="AS65" i="15"/>
  <c r="BJ65" i="15"/>
  <c r="R66" i="15"/>
  <c r="AS66" i="15"/>
  <c r="BJ66" i="15"/>
  <c r="R67" i="15"/>
  <c r="AS67" i="15"/>
  <c r="BJ67" i="15"/>
  <c r="R68" i="15"/>
  <c r="AS68" i="15"/>
  <c r="BJ68" i="15"/>
  <c r="R69" i="15"/>
  <c r="AS69" i="15"/>
  <c r="BJ69" i="15"/>
  <c r="R70" i="15"/>
  <c r="AS70" i="15"/>
  <c r="BJ70" i="15"/>
  <c r="R71" i="15"/>
  <c r="AS71" i="15"/>
  <c r="BJ71" i="15"/>
  <c r="R72" i="15"/>
  <c r="AS72" i="15"/>
  <c r="BJ72" i="15"/>
  <c r="R73" i="15"/>
  <c r="AS73" i="15"/>
  <c r="BJ73" i="15"/>
  <c r="R74" i="15"/>
  <c r="AS74" i="15"/>
  <c r="BJ74" i="15"/>
  <c r="R75" i="15"/>
  <c r="AS75" i="15"/>
  <c r="BJ75" i="15"/>
  <c r="R76" i="15"/>
  <c r="AS76" i="15"/>
  <c r="BJ76" i="15"/>
  <c r="R77" i="15"/>
  <c r="AS77" i="15"/>
  <c r="BJ77" i="15"/>
  <c r="R78" i="15"/>
  <c r="AS78" i="15"/>
  <c r="BJ78" i="15"/>
  <c r="R79" i="15"/>
  <c r="AS79" i="15"/>
  <c r="BJ79" i="15"/>
  <c r="R80" i="15"/>
  <c r="AS80" i="15"/>
  <c r="BJ80" i="15"/>
  <c r="R81" i="15"/>
  <c r="AS81" i="15"/>
  <c r="BJ81" i="15"/>
  <c r="R82" i="15"/>
  <c r="AS82" i="15"/>
  <c r="BJ82" i="15"/>
  <c r="R83" i="15"/>
  <c r="AS83" i="15"/>
  <c r="BJ83" i="15"/>
  <c r="R84" i="15"/>
  <c r="AS84" i="15"/>
  <c r="BJ84" i="15"/>
  <c r="R85" i="15"/>
  <c r="AS85" i="15"/>
  <c r="BJ85" i="15"/>
  <c r="R86" i="15"/>
  <c r="AS86" i="15"/>
  <c r="BJ86" i="15"/>
  <c r="R87" i="15"/>
  <c r="AS87" i="15"/>
  <c r="BJ87" i="15"/>
  <c r="R88" i="15"/>
  <c r="AS88" i="15"/>
  <c r="BJ88" i="15"/>
  <c r="R89" i="15"/>
  <c r="AS89" i="15"/>
  <c r="BJ89" i="15"/>
  <c r="R90" i="15"/>
  <c r="AS90" i="15"/>
  <c r="BJ90" i="15"/>
  <c r="R91" i="15"/>
  <c r="AS91" i="15"/>
  <c r="BJ91" i="15"/>
  <c r="R92" i="15"/>
  <c r="AS92" i="15"/>
  <c r="BJ92" i="15"/>
  <c r="R93" i="15"/>
  <c r="AS93" i="15"/>
  <c r="BJ93" i="15"/>
  <c r="R94" i="15"/>
  <c r="AS94" i="15"/>
  <c r="BJ94" i="15"/>
  <c r="R95" i="15"/>
  <c r="AS95" i="15"/>
  <c r="BJ95" i="15"/>
  <c r="R96" i="15"/>
  <c r="BJ96" i="15"/>
  <c r="R97" i="15"/>
  <c r="AS97" i="15"/>
  <c r="BJ97" i="15"/>
  <c r="R98" i="15"/>
  <c r="AS98" i="15"/>
  <c r="BJ98" i="15"/>
  <c r="R99" i="15"/>
  <c r="AS99" i="15"/>
  <c r="BJ99" i="15"/>
  <c r="R100" i="15"/>
  <c r="AS100" i="15"/>
  <c r="BJ100" i="15"/>
  <c r="R101" i="15"/>
  <c r="AS101" i="15"/>
  <c r="BJ101" i="15"/>
  <c r="AS102" i="15"/>
  <c r="BJ102" i="15"/>
  <c r="R103" i="15"/>
  <c r="AS103" i="15"/>
  <c r="BJ103" i="15"/>
  <c r="R104" i="15"/>
  <c r="AS104" i="15"/>
  <c r="R105" i="15"/>
  <c r="AS105" i="15"/>
  <c r="BJ105" i="15"/>
  <c r="R106" i="15"/>
  <c r="AS106" i="15"/>
  <c r="BJ106" i="15"/>
  <c r="R107" i="15"/>
  <c r="AS107" i="15"/>
  <c r="BJ107" i="15"/>
  <c r="BJ108" i="15"/>
  <c r="O3" i="15"/>
  <c r="P3" i="15"/>
  <c r="O4" i="15"/>
  <c r="P4" i="15"/>
  <c r="O5" i="15"/>
  <c r="P5" i="15"/>
  <c r="O6" i="15"/>
  <c r="P6" i="15"/>
  <c r="O7" i="15"/>
  <c r="P7" i="15"/>
  <c r="O8" i="15"/>
  <c r="P8" i="15"/>
  <c r="O9" i="15"/>
  <c r="P9" i="15"/>
  <c r="O10" i="15"/>
  <c r="P10" i="15"/>
  <c r="O11" i="15"/>
  <c r="P11" i="15"/>
  <c r="O12" i="15"/>
  <c r="P12" i="15"/>
  <c r="O13" i="15"/>
  <c r="P13" i="15"/>
  <c r="O14" i="15"/>
  <c r="P14" i="15"/>
  <c r="O15" i="15"/>
  <c r="P15" i="15"/>
  <c r="O16" i="15"/>
  <c r="P16" i="15"/>
  <c r="O17" i="15"/>
  <c r="P17" i="15"/>
  <c r="O18" i="15"/>
  <c r="P18" i="15"/>
  <c r="O19" i="15"/>
  <c r="P19" i="15"/>
  <c r="O20" i="15"/>
  <c r="P20" i="15"/>
  <c r="O21" i="15"/>
  <c r="P21" i="15"/>
  <c r="O22" i="15"/>
  <c r="P22" i="15"/>
  <c r="O23" i="15"/>
  <c r="P23" i="15"/>
  <c r="O24" i="15"/>
  <c r="P24" i="15"/>
  <c r="O25" i="15"/>
  <c r="P25" i="15"/>
  <c r="O26" i="15"/>
  <c r="P26" i="15"/>
  <c r="O27" i="15"/>
  <c r="P27" i="15"/>
  <c r="O28" i="15"/>
  <c r="P28" i="15"/>
  <c r="O29" i="15"/>
  <c r="P29" i="15"/>
  <c r="O30" i="15"/>
  <c r="P30" i="15"/>
  <c r="O31" i="15"/>
  <c r="P31" i="15"/>
  <c r="O32" i="15"/>
  <c r="P32" i="15"/>
  <c r="O33" i="15"/>
  <c r="P33" i="15"/>
  <c r="O34" i="15"/>
  <c r="P34" i="15"/>
  <c r="O35" i="15"/>
  <c r="P35" i="15"/>
  <c r="O36" i="15"/>
  <c r="P36" i="15"/>
  <c r="O37" i="15"/>
  <c r="P37" i="15"/>
  <c r="O38" i="15"/>
  <c r="P38" i="15"/>
  <c r="O39" i="15"/>
  <c r="P39" i="15"/>
  <c r="O40" i="15"/>
  <c r="P40" i="15"/>
  <c r="O41" i="15"/>
  <c r="P41" i="15"/>
  <c r="O42" i="15"/>
  <c r="P42" i="15"/>
  <c r="O43" i="15"/>
  <c r="P43" i="15"/>
  <c r="O44" i="15"/>
  <c r="P44" i="15"/>
  <c r="O45" i="15"/>
  <c r="P45" i="15"/>
  <c r="O46" i="15"/>
  <c r="P46" i="15"/>
  <c r="O47" i="15"/>
  <c r="P47" i="15"/>
  <c r="O48" i="15"/>
  <c r="P48" i="15"/>
  <c r="O49" i="15"/>
  <c r="P49" i="15"/>
  <c r="O50" i="15"/>
  <c r="P50" i="15"/>
  <c r="O51" i="15"/>
  <c r="P51" i="15"/>
  <c r="O52" i="15"/>
  <c r="P52" i="15"/>
  <c r="O53" i="15"/>
  <c r="P53" i="15"/>
  <c r="O54" i="15"/>
  <c r="P54" i="15"/>
  <c r="O55" i="15"/>
  <c r="P55" i="15"/>
  <c r="O56" i="15"/>
  <c r="P56" i="15"/>
  <c r="O57" i="15"/>
  <c r="P57" i="15"/>
  <c r="O58" i="15"/>
  <c r="P58" i="15"/>
  <c r="O59" i="15"/>
  <c r="P59" i="15"/>
  <c r="O60" i="15"/>
  <c r="P60" i="15"/>
  <c r="O61" i="15"/>
  <c r="P61" i="15"/>
  <c r="O62" i="15"/>
  <c r="P62" i="15"/>
  <c r="O63" i="15"/>
  <c r="P63" i="15"/>
  <c r="O64" i="15"/>
  <c r="P64" i="15"/>
  <c r="O65" i="15"/>
  <c r="P65" i="15"/>
  <c r="O66" i="15"/>
  <c r="P66" i="15"/>
  <c r="O67" i="15"/>
  <c r="P67" i="15"/>
  <c r="O68" i="15"/>
  <c r="P68" i="15"/>
  <c r="O69" i="15"/>
  <c r="P69" i="15"/>
  <c r="O70" i="15"/>
  <c r="P70" i="15"/>
  <c r="O71" i="15"/>
  <c r="P71" i="15"/>
  <c r="O72" i="15"/>
  <c r="P72" i="15"/>
  <c r="O73" i="15"/>
  <c r="P73" i="15"/>
  <c r="O74" i="15"/>
  <c r="P74" i="15"/>
  <c r="O75" i="15"/>
  <c r="P75" i="15"/>
  <c r="O76" i="15"/>
  <c r="P76" i="15"/>
  <c r="O77" i="15"/>
  <c r="P77" i="15"/>
  <c r="O78" i="15"/>
  <c r="P78" i="15"/>
  <c r="O79" i="15"/>
  <c r="P79" i="15"/>
  <c r="O80" i="15"/>
  <c r="P80" i="15"/>
  <c r="O81" i="15"/>
  <c r="P81" i="15"/>
  <c r="O82" i="15"/>
  <c r="P82" i="15"/>
  <c r="O83" i="15"/>
  <c r="P83" i="15"/>
  <c r="O84" i="15"/>
  <c r="P84" i="15"/>
  <c r="O85" i="15"/>
  <c r="P85" i="15"/>
  <c r="O86" i="15"/>
  <c r="P86" i="15"/>
  <c r="O87" i="15"/>
  <c r="P87" i="15"/>
  <c r="O88" i="15"/>
  <c r="P88" i="15"/>
  <c r="O89" i="15"/>
  <c r="P89" i="15"/>
  <c r="O90" i="15"/>
  <c r="P90" i="15"/>
  <c r="O91" i="15"/>
  <c r="P91" i="15"/>
  <c r="O92" i="15"/>
  <c r="P92" i="15"/>
  <c r="O93" i="15"/>
  <c r="P93" i="15"/>
  <c r="O94" i="15"/>
  <c r="P94" i="15"/>
  <c r="O95" i="15"/>
  <c r="P95" i="15"/>
  <c r="O96" i="15"/>
  <c r="P96" i="15"/>
  <c r="O97" i="15"/>
  <c r="P97" i="15"/>
  <c r="O98" i="15"/>
  <c r="P98" i="15"/>
  <c r="O99" i="15"/>
  <c r="P99" i="15"/>
  <c r="O100" i="15"/>
  <c r="P100" i="15"/>
  <c r="O101" i="15"/>
  <c r="P101" i="15"/>
  <c r="O102" i="15"/>
  <c r="P102" i="15"/>
  <c r="O103" i="15"/>
  <c r="P103" i="15"/>
  <c r="O104" i="15"/>
  <c r="P104" i="15"/>
  <c r="O105" i="15"/>
  <c r="P105" i="15"/>
  <c r="O106" i="15"/>
  <c r="P106" i="15"/>
  <c r="O107" i="15"/>
  <c r="P107" i="15"/>
  <c r="P108" i="15"/>
  <c r="P114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14" i="15"/>
  <c r="R114" i="15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114" i="15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69" i="15"/>
  <c r="T70" i="15"/>
  <c r="T71" i="15"/>
  <c r="T72" i="15"/>
  <c r="T73" i="15"/>
  <c r="T74" i="15"/>
  <c r="T75" i="15"/>
  <c r="T76" i="15"/>
  <c r="T77" i="15"/>
  <c r="T78" i="15"/>
  <c r="T79" i="15"/>
  <c r="T80" i="15"/>
  <c r="T81" i="15"/>
  <c r="T82" i="15"/>
  <c r="T83" i="15"/>
  <c r="T84" i="15"/>
  <c r="T85" i="15"/>
  <c r="T86" i="15"/>
  <c r="T87" i="15"/>
  <c r="T88" i="15"/>
  <c r="T89" i="15"/>
  <c r="T90" i="15"/>
  <c r="T91" i="15"/>
  <c r="T92" i="15"/>
  <c r="T93" i="15"/>
  <c r="T94" i="15"/>
  <c r="T95" i="15"/>
  <c r="T96" i="15"/>
  <c r="T97" i="15"/>
  <c r="T98" i="15"/>
  <c r="T99" i="15"/>
  <c r="T100" i="15"/>
  <c r="T101" i="15"/>
  <c r="T102" i="15"/>
  <c r="T103" i="15"/>
  <c r="T104" i="15"/>
  <c r="T105" i="15"/>
  <c r="T106" i="15"/>
  <c r="T107" i="15"/>
  <c r="T108" i="15"/>
  <c r="T114" i="15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14" i="15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14" i="15"/>
  <c r="W3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14" i="15"/>
  <c r="X3" i="15"/>
  <c r="X4" i="15"/>
  <c r="X5" i="15"/>
  <c r="X6" i="15"/>
  <c r="X7" i="15"/>
  <c r="X8" i="15"/>
  <c r="X9" i="15"/>
  <c r="X10" i="15"/>
  <c r="X11" i="15"/>
  <c r="X12" i="15"/>
  <c r="X13" i="15"/>
  <c r="X14" i="15"/>
  <c r="X15" i="15"/>
  <c r="X16" i="15"/>
  <c r="X17" i="15"/>
  <c r="X18" i="15"/>
  <c r="X19" i="15"/>
  <c r="X20" i="15"/>
  <c r="X21" i="15"/>
  <c r="X22" i="15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X45" i="15"/>
  <c r="X46" i="15"/>
  <c r="X47" i="15"/>
  <c r="X48" i="15"/>
  <c r="X49" i="15"/>
  <c r="X50" i="15"/>
  <c r="X51" i="15"/>
  <c r="X52" i="15"/>
  <c r="X53" i="15"/>
  <c r="X54" i="15"/>
  <c r="X55" i="15"/>
  <c r="X56" i="15"/>
  <c r="X57" i="15"/>
  <c r="X58" i="15"/>
  <c r="X59" i="15"/>
  <c r="X60" i="15"/>
  <c r="X61" i="15"/>
  <c r="X62" i="15"/>
  <c r="X63" i="15"/>
  <c r="X64" i="15"/>
  <c r="X65" i="15"/>
  <c r="X66" i="15"/>
  <c r="X67" i="15"/>
  <c r="X68" i="15"/>
  <c r="X69" i="15"/>
  <c r="X70" i="15"/>
  <c r="X71" i="15"/>
  <c r="X72" i="15"/>
  <c r="X73" i="15"/>
  <c r="X74" i="15"/>
  <c r="X75" i="15"/>
  <c r="X76" i="15"/>
  <c r="X77" i="15"/>
  <c r="X78" i="15"/>
  <c r="X79" i="15"/>
  <c r="X80" i="15"/>
  <c r="X81" i="15"/>
  <c r="X82" i="15"/>
  <c r="X83" i="15"/>
  <c r="X84" i="15"/>
  <c r="X85" i="15"/>
  <c r="X86" i="15"/>
  <c r="X87" i="15"/>
  <c r="X88" i="15"/>
  <c r="X89" i="15"/>
  <c r="X90" i="15"/>
  <c r="X91" i="15"/>
  <c r="X92" i="15"/>
  <c r="X93" i="15"/>
  <c r="X94" i="15"/>
  <c r="X95" i="15"/>
  <c r="X96" i="15"/>
  <c r="X97" i="15"/>
  <c r="X98" i="15"/>
  <c r="X99" i="15"/>
  <c r="X100" i="15"/>
  <c r="X101" i="15"/>
  <c r="X102" i="15"/>
  <c r="X103" i="15"/>
  <c r="X104" i="15"/>
  <c r="X105" i="15"/>
  <c r="X106" i="15"/>
  <c r="X107" i="15"/>
  <c r="X108" i="15"/>
  <c r="X11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Y114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14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14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14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14" i="15"/>
  <c r="O108" i="15"/>
  <c r="O114" i="15"/>
  <c r="AL3" i="15"/>
  <c r="AM3" i="15"/>
  <c r="AL4" i="15"/>
  <c r="AM4" i="15"/>
  <c r="AL5" i="15"/>
  <c r="AM5" i="15"/>
  <c r="AL6" i="15"/>
  <c r="AM6" i="15"/>
  <c r="AL7" i="15"/>
  <c r="AM7" i="15"/>
  <c r="AL8" i="15"/>
  <c r="AM8" i="15"/>
  <c r="AL9" i="15"/>
  <c r="AM9" i="15"/>
  <c r="AL10" i="15"/>
  <c r="AM10" i="15"/>
  <c r="AL11" i="15"/>
  <c r="AM11" i="15"/>
  <c r="AL12" i="15"/>
  <c r="AM12" i="15"/>
  <c r="AL13" i="15"/>
  <c r="AM13" i="15"/>
  <c r="AL14" i="15"/>
  <c r="AM14" i="15"/>
  <c r="AL15" i="15"/>
  <c r="AM15" i="15"/>
  <c r="AL16" i="15"/>
  <c r="AM16" i="15"/>
  <c r="AL17" i="15"/>
  <c r="AM17" i="15"/>
  <c r="AL18" i="15"/>
  <c r="AM18" i="15"/>
  <c r="AL19" i="15"/>
  <c r="AM19" i="15"/>
  <c r="AL20" i="15"/>
  <c r="AM20" i="15"/>
  <c r="AL21" i="15"/>
  <c r="AM21" i="15"/>
  <c r="AL22" i="15"/>
  <c r="AM22" i="15"/>
  <c r="AL23" i="15"/>
  <c r="AM23" i="15"/>
  <c r="AL24" i="15"/>
  <c r="AM24" i="15"/>
  <c r="AL25" i="15"/>
  <c r="AM25" i="15"/>
  <c r="AL26" i="15"/>
  <c r="AM26" i="15"/>
  <c r="AL27" i="15"/>
  <c r="AM27" i="15"/>
  <c r="AL28" i="15"/>
  <c r="AM28" i="15"/>
  <c r="AL29" i="15"/>
  <c r="AM29" i="15"/>
  <c r="AL30" i="15"/>
  <c r="AM30" i="15"/>
  <c r="AL31" i="15"/>
  <c r="AM31" i="15"/>
  <c r="AL32" i="15"/>
  <c r="AM32" i="15"/>
  <c r="AL33" i="15"/>
  <c r="AM33" i="15"/>
  <c r="AL34" i="15"/>
  <c r="AM34" i="15"/>
  <c r="AL35" i="15"/>
  <c r="AM35" i="15"/>
  <c r="AL36" i="15"/>
  <c r="AM36" i="15"/>
  <c r="AL37" i="15"/>
  <c r="AM37" i="15"/>
  <c r="AL38" i="15"/>
  <c r="AM38" i="15"/>
  <c r="AL39" i="15"/>
  <c r="AM39" i="15"/>
  <c r="AL40" i="15"/>
  <c r="AM40" i="15"/>
  <c r="AL41" i="15"/>
  <c r="AM41" i="15"/>
  <c r="AL42" i="15"/>
  <c r="AM42" i="15"/>
  <c r="AL43" i="15"/>
  <c r="AM43" i="15"/>
  <c r="AL44" i="15"/>
  <c r="AM44" i="15"/>
  <c r="AL45" i="15"/>
  <c r="AM45" i="15"/>
  <c r="AL46" i="15"/>
  <c r="AM46" i="15"/>
  <c r="AL47" i="15"/>
  <c r="AM47" i="15"/>
  <c r="AL48" i="15"/>
  <c r="AM48" i="15"/>
  <c r="AL49" i="15"/>
  <c r="AM49" i="15"/>
  <c r="AL50" i="15"/>
  <c r="AM50" i="15"/>
  <c r="AL51" i="15"/>
  <c r="AM51" i="15"/>
  <c r="AL52" i="15"/>
  <c r="AM52" i="15"/>
  <c r="AL53" i="15"/>
  <c r="AM53" i="15"/>
  <c r="AL54" i="15"/>
  <c r="AM54" i="15"/>
  <c r="AL55" i="15"/>
  <c r="AM55" i="15"/>
  <c r="AL56" i="15"/>
  <c r="AM56" i="15"/>
  <c r="AL57" i="15"/>
  <c r="AM57" i="15"/>
  <c r="AL58" i="15"/>
  <c r="AM58" i="15"/>
  <c r="AL59" i="15"/>
  <c r="AM59" i="15"/>
  <c r="AL60" i="15"/>
  <c r="AM60" i="15"/>
  <c r="AL61" i="15"/>
  <c r="AM61" i="15"/>
  <c r="AL62" i="15"/>
  <c r="AM62" i="15"/>
  <c r="AL63" i="15"/>
  <c r="AM63" i="15"/>
  <c r="AL64" i="15"/>
  <c r="AM64" i="15"/>
  <c r="AL65" i="15"/>
  <c r="AM65" i="15"/>
  <c r="AL66" i="15"/>
  <c r="AM66" i="15"/>
  <c r="AL67" i="15"/>
  <c r="AM67" i="15"/>
  <c r="AL68" i="15"/>
  <c r="AM68" i="15"/>
  <c r="AL69" i="15"/>
  <c r="AM69" i="15"/>
  <c r="AL70" i="15"/>
  <c r="AM70" i="15"/>
  <c r="AL71" i="15"/>
  <c r="AM71" i="15"/>
  <c r="AL72" i="15"/>
  <c r="AM72" i="15"/>
  <c r="AL73" i="15"/>
  <c r="AM73" i="15"/>
  <c r="AL74" i="15"/>
  <c r="AM74" i="15"/>
  <c r="AL75" i="15"/>
  <c r="AM75" i="15"/>
  <c r="AL76" i="15"/>
  <c r="AM76" i="15"/>
  <c r="AL77" i="15"/>
  <c r="AM77" i="15"/>
  <c r="AL78" i="15"/>
  <c r="AM78" i="15"/>
  <c r="AL79" i="15"/>
  <c r="AM79" i="15"/>
  <c r="AL80" i="15"/>
  <c r="AM80" i="15"/>
  <c r="AL81" i="15"/>
  <c r="AM81" i="15"/>
  <c r="AL82" i="15"/>
  <c r="AM82" i="15"/>
  <c r="AL83" i="15"/>
  <c r="AM83" i="15"/>
  <c r="AL84" i="15"/>
  <c r="AM84" i="15"/>
  <c r="AL85" i="15"/>
  <c r="AM85" i="15"/>
  <c r="AL86" i="15"/>
  <c r="AM86" i="15"/>
  <c r="AL87" i="15"/>
  <c r="AM87" i="15"/>
  <c r="AL88" i="15"/>
  <c r="AM88" i="15"/>
  <c r="AL89" i="15"/>
  <c r="AM89" i="15"/>
  <c r="AL90" i="15"/>
  <c r="AM90" i="15"/>
  <c r="AL91" i="15"/>
  <c r="AM91" i="15"/>
  <c r="AL92" i="15"/>
  <c r="AM92" i="15"/>
  <c r="AL93" i="15"/>
  <c r="AM93" i="15"/>
  <c r="AL94" i="15"/>
  <c r="AM94" i="15"/>
  <c r="AL95" i="15"/>
  <c r="AM95" i="15"/>
  <c r="AL96" i="15"/>
  <c r="AM96" i="15"/>
  <c r="AL97" i="15"/>
  <c r="AM97" i="15"/>
  <c r="AL98" i="15"/>
  <c r="AM98" i="15"/>
  <c r="AL99" i="15"/>
  <c r="AM99" i="15"/>
  <c r="AL100" i="15"/>
  <c r="AM100" i="15"/>
  <c r="AL101" i="15"/>
  <c r="AM101" i="15"/>
  <c r="AL102" i="15"/>
  <c r="AM102" i="15"/>
  <c r="AL103" i="15"/>
  <c r="AM103" i="15"/>
  <c r="AL104" i="15"/>
  <c r="AM104" i="15"/>
  <c r="AL105" i="15"/>
  <c r="AM105" i="15"/>
  <c r="AL106" i="15"/>
  <c r="AM106" i="15"/>
  <c r="AL107" i="15"/>
  <c r="AM107" i="15"/>
  <c r="AM108" i="15"/>
  <c r="BD108" i="15"/>
  <c r="AM109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N29" i="15"/>
  <c r="AN30" i="15"/>
  <c r="AN31" i="15"/>
  <c r="AN32" i="15"/>
  <c r="AN33" i="15"/>
  <c r="AN34" i="15"/>
  <c r="AN35" i="15"/>
  <c r="AN36" i="15"/>
  <c r="AN37" i="15"/>
  <c r="AN38" i="15"/>
  <c r="AN39" i="15"/>
  <c r="AN40" i="15"/>
  <c r="AN41" i="15"/>
  <c r="AN42" i="15"/>
  <c r="AN43" i="15"/>
  <c r="AN44" i="15"/>
  <c r="AN45" i="15"/>
  <c r="AN46" i="15"/>
  <c r="AN47" i="15"/>
  <c r="AN48" i="15"/>
  <c r="AN49" i="15"/>
  <c r="AN50" i="15"/>
  <c r="AN51" i="15"/>
  <c r="AN52" i="15"/>
  <c r="AN53" i="15"/>
  <c r="AN54" i="15"/>
  <c r="AN55" i="15"/>
  <c r="AN56" i="15"/>
  <c r="AN57" i="15"/>
  <c r="AN58" i="15"/>
  <c r="AN59" i="15"/>
  <c r="AN60" i="15"/>
  <c r="AN61" i="15"/>
  <c r="AN62" i="15"/>
  <c r="AN63" i="15"/>
  <c r="AN64" i="15"/>
  <c r="AN65" i="15"/>
  <c r="AN66" i="15"/>
  <c r="AN67" i="15"/>
  <c r="AN68" i="15"/>
  <c r="AN69" i="15"/>
  <c r="AN70" i="15"/>
  <c r="AN71" i="15"/>
  <c r="AN72" i="15"/>
  <c r="AN73" i="15"/>
  <c r="AN74" i="15"/>
  <c r="AN75" i="15"/>
  <c r="AN76" i="15"/>
  <c r="AN77" i="15"/>
  <c r="AN78" i="15"/>
  <c r="AN79" i="15"/>
  <c r="AN80" i="15"/>
  <c r="AN81" i="15"/>
  <c r="AN82" i="15"/>
  <c r="AN83" i="15"/>
  <c r="AN84" i="15"/>
  <c r="AN85" i="15"/>
  <c r="AN86" i="15"/>
  <c r="AN87" i="15"/>
  <c r="AN88" i="15"/>
  <c r="AN89" i="15"/>
  <c r="AN90" i="15"/>
  <c r="AN91" i="15"/>
  <c r="AN92" i="15"/>
  <c r="AN93" i="15"/>
  <c r="AN94" i="15"/>
  <c r="AN95" i="15"/>
  <c r="AN96" i="15"/>
  <c r="AN97" i="15"/>
  <c r="AN98" i="15"/>
  <c r="AN99" i="15"/>
  <c r="AN100" i="15"/>
  <c r="AN101" i="15"/>
  <c r="AN102" i="15"/>
  <c r="AN103" i="15"/>
  <c r="AN104" i="15"/>
  <c r="AN105" i="15"/>
  <c r="AN106" i="15"/>
  <c r="AN107" i="15"/>
  <c r="AN108" i="15"/>
  <c r="BE108" i="15"/>
  <c r="AN109" i="15"/>
  <c r="AO108" i="15"/>
  <c r="AO109" i="15"/>
  <c r="AP3" i="15"/>
  <c r="AP4" i="15"/>
  <c r="AP5" i="15"/>
  <c r="AP6" i="15"/>
  <c r="AP7" i="15"/>
  <c r="AP8" i="15"/>
  <c r="AP9" i="15"/>
  <c r="AP10" i="15"/>
  <c r="AP11" i="15"/>
  <c r="AP12" i="15"/>
  <c r="AP13" i="15"/>
  <c r="AP14" i="15"/>
  <c r="AP15" i="15"/>
  <c r="AP17" i="15"/>
  <c r="AP18" i="15"/>
  <c r="AP19" i="15"/>
  <c r="AP20" i="15"/>
  <c r="AP21" i="15"/>
  <c r="AP22" i="15"/>
  <c r="AP23" i="15"/>
  <c r="AP24" i="15"/>
  <c r="AP25" i="15"/>
  <c r="AP26" i="15"/>
  <c r="AP27" i="15"/>
  <c r="AP28" i="15"/>
  <c r="AP29" i="15"/>
  <c r="AP30" i="15"/>
  <c r="AP31" i="15"/>
  <c r="AP32" i="15"/>
  <c r="AP33" i="15"/>
  <c r="AP34" i="15"/>
  <c r="AP35" i="15"/>
  <c r="AP36" i="15"/>
  <c r="AP37" i="15"/>
  <c r="AP38" i="15"/>
  <c r="AP39" i="15"/>
  <c r="AP40" i="15"/>
  <c r="AP41" i="15"/>
  <c r="AP42" i="15"/>
  <c r="AP43" i="15"/>
  <c r="AP44" i="15"/>
  <c r="AP45" i="15"/>
  <c r="AP46" i="15"/>
  <c r="AP47" i="15"/>
  <c r="AP48" i="15"/>
  <c r="AP49" i="15"/>
  <c r="AP50" i="15"/>
  <c r="AP51" i="15"/>
  <c r="AP52" i="15"/>
  <c r="AP53" i="15"/>
  <c r="AP54" i="15"/>
  <c r="AP55" i="15"/>
  <c r="AP56" i="15"/>
  <c r="AP57" i="15"/>
  <c r="AP58" i="15"/>
  <c r="AP59" i="15"/>
  <c r="AP60" i="15"/>
  <c r="AP61" i="15"/>
  <c r="AP62" i="15"/>
  <c r="AP63" i="15"/>
  <c r="AP64" i="15"/>
  <c r="AP65" i="15"/>
  <c r="AP66" i="15"/>
  <c r="AP67" i="15"/>
  <c r="AP68" i="15"/>
  <c r="AP69" i="15"/>
  <c r="AP70" i="15"/>
  <c r="AP71" i="15"/>
  <c r="AP72" i="15"/>
  <c r="AP73" i="15"/>
  <c r="AP74" i="15"/>
  <c r="AP75" i="15"/>
  <c r="AP76" i="15"/>
  <c r="AP77" i="15"/>
  <c r="AP78" i="15"/>
  <c r="AP79" i="15"/>
  <c r="AP80" i="15"/>
  <c r="AP81" i="15"/>
  <c r="AP82" i="15"/>
  <c r="AP83" i="15"/>
  <c r="AP84" i="15"/>
  <c r="AP85" i="15"/>
  <c r="AP86" i="15"/>
  <c r="AP87" i="15"/>
  <c r="AP88" i="15"/>
  <c r="AP89" i="15"/>
  <c r="AP90" i="15"/>
  <c r="AP91" i="15"/>
  <c r="AP92" i="15"/>
  <c r="AP93" i="15"/>
  <c r="AP94" i="15"/>
  <c r="AP95" i="15"/>
  <c r="AP96" i="15"/>
  <c r="AP97" i="15"/>
  <c r="AP98" i="15"/>
  <c r="AP99" i="15"/>
  <c r="AP100" i="15"/>
  <c r="AP101" i="15"/>
  <c r="AP102" i="15"/>
  <c r="AP103" i="15"/>
  <c r="AP104" i="15"/>
  <c r="AP105" i="15"/>
  <c r="AP106" i="15"/>
  <c r="AP107" i="15"/>
  <c r="AP108" i="15"/>
  <c r="BG3" i="15"/>
  <c r="BG4" i="15"/>
  <c r="BG5" i="15"/>
  <c r="BG6" i="15"/>
  <c r="BG7" i="15"/>
  <c r="BG8" i="15"/>
  <c r="BG9" i="15"/>
  <c r="BG10" i="15"/>
  <c r="BG11" i="15"/>
  <c r="BG12" i="15"/>
  <c r="BG13" i="15"/>
  <c r="BG14" i="15"/>
  <c r="BG15" i="15"/>
  <c r="BG16" i="15"/>
  <c r="BG17" i="15"/>
  <c r="BG18" i="15"/>
  <c r="BG19" i="15"/>
  <c r="BG20" i="15"/>
  <c r="BG21" i="15"/>
  <c r="BG22" i="15"/>
  <c r="BG23" i="15"/>
  <c r="BG24" i="15"/>
  <c r="BG25" i="15"/>
  <c r="BG26" i="15"/>
  <c r="BG27" i="15"/>
  <c r="BG28" i="15"/>
  <c r="BG29" i="15"/>
  <c r="BG30" i="15"/>
  <c r="BG31" i="15"/>
  <c r="BG32" i="15"/>
  <c r="BG33" i="15"/>
  <c r="BG34" i="15"/>
  <c r="BG35" i="15"/>
  <c r="BG36" i="15"/>
  <c r="BG37" i="15"/>
  <c r="BG38" i="15"/>
  <c r="BG39" i="15"/>
  <c r="BG40" i="15"/>
  <c r="BG41" i="15"/>
  <c r="BG42" i="15"/>
  <c r="BG43" i="15"/>
  <c r="BG44" i="15"/>
  <c r="BG45" i="15"/>
  <c r="BG46" i="15"/>
  <c r="BG47" i="15"/>
  <c r="BG48" i="15"/>
  <c r="BG49" i="15"/>
  <c r="BG50" i="15"/>
  <c r="BG51" i="15"/>
  <c r="BG52" i="15"/>
  <c r="BG53" i="15"/>
  <c r="BG54" i="15"/>
  <c r="BG55" i="15"/>
  <c r="BG56" i="15"/>
  <c r="BG57" i="15"/>
  <c r="BG58" i="15"/>
  <c r="BG59" i="15"/>
  <c r="BG60" i="15"/>
  <c r="BG61" i="15"/>
  <c r="BG62" i="15"/>
  <c r="BG63" i="15"/>
  <c r="BG64" i="15"/>
  <c r="BG65" i="15"/>
  <c r="BG66" i="15"/>
  <c r="BG67" i="15"/>
  <c r="BG68" i="15"/>
  <c r="BG69" i="15"/>
  <c r="BG70" i="15"/>
  <c r="BG71" i="15"/>
  <c r="BG72" i="15"/>
  <c r="BG73" i="15"/>
  <c r="BG74" i="15"/>
  <c r="BG75" i="15"/>
  <c r="BG76" i="15"/>
  <c r="BG77" i="15"/>
  <c r="BG78" i="15"/>
  <c r="BG79" i="15"/>
  <c r="BG80" i="15"/>
  <c r="BG81" i="15"/>
  <c r="BG82" i="15"/>
  <c r="BG83" i="15"/>
  <c r="BG84" i="15"/>
  <c r="BG85" i="15"/>
  <c r="BG86" i="15"/>
  <c r="BG87" i="15"/>
  <c r="BG88" i="15"/>
  <c r="BG89" i="15"/>
  <c r="BG90" i="15"/>
  <c r="BG91" i="15"/>
  <c r="BG92" i="15"/>
  <c r="BG93" i="15"/>
  <c r="BG94" i="15"/>
  <c r="BG95" i="15"/>
  <c r="BG96" i="15"/>
  <c r="BG97" i="15"/>
  <c r="BG98" i="15"/>
  <c r="BG99" i="15"/>
  <c r="BG100" i="15"/>
  <c r="BG101" i="15"/>
  <c r="BG102" i="15"/>
  <c r="BG103" i="15"/>
  <c r="BG104" i="15"/>
  <c r="BG105" i="15"/>
  <c r="BG106" i="15"/>
  <c r="BG107" i="15"/>
  <c r="BG108" i="15"/>
  <c r="AP109" i="15"/>
  <c r="AQ3" i="15"/>
  <c r="AQ4" i="15"/>
  <c r="AQ5" i="15"/>
  <c r="AQ6" i="15"/>
  <c r="AQ7" i="15"/>
  <c r="AQ8" i="15"/>
  <c r="AQ9" i="15"/>
  <c r="AQ10" i="15"/>
  <c r="AQ11" i="15"/>
  <c r="AQ12" i="15"/>
  <c r="AQ13" i="15"/>
  <c r="AQ14" i="15"/>
  <c r="AQ15" i="15"/>
  <c r="AQ17" i="15"/>
  <c r="AQ18" i="15"/>
  <c r="AQ19" i="15"/>
  <c r="AQ20" i="15"/>
  <c r="AQ21" i="15"/>
  <c r="AQ22" i="15"/>
  <c r="AQ23" i="15"/>
  <c r="AQ24" i="15"/>
  <c r="AQ25" i="15"/>
  <c r="AQ26" i="15"/>
  <c r="AQ27" i="15"/>
  <c r="AQ28" i="15"/>
  <c r="AQ29" i="15"/>
  <c r="AQ30" i="15"/>
  <c r="AQ31" i="15"/>
  <c r="AQ32" i="15"/>
  <c r="AQ33" i="15"/>
  <c r="AQ34" i="15"/>
  <c r="AQ35" i="15"/>
  <c r="AQ36" i="15"/>
  <c r="AQ37" i="15"/>
  <c r="AQ38" i="15"/>
  <c r="AQ39" i="15"/>
  <c r="AQ40" i="15"/>
  <c r="AQ41" i="15"/>
  <c r="AQ42" i="15"/>
  <c r="AQ43" i="15"/>
  <c r="AQ44" i="15"/>
  <c r="AQ45" i="15"/>
  <c r="AQ46" i="15"/>
  <c r="AQ47" i="15"/>
  <c r="AQ48" i="15"/>
  <c r="AQ49" i="15"/>
  <c r="AQ50" i="15"/>
  <c r="AQ51" i="15"/>
  <c r="AQ52" i="15"/>
  <c r="AQ53" i="15"/>
  <c r="AQ54" i="15"/>
  <c r="AQ55" i="15"/>
  <c r="AQ56" i="15"/>
  <c r="AQ57" i="15"/>
  <c r="AQ58" i="15"/>
  <c r="AQ59" i="15"/>
  <c r="AQ60" i="15"/>
  <c r="AQ61" i="15"/>
  <c r="AQ62" i="15"/>
  <c r="AQ63" i="15"/>
  <c r="AQ64" i="15"/>
  <c r="AQ65" i="15"/>
  <c r="AQ66" i="15"/>
  <c r="AQ67" i="15"/>
  <c r="AQ68" i="15"/>
  <c r="AQ69" i="15"/>
  <c r="AQ70" i="15"/>
  <c r="AQ71" i="15"/>
  <c r="AQ72" i="15"/>
  <c r="AQ73" i="15"/>
  <c r="AQ74" i="15"/>
  <c r="AQ75" i="15"/>
  <c r="AQ76" i="15"/>
  <c r="AQ77" i="15"/>
  <c r="AQ78" i="15"/>
  <c r="AQ79" i="15"/>
  <c r="AQ80" i="15"/>
  <c r="AQ81" i="15"/>
  <c r="AQ82" i="15"/>
  <c r="AQ83" i="15"/>
  <c r="AQ84" i="15"/>
  <c r="AQ85" i="15"/>
  <c r="AQ86" i="15"/>
  <c r="AQ87" i="15"/>
  <c r="AQ88" i="15"/>
  <c r="AQ89" i="15"/>
  <c r="AQ90" i="15"/>
  <c r="AQ91" i="15"/>
  <c r="AQ92" i="15"/>
  <c r="AQ93" i="15"/>
  <c r="AQ94" i="15"/>
  <c r="AQ95" i="15"/>
  <c r="AQ96" i="15"/>
  <c r="AQ97" i="15"/>
  <c r="AQ98" i="15"/>
  <c r="AQ99" i="15"/>
  <c r="AQ100" i="15"/>
  <c r="AQ101" i="15"/>
  <c r="AQ102" i="15"/>
  <c r="AQ103" i="15"/>
  <c r="AQ104" i="15"/>
  <c r="AQ105" i="15"/>
  <c r="AQ106" i="15"/>
  <c r="AQ107" i="15"/>
  <c r="AQ108" i="15"/>
  <c r="BH3" i="15"/>
  <c r="BH4" i="15"/>
  <c r="BH5" i="15"/>
  <c r="BH6" i="15"/>
  <c r="BH7" i="15"/>
  <c r="BH8" i="15"/>
  <c r="BH9" i="15"/>
  <c r="BH10" i="15"/>
  <c r="BH11" i="15"/>
  <c r="BH12" i="15"/>
  <c r="BH13" i="15"/>
  <c r="BH14" i="15"/>
  <c r="BH15" i="15"/>
  <c r="BH16" i="15"/>
  <c r="BH17" i="15"/>
  <c r="BH18" i="15"/>
  <c r="BH19" i="15"/>
  <c r="BH20" i="15"/>
  <c r="BH21" i="15"/>
  <c r="BH22" i="15"/>
  <c r="BH23" i="15"/>
  <c r="BH24" i="15"/>
  <c r="BH25" i="15"/>
  <c r="BH26" i="15"/>
  <c r="BH27" i="15"/>
  <c r="BH28" i="15"/>
  <c r="BH29" i="15"/>
  <c r="BH30" i="15"/>
  <c r="BH31" i="15"/>
  <c r="BH32" i="15"/>
  <c r="BH33" i="15"/>
  <c r="BH34" i="15"/>
  <c r="BH35" i="15"/>
  <c r="BH36" i="15"/>
  <c r="BH37" i="15"/>
  <c r="BH38" i="15"/>
  <c r="BH39" i="15"/>
  <c r="BH40" i="15"/>
  <c r="BH41" i="15"/>
  <c r="BH42" i="15"/>
  <c r="BH43" i="15"/>
  <c r="BH44" i="15"/>
  <c r="BH45" i="15"/>
  <c r="BH46" i="15"/>
  <c r="BH47" i="15"/>
  <c r="BH48" i="15"/>
  <c r="BH49" i="15"/>
  <c r="BH50" i="15"/>
  <c r="BH51" i="15"/>
  <c r="BH52" i="15"/>
  <c r="BH53" i="15"/>
  <c r="BH54" i="15"/>
  <c r="BH55" i="15"/>
  <c r="BH56" i="15"/>
  <c r="BH57" i="15"/>
  <c r="BH58" i="15"/>
  <c r="BH59" i="15"/>
  <c r="BH60" i="15"/>
  <c r="BH61" i="15"/>
  <c r="BH62" i="15"/>
  <c r="BH63" i="15"/>
  <c r="BH64" i="15"/>
  <c r="BH65" i="15"/>
  <c r="BH66" i="15"/>
  <c r="BH67" i="15"/>
  <c r="BH68" i="15"/>
  <c r="BH69" i="15"/>
  <c r="BH70" i="15"/>
  <c r="BH71" i="15"/>
  <c r="BH72" i="15"/>
  <c r="BH73" i="15"/>
  <c r="BH74" i="15"/>
  <c r="BH75" i="15"/>
  <c r="BH76" i="15"/>
  <c r="BH77" i="15"/>
  <c r="BH78" i="15"/>
  <c r="BH79" i="15"/>
  <c r="BH80" i="15"/>
  <c r="BH81" i="15"/>
  <c r="BH82" i="15"/>
  <c r="BH83" i="15"/>
  <c r="BH84" i="15"/>
  <c r="BH85" i="15"/>
  <c r="BH86" i="15"/>
  <c r="BH87" i="15"/>
  <c r="BH88" i="15"/>
  <c r="BH89" i="15"/>
  <c r="BH90" i="15"/>
  <c r="BH91" i="15"/>
  <c r="BH92" i="15"/>
  <c r="BH93" i="15"/>
  <c r="BH94" i="15"/>
  <c r="BH95" i="15"/>
  <c r="BH96" i="15"/>
  <c r="BH97" i="15"/>
  <c r="BH98" i="15"/>
  <c r="BH99" i="15"/>
  <c r="BH100" i="15"/>
  <c r="BH101" i="15"/>
  <c r="BH102" i="15"/>
  <c r="BH103" i="15"/>
  <c r="BH104" i="15"/>
  <c r="BH105" i="15"/>
  <c r="BH106" i="15"/>
  <c r="BH107" i="15"/>
  <c r="BH108" i="15"/>
  <c r="AQ109" i="15"/>
  <c r="AR3" i="15"/>
  <c r="AR4" i="15"/>
  <c r="AR5" i="15"/>
  <c r="AR6" i="15"/>
  <c r="AR7" i="15"/>
  <c r="AR8" i="15"/>
  <c r="AR9" i="15"/>
  <c r="AR10" i="15"/>
  <c r="AR11" i="15"/>
  <c r="AR12" i="15"/>
  <c r="AR13" i="15"/>
  <c r="AR14" i="15"/>
  <c r="AR15" i="15"/>
  <c r="AR16" i="15"/>
  <c r="AR17" i="15"/>
  <c r="AR18" i="15"/>
  <c r="AR19" i="15"/>
  <c r="AR20" i="15"/>
  <c r="AR21" i="15"/>
  <c r="AR22" i="15"/>
  <c r="AR23" i="15"/>
  <c r="AR24" i="15"/>
  <c r="AR25" i="15"/>
  <c r="AR26" i="15"/>
  <c r="AR27" i="15"/>
  <c r="AR28" i="15"/>
  <c r="AR29" i="15"/>
  <c r="AR30" i="15"/>
  <c r="AR31" i="15"/>
  <c r="AR32" i="15"/>
  <c r="AR33" i="15"/>
  <c r="AR34" i="15"/>
  <c r="AR35" i="15"/>
  <c r="AR36" i="15"/>
  <c r="AR37" i="15"/>
  <c r="AR38" i="15"/>
  <c r="AR39" i="15"/>
  <c r="AR40" i="15"/>
  <c r="AR41" i="15"/>
  <c r="AR42" i="15"/>
  <c r="AR43" i="15"/>
  <c r="AR44" i="15"/>
  <c r="AR45" i="15"/>
  <c r="AR46" i="15"/>
  <c r="AR47" i="15"/>
  <c r="AR48" i="15"/>
  <c r="AR49" i="15"/>
  <c r="AR50" i="15"/>
  <c r="AR51" i="15"/>
  <c r="AR52" i="15"/>
  <c r="AR53" i="15"/>
  <c r="AR54" i="15"/>
  <c r="AR55" i="15"/>
  <c r="AR56" i="15"/>
  <c r="AR57" i="15"/>
  <c r="AR58" i="15"/>
  <c r="AR59" i="15"/>
  <c r="AR60" i="15"/>
  <c r="AR61" i="15"/>
  <c r="AR62" i="15"/>
  <c r="AR63" i="15"/>
  <c r="AR64" i="15"/>
  <c r="AR65" i="15"/>
  <c r="AR66" i="15"/>
  <c r="AR67" i="15"/>
  <c r="AR68" i="15"/>
  <c r="AR69" i="15"/>
  <c r="AR70" i="15"/>
  <c r="AR71" i="15"/>
  <c r="AR72" i="15"/>
  <c r="AR73" i="15"/>
  <c r="AR74" i="15"/>
  <c r="AR75" i="15"/>
  <c r="AR76" i="15"/>
  <c r="AR77" i="15"/>
  <c r="AR78" i="15"/>
  <c r="AR79" i="15"/>
  <c r="AR80" i="15"/>
  <c r="AR81" i="15"/>
  <c r="AR82" i="15"/>
  <c r="AR83" i="15"/>
  <c r="AR84" i="15"/>
  <c r="AR85" i="15"/>
  <c r="AR86" i="15"/>
  <c r="AR87" i="15"/>
  <c r="AR88" i="15"/>
  <c r="AR89" i="15"/>
  <c r="AR90" i="15"/>
  <c r="AR91" i="15"/>
  <c r="AR92" i="15"/>
  <c r="AR93" i="15"/>
  <c r="AR94" i="15"/>
  <c r="AR95" i="15"/>
  <c r="AR96" i="15"/>
  <c r="AR97" i="15"/>
  <c r="AR98" i="15"/>
  <c r="AR99" i="15"/>
  <c r="AR100" i="15"/>
  <c r="AR101" i="15"/>
  <c r="AR102" i="15"/>
  <c r="AR103" i="15"/>
  <c r="AR104" i="15"/>
  <c r="AR105" i="15"/>
  <c r="AR106" i="15"/>
  <c r="AR107" i="15"/>
  <c r="AR108" i="15"/>
  <c r="BI3" i="15"/>
  <c r="BI4" i="15"/>
  <c r="BI5" i="15"/>
  <c r="BI6" i="15"/>
  <c r="BI7" i="15"/>
  <c r="BI8" i="15"/>
  <c r="BI9" i="15"/>
  <c r="BI10" i="15"/>
  <c r="BI11" i="15"/>
  <c r="BI12" i="15"/>
  <c r="BI13" i="15"/>
  <c r="BI14" i="15"/>
  <c r="BI15" i="15"/>
  <c r="BI16" i="15"/>
  <c r="BI17" i="15"/>
  <c r="BI18" i="15"/>
  <c r="BI19" i="15"/>
  <c r="BI20" i="15"/>
  <c r="BI21" i="15"/>
  <c r="BI22" i="15"/>
  <c r="BI23" i="15"/>
  <c r="BI24" i="15"/>
  <c r="BI25" i="15"/>
  <c r="BI26" i="15"/>
  <c r="BI27" i="15"/>
  <c r="BI28" i="15"/>
  <c r="BI29" i="15"/>
  <c r="BI30" i="15"/>
  <c r="BI31" i="15"/>
  <c r="BI32" i="15"/>
  <c r="BI33" i="15"/>
  <c r="BI34" i="15"/>
  <c r="BI35" i="15"/>
  <c r="BI36" i="15"/>
  <c r="BI37" i="15"/>
  <c r="BI38" i="15"/>
  <c r="BI39" i="15"/>
  <c r="BI40" i="15"/>
  <c r="BI41" i="15"/>
  <c r="BI42" i="15"/>
  <c r="BI43" i="15"/>
  <c r="BI44" i="15"/>
  <c r="BI45" i="15"/>
  <c r="BI46" i="15"/>
  <c r="BI47" i="15"/>
  <c r="BI48" i="15"/>
  <c r="BI49" i="15"/>
  <c r="BI50" i="15"/>
  <c r="BI51" i="15"/>
  <c r="BI52" i="15"/>
  <c r="BI53" i="15"/>
  <c r="BI54" i="15"/>
  <c r="BI55" i="15"/>
  <c r="BI56" i="15"/>
  <c r="BI57" i="15"/>
  <c r="BI58" i="15"/>
  <c r="BI59" i="15"/>
  <c r="BI60" i="15"/>
  <c r="BI61" i="15"/>
  <c r="BI62" i="15"/>
  <c r="BI63" i="15"/>
  <c r="BI64" i="15"/>
  <c r="BI65" i="15"/>
  <c r="BI66" i="15"/>
  <c r="BI67" i="15"/>
  <c r="BI68" i="15"/>
  <c r="BI69" i="15"/>
  <c r="BI70" i="15"/>
  <c r="BI71" i="15"/>
  <c r="BI72" i="15"/>
  <c r="BI73" i="15"/>
  <c r="BI74" i="15"/>
  <c r="BI75" i="15"/>
  <c r="BI76" i="15"/>
  <c r="BI77" i="15"/>
  <c r="BI78" i="15"/>
  <c r="BI79" i="15"/>
  <c r="BI80" i="15"/>
  <c r="BI81" i="15"/>
  <c r="BI82" i="15"/>
  <c r="BI83" i="15"/>
  <c r="BI84" i="15"/>
  <c r="BI85" i="15"/>
  <c r="BI86" i="15"/>
  <c r="BI87" i="15"/>
  <c r="BI88" i="15"/>
  <c r="BI89" i="15"/>
  <c r="BI90" i="15"/>
  <c r="BI91" i="15"/>
  <c r="BI92" i="15"/>
  <c r="BI93" i="15"/>
  <c r="BI94" i="15"/>
  <c r="BI95" i="15"/>
  <c r="BI96" i="15"/>
  <c r="BI97" i="15"/>
  <c r="BI98" i="15"/>
  <c r="BI99" i="15"/>
  <c r="BI100" i="15"/>
  <c r="BI101" i="15"/>
  <c r="BI102" i="15"/>
  <c r="BI103" i="15"/>
  <c r="BI104" i="15"/>
  <c r="BI105" i="15"/>
  <c r="BI106" i="15"/>
  <c r="BI107" i="15"/>
  <c r="BI108" i="15"/>
  <c r="AR109" i="15"/>
  <c r="AS108" i="15"/>
  <c r="AS109" i="15"/>
  <c r="AT3" i="15"/>
  <c r="AT4" i="15"/>
  <c r="AT5" i="15"/>
  <c r="AT6" i="15"/>
  <c r="AT7" i="15"/>
  <c r="AT8" i="15"/>
  <c r="AT9" i="15"/>
  <c r="AT10" i="15"/>
  <c r="AT11" i="15"/>
  <c r="AT12" i="15"/>
  <c r="AT13" i="15"/>
  <c r="AT14" i="15"/>
  <c r="AT15" i="15"/>
  <c r="AT16" i="15"/>
  <c r="AT17" i="15"/>
  <c r="AT18" i="15"/>
  <c r="AT19" i="15"/>
  <c r="AT20" i="15"/>
  <c r="AT21" i="15"/>
  <c r="AT22" i="15"/>
  <c r="AT23" i="15"/>
  <c r="AT24" i="15"/>
  <c r="AT25" i="15"/>
  <c r="AT26" i="15"/>
  <c r="AT27" i="15"/>
  <c r="AT28" i="15"/>
  <c r="AT29" i="15"/>
  <c r="AT30" i="15"/>
  <c r="AT31" i="15"/>
  <c r="AT32" i="15"/>
  <c r="AT33" i="15"/>
  <c r="AT34" i="15"/>
  <c r="AT35" i="15"/>
  <c r="AT36" i="15"/>
  <c r="AT37" i="15"/>
  <c r="AT38" i="15"/>
  <c r="AT39" i="15"/>
  <c r="AT40" i="15"/>
  <c r="AT41" i="15"/>
  <c r="AT42" i="15"/>
  <c r="AT43" i="15"/>
  <c r="AT44" i="15"/>
  <c r="AT45" i="15"/>
  <c r="AT46" i="15"/>
  <c r="AT47" i="15"/>
  <c r="AT48" i="15"/>
  <c r="AT49" i="15"/>
  <c r="AT50" i="15"/>
  <c r="AT51" i="15"/>
  <c r="AT52" i="15"/>
  <c r="AT53" i="15"/>
  <c r="AT54" i="15"/>
  <c r="AT55" i="15"/>
  <c r="AT56" i="15"/>
  <c r="AT57" i="15"/>
  <c r="AT58" i="15"/>
  <c r="AT59" i="15"/>
  <c r="AT60" i="15"/>
  <c r="AT61" i="15"/>
  <c r="AT62" i="15"/>
  <c r="AT63" i="15"/>
  <c r="AT64" i="15"/>
  <c r="AT65" i="15"/>
  <c r="AT66" i="15"/>
  <c r="AT67" i="15"/>
  <c r="AT68" i="15"/>
  <c r="AT69" i="15"/>
  <c r="AT70" i="15"/>
  <c r="AT71" i="15"/>
  <c r="AT72" i="15"/>
  <c r="AT73" i="15"/>
  <c r="AT74" i="15"/>
  <c r="AT75" i="15"/>
  <c r="AT76" i="15"/>
  <c r="AT77" i="15"/>
  <c r="AT78" i="15"/>
  <c r="AT79" i="15"/>
  <c r="AT80" i="15"/>
  <c r="AT81" i="15"/>
  <c r="AT82" i="15"/>
  <c r="AT83" i="15"/>
  <c r="AT84" i="15"/>
  <c r="AT85" i="15"/>
  <c r="AT86" i="15"/>
  <c r="AT87" i="15"/>
  <c r="AT88" i="15"/>
  <c r="AT89" i="15"/>
  <c r="AT90" i="15"/>
  <c r="AT91" i="15"/>
  <c r="AT92" i="15"/>
  <c r="AT93" i="15"/>
  <c r="AT94" i="15"/>
  <c r="AT95" i="15"/>
  <c r="AT96" i="15"/>
  <c r="AT97" i="15"/>
  <c r="AT98" i="15"/>
  <c r="AT99" i="15"/>
  <c r="AT100" i="15"/>
  <c r="AT101" i="15"/>
  <c r="AT102" i="15"/>
  <c r="AT103" i="15"/>
  <c r="AT104" i="15"/>
  <c r="AT105" i="15"/>
  <c r="AT106" i="15"/>
  <c r="AT107" i="15"/>
  <c r="AT108" i="15"/>
  <c r="BK3" i="15"/>
  <c r="BK4" i="15"/>
  <c r="BK5" i="15"/>
  <c r="BK6" i="15"/>
  <c r="BK7" i="15"/>
  <c r="BK8" i="15"/>
  <c r="BK9" i="15"/>
  <c r="BK10" i="15"/>
  <c r="BK11" i="15"/>
  <c r="BK12" i="15"/>
  <c r="BK13" i="15"/>
  <c r="BK14" i="15"/>
  <c r="BK15" i="15"/>
  <c r="BK16" i="15"/>
  <c r="BK17" i="15"/>
  <c r="BK18" i="15"/>
  <c r="BK19" i="15"/>
  <c r="BK20" i="15"/>
  <c r="BK21" i="15"/>
  <c r="BK22" i="15"/>
  <c r="BK23" i="15"/>
  <c r="BK24" i="15"/>
  <c r="BK25" i="15"/>
  <c r="BK26" i="15"/>
  <c r="BK27" i="15"/>
  <c r="BK28" i="15"/>
  <c r="BK29" i="15"/>
  <c r="BK30" i="15"/>
  <c r="BK31" i="15"/>
  <c r="BK32" i="15"/>
  <c r="BK33" i="15"/>
  <c r="BK34" i="15"/>
  <c r="BK35" i="15"/>
  <c r="BK36" i="15"/>
  <c r="BK37" i="15"/>
  <c r="BK38" i="15"/>
  <c r="BK39" i="15"/>
  <c r="BK40" i="15"/>
  <c r="BK41" i="15"/>
  <c r="BK42" i="15"/>
  <c r="BK43" i="15"/>
  <c r="BK44" i="15"/>
  <c r="BK45" i="15"/>
  <c r="BK46" i="15"/>
  <c r="BK47" i="15"/>
  <c r="BK48" i="15"/>
  <c r="BK49" i="15"/>
  <c r="BK50" i="15"/>
  <c r="BK51" i="15"/>
  <c r="BK52" i="15"/>
  <c r="BK53" i="15"/>
  <c r="BK54" i="15"/>
  <c r="BK55" i="15"/>
  <c r="BK56" i="15"/>
  <c r="BK57" i="15"/>
  <c r="BK58" i="15"/>
  <c r="BK59" i="15"/>
  <c r="BK60" i="15"/>
  <c r="BK61" i="15"/>
  <c r="BK62" i="15"/>
  <c r="BK63" i="15"/>
  <c r="BK64" i="15"/>
  <c r="BK65" i="15"/>
  <c r="BK66" i="15"/>
  <c r="BK67" i="15"/>
  <c r="BK68" i="15"/>
  <c r="BK69" i="15"/>
  <c r="BK70" i="15"/>
  <c r="BK71" i="15"/>
  <c r="BK72" i="15"/>
  <c r="BK73" i="15"/>
  <c r="BK74" i="15"/>
  <c r="BK75" i="15"/>
  <c r="BK76" i="15"/>
  <c r="BK77" i="15"/>
  <c r="BK78" i="15"/>
  <c r="BK79" i="15"/>
  <c r="BK80" i="15"/>
  <c r="BK81" i="15"/>
  <c r="BK82" i="15"/>
  <c r="BK83" i="15"/>
  <c r="BK84" i="15"/>
  <c r="BK85" i="15"/>
  <c r="BK86" i="15"/>
  <c r="BK87" i="15"/>
  <c r="BK88" i="15"/>
  <c r="BK89" i="15"/>
  <c r="BK90" i="15"/>
  <c r="BK91" i="15"/>
  <c r="BK92" i="15"/>
  <c r="BK93" i="15"/>
  <c r="BK94" i="15"/>
  <c r="BK95" i="15"/>
  <c r="BK96" i="15"/>
  <c r="BK97" i="15"/>
  <c r="BK98" i="15"/>
  <c r="BK99" i="15"/>
  <c r="BK100" i="15"/>
  <c r="BK101" i="15"/>
  <c r="BK102" i="15"/>
  <c r="BK103" i="15"/>
  <c r="BK104" i="15"/>
  <c r="BK105" i="15"/>
  <c r="BK106" i="15"/>
  <c r="BK107" i="15"/>
  <c r="BK108" i="15"/>
  <c r="AT109" i="15"/>
  <c r="AU3" i="15"/>
  <c r="AU4" i="15"/>
  <c r="AU5" i="15"/>
  <c r="AU6" i="15"/>
  <c r="AU7" i="15"/>
  <c r="AU8" i="15"/>
  <c r="AU9" i="15"/>
  <c r="AU10" i="15"/>
  <c r="AU11" i="15"/>
  <c r="AU12" i="15"/>
  <c r="AU13" i="15"/>
  <c r="AU14" i="15"/>
  <c r="AU15" i="15"/>
  <c r="AU16" i="15"/>
  <c r="AU17" i="15"/>
  <c r="AU18" i="15"/>
  <c r="AU19" i="15"/>
  <c r="AU20" i="15"/>
  <c r="AU21" i="15"/>
  <c r="AU22" i="15"/>
  <c r="AU23" i="15"/>
  <c r="AU24" i="15"/>
  <c r="AU25" i="15"/>
  <c r="AU26" i="15"/>
  <c r="AU27" i="15"/>
  <c r="AU28" i="15"/>
  <c r="AU29" i="15"/>
  <c r="AU30" i="15"/>
  <c r="AU31" i="15"/>
  <c r="AU32" i="15"/>
  <c r="AU33" i="15"/>
  <c r="AU34" i="15"/>
  <c r="AU35" i="15"/>
  <c r="AU36" i="15"/>
  <c r="AU37" i="15"/>
  <c r="AU38" i="15"/>
  <c r="AU39" i="15"/>
  <c r="AU40" i="15"/>
  <c r="AU41" i="15"/>
  <c r="AU42" i="15"/>
  <c r="AU43" i="15"/>
  <c r="AU44" i="15"/>
  <c r="AU45" i="15"/>
  <c r="AU46" i="15"/>
  <c r="AU47" i="15"/>
  <c r="AU48" i="15"/>
  <c r="AU49" i="15"/>
  <c r="AU50" i="15"/>
  <c r="AU51" i="15"/>
  <c r="AU52" i="15"/>
  <c r="AU53" i="15"/>
  <c r="AU54" i="15"/>
  <c r="AU55" i="15"/>
  <c r="AU56" i="15"/>
  <c r="AU57" i="15"/>
  <c r="AU58" i="15"/>
  <c r="AU59" i="15"/>
  <c r="AU60" i="15"/>
  <c r="AU61" i="15"/>
  <c r="AU62" i="15"/>
  <c r="AU63" i="15"/>
  <c r="AU64" i="15"/>
  <c r="AU65" i="15"/>
  <c r="AU66" i="15"/>
  <c r="AU67" i="15"/>
  <c r="AU68" i="15"/>
  <c r="AU69" i="15"/>
  <c r="AU70" i="15"/>
  <c r="AU71" i="15"/>
  <c r="AU72" i="15"/>
  <c r="AU73" i="15"/>
  <c r="AU74" i="15"/>
  <c r="AU75" i="15"/>
  <c r="AU76" i="15"/>
  <c r="AU77" i="15"/>
  <c r="AU78" i="15"/>
  <c r="AU79" i="15"/>
  <c r="AU80" i="15"/>
  <c r="AU81" i="15"/>
  <c r="AU82" i="15"/>
  <c r="AU83" i="15"/>
  <c r="AU84" i="15"/>
  <c r="AU85" i="15"/>
  <c r="AU86" i="15"/>
  <c r="AU87" i="15"/>
  <c r="AU88" i="15"/>
  <c r="AU89" i="15"/>
  <c r="AU90" i="15"/>
  <c r="AU91" i="15"/>
  <c r="AU92" i="15"/>
  <c r="AU93" i="15"/>
  <c r="AU94" i="15"/>
  <c r="AU95" i="15"/>
  <c r="AU96" i="15"/>
  <c r="AU97" i="15"/>
  <c r="AU98" i="15"/>
  <c r="AU99" i="15"/>
  <c r="AU100" i="15"/>
  <c r="AU101" i="15"/>
  <c r="AU102" i="15"/>
  <c r="AU103" i="15"/>
  <c r="AU104" i="15"/>
  <c r="AU105" i="15"/>
  <c r="AU106" i="15"/>
  <c r="AU107" i="15"/>
  <c r="AU108" i="15"/>
  <c r="BL3" i="15"/>
  <c r="BL4" i="15"/>
  <c r="BL5" i="15"/>
  <c r="BL6" i="15"/>
  <c r="BL7" i="15"/>
  <c r="BL8" i="15"/>
  <c r="BL9" i="15"/>
  <c r="BL10" i="15"/>
  <c r="BL11" i="15"/>
  <c r="BL12" i="15"/>
  <c r="BL13" i="15"/>
  <c r="BL14" i="15"/>
  <c r="BL15" i="15"/>
  <c r="BL16" i="15"/>
  <c r="BL17" i="15"/>
  <c r="BL18" i="15"/>
  <c r="BL19" i="15"/>
  <c r="BL20" i="15"/>
  <c r="BL21" i="15"/>
  <c r="BL22" i="15"/>
  <c r="BL23" i="15"/>
  <c r="BL24" i="15"/>
  <c r="BL25" i="15"/>
  <c r="BL26" i="15"/>
  <c r="BL27" i="15"/>
  <c r="BL28" i="15"/>
  <c r="BL29" i="15"/>
  <c r="BL30" i="15"/>
  <c r="BL31" i="15"/>
  <c r="BL32" i="15"/>
  <c r="BL33" i="15"/>
  <c r="BL34" i="15"/>
  <c r="BL35" i="15"/>
  <c r="BL36" i="15"/>
  <c r="BL37" i="15"/>
  <c r="BL38" i="15"/>
  <c r="BL39" i="15"/>
  <c r="BL40" i="15"/>
  <c r="BL41" i="15"/>
  <c r="BL42" i="15"/>
  <c r="BL43" i="15"/>
  <c r="BL44" i="15"/>
  <c r="BL45" i="15"/>
  <c r="BL46" i="15"/>
  <c r="BL47" i="15"/>
  <c r="BL48" i="15"/>
  <c r="BL49" i="15"/>
  <c r="BL50" i="15"/>
  <c r="BL51" i="15"/>
  <c r="BL52" i="15"/>
  <c r="BL53" i="15"/>
  <c r="BL54" i="15"/>
  <c r="BL55" i="15"/>
  <c r="BL56" i="15"/>
  <c r="BL57" i="15"/>
  <c r="BL58" i="15"/>
  <c r="BL59" i="15"/>
  <c r="BL60" i="15"/>
  <c r="BL61" i="15"/>
  <c r="BL62" i="15"/>
  <c r="BL63" i="15"/>
  <c r="BL64" i="15"/>
  <c r="BL65" i="15"/>
  <c r="BL66" i="15"/>
  <c r="BL67" i="15"/>
  <c r="BL68" i="15"/>
  <c r="BL69" i="15"/>
  <c r="BL70" i="15"/>
  <c r="BL71" i="15"/>
  <c r="BL72" i="15"/>
  <c r="BL73" i="15"/>
  <c r="BL74" i="15"/>
  <c r="BL75" i="15"/>
  <c r="BL76" i="15"/>
  <c r="BL77" i="15"/>
  <c r="BL78" i="15"/>
  <c r="BL79" i="15"/>
  <c r="BL80" i="15"/>
  <c r="BL81" i="15"/>
  <c r="BL82" i="15"/>
  <c r="BL83" i="15"/>
  <c r="BL84" i="15"/>
  <c r="BL85" i="15"/>
  <c r="BL86" i="15"/>
  <c r="BL87" i="15"/>
  <c r="BL88" i="15"/>
  <c r="BL89" i="15"/>
  <c r="BL90" i="15"/>
  <c r="BL91" i="15"/>
  <c r="BL92" i="15"/>
  <c r="BL93" i="15"/>
  <c r="BL94" i="15"/>
  <c r="BL95" i="15"/>
  <c r="BL96" i="15"/>
  <c r="BL97" i="15"/>
  <c r="BL98" i="15"/>
  <c r="BL99" i="15"/>
  <c r="BL100" i="15"/>
  <c r="BL101" i="15"/>
  <c r="BL102" i="15"/>
  <c r="BL103" i="15"/>
  <c r="BL104" i="15"/>
  <c r="BL105" i="15"/>
  <c r="BL106" i="15"/>
  <c r="BL107" i="15"/>
  <c r="BL108" i="15"/>
  <c r="AU109" i="15"/>
  <c r="AV3" i="15"/>
  <c r="AV4" i="15"/>
  <c r="AV5" i="15"/>
  <c r="AV6" i="15"/>
  <c r="AV7" i="15"/>
  <c r="AV8" i="15"/>
  <c r="AV9" i="15"/>
  <c r="AV10" i="15"/>
  <c r="AV11" i="15"/>
  <c r="AV12" i="15"/>
  <c r="AV13" i="15"/>
  <c r="AV14" i="15"/>
  <c r="AV15" i="15"/>
  <c r="AV16" i="15"/>
  <c r="AV17" i="15"/>
  <c r="AV18" i="15"/>
  <c r="AV19" i="15"/>
  <c r="AV20" i="15"/>
  <c r="AV21" i="15"/>
  <c r="AV22" i="15"/>
  <c r="AV23" i="15"/>
  <c r="AV24" i="15"/>
  <c r="AV25" i="15"/>
  <c r="AV26" i="15"/>
  <c r="AV27" i="15"/>
  <c r="AV28" i="15"/>
  <c r="AV29" i="15"/>
  <c r="AV30" i="15"/>
  <c r="AV31" i="15"/>
  <c r="AV32" i="15"/>
  <c r="AV33" i="15"/>
  <c r="AV34" i="15"/>
  <c r="AV35" i="15"/>
  <c r="AV36" i="15"/>
  <c r="AV37" i="15"/>
  <c r="AV38" i="15"/>
  <c r="AV39" i="15"/>
  <c r="AV40" i="15"/>
  <c r="AV41" i="15"/>
  <c r="AV42" i="15"/>
  <c r="AV43" i="15"/>
  <c r="AV44" i="15"/>
  <c r="AV45" i="15"/>
  <c r="AV46" i="15"/>
  <c r="AV47" i="15"/>
  <c r="AV48" i="15"/>
  <c r="AV49" i="15"/>
  <c r="AV50" i="15"/>
  <c r="AV51" i="15"/>
  <c r="AV52" i="15"/>
  <c r="AV53" i="15"/>
  <c r="AV54" i="15"/>
  <c r="AV55" i="15"/>
  <c r="AV56" i="15"/>
  <c r="AV57" i="15"/>
  <c r="AV58" i="15"/>
  <c r="AV59" i="15"/>
  <c r="AV60" i="15"/>
  <c r="AV61" i="15"/>
  <c r="AV62" i="15"/>
  <c r="AV63" i="15"/>
  <c r="AV64" i="15"/>
  <c r="AV65" i="15"/>
  <c r="AV66" i="15"/>
  <c r="AV67" i="15"/>
  <c r="AV68" i="15"/>
  <c r="AV69" i="15"/>
  <c r="AV70" i="15"/>
  <c r="AV71" i="15"/>
  <c r="AV72" i="15"/>
  <c r="AV73" i="15"/>
  <c r="AV74" i="15"/>
  <c r="AV75" i="15"/>
  <c r="AV76" i="15"/>
  <c r="AV77" i="15"/>
  <c r="AV78" i="15"/>
  <c r="AV79" i="15"/>
  <c r="AV80" i="15"/>
  <c r="AV81" i="15"/>
  <c r="AV82" i="15"/>
  <c r="AV83" i="15"/>
  <c r="AV84" i="15"/>
  <c r="AV85" i="15"/>
  <c r="AV86" i="15"/>
  <c r="AV87" i="15"/>
  <c r="AV88" i="15"/>
  <c r="AV89" i="15"/>
  <c r="AV90" i="15"/>
  <c r="AV91" i="15"/>
  <c r="AV92" i="15"/>
  <c r="AV93" i="15"/>
  <c r="AV94" i="15"/>
  <c r="AV95" i="15"/>
  <c r="AV96" i="15"/>
  <c r="AV97" i="15"/>
  <c r="AV98" i="15"/>
  <c r="AV99" i="15"/>
  <c r="AV100" i="15"/>
  <c r="AV101" i="15"/>
  <c r="AV102" i="15"/>
  <c r="AV103" i="15"/>
  <c r="AV104" i="15"/>
  <c r="AV105" i="15"/>
  <c r="AV106" i="15"/>
  <c r="AV107" i="15"/>
  <c r="AV108" i="15"/>
  <c r="BM3" i="15"/>
  <c r="BM4" i="15"/>
  <c r="BM5" i="15"/>
  <c r="BM6" i="15"/>
  <c r="BM7" i="15"/>
  <c r="BM8" i="15"/>
  <c r="BM9" i="15"/>
  <c r="BM10" i="15"/>
  <c r="BM11" i="15"/>
  <c r="BM12" i="15"/>
  <c r="BM13" i="15"/>
  <c r="BM14" i="15"/>
  <c r="BM15" i="15"/>
  <c r="BM16" i="15"/>
  <c r="BM17" i="15"/>
  <c r="BM18" i="15"/>
  <c r="BM19" i="15"/>
  <c r="BM20" i="15"/>
  <c r="BM21" i="15"/>
  <c r="BM22" i="15"/>
  <c r="BM23" i="15"/>
  <c r="BM24" i="15"/>
  <c r="BM25" i="15"/>
  <c r="BM26" i="15"/>
  <c r="BM27" i="15"/>
  <c r="BM28" i="15"/>
  <c r="BM29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45" i="15"/>
  <c r="BM46" i="15"/>
  <c r="BM47" i="15"/>
  <c r="BM48" i="15"/>
  <c r="BM49" i="15"/>
  <c r="BM50" i="15"/>
  <c r="BM51" i="15"/>
  <c r="BM52" i="15"/>
  <c r="BM53" i="15"/>
  <c r="BM54" i="15"/>
  <c r="BM55" i="15"/>
  <c r="BM56" i="15"/>
  <c r="BM57" i="15"/>
  <c r="BM58" i="15"/>
  <c r="BM59" i="15"/>
  <c r="BM60" i="15"/>
  <c r="BM61" i="15"/>
  <c r="BM62" i="15"/>
  <c r="BM63" i="15"/>
  <c r="BM64" i="15"/>
  <c r="BM65" i="15"/>
  <c r="BM66" i="15"/>
  <c r="BM67" i="15"/>
  <c r="BM68" i="15"/>
  <c r="BM69" i="15"/>
  <c r="BM70" i="15"/>
  <c r="BM71" i="15"/>
  <c r="BM72" i="15"/>
  <c r="BM73" i="15"/>
  <c r="BM74" i="15"/>
  <c r="BM75" i="15"/>
  <c r="BM76" i="15"/>
  <c r="BM77" i="15"/>
  <c r="BM78" i="15"/>
  <c r="BM79" i="15"/>
  <c r="BM80" i="15"/>
  <c r="BM81" i="15"/>
  <c r="BM82" i="15"/>
  <c r="BM83" i="15"/>
  <c r="BM84" i="15"/>
  <c r="BM85" i="15"/>
  <c r="BM86" i="15"/>
  <c r="BM87" i="15"/>
  <c r="BM88" i="15"/>
  <c r="BM89" i="15"/>
  <c r="BM90" i="15"/>
  <c r="BM91" i="15"/>
  <c r="BM92" i="15"/>
  <c r="BM93" i="15"/>
  <c r="BM94" i="15"/>
  <c r="BM95" i="15"/>
  <c r="BM96" i="15"/>
  <c r="BM97" i="15"/>
  <c r="BM98" i="15"/>
  <c r="BM99" i="15"/>
  <c r="BM100" i="15"/>
  <c r="BM101" i="15"/>
  <c r="BM102" i="15"/>
  <c r="BM103" i="15"/>
  <c r="BM104" i="15"/>
  <c r="BM105" i="15"/>
  <c r="BM106" i="15"/>
  <c r="BM107" i="15"/>
  <c r="BM108" i="15"/>
  <c r="AV109" i="15"/>
  <c r="AW3" i="15"/>
  <c r="BN3" i="15"/>
  <c r="BN4" i="15"/>
  <c r="AW5" i="15"/>
  <c r="BN5" i="15"/>
  <c r="AW6" i="15"/>
  <c r="BN6" i="15"/>
  <c r="AW7" i="15"/>
  <c r="BN7" i="15"/>
  <c r="AW8" i="15"/>
  <c r="BN8" i="15"/>
  <c r="AW9" i="15"/>
  <c r="BN9" i="15"/>
  <c r="AW10" i="15"/>
  <c r="BN10" i="15"/>
  <c r="AW11" i="15"/>
  <c r="BN11" i="15"/>
  <c r="AW12" i="15"/>
  <c r="BN12" i="15"/>
  <c r="AW13" i="15"/>
  <c r="BN13" i="15"/>
  <c r="AW14" i="15"/>
  <c r="BN14" i="15"/>
  <c r="AW15" i="15"/>
  <c r="BN15" i="15"/>
  <c r="AW16" i="15"/>
  <c r="BN16" i="15"/>
  <c r="AW17" i="15"/>
  <c r="BN17" i="15"/>
  <c r="AW18" i="15"/>
  <c r="BN18" i="15"/>
  <c r="AW19" i="15"/>
  <c r="BN19" i="15"/>
  <c r="AW20" i="15"/>
  <c r="BN20" i="15"/>
  <c r="AW21" i="15"/>
  <c r="BN21" i="15"/>
  <c r="AW22" i="15"/>
  <c r="BN22" i="15"/>
  <c r="AW23" i="15"/>
  <c r="BN23" i="15"/>
  <c r="AW24" i="15"/>
  <c r="BN24" i="15"/>
  <c r="AW25" i="15"/>
  <c r="BN25" i="15"/>
  <c r="AW26" i="15"/>
  <c r="BN26" i="15"/>
  <c r="AW27" i="15"/>
  <c r="BN27" i="15"/>
  <c r="AW28" i="15"/>
  <c r="BN28" i="15"/>
  <c r="AW29" i="15"/>
  <c r="BN29" i="15"/>
  <c r="AW30" i="15"/>
  <c r="BN30" i="15"/>
  <c r="AW31" i="15"/>
  <c r="BN31" i="15"/>
  <c r="AW32" i="15"/>
  <c r="BN32" i="15"/>
  <c r="AW33" i="15"/>
  <c r="BN33" i="15"/>
  <c r="AW34" i="15"/>
  <c r="BN34" i="15"/>
  <c r="AW35" i="15"/>
  <c r="BN35" i="15"/>
  <c r="AW36" i="15"/>
  <c r="BN36" i="15"/>
  <c r="AW37" i="15"/>
  <c r="BN37" i="15"/>
  <c r="AW38" i="15"/>
  <c r="BN38" i="15"/>
  <c r="AW39" i="15"/>
  <c r="BN39" i="15"/>
  <c r="AW40" i="15"/>
  <c r="BN40" i="15"/>
  <c r="AW41" i="15"/>
  <c r="BN41" i="15"/>
  <c r="AW42" i="15"/>
  <c r="BN42" i="15"/>
  <c r="AW43" i="15"/>
  <c r="BN43" i="15"/>
  <c r="AW44" i="15"/>
  <c r="BN44" i="15"/>
  <c r="AW45" i="15"/>
  <c r="BN45" i="15"/>
  <c r="AW46" i="15"/>
  <c r="BN46" i="15"/>
  <c r="AW47" i="15"/>
  <c r="BN47" i="15"/>
  <c r="AW48" i="15"/>
  <c r="BN48" i="15"/>
  <c r="AW49" i="15"/>
  <c r="BN49" i="15"/>
  <c r="AW50" i="15"/>
  <c r="BN50" i="15"/>
  <c r="AW51" i="15"/>
  <c r="BN51" i="15"/>
  <c r="AW52" i="15"/>
  <c r="BN52" i="15"/>
  <c r="AW53" i="15"/>
  <c r="BN53" i="15"/>
  <c r="AW54" i="15"/>
  <c r="BN54" i="15"/>
  <c r="AW55" i="15"/>
  <c r="BN55" i="15"/>
  <c r="AW56" i="15"/>
  <c r="BN56" i="15"/>
  <c r="AW57" i="15"/>
  <c r="BN57" i="15"/>
  <c r="AW58" i="15"/>
  <c r="BN58" i="15"/>
  <c r="AW59" i="15"/>
  <c r="BN59" i="15"/>
  <c r="AW60" i="15"/>
  <c r="BN60" i="15"/>
  <c r="AW61" i="15"/>
  <c r="BN61" i="15"/>
  <c r="AW62" i="15"/>
  <c r="BN62" i="15"/>
  <c r="AW63" i="15"/>
  <c r="BN63" i="15"/>
  <c r="AW64" i="15"/>
  <c r="BN64" i="15"/>
  <c r="AW65" i="15"/>
  <c r="BN65" i="15"/>
  <c r="AW66" i="15"/>
  <c r="BN66" i="15"/>
  <c r="AW67" i="15"/>
  <c r="BN67" i="15"/>
  <c r="AW68" i="15"/>
  <c r="BN68" i="15"/>
  <c r="AW69" i="15"/>
  <c r="BN69" i="15"/>
  <c r="AW70" i="15"/>
  <c r="BN70" i="15"/>
  <c r="AW71" i="15"/>
  <c r="BN71" i="15"/>
  <c r="AW72" i="15"/>
  <c r="BN72" i="15"/>
  <c r="AW73" i="15"/>
  <c r="BN73" i="15"/>
  <c r="AW74" i="15"/>
  <c r="BN74" i="15"/>
  <c r="AW75" i="15"/>
  <c r="BN75" i="15"/>
  <c r="AW76" i="15"/>
  <c r="BN76" i="15"/>
  <c r="AW77" i="15"/>
  <c r="BN77" i="15"/>
  <c r="AW78" i="15"/>
  <c r="BN78" i="15"/>
  <c r="AW79" i="15"/>
  <c r="BN79" i="15"/>
  <c r="AW80" i="15"/>
  <c r="BN80" i="15"/>
  <c r="AW81" i="15"/>
  <c r="BN81" i="15"/>
  <c r="AW82" i="15"/>
  <c r="BN82" i="15"/>
  <c r="AW83" i="15"/>
  <c r="BN83" i="15"/>
  <c r="AW84" i="15"/>
  <c r="BN84" i="15"/>
  <c r="AW85" i="15"/>
  <c r="BN85" i="15"/>
  <c r="AW86" i="15"/>
  <c r="BN86" i="15"/>
  <c r="AW87" i="15"/>
  <c r="BN87" i="15"/>
  <c r="AW88" i="15"/>
  <c r="BN88" i="15"/>
  <c r="AW89" i="15"/>
  <c r="BN89" i="15"/>
  <c r="AW90" i="15"/>
  <c r="BN90" i="15"/>
  <c r="AW91" i="15"/>
  <c r="BN91" i="15"/>
  <c r="AW92" i="15"/>
  <c r="BN92" i="15"/>
  <c r="AW93" i="15"/>
  <c r="BN93" i="15"/>
  <c r="AW94" i="15"/>
  <c r="BN94" i="15"/>
  <c r="AW95" i="15"/>
  <c r="BN95" i="15"/>
  <c r="AW96" i="15"/>
  <c r="BN96" i="15"/>
  <c r="AW97" i="15"/>
  <c r="BN97" i="15"/>
  <c r="AW98" i="15"/>
  <c r="BN98" i="15"/>
  <c r="AW99" i="15"/>
  <c r="BN99" i="15"/>
  <c r="AW100" i="15"/>
  <c r="BN100" i="15"/>
  <c r="AW101" i="15"/>
  <c r="BN101" i="15"/>
  <c r="AW102" i="15"/>
  <c r="BN102" i="15"/>
  <c r="AW103" i="15"/>
  <c r="BN103" i="15"/>
  <c r="AW104" i="15"/>
  <c r="AW105" i="15"/>
  <c r="BN105" i="15"/>
  <c r="AW106" i="15"/>
  <c r="BN106" i="15"/>
  <c r="AW107" i="15"/>
  <c r="BN107" i="15"/>
  <c r="BN108" i="15"/>
  <c r="AW108" i="15"/>
  <c r="AW109" i="15"/>
  <c r="AX3" i="15"/>
  <c r="AX4" i="15"/>
  <c r="AX5" i="15"/>
  <c r="AX6" i="15"/>
  <c r="AX7" i="15"/>
  <c r="AX8" i="15"/>
  <c r="AX9" i="15"/>
  <c r="AX10" i="15"/>
  <c r="AX11" i="15"/>
  <c r="AX12" i="15"/>
  <c r="AX13" i="15"/>
  <c r="AX14" i="15"/>
  <c r="AX15" i="15"/>
  <c r="AX16" i="15"/>
  <c r="AX17" i="15"/>
  <c r="AX18" i="15"/>
  <c r="AX19" i="15"/>
  <c r="AX20" i="15"/>
  <c r="AX21" i="15"/>
  <c r="AX22" i="15"/>
  <c r="AX23" i="15"/>
  <c r="AX24" i="15"/>
  <c r="AX25" i="15"/>
  <c r="AX26" i="15"/>
  <c r="AX27" i="15"/>
  <c r="AX28" i="15"/>
  <c r="AX29" i="15"/>
  <c r="AX30" i="15"/>
  <c r="AX31" i="15"/>
  <c r="AX32" i="15"/>
  <c r="AX33" i="15"/>
  <c r="AX34" i="15"/>
  <c r="AX35" i="15"/>
  <c r="AX36" i="15"/>
  <c r="AX37" i="15"/>
  <c r="AX38" i="15"/>
  <c r="AX39" i="15"/>
  <c r="AX40" i="15"/>
  <c r="AX41" i="15"/>
  <c r="AX42" i="15"/>
  <c r="AX43" i="15"/>
  <c r="AX44" i="15"/>
  <c r="AX45" i="15"/>
  <c r="AX46" i="15"/>
  <c r="AX47" i="15"/>
  <c r="AX48" i="15"/>
  <c r="AX49" i="15"/>
  <c r="AX50" i="15"/>
  <c r="AX51" i="15"/>
  <c r="AX52" i="15"/>
  <c r="AX53" i="15"/>
  <c r="AX54" i="15"/>
  <c r="AX55" i="15"/>
  <c r="AX56" i="15"/>
  <c r="AX57" i="15"/>
  <c r="AX58" i="15"/>
  <c r="AX59" i="15"/>
  <c r="AX60" i="15"/>
  <c r="AX61" i="15"/>
  <c r="AX62" i="15"/>
  <c r="AX63" i="15"/>
  <c r="AX64" i="15"/>
  <c r="AX65" i="15"/>
  <c r="AX66" i="15"/>
  <c r="AX67" i="15"/>
  <c r="AX68" i="15"/>
  <c r="AX69" i="15"/>
  <c r="AX70" i="15"/>
  <c r="AX71" i="15"/>
  <c r="AX72" i="15"/>
  <c r="AX73" i="15"/>
  <c r="AX74" i="15"/>
  <c r="AX75" i="15"/>
  <c r="AX76" i="15"/>
  <c r="AX77" i="15"/>
  <c r="AX78" i="15"/>
  <c r="AX79" i="15"/>
  <c r="AX80" i="15"/>
  <c r="AX81" i="15"/>
  <c r="AX82" i="15"/>
  <c r="AX83" i="15"/>
  <c r="AX84" i="15"/>
  <c r="AX85" i="15"/>
  <c r="AX86" i="15"/>
  <c r="AX87" i="15"/>
  <c r="AX88" i="15"/>
  <c r="AX89" i="15"/>
  <c r="AX90" i="15"/>
  <c r="AX91" i="15"/>
  <c r="AX92" i="15"/>
  <c r="AX93" i="15"/>
  <c r="AX94" i="15"/>
  <c r="AX95" i="15"/>
  <c r="AX96" i="15"/>
  <c r="AX97" i="15"/>
  <c r="AX98" i="15"/>
  <c r="AX99" i="15"/>
  <c r="AX100" i="15"/>
  <c r="AX101" i="15"/>
  <c r="AX102" i="15"/>
  <c r="AX103" i="15"/>
  <c r="AX104" i="15"/>
  <c r="AX105" i="15"/>
  <c r="AX106" i="15"/>
  <c r="AX107" i="15"/>
  <c r="AX108" i="15"/>
  <c r="BO3" i="15"/>
  <c r="BO4" i="15"/>
  <c r="BO5" i="15"/>
  <c r="BO6" i="15"/>
  <c r="BO7" i="15"/>
  <c r="BO8" i="15"/>
  <c r="BO9" i="15"/>
  <c r="BO10" i="15"/>
  <c r="BO11" i="15"/>
  <c r="BO12" i="15"/>
  <c r="BO13" i="15"/>
  <c r="BO14" i="15"/>
  <c r="BO15" i="15"/>
  <c r="BO16" i="15"/>
  <c r="BO17" i="15"/>
  <c r="BO18" i="15"/>
  <c r="BO19" i="15"/>
  <c r="BO20" i="15"/>
  <c r="BO21" i="15"/>
  <c r="BO22" i="15"/>
  <c r="BO23" i="15"/>
  <c r="BO24" i="15"/>
  <c r="BO25" i="15"/>
  <c r="BO26" i="15"/>
  <c r="BO27" i="15"/>
  <c r="BO28" i="15"/>
  <c r="BO29" i="15"/>
  <c r="BO30" i="15"/>
  <c r="BO31" i="15"/>
  <c r="BO32" i="15"/>
  <c r="BO33" i="15"/>
  <c r="BO34" i="15"/>
  <c r="BO35" i="15"/>
  <c r="BO36" i="15"/>
  <c r="BO37" i="15"/>
  <c r="BO38" i="15"/>
  <c r="BO39" i="15"/>
  <c r="BO40" i="15"/>
  <c r="BO41" i="15"/>
  <c r="BO42" i="15"/>
  <c r="BO43" i="15"/>
  <c r="BO44" i="15"/>
  <c r="BO45" i="15"/>
  <c r="BO46" i="15"/>
  <c r="BO47" i="15"/>
  <c r="BO48" i="15"/>
  <c r="BO49" i="15"/>
  <c r="BO50" i="15"/>
  <c r="BO51" i="15"/>
  <c r="BO52" i="15"/>
  <c r="BO53" i="15"/>
  <c r="BO54" i="15"/>
  <c r="BO55" i="15"/>
  <c r="BO56" i="15"/>
  <c r="BO57" i="15"/>
  <c r="BO58" i="15"/>
  <c r="BO59" i="15"/>
  <c r="BO60" i="15"/>
  <c r="BO61" i="15"/>
  <c r="BO62" i="15"/>
  <c r="BO63" i="15"/>
  <c r="BO64" i="15"/>
  <c r="BO65" i="15"/>
  <c r="BO66" i="15"/>
  <c r="BO67" i="15"/>
  <c r="BO68" i="15"/>
  <c r="BO69" i="15"/>
  <c r="BO70" i="15"/>
  <c r="BO71" i="15"/>
  <c r="BO72" i="15"/>
  <c r="BO73" i="15"/>
  <c r="BO74" i="15"/>
  <c r="BO75" i="15"/>
  <c r="BO76" i="15"/>
  <c r="BO77" i="15"/>
  <c r="BO78" i="15"/>
  <c r="BO79" i="15"/>
  <c r="BO80" i="15"/>
  <c r="BO81" i="15"/>
  <c r="BO82" i="15"/>
  <c r="BO83" i="15"/>
  <c r="BO84" i="15"/>
  <c r="BO85" i="15"/>
  <c r="BO86" i="15"/>
  <c r="BO87" i="15"/>
  <c r="BO88" i="15"/>
  <c r="BO89" i="15"/>
  <c r="BO90" i="15"/>
  <c r="BO91" i="15"/>
  <c r="BO92" i="15"/>
  <c r="BO93" i="15"/>
  <c r="BO94" i="15"/>
  <c r="BO95" i="15"/>
  <c r="BO96" i="15"/>
  <c r="BO97" i="15"/>
  <c r="BO98" i="15"/>
  <c r="BO99" i="15"/>
  <c r="BO100" i="15"/>
  <c r="BO101" i="15"/>
  <c r="BO102" i="15"/>
  <c r="BO103" i="15"/>
  <c r="BO104" i="15"/>
  <c r="BO105" i="15"/>
  <c r="BO106" i="15"/>
  <c r="BO107" i="15"/>
  <c r="BO108" i="15"/>
  <c r="AX109" i="15"/>
  <c r="AY3" i="15"/>
  <c r="AY4" i="15"/>
  <c r="AY5" i="15"/>
  <c r="AY6" i="15"/>
  <c r="AY7" i="15"/>
  <c r="AY8" i="15"/>
  <c r="AY9" i="15"/>
  <c r="AY10" i="15"/>
  <c r="AY11" i="15"/>
  <c r="AY12" i="15"/>
  <c r="AY13" i="15"/>
  <c r="AY14" i="15"/>
  <c r="AY15" i="15"/>
  <c r="AY16" i="15"/>
  <c r="AY17" i="15"/>
  <c r="AY18" i="15"/>
  <c r="AY19" i="15"/>
  <c r="AY20" i="15"/>
  <c r="AY21" i="15"/>
  <c r="AY22" i="15"/>
  <c r="AY23" i="15"/>
  <c r="AY24" i="15"/>
  <c r="AY25" i="15"/>
  <c r="AY26" i="15"/>
  <c r="AY27" i="15"/>
  <c r="AY28" i="15"/>
  <c r="AY29" i="15"/>
  <c r="AY30" i="15"/>
  <c r="AY31" i="15"/>
  <c r="AY32" i="15"/>
  <c r="AY33" i="15"/>
  <c r="AY34" i="15"/>
  <c r="AY35" i="15"/>
  <c r="AY36" i="15"/>
  <c r="AY37" i="15"/>
  <c r="AY38" i="15"/>
  <c r="AY39" i="15"/>
  <c r="AY40" i="15"/>
  <c r="AY41" i="15"/>
  <c r="AY42" i="15"/>
  <c r="AY43" i="15"/>
  <c r="AY44" i="15"/>
  <c r="AY45" i="15"/>
  <c r="AY46" i="15"/>
  <c r="AY47" i="15"/>
  <c r="AY48" i="15"/>
  <c r="AY49" i="15"/>
  <c r="AY50" i="15"/>
  <c r="AY51" i="15"/>
  <c r="AY52" i="15"/>
  <c r="AY53" i="15"/>
  <c r="AY54" i="15"/>
  <c r="AY55" i="15"/>
  <c r="AY56" i="15"/>
  <c r="AY57" i="15"/>
  <c r="AY58" i="15"/>
  <c r="AY59" i="15"/>
  <c r="AY60" i="15"/>
  <c r="AY61" i="15"/>
  <c r="AY62" i="15"/>
  <c r="AY63" i="15"/>
  <c r="AY64" i="15"/>
  <c r="AY65" i="15"/>
  <c r="AY66" i="15"/>
  <c r="AY67" i="15"/>
  <c r="AY68" i="15"/>
  <c r="AY69" i="15"/>
  <c r="AY70" i="15"/>
  <c r="AY71" i="15"/>
  <c r="AY72" i="15"/>
  <c r="AY73" i="15"/>
  <c r="AY74" i="15"/>
  <c r="AY75" i="15"/>
  <c r="AY76" i="15"/>
  <c r="AY77" i="15"/>
  <c r="AY78" i="15"/>
  <c r="AY79" i="15"/>
  <c r="AY80" i="15"/>
  <c r="AY81" i="15"/>
  <c r="AY82" i="15"/>
  <c r="AY83" i="15"/>
  <c r="AY84" i="15"/>
  <c r="AY85" i="15"/>
  <c r="AY86" i="15"/>
  <c r="AY87" i="15"/>
  <c r="AY88" i="15"/>
  <c r="AY89" i="15"/>
  <c r="AY90" i="15"/>
  <c r="AY91" i="15"/>
  <c r="AY92" i="15"/>
  <c r="AY93" i="15"/>
  <c r="AY94" i="15"/>
  <c r="AY95" i="15"/>
  <c r="AY96" i="15"/>
  <c r="AY97" i="15"/>
  <c r="AY98" i="15"/>
  <c r="AY99" i="15"/>
  <c r="AY100" i="15"/>
  <c r="AY101" i="15"/>
  <c r="AY102" i="15"/>
  <c r="AY103" i="15"/>
  <c r="AY104" i="15"/>
  <c r="AY105" i="15"/>
  <c r="AY106" i="15"/>
  <c r="AY107" i="15"/>
  <c r="AY108" i="15"/>
  <c r="BP3" i="15"/>
  <c r="BP4" i="15"/>
  <c r="BP5" i="15"/>
  <c r="BP6" i="15"/>
  <c r="BP7" i="15"/>
  <c r="BP8" i="15"/>
  <c r="BP9" i="15"/>
  <c r="BP10" i="15"/>
  <c r="BP11" i="15"/>
  <c r="BP12" i="15"/>
  <c r="BP13" i="15"/>
  <c r="BP14" i="15"/>
  <c r="BP15" i="15"/>
  <c r="BP16" i="15"/>
  <c r="BP17" i="15"/>
  <c r="BP18" i="15"/>
  <c r="BP19" i="15"/>
  <c r="BP20" i="15"/>
  <c r="BP21" i="15"/>
  <c r="BP22" i="15"/>
  <c r="BP23" i="15"/>
  <c r="BP24" i="15"/>
  <c r="BP25" i="15"/>
  <c r="BP26" i="15"/>
  <c r="BP27" i="15"/>
  <c r="BP28" i="15"/>
  <c r="BP29" i="15"/>
  <c r="BP30" i="15"/>
  <c r="BP31" i="15"/>
  <c r="BP32" i="15"/>
  <c r="BP33" i="15"/>
  <c r="BP34" i="15"/>
  <c r="BP35" i="15"/>
  <c r="BP36" i="15"/>
  <c r="BP37" i="15"/>
  <c r="BP38" i="15"/>
  <c r="BP39" i="15"/>
  <c r="BP40" i="15"/>
  <c r="BP41" i="15"/>
  <c r="BP42" i="15"/>
  <c r="BP43" i="15"/>
  <c r="BP44" i="15"/>
  <c r="BP45" i="15"/>
  <c r="BP46" i="15"/>
  <c r="BP47" i="15"/>
  <c r="BP48" i="15"/>
  <c r="BP49" i="15"/>
  <c r="BP50" i="15"/>
  <c r="BP51" i="15"/>
  <c r="BP52" i="15"/>
  <c r="BP53" i="15"/>
  <c r="BP54" i="15"/>
  <c r="BP55" i="15"/>
  <c r="BP56" i="15"/>
  <c r="BP57" i="15"/>
  <c r="BP58" i="15"/>
  <c r="BP59" i="15"/>
  <c r="BP60" i="15"/>
  <c r="BP61" i="15"/>
  <c r="BP62" i="15"/>
  <c r="BP63" i="15"/>
  <c r="BP64" i="15"/>
  <c r="BP65" i="15"/>
  <c r="BP66" i="15"/>
  <c r="BP67" i="15"/>
  <c r="BP68" i="15"/>
  <c r="BP69" i="15"/>
  <c r="BP70" i="15"/>
  <c r="BP71" i="15"/>
  <c r="BP72" i="15"/>
  <c r="BP73" i="15"/>
  <c r="BP74" i="15"/>
  <c r="BP75" i="15"/>
  <c r="BP76" i="15"/>
  <c r="BP77" i="15"/>
  <c r="BP78" i="15"/>
  <c r="BP79" i="15"/>
  <c r="BP80" i="15"/>
  <c r="BP81" i="15"/>
  <c r="BP82" i="15"/>
  <c r="BP83" i="15"/>
  <c r="BP84" i="15"/>
  <c r="BP85" i="15"/>
  <c r="BP86" i="15"/>
  <c r="BP87" i="15"/>
  <c r="BP88" i="15"/>
  <c r="BP89" i="15"/>
  <c r="BP90" i="15"/>
  <c r="BP91" i="15"/>
  <c r="BP92" i="15"/>
  <c r="BP93" i="15"/>
  <c r="BP94" i="15"/>
  <c r="BP95" i="15"/>
  <c r="BP96" i="15"/>
  <c r="BP97" i="15"/>
  <c r="BP98" i="15"/>
  <c r="BP99" i="15"/>
  <c r="BP100" i="15"/>
  <c r="BP101" i="15"/>
  <c r="BP102" i="15"/>
  <c r="BP103" i="15"/>
  <c r="BP104" i="15"/>
  <c r="BP105" i="15"/>
  <c r="BP106" i="15"/>
  <c r="BP107" i="15"/>
  <c r="BP108" i="15"/>
  <c r="AY109" i="15"/>
  <c r="AZ3" i="15"/>
  <c r="AZ4" i="15"/>
  <c r="AZ5" i="15"/>
  <c r="AZ6" i="15"/>
  <c r="AZ7" i="15"/>
  <c r="AZ8" i="15"/>
  <c r="AZ9" i="15"/>
  <c r="AZ10" i="15"/>
  <c r="AZ11" i="15"/>
  <c r="AZ12" i="15"/>
  <c r="AZ13" i="15"/>
  <c r="AZ14" i="15"/>
  <c r="AZ15" i="15"/>
  <c r="AZ16" i="15"/>
  <c r="AZ17" i="15"/>
  <c r="AZ18" i="15"/>
  <c r="AZ19" i="15"/>
  <c r="AZ20" i="15"/>
  <c r="AZ21" i="15"/>
  <c r="AZ22" i="15"/>
  <c r="AZ23" i="15"/>
  <c r="AZ24" i="15"/>
  <c r="AZ25" i="15"/>
  <c r="AZ26" i="15"/>
  <c r="AZ27" i="15"/>
  <c r="AZ28" i="15"/>
  <c r="AZ29" i="15"/>
  <c r="AZ30" i="15"/>
  <c r="AZ31" i="15"/>
  <c r="AZ32" i="15"/>
  <c r="AZ33" i="15"/>
  <c r="AZ34" i="15"/>
  <c r="AZ35" i="15"/>
  <c r="AZ36" i="15"/>
  <c r="AZ37" i="15"/>
  <c r="AZ38" i="15"/>
  <c r="AZ39" i="15"/>
  <c r="AZ40" i="15"/>
  <c r="AZ41" i="15"/>
  <c r="AZ42" i="15"/>
  <c r="AZ43" i="15"/>
  <c r="AZ44" i="15"/>
  <c r="AZ45" i="15"/>
  <c r="AZ46" i="15"/>
  <c r="AZ47" i="15"/>
  <c r="AZ48" i="15"/>
  <c r="AZ49" i="15"/>
  <c r="AZ50" i="15"/>
  <c r="AZ51" i="15"/>
  <c r="AZ52" i="15"/>
  <c r="AZ53" i="15"/>
  <c r="AZ54" i="15"/>
  <c r="AZ55" i="15"/>
  <c r="AZ56" i="15"/>
  <c r="AZ57" i="15"/>
  <c r="AZ58" i="15"/>
  <c r="AZ59" i="15"/>
  <c r="AZ60" i="15"/>
  <c r="AZ61" i="15"/>
  <c r="AZ62" i="15"/>
  <c r="AZ63" i="15"/>
  <c r="AZ64" i="15"/>
  <c r="AZ65" i="15"/>
  <c r="AZ66" i="15"/>
  <c r="AZ67" i="15"/>
  <c r="AZ68" i="15"/>
  <c r="AZ69" i="15"/>
  <c r="AZ70" i="15"/>
  <c r="AZ71" i="15"/>
  <c r="AZ72" i="15"/>
  <c r="AZ73" i="15"/>
  <c r="AZ74" i="15"/>
  <c r="AZ75" i="15"/>
  <c r="AZ76" i="15"/>
  <c r="AZ77" i="15"/>
  <c r="AZ78" i="15"/>
  <c r="AZ79" i="15"/>
  <c r="AZ80" i="15"/>
  <c r="AZ81" i="15"/>
  <c r="AZ82" i="15"/>
  <c r="AZ83" i="15"/>
  <c r="AZ84" i="15"/>
  <c r="AZ85" i="15"/>
  <c r="AZ86" i="15"/>
  <c r="AZ87" i="15"/>
  <c r="AZ88" i="15"/>
  <c r="AZ89" i="15"/>
  <c r="AZ90" i="15"/>
  <c r="AZ91" i="15"/>
  <c r="AZ92" i="15"/>
  <c r="AZ93" i="15"/>
  <c r="AZ94" i="15"/>
  <c r="AZ95" i="15"/>
  <c r="AZ96" i="15"/>
  <c r="AZ97" i="15"/>
  <c r="AZ98" i="15"/>
  <c r="AZ99" i="15"/>
  <c r="AZ100" i="15"/>
  <c r="AZ101" i="15"/>
  <c r="AZ102" i="15"/>
  <c r="AZ103" i="15"/>
  <c r="AZ104" i="15"/>
  <c r="AZ105" i="15"/>
  <c r="AZ106" i="15"/>
  <c r="AZ107" i="15"/>
  <c r="AZ108" i="15"/>
  <c r="BQ3" i="15"/>
  <c r="BQ4" i="15"/>
  <c r="BQ5" i="15"/>
  <c r="BQ6" i="15"/>
  <c r="BQ7" i="15"/>
  <c r="BQ8" i="15"/>
  <c r="BQ9" i="15"/>
  <c r="BQ10" i="15"/>
  <c r="BQ11" i="15"/>
  <c r="BQ12" i="15"/>
  <c r="BQ13" i="15"/>
  <c r="BQ14" i="15"/>
  <c r="BQ15" i="15"/>
  <c r="BQ16" i="15"/>
  <c r="BQ17" i="15"/>
  <c r="BQ18" i="15"/>
  <c r="BQ19" i="15"/>
  <c r="BQ20" i="15"/>
  <c r="BQ21" i="15"/>
  <c r="BQ22" i="15"/>
  <c r="BQ23" i="15"/>
  <c r="BQ24" i="15"/>
  <c r="BQ25" i="15"/>
  <c r="BQ26" i="15"/>
  <c r="BQ27" i="15"/>
  <c r="BQ28" i="15"/>
  <c r="BQ29" i="15"/>
  <c r="BQ30" i="15"/>
  <c r="BQ31" i="15"/>
  <c r="BQ32" i="15"/>
  <c r="BQ33" i="15"/>
  <c r="BQ34" i="15"/>
  <c r="BQ35" i="15"/>
  <c r="BQ36" i="15"/>
  <c r="BQ37" i="15"/>
  <c r="BQ38" i="15"/>
  <c r="BQ39" i="15"/>
  <c r="BQ40" i="15"/>
  <c r="BQ41" i="15"/>
  <c r="BQ42" i="15"/>
  <c r="BQ43" i="15"/>
  <c r="BQ44" i="15"/>
  <c r="BQ45" i="15"/>
  <c r="BQ46" i="15"/>
  <c r="BQ47" i="15"/>
  <c r="BQ48" i="15"/>
  <c r="BQ49" i="15"/>
  <c r="BQ50" i="15"/>
  <c r="BQ51" i="15"/>
  <c r="BQ52" i="15"/>
  <c r="BQ53" i="15"/>
  <c r="BQ54" i="15"/>
  <c r="BQ55" i="15"/>
  <c r="BQ56" i="15"/>
  <c r="BQ57" i="15"/>
  <c r="BQ58" i="15"/>
  <c r="BQ59" i="15"/>
  <c r="BQ60" i="15"/>
  <c r="BQ61" i="15"/>
  <c r="BQ62" i="15"/>
  <c r="BQ63" i="15"/>
  <c r="BQ64" i="15"/>
  <c r="BQ65" i="15"/>
  <c r="BQ66" i="15"/>
  <c r="BQ67" i="15"/>
  <c r="BQ68" i="15"/>
  <c r="BQ69" i="15"/>
  <c r="BQ70" i="15"/>
  <c r="BQ71" i="15"/>
  <c r="BQ72" i="15"/>
  <c r="BQ73" i="15"/>
  <c r="BQ74" i="15"/>
  <c r="BQ75" i="15"/>
  <c r="BQ76" i="15"/>
  <c r="BQ77" i="15"/>
  <c r="BQ78" i="15"/>
  <c r="BQ79" i="15"/>
  <c r="BQ80" i="15"/>
  <c r="BQ81" i="15"/>
  <c r="BQ82" i="15"/>
  <c r="BQ83" i="15"/>
  <c r="BQ84" i="15"/>
  <c r="BQ85" i="15"/>
  <c r="BQ86" i="15"/>
  <c r="BQ87" i="15"/>
  <c r="BQ88" i="15"/>
  <c r="BQ89" i="15"/>
  <c r="BQ90" i="15"/>
  <c r="BQ91" i="15"/>
  <c r="BQ92" i="15"/>
  <c r="BQ93" i="15"/>
  <c r="BQ94" i="15"/>
  <c r="BQ95" i="15"/>
  <c r="BQ96" i="15"/>
  <c r="BQ97" i="15"/>
  <c r="BQ98" i="15"/>
  <c r="BQ99" i="15"/>
  <c r="BQ100" i="15"/>
  <c r="BQ101" i="15"/>
  <c r="BQ102" i="15"/>
  <c r="BQ103" i="15"/>
  <c r="BQ104" i="15"/>
  <c r="BQ105" i="15"/>
  <c r="BQ106" i="15"/>
  <c r="BQ107" i="15"/>
  <c r="BQ108" i="15"/>
  <c r="AZ109" i="15"/>
  <c r="BA3" i="15"/>
  <c r="BR3" i="15"/>
  <c r="BR4" i="15"/>
  <c r="BA5" i="15"/>
  <c r="BR5" i="15"/>
  <c r="BA6" i="15"/>
  <c r="BR6" i="15"/>
  <c r="BA7" i="15"/>
  <c r="BR7" i="15"/>
  <c r="BA8" i="15"/>
  <c r="BR8" i="15"/>
  <c r="BA9" i="15"/>
  <c r="BR9" i="15"/>
  <c r="BA10" i="15"/>
  <c r="BR10" i="15"/>
  <c r="BA11" i="15"/>
  <c r="BR11" i="15"/>
  <c r="BA12" i="15"/>
  <c r="BR12" i="15"/>
  <c r="BA13" i="15"/>
  <c r="BR13" i="15"/>
  <c r="BA14" i="15"/>
  <c r="BR14" i="15"/>
  <c r="BA15" i="15"/>
  <c r="BR15" i="15"/>
  <c r="BA16" i="15"/>
  <c r="BR16" i="15"/>
  <c r="BA17" i="15"/>
  <c r="BR17" i="15"/>
  <c r="BA18" i="15"/>
  <c r="BR18" i="15"/>
  <c r="BA19" i="15"/>
  <c r="BR19" i="15"/>
  <c r="BA20" i="15"/>
  <c r="BR20" i="15"/>
  <c r="BA21" i="15"/>
  <c r="BR21" i="15"/>
  <c r="BA22" i="15"/>
  <c r="BR22" i="15"/>
  <c r="BA23" i="15"/>
  <c r="BR23" i="15"/>
  <c r="BA24" i="15"/>
  <c r="BR24" i="15"/>
  <c r="BA25" i="15"/>
  <c r="BR25" i="15"/>
  <c r="BA26" i="15"/>
  <c r="BR26" i="15"/>
  <c r="BA27" i="15"/>
  <c r="BR27" i="15"/>
  <c r="BA28" i="15"/>
  <c r="BR28" i="15"/>
  <c r="BA29" i="15"/>
  <c r="BR29" i="15"/>
  <c r="BA30" i="15"/>
  <c r="BR30" i="15"/>
  <c r="BA31" i="15"/>
  <c r="BR31" i="15"/>
  <c r="BA32" i="15"/>
  <c r="BR32" i="15"/>
  <c r="BA33" i="15"/>
  <c r="BR33" i="15"/>
  <c r="BA34" i="15"/>
  <c r="BR34" i="15"/>
  <c r="BA35" i="15"/>
  <c r="BR35" i="15"/>
  <c r="BA36" i="15"/>
  <c r="BR36" i="15"/>
  <c r="BA37" i="15"/>
  <c r="BR37" i="15"/>
  <c r="BA38" i="15"/>
  <c r="BR38" i="15"/>
  <c r="BA39" i="15"/>
  <c r="BR39" i="15"/>
  <c r="BA40" i="15"/>
  <c r="BR40" i="15"/>
  <c r="BA41" i="15"/>
  <c r="BR41" i="15"/>
  <c r="BA42" i="15"/>
  <c r="BR42" i="15"/>
  <c r="BA43" i="15"/>
  <c r="BR43" i="15"/>
  <c r="BA44" i="15"/>
  <c r="BR44" i="15"/>
  <c r="BA45" i="15"/>
  <c r="BR45" i="15"/>
  <c r="BA46" i="15"/>
  <c r="BR46" i="15"/>
  <c r="BA47" i="15"/>
  <c r="BR47" i="15"/>
  <c r="BA48" i="15"/>
  <c r="BR48" i="15"/>
  <c r="BA49" i="15"/>
  <c r="BR49" i="15"/>
  <c r="BA50" i="15"/>
  <c r="BR50" i="15"/>
  <c r="BA51" i="15"/>
  <c r="BR51" i="15"/>
  <c r="BA52" i="15"/>
  <c r="BR52" i="15"/>
  <c r="BA53" i="15"/>
  <c r="BR53" i="15"/>
  <c r="BA54" i="15"/>
  <c r="BR54" i="15"/>
  <c r="BA55" i="15"/>
  <c r="BR55" i="15"/>
  <c r="BA56" i="15"/>
  <c r="BR56" i="15"/>
  <c r="BA57" i="15"/>
  <c r="BR57" i="15"/>
  <c r="BA58" i="15"/>
  <c r="BR58" i="15"/>
  <c r="BA59" i="15"/>
  <c r="BR59" i="15"/>
  <c r="BA60" i="15"/>
  <c r="BR60" i="15"/>
  <c r="BA61" i="15"/>
  <c r="BR61" i="15"/>
  <c r="BA62" i="15"/>
  <c r="BR62" i="15"/>
  <c r="BA63" i="15"/>
  <c r="BR63" i="15"/>
  <c r="BA64" i="15"/>
  <c r="BR64" i="15"/>
  <c r="BA65" i="15"/>
  <c r="BR65" i="15"/>
  <c r="BA66" i="15"/>
  <c r="BR66" i="15"/>
  <c r="BA67" i="15"/>
  <c r="BR67" i="15"/>
  <c r="BA68" i="15"/>
  <c r="BR68" i="15"/>
  <c r="BA69" i="15"/>
  <c r="BR69" i="15"/>
  <c r="BA70" i="15"/>
  <c r="BR70" i="15"/>
  <c r="BA71" i="15"/>
  <c r="BR71" i="15"/>
  <c r="BA72" i="15"/>
  <c r="BR72" i="15"/>
  <c r="BA73" i="15"/>
  <c r="BR73" i="15"/>
  <c r="BA74" i="15"/>
  <c r="BR74" i="15"/>
  <c r="BA75" i="15"/>
  <c r="BR75" i="15"/>
  <c r="BA76" i="15"/>
  <c r="BR76" i="15"/>
  <c r="BA77" i="15"/>
  <c r="BR77" i="15"/>
  <c r="BA78" i="15"/>
  <c r="BR78" i="15"/>
  <c r="BA79" i="15"/>
  <c r="BR79" i="15"/>
  <c r="BA80" i="15"/>
  <c r="BR80" i="15"/>
  <c r="BA81" i="15"/>
  <c r="BR81" i="15"/>
  <c r="BA82" i="15"/>
  <c r="BR82" i="15"/>
  <c r="BA83" i="15"/>
  <c r="BR83" i="15"/>
  <c r="BA84" i="15"/>
  <c r="BR84" i="15"/>
  <c r="BA85" i="15"/>
  <c r="BR85" i="15"/>
  <c r="BA86" i="15"/>
  <c r="BR86" i="15"/>
  <c r="BA87" i="15"/>
  <c r="BR87" i="15"/>
  <c r="BA88" i="15"/>
  <c r="BR88" i="15"/>
  <c r="BA89" i="15"/>
  <c r="BR89" i="15"/>
  <c r="BA90" i="15"/>
  <c r="BR90" i="15"/>
  <c r="BA91" i="15"/>
  <c r="BR91" i="15"/>
  <c r="BA92" i="15"/>
  <c r="BR92" i="15"/>
  <c r="BA93" i="15"/>
  <c r="BR93" i="15"/>
  <c r="BA94" i="15"/>
  <c r="BR94" i="15"/>
  <c r="BA95" i="15"/>
  <c r="BR95" i="15"/>
  <c r="BA96" i="15"/>
  <c r="BR96" i="15"/>
  <c r="BA97" i="15"/>
  <c r="BR97" i="15"/>
  <c r="BA98" i="15"/>
  <c r="BR98" i="15"/>
  <c r="BA99" i="15"/>
  <c r="BR99" i="15"/>
  <c r="BA100" i="15"/>
  <c r="BR100" i="15"/>
  <c r="BA101" i="15"/>
  <c r="BR101" i="15"/>
  <c r="BA102" i="15"/>
  <c r="BR102" i="15"/>
  <c r="BA103" i="15"/>
  <c r="BR103" i="15"/>
  <c r="BA104" i="15"/>
  <c r="BR104" i="15"/>
  <c r="BA105" i="15"/>
  <c r="BR105" i="15"/>
  <c r="BA106" i="15"/>
  <c r="BR106" i="15"/>
  <c r="BA107" i="15"/>
  <c r="BR107" i="15"/>
  <c r="BR108" i="15"/>
  <c r="BA108" i="15"/>
  <c r="BA109" i="15"/>
  <c r="AL108" i="15"/>
  <c r="BC108" i="15"/>
  <c r="AK107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6" i="15"/>
  <c r="AK27" i="15"/>
  <c r="AK28" i="15"/>
  <c r="AK29" i="15"/>
  <c r="AK30" i="15"/>
  <c r="AK31" i="15"/>
  <c r="AK32" i="15"/>
  <c r="AK33" i="15"/>
  <c r="AK34" i="15"/>
  <c r="AK35" i="15"/>
  <c r="AK36" i="15"/>
  <c r="AK37" i="15"/>
  <c r="AK38" i="15"/>
  <c r="AK39" i="15"/>
  <c r="AK40" i="15"/>
  <c r="AK41" i="15"/>
  <c r="AK42" i="15"/>
  <c r="AK43" i="15"/>
  <c r="AK44" i="15"/>
  <c r="AK45" i="15"/>
  <c r="AK46" i="15"/>
  <c r="AK47" i="15"/>
  <c r="AK48" i="15"/>
  <c r="AK49" i="15"/>
  <c r="AK50" i="15"/>
  <c r="AK51" i="15"/>
  <c r="AK52" i="15"/>
  <c r="AK53" i="15"/>
  <c r="AK54" i="15"/>
  <c r="AK55" i="15"/>
  <c r="AK56" i="15"/>
  <c r="AK57" i="15"/>
  <c r="AK58" i="15"/>
  <c r="AK59" i="15"/>
  <c r="AK60" i="15"/>
  <c r="AK61" i="15"/>
  <c r="AK62" i="15"/>
  <c r="AK63" i="15"/>
  <c r="AK64" i="15"/>
  <c r="AK65" i="15"/>
  <c r="AK66" i="15"/>
  <c r="AK67" i="15"/>
  <c r="AK68" i="15"/>
  <c r="AK69" i="15"/>
  <c r="AK70" i="15"/>
  <c r="AK71" i="15"/>
  <c r="AK72" i="15"/>
  <c r="AK73" i="15"/>
  <c r="AK74" i="15"/>
  <c r="AK75" i="15"/>
  <c r="AK76" i="15"/>
  <c r="AK77" i="15"/>
  <c r="AK78" i="15"/>
  <c r="AK79" i="15"/>
  <c r="AK80" i="15"/>
  <c r="AK81" i="15"/>
  <c r="AK82" i="15"/>
  <c r="AK83" i="15"/>
  <c r="AK84" i="15"/>
  <c r="AK85" i="15"/>
  <c r="AK86" i="15"/>
  <c r="AK87" i="15"/>
  <c r="AK88" i="15"/>
  <c r="AK89" i="15"/>
  <c r="AK90" i="15"/>
  <c r="AK91" i="15"/>
  <c r="AK92" i="15"/>
  <c r="AK93" i="15"/>
  <c r="AK94" i="15"/>
  <c r="AK95" i="15"/>
  <c r="AK96" i="15"/>
  <c r="AK97" i="15"/>
  <c r="AK98" i="15"/>
  <c r="AK99" i="15"/>
  <c r="AK100" i="15"/>
  <c r="AK101" i="15"/>
  <c r="AK102" i="15"/>
  <c r="AK103" i="15"/>
  <c r="AK104" i="15"/>
  <c r="AK105" i="15"/>
  <c r="AK106" i="15"/>
  <c r="AK3" i="15"/>
  <c r="AC109" i="15"/>
  <c r="AD109" i="15"/>
  <c r="AE109" i="15"/>
  <c r="AF109" i="15"/>
  <c r="AG109" i="15"/>
  <c r="AH109" i="15"/>
  <c r="AI109" i="15"/>
  <c r="AJ109" i="15"/>
  <c r="AB109" i="15"/>
  <c r="AB3" i="15"/>
  <c r="AE3" i="15"/>
  <c r="AH3" i="15"/>
  <c r="AC3" i="15"/>
  <c r="AD3" i="15"/>
  <c r="AF3" i="15"/>
  <c r="AG3" i="15"/>
  <c r="AI3" i="15"/>
  <c r="AJ3" i="15"/>
  <c r="AB4" i="15"/>
  <c r="AC4" i="15"/>
  <c r="AD4" i="15"/>
  <c r="AE4" i="15"/>
  <c r="AF4" i="15"/>
  <c r="AG4" i="15"/>
  <c r="AH4" i="15"/>
  <c r="AI4" i="15"/>
  <c r="AJ4" i="15"/>
  <c r="AB5" i="15"/>
  <c r="AC5" i="15"/>
  <c r="AD5" i="15"/>
  <c r="AE5" i="15"/>
  <c r="AF5" i="15"/>
  <c r="AG5" i="15"/>
  <c r="AH5" i="15"/>
  <c r="AI5" i="15"/>
  <c r="AJ5" i="15"/>
  <c r="AB6" i="15"/>
  <c r="AC6" i="15"/>
  <c r="AD6" i="15"/>
  <c r="AE6" i="15"/>
  <c r="AF6" i="15"/>
  <c r="AG6" i="15"/>
  <c r="AH6" i="15"/>
  <c r="AI6" i="15"/>
  <c r="AJ6" i="15"/>
  <c r="AB7" i="15"/>
  <c r="AC7" i="15"/>
  <c r="AD7" i="15"/>
  <c r="AE7" i="15"/>
  <c r="AF7" i="15"/>
  <c r="AG7" i="15"/>
  <c r="AH7" i="15"/>
  <c r="AI7" i="15"/>
  <c r="AJ7" i="15"/>
  <c r="AB8" i="15"/>
  <c r="AC8" i="15"/>
  <c r="AD8" i="15"/>
  <c r="AE8" i="15"/>
  <c r="AF8" i="15"/>
  <c r="AG8" i="15"/>
  <c r="AH8" i="15"/>
  <c r="AI8" i="15"/>
  <c r="AJ8" i="15"/>
  <c r="AC9" i="15"/>
  <c r="AF9" i="15"/>
  <c r="AG9" i="15"/>
  <c r="AI9" i="15"/>
  <c r="AB10" i="15"/>
  <c r="AC10" i="15"/>
  <c r="AD10" i="15"/>
  <c r="AE10" i="15"/>
  <c r="AF10" i="15"/>
  <c r="AG10" i="15"/>
  <c r="AH10" i="15"/>
  <c r="AI10" i="15"/>
  <c r="AJ10" i="15"/>
  <c r="AB11" i="15"/>
  <c r="AC11" i="15"/>
  <c r="AD11" i="15"/>
  <c r="AE11" i="15"/>
  <c r="AF11" i="15"/>
  <c r="AG11" i="15"/>
  <c r="AH11" i="15"/>
  <c r="AI11" i="15"/>
  <c r="AJ11" i="15"/>
  <c r="AB12" i="15"/>
  <c r="AC12" i="15"/>
  <c r="AD12" i="15"/>
  <c r="AE12" i="15"/>
  <c r="AF12" i="15"/>
  <c r="AG12" i="15"/>
  <c r="AH12" i="15"/>
  <c r="AI12" i="15"/>
  <c r="AJ12" i="15"/>
  <c r="AB13" i="15"/>
  <c r="AC13" i="15"/>
  <c r="AD13" i="15"/>
  <c r="AE13" i="15"/>
  <c r="AF13" i="15"/>
  <c r="AG13" i="15"/>
  <c r="AH13" i="15"/>
  <c r="AI13" i="15"/>
  <c r="AJ13" i="15"/>
  <c r="AB14" i="15"/>
  <c r="AC14" i="15"/>
  <c r="AD14" i="15"/>
  <c r="AE14" i="15"/>
  <c r="AF14" i="15"/>
  <c r="AG14" i="15"/>
  <c r="AH14" i="15"/>
  <c r="AI14" i="15"/>
  <c r="AJ14" i="15"/>
  <c r="AB15" i="15"/>
  <c r="AC15" i="15"/>
  <c r="AD15" i="15"/>
  <c r="AE15" i="15"/>
  <c r="AF15" i="15"/>
  <c r="AG15" i="15"/>
  <c r="AH15" i="15"/>
  <c r="AI15" i="15"/>
  <c r="AJ15" i="15"/>
  <c r="AB16" i="15"/>
  <c r="AC16" i="15"/>
  <c r="AD16" i="15"/>
  <c r="AE16" i="15"/>
  <c r="AF16" i="15"/>
  <c r="AG16" i="15"/>
  <c r="AH16" i="15"/>
  <c r="AI16" i="15"/>
  <c r="AJ16" i="15"/>
  <c r="AB17" i="15"/>
  <c r="AC17" i="15"/>
  <c r="AD17" i="15"/>
  <c r="AE17" i="15"/>
  <c r="AF17" i="15"/>
  <c r="AG17" i="15"/>
  <c r="AH17" i="15"/>
  <c r="AI17" i="15"/>
  <c r="AJ17" i="15"/>
  <c r="AB18" i="15"/>
  <c r="AC18" i="15"/>
  <c r="AD18" i="15"/>
  <c r="AE18" i="15"/>
  <c r="AF18" i="15"/>
  <c r="AG18" i="15"/>
  <c r="AH18" i="15"/>
  <c r="AI18" i="15"/>
  <c r="AJ18" i="15"/>
  <c r="AB19" i="15"/>
  <c r="AC19" i="15"/>
  <c r="AD19" i="15"/>
  <c r="AE19" i="15"/>
  <c r="AF19" i="15"/>
  <c r="AG19" i="15"/>
  <c r="AH19" i="15"/>
  <c r="AI19" i="15"/>
  <c r="AJ19" i="15"/>
  <c r="AB20" i="15"/>
  <c r="AC20" i="15"/>
  <c r="AD20" i="15"/>
  <c r="AE20" i="15"/>
  <c r="AF20" i="15"/>
  <c r="AG20" i="15"/>
  <c r="AH20" i="15"/>
  <c r="AI20" i="15"/>
  <c r="AJ20" i="15"/>
  <c r="AB21" i="15"/>
  <c r="AC21" i="15"/>
  <c r="AD21" i="15"/>
  <c r="AE21" i="15"/>
  <c r="AF21" i="15"/>
  <c r="AG21" i="15"/>
  <c r="AH21" i="15"/>
  <c r="AI21" i="15"/>
  <c r="AJ21" i="15"/>
  <c r="AB22" i="15"/>
  <c r="AC22" i="15"/>
  <c r="AD22" i="15"/>
  <c r="AE22" i="15"/>
  <c r="AF22" i="15"/>
  <c r="AG22" i="15"/>
  <c r="AH22" i="15"/>
  <c r="AI22" i="15"/>
  <c r="AJ22" i="15"/>
  <c r="AB23" i="15"/>
  <c r="AC23" i="15"/>
  <c r="AD23" i="15"/>
  <c r="AE23" i="15"/>
  <c r="AF23" i="15"/>
  <c r="AG23" i="15"/>
  <c r="AH23" i="15"/>
  <c r="AI23" i="15"/>
  <c r="AJ23" i="15"/>
  <c r="AB24" i="15"/>
  <c r="AC24" i="15"/>
  <c r="AD24" i="15"/>
  <c r="AE24" i="15"/>
  <c r="AF24" i="15"/>
  <c r="AG24" i="15"/>
  <c r="AH24" i="15"/>
  <c r="AI24" i="15"/>
  <c r="AJ24" i="15"/>
  <c r="AB25" i="15"/>
  <c r="AC25" i="15"/>
  <c r="AD25" i="15"/>
  <c r="AE25" i="15"/>
  <c r="AF25" i="15"/>
  <c r="AG25" i="15"/>
  <c r="AH25" i="15"/>
  <c r="AI25" i="15"/>
  <c r="AJ25" i="15"/>
  <c r="AB26" i="15"/>
  <c r="AC26" i="15"/>
  <c r="AD26" i="15"/>
  <c r="AE26" i="15"/>
  <c r="AF26" i="15"/>
  <c r="AG26" i="15"/>
  <c r="AH26" i="15"/>
  <c r="AI26" i="15"/>
  <c r="AJ26" i="15"/>
  <c r="AB27" i="15"/>
  <c r="AC27" i="15"/>
  <c r="AD27" i="15"/>
  <c r="AE27" i="15"/>
  <c r="AF27" i="15"/>
  <c r="AG27" i="15"/>
  <c r="AH27" i="15"/>
  <c r="AI27" i="15"/>
  <c r="AJ27" i="15"/>
  <c r="AB28" i="15"/>
  <c r="AC28" i="15"/>
  <c r="AD28" i="15"/>
  <c r="AE28" i="15"/>
  <c r="AF28" i="15"/>
  <c r="AG28" i="15"/>
  <c r="AH28" i="15"/>
  <c r="AI28" i="15"/>
  <c r="AJ28" i="15"/>
  <c r="AC29" i="15"/>
  <c r="AF29" i="15"/>
  <c r="AI29" i="15"/>
  <c r="AB30" i="15"/>
  <c r="AC30" i="15"/>
  <c r="AD30" i="15"/>
  <c r="AE30" i="15"/>
  <c r="AF30" i="15"/>
  <c r="AG30" i="15"/>
  <c r="AH30" i="15"/>
  <c r="AI30" i="15"/>
  <c r="AJ30" i="15"/>
  <c r="AB31" i="15"/>
  <c r="AC31" i="15"/>
  <c r="AD31" i="15"/>
  <c r="AE31" i="15"/>
  <c r="AF31" i="15"/>
  <c r="AG31" i="15"/>
  <c r="AH31" i="15"/>
  <c r="AI31" i="15"/>
  <c r="AJ31" i="15"/>
  <c r="AB32" i="15"/>
  <c r="AC32" i="15"/>
  <c r="AD32" i="15"/>
  <c r="AE32" i="15"/>
  <c r="AF32" i="15"/>
  <c r="AG32" i="15"/>
  <c r="AH32" i="15"/>
  <c r="AI32" i="15"/>
  <c r="AJ32" i="15"/>
  <c r="AB33" i="15"/>
  <c r="AC33" i="15"/>
  <c r="AD33" i="15"/>
  <c r="AE33" i="15"/>
  <c r="AF33" i="15"/>
  <c r="AG33" i="15"/>
  <c r="AH33" i="15"/>
  <c r="AI33" i="15"/>
  <c r="AJ33" i="15"/>
  <c r="AB34" i="15"/>
  <c r="AC34" i="15"/>
  <c r="AD34" i="15"/>
  <c r="AE34" i="15"/>
  <c r="AF34" i="15"/>
  <c r="AG34" i="15"/>
  <c r="AH34" i="15"/>
  <c r="AI34" i="15"/>
  <c r="AJ34" i="15"/>
  <c r="AB35" i="15"/>
  <c r="AC35" i="15"/>
  <c r="AD35" i="15"/>
  <c r="AE35" i="15"/>
  <c r="AF35" i="15"/>
  <c r="AG35" i="15"/>
  <c r="AH35" i="15"/>
  <c r="AI35" i="15"/>
  <c r="AJ35" i="15"/>
  <c r="AB36" i="15"/>
  <c r="AC36" i="15"/>
  <c r="AD36" i="15"/>
  <c r="AE36" i="15"/>
  <c r="AF36" i="15"/>
  <c r="AG36" i="15"/>
  <c r="AH36" i="15"/>
  <c r="AI36" i="15"/>
  <c r="AJ36" i="15"/>
  <c r="AB37" i="15"/>
  <c r="AC37" i="15"/>
  <c r="AD37" i="15"/>
  <c r="AE37" i="15"/>
  <c r="AF37" i="15"/>
  <c r="AG37" i="15"/>
  <c r="AH37" i="15"/>
  <c r="AI37" i="15"/>
  <c r="AJ37" i="15"/>
  <c r="AB38" i="15"/>
  <c r="AC38" i="15"/>
  <c r="AD38" i="15"/>
  <c r="AE38" i="15"/>
  <c r="AF38" i="15"/>
  <c r="AG38" i="15"/>
  <c r="AH38" i="15"/>
  <c r="AI38" i="15"/>
  <c r="AJ38" i="15"/>
  <c r="AB39" i="15"/>
  <c r="AC39" i="15"/>
  <c r="AD39" i="15"/>
  <c r="AE39" i="15"/>
  <c r="AF39" i="15"/>
  <c r="AG39" i="15"/>
  <c r="AH39" i="15"/>
  <c r="AI39" i="15"/>
  <c r="AJ39" i="15"/>
  <c r="AB40" i="15"/>
  <c r="AC40" i="15"/>
  <c r="AD40" i="15"/>
  <c r="AE40" i="15"/>
  <c r="AF40" i="15"/>
  <c r="AG40" i="15"/>
  <c r="AH40" i="15"/>
  <c r="AI40" i="15"/>
  <c r="AJ40" i="15"/>
  <c r="AB41" i="15"/>
  <c r="AC41" i="15"/>
  <c r="AD41" i="15"/>
  <c r="AE41" i="15"/>
  <c r="AF41" i="15"/>
  <c r="AG41" i="15"/>
  <c r="AH41" i="15"/>
  <c r="AI41" i="15"/>
  <c r="AJ41" i="15"/>
  <c r="AB42" i="15"/>
  <c r="AC42" i="15"/>
  <c r="AD42" i="15"/>
  <c r="AE42" i="15"/>
  <c r="AF42" i="15"/>
  <c r="AG42" i="15"/>
  <c r="AH42" i="15"/>
  <c r="AI42" i="15"/>
  <c r="AJ42" i="15"/>
  <c r="AB43" i="15"/>
  <c r="AC43" i="15"/>
  <c r="AD43" i="15"/>
  <c r="AE43" i="15"/>
  <c r="AF43" i="15"/>
  <c r="AG43" i="15"/>
  <c r="AH43" i="15"/>
  <c r="AI43" i="15"/>
  <c r="AJ43" i="15"/>
  <c r="AB44" i="15"/>
  <c r="AC44" i="15"/>
  <c r="AD44" i="15"/>
  <c r="AE44" i="15"/>
  <c r="AF44" i="15"/>
  <c r="AG44" i="15"/>
  <c r="AH44" i="15"/>
  <c r="AI44" i="15"/>
  <c r="AJ44" i="15"/>
  <c r="AB45" i="15"/>
  <c r="AC45" i="15"/>
  <c r="AD45" i="15"/>
  <c r="AE45" i="15"/>
  <c r="AF45" i="15"/>
  <c r="AG45" i="15"/>
  <c r="AH45" i="15"/>
  <c r="AI45" i="15"/>
  <c r="AJ45" i="15"/>
  <c r="AB46" i="15"/>
  <c r="AC46" i="15"/>
  <c r="AD46" i="15"/>
  <c r="AE46" i="15"/>
  <c r="AF46" i="15"/>
  <c r="AG46" i="15"/>
  <c r="AH46" i="15"/>
  <c r="AI46" i="15"/>
  <c r="AJ46" i="15"/>
  <c r="AI47" i="15"/>
  <c r="AI48" i="15"/>
  <c r="AB49" i="15"/>
  <c r="AC49" i="15"/>
  <c r="AD49" i="15"/>
  <c r="AE49" i="15"/>
  <c r="AF49" i="15"/>
  <c r="AG49" i="15"/>
  <c r="AH49" i="15"/>
  <c r="AI49" i="15"/>
  <c r="AJ49" i="15"/>
  <c r="AB50" i="15"/>
  <c r="AC50" i="15"/>
  <c r="AD50" i="15"/>
  <c r="AE50" i="15"/>
  <c r="AF50" i="15"/>
  <c r="AG50" i="15"/>
  <c r="AH50" i="15"/>
  <c r="AI50" i="15"/>
  <c r="AJ50" i="15"/>
  <c r="AB52" i="15"/>
  <c r="AC52" i="15"/>
  <c r="AD52" i="15"/>
  <c r="AE52" i="15"/>
  <c r="AF52" i="15"/>
  <c r="AG52" i="15"/>
  <c r="AH52" i="15"/>
  <c r="AI52" i="15"/>
  <c r="AJ52" i="15"/>
  <c r="AF53" i="15"/>
  <c r="AI53" i="15"/>
  <c r="AB54" i="15"/>
  <c r="AC54" i="15"/>
  <c r="AD54" i="15"/>
  <c r="AE54" i="15"/>
  <c r="AF54" i="15"/>
  <c r="AG54" i="15"/>
  <c r="AH54" i="15"/>
  <c r="AI54" i="15"/>
  <c r="AJ54" i="15"/>
  <c r="AB56" i="15"/>
  <c r="AC56" i="15"/>
  <c r="AD56" i="15"/>
  <c r="AE56" i="15"/>
  <c r="AF56" i="15"/>
  <c r="AG56" i="15"/>
  <c r="AH56" i="15"/>
  <c r="AI56" i="15"/>
  <c r="AJ56" i="15"/>
  <c r="AB57" i="15"/>
  <c r="AC57" i="15"/>
  <c r="AD57" i="15"/>
  <c r="AE57" i="15"/>
  <c r="AF57" i="15"/>
  <c r="AH57" i="15"/>
  <c r="AI57" i="15"/>
  <c r="AJ57" i="15"/>
  <c r="AB58" i="15"/>
  <c r="AC58" i="15"/>
  <c r="AD58" i="15"/>
  <c r="AE58" i="15"/>
  <c r="AF58" i="15"/>
  <c r="AG58" i="15"/>
  <c r="AH58" i="15"/>
  <c r="AI58" i="15"/>
  <c r="AJ58" i="15"/>
  <c r="AB59" i="15"/>
  <c r="AC59" i="15"/>
  <c r="AD59" i="15"/>
  <c r="AE59" i="15"/>
  <c r="AF59" i="15"/>
  <c r="AG59" i="15"/>
  <c r="AH59" i="15"/>
  <c r="AI59" i="15"/>
  <c r="AJ59" i="15"/>
  <c r="AI61" i="15"/>
  <c r="AC63" i="15"/>
  <c r="AF63" i="15"/>
  <c r="AI63" i="15"/>
  <c r="AB64" i="15"/>
  <c r="AC64" i="15"/>
  <c r="AD64" i="15"/>
  <c r="AE64" i="15"/>
  <c r="AF64" i="15"/>
  <c r="AG64" i="15"/>
  <c r="AI64" i="15"/>
  <c r="AJ64" i="15"/>
  <c r="AB65" i="15"/>
  <c r="AC65" i="15"/>
  <c r="AD65" i="15"/>
  <c r="AF65" i="15"/>
  <c r="AG65" i="15"/>
  <c r="AI65" i="15"/>
  <c r="AJ65" i="15"/>
  <c r="AB66" i="15"/>
  <c r="AC66" i="15"/>
  <c r="AD66" i="15"/>
  <c r="AE66" i="15"/>
  <c r="AF66" i="15"/>
  <c r="AG66" i="15"/>
  <c r="AH66" i="15"/>
  <c r="AI66" i="15"/>
  <c r="AJ66" i="15"/>
  <c r="AB67" i="15"/>
  <c r="AC67" i="15"/>
  <c r="AD67" i="15"/>
  <c r="AE67" i="15"/>
  <c r="AF67" i="15"/>
  <c r="AG67" i="15"/>
  <c r="AH67" i="15"/>
  <c r="AI67" i="15"/>
  <c r="AJ67" i="15"/>
  <c r="AB68" i="15"/>
  <c r="AC68" i="15"/>
  <c r="AD68" i="15"/>
  <c r="AE68" i="15"/>
  <c r="AF68" i="15"/>
  <c r="AG68" i="15"/>
  <c r="AH68" i="15"/>
  <c r="AI68" i="15"/>
  <c r="AJ68" i="15"/>
  <c r="AB69" i="15"/>
  <c r="AC69" i="15"/>
  <c r="AD69" i="15"/>
  <c r="AE69" i="15"/>
  <c r="AF69" i="15"/>
  <c r="AG69" i="15"/>
  <c r="AH69" i="15"/>
  <c r="AI69" i="15"/>
  <c r="AJ69" i="15"/>
  <c r="AB70" i="15"/>
  <c r="AC70" i="15"/>
  <c r="AD70" i="15"/>
  <c r="AE70" i="15"/>
  <c r="AF70" i="15"/>
  <c r="AG70" i="15"/>
  <c r="AH70" i="15"/>
  <c r="AI70" i="15"/>
  <c r="AJ70" i="15"/>
  <c r="AB71" i="15"/>
  <c r="AC71" i="15"/>
  <c r="AD71" i="15"/>
  <c r="AE71" i="15"/>
  <c r="AF71" i="15"/>
  <c r="AG71" i="15"/>
  <c r="AH71" i="15"/>
  <c r="AI71" i="15"/>
  <c r="AJ71" i="15"/>
  <c r="AB72" i="15"/>
  <c r="AC72" i="15"/>
  <c r="AD72" i="15"/>
  <c r="AE72" i="15"/>
  <c r="AF72" i="15"/>
  <c r="AG72" i="15"/>
  <c r="AH72" i="15"/>
  <c r="AI72" i="15"/>
  <c r="AJ72" i="15"/>
  <c r="AB73" i="15"/>
  <c r="AC73" i="15"/>
  <c r="AD73" i="15"/>
  <c r="AE73" i="15"/>
  <c r="AF73" i="15"/>
  <c r="AG73" i="15"/>
  <c r="AH73" i="15"/>
  <c r="AI73" i="15"/>
  <c r="AJ73" i="15"/>
  <c r="AB74" i="15"/>
  <c r="AC74" i="15"/>
  <c r="AD74" i="15"/>
  <c r="AE74" i="15"/>
  <c r="AF74" i="15"/>
  <c r="AG74" i="15"/>
  <c r="AH74" i="15"/>
  <c r="AI74" i="15"/>
  <c r="AB75" i="15"/>
  <c r="AC75" i="15"/>
  <c r="AD75" i="15"/>
  <c r="AE75" i="15"/>
  <c r="AF75" i="15"/>
  <c r="AG75" i="15"/>
  <c r="AH75" i="15"/>
  <c r="AI75" i="15"/>
  <c r="AJ75" i="15"/>
  <c r="AB76" i="15"/>
  <c r="AC76" i="15"/>
  <c r="AD76" i="15"/>
  <c r="AE76" i="15"/>
  <c r="AF76" i="15"/>
  <c r="AG76" i="15"/>
  <c r="AH76" i="15"/>
  <c r="AI76" i="15"/>
  <c r="AJ76" i="15"/>
  <c r="AB77" i="15"/>
  <c r="AC77" i="15"/>
  <c r="AD77" i="15"/>
  <c r="AE77" i="15"/>
  <c r="AF77" i="15"/>
  <c r="AG77" i="15"/>
  <c r="AH77" i="15"/>
  <c r="AI77" i="15"/>
  <c r="AJ77" i="15"/>
  <c r="AB78" i="15"/>
  <c r="AC78" i="15"/>
  <c r="AD78" i="15"/>
  <c r="AE78" i="15"/>
  <c r="AF78" i="15"/>
  <c r="AG78" i="15"/>
  <c r="AH78" i="15"/>
  <c r="AI78" i="15"/>
  <c r="AJ78" i="15"/>
  <c r="AB79" i="15"/>
  <c r="AC79" i="15"/>
  <c r="AD79" i="15"/>
  <c r="AE79" i="15"/>
  <c r="AF79" i="15"/>
  <c r="AG79" i="15"/>
  <c r="AH79" i="15"/>
  <c r="AI79" i="15"/>
  <c r="AJ79" i="15"/>
  <c r="AB80" i="15"/>
  <c r="AC80" i="15"/>
  <c r="AD80" i="15"/>
  <c r="AE80" i="15"/>
  <c r="AF80" i="15"/>
  <c r="AG80" i="15"/>
  <c r="AH80" i="15"/>
  <c r="AI80" i="15"/>
  <c r="AJ80" i="15"/>
  <c r="AB81" i="15"/>
  <c r="AC81" i="15"/>
  <c r="AD81" i="15"/>
  <c r="AE81" i="15"/>
  <c r="AF81" i="15"/>
  <c r="AG81" i="15"/>
  <c r="AH81" i="15"/>
  <c r="AI81" i="15"/>
  <c r="AJ81" i="15"/>
  <c r="AB82" i="15"/>
  <c r="AC82" i="15"/>
  <c r="AD82" i="15"/>
  <c r="AE82" i="15"/>
  <c r="AF82" i="15"/>
  <c r="AG82" i="15"/>
  <c r="AH82" i="15"/>
  <c r="AI82" i="15"/>
  <c r="AJ82" i="15"/>
  <c r="AB83" i="15"/>
  <c r="AC83" i="15"/>
  <c r="AD83" i="15"/>
  <c r="AE83" i="15"/>
  <c r="AF83" i="15"/>
  <c r="AG83" i="15"/>
  <c r="AH83" i="15"/>
  <c r="AI83" i="15"/>
  <c r="AJ83" i="15"/>
  <c r="AB84" i="15"/>
  <c r="AC84" i="15"/>
  <c r="AD84" i="15"/>
  <c r="AE84" i="15"/>
  <c r="AF84" i="15"/>
  <c r="AG84" i="15"/>
  <c r="AH84" i="15"/>
  <c r="AI84" i="15"/>
  <c r="AJ84" i="15"/>
  <c r="AB85" i="15"/>
  <c r="AC85" i="15"/>
  <c r="AD85" i="15"/>
  <c r="AE85" i="15"/>
  <c r="AF85" i="15"/>
  <c r="AG85" i="15"/>
  <c r="AH85" i="15"/>
  <c r="AI85" i="15"/>
  <c r="AJ85" i="15"/>
  <c r="AB86" i="15"/>
  <c r="AC86" i="15"/>
  <c r="AD86" i="15"/>
  <c r="AE86" i="15"/>
  <c r="AF86" i="15"/>
  <c r="AG86" i="15"/>
  <c r="AH86" i="15"/>
  <c r="AI86" i="15"/>
  <c r="AJ86" i="15"/>
  <c r="AB87" i="15"/>
  <c r="AC87" i="15"/>
  <c r="AD87" i="15"/>
  <c r="AE87" i="15"/>
  <c r="AF87" i="15"/>
  <c r="AG87" i="15"/>
  <c r="AH87" i="15"/>
  <c r="AI87" i="15"/>
  <c r="AJ87" i="15"/>
  <c r="AB88" i="15"/>
  <c r="AC88" i="15"/>
  <c r="AD88" i="15"/>
  <c r="AE88" i="15"/>
  <c r="AF88" i="15"/>
  <c r="AG88" i="15"/>
  <c r="AH88" i="15"/>
  <c r="AI88" i="15"/>
  <c r="AJ88" i="15"/>
  <c r="AB89" i="15"/>
  <c r="AC89" i="15"/>
  <c r="AD89" i="15"/>
  <c r="AE89" i="15"/>
  <c r="AF89" i="15"/>
  <c r="AG89" i="15"/>
  <c r="AH89" i="15"/>
  <c r="AI89" i="15"/>
  <c r="AJ89" i="15"/>
  <c r="AB90" i="15"/>
  <c r="AC90" i="15"/>
  <c r="AD90" i="15"/>
  <c r="AE90" i="15"/>
  <c r="AF90" i="15"/>
  <c r="AG90" i="15"/>
  <c r="AH90" i="15"/>
  <c r="AI90" i="15"/>
  <c r="AJ90" i="15"/>
  <c r="AB91" i="15"/>
  <c r="AC91" i="15"/>
  <c r="AD91" i="15"/>
  <c r="AE91" i="15"/>
  <c r="AF91" i="15"/>
  <c r="AG91" i="15"/>
  <c r="AH91" i="15"/>
  <c r="AI91" i="15"/>
  <c r="AJ91" i="15"/>
  <c r="AB92" i="15"/>
  <c r="AC92" i="15"/>
  <c r="AD92" i="15"/>
  <c r="AE92" i="15"/>
  <c r="AF92" i="15"/>
  <c r="AG92" i="15"/>
  <c r="AH92" i="15"/>
  <c r="AI92" i="15"/>
  <c r="AJ92" i="15"/>
  <c r="AB93" i="15"/>
  <c r="AC93" i="15"/>
  <c r="AD93" i="15"/>
  <c r="AE93" i="15"/>
  <c r="AF93" i="15"/>
  <c r="AG93" i="15"/>
  <c r="AH93" i="15"/>
  <c r="AI93" i="15"/>
  <c r="AJ93" i="15"/>
  <c r="AB94" i="15"/>
  <c r="AC94" i="15"/>
  <c r="AD94" i="15"/>
  <c r="AE94" i="15"/>
  <c r="AF94" i="15"/>
  <c r="AG94" i="15"/>
  <c r="AH94" i="15"/>
  <c r="AI94" i="15"/>
  <c r="AJ94" i="15"/>
  <c r="AB95" i="15"/>
  <c r="AC95" i="15"/>
  <c r="AD95" i="15"/>
  <c r="AE95" i="15"/>
  <c r="AF95" i="15"/>
  <c r="AG95" i="15"/>
  <c r="AH95" i="15"/>
  <c r="AI95" i="15"/>
  <c r="AJ95" i="15"/>
  <c r="AB96" i="15"/>
  <c r="AC96" i="15"/>
  <c r="AD96" i="15"/>
  <c r="AE96" i="15"/>
  <c r="AF96" i="15"/>
  <c r="AG96" i="15"/>
  <c r="AH96" i="15"/>
  <c r="AI96" i="15"/>
  <c r="AJ96" i="15"/>
  <c r="AB97" i="15"/>
  <c r="AC97" i="15"/>
  <c r="AD97" i="15"/>
  <c r="AE97" i="15"/>
  <c r="AF97" i="15"/>
  <c r="AG97" i="15"/>
  <c r="AH97" i="15"/>
  <c r="AI97" i="15"/>
  <c r="AJ97" i="15"/>
  <c r="AB98" i="15"/>
  <c r="AC98" i="15"/>
  <c r="AD98" i="15"/>
  <c r="AE98" i="15"/>
  <c r="AF98" i="15"/>
  <c r="AG98" i="15"/>
  <c r="AH98" i="15"/>
  <c r="AI98" i="15"/>
  <c r="AJ98" i="15"/>
  <c r="AB99" i="15"/>
  <c r="AC99" i="15"/>
  <c r="AD99" i="15"/>
  <c r="AE99" i="15"/>
  <c r="AF99" i="15"/>
  <c r="AG99" i="15"/>
  <c r="AH99" i="15"/>
  <c r="AI99" i="15"/>
  <c r="AJ99" i="15"/>
  <c r="AB100" i="15"/>
  <c r="AC100" i="15"/>
  <c r="AD100" i="15"/>
  <c r="AE100" i="15"/>
  <c r="AF100" i="15"/>
  <c r="AG100" i="15"/>
  <c r="AH100" i="15"/>
  <c r="AI100" i="15"/>
  <c r="AJ100" i="15"/>
  <c r="AB101" i="15"/>
  <c r="AC101" i="15"/>
  <c r="AD101" i="15"/>
  <c r="AE101" i="15"/>
  <c r="AF101" i="15"/>
  <c r="AG101" i="15"/>
  <c r="AH101" i="15"/>
  <c r="AI101" i="15"/>
  <c r="AJ101" i="15"/>
  <c r="AB102" i="15"/>
  <c r="AC102" i="15"/>
  <c r="AD102" i="15"/>
  <c r="AE102" i="15"/>
  <c r="AF102" i="15"/>
  <c r="AG102" i="15"/>
  <c r="AH102" i="15"/>
  <c r="AI102" i="15"/>
  <c r="AJ102" i="15"/>
  <c r="AB103" i="15"/>
  <c r="AC103" i="15"/>
  <c r="AD103" i="15"/>
  <c r="AE103" i="15"/>
  <c r="AF103" i="15"/>
  <c r="AG103" i="15"/>
  <c r="AH103" i="15"/>
  <c r="AI103" i="15"/>
  <c r="AJ103" i="15"/>
  <c r="AB104" i="15"/>
  <c r="AC104" i="15"/>
  <c r="AD104" i="15"/>
  <c r="AE104" i="15"/>
  <c r="AF104" i="15"/>
  <c r="AG104" i="15"/>
  <c r="AH104" i="15"/>
  <c r="AI104" i="15"/>
  <c r="AJ104" i="15"/>
  <c r="AB105" i="15"/>
  <c r="AC105" i="15"/>
  <c r="AD105" i="15"/>
  <c r="AE105" i="15"/>
  <c r="AF105" i="15"/>
  <c r="AG105" i="15"/>
  <c r="AH105" i="15"/>
  <c r="AI105" i="15"/>
  <c r="AJ105" i="15"/>
  <c r="AB106" i="15"/>
  <c r="AC106" i="15"/>
  <c r="AD106" i="15"/>
  <c r="AE106" i="15"/>
  <c r="AF106" i="15"/>
  <c r="AG106" i="15"/>
  <c r="AH106" i="15"/>
  <c r="AI106" i="15"/>
  <c r="AJ106" i="15"/>
  <c r="AB107" i="15"/>
  <c r="AC107" i="15"/>
  <c r="AD107" i="15"/>
  <c r="AE107" i="15"/>
  <c r="AF107" i="15"/>
  <c r="AG107" i="15"/>
  <c r="AH107" i="15"/>
  <c r="AI107" i="15"/>
  <c r="AJ107" i="15"/>
  <c r="AB9" i="15"/>
  <c r="AD9" i="15"/>
  <c r="AE9" i="15"/>
  <c r="AH9" i="15"/>
  <c r="AJ9" i="15"/>
  <c r="AB29" i="15"/>
  <c r="AD29" i="15"/>
  <c r="AE29" i="15"/>
  <c r="AG29" i="15"/>
  <c r="AH29" i="15"/>
  <c r="AJ29" i="15"/>
  <c r="AC47" i="15"/>
  <c r="AD47" i="15"/>
  <c r="AE47" i="15"/>
  <c r="AF47" i="15"/>
  <c r="AG47" i="15"/>
  <c r="AH47" i="15"/>
  <c r="AJ47" i="15"/>
  <c r="AC48" i="15"/>
  <c r="AD48" i="15"/>
  <c r="AE48" i="15"/>
  <c r="AF48" i="15"/>
  <c r="AH48" i="15"/>
  <c r="AF51" i="15"/>
  <c r="AI51" i="15"/>
  <c r="AB53" i="15"/>
  <c r="AC53" i="15"/>
  <c r="AD53" i="15"/>
  <c r="AE53" i="15"/>
  <c r="AG53" i="15"/>
  <c r="AH53" i="15"/>
  <c r="AJ53" i="15"/>
  <c r="AG57" i="15"/>
  <c r="AF60" i="15"/>
  <c r="AI60" i="15"/>
  <c r="AB61" i="15"/>
  <c r="AC61" i="15"/>
  <c r="AD61" i="15"/>
  <c r="AE61" i="15"/>
  <c r="AF61" i="15"/>
  <c r="AG61" i="15"/>
  <c r="AH61" i="15"/>
  <c r="AJ61" i="15"/>
  <c r="AI62" i="15"/>
  <c r="AB63" i="15"/>
  <c r="AD63" i="15"/>
  <c r="AE63" i="15"/>
  <c r="AG63" i="15"/>
  <c r="AH63" i="15"/>
  <c r="AJ63" i="15"/>
  <c r="AH64" i="15"/>
  <c r="AE65" i="15"/>
  <c r="AJ74" i="15"/>
  <c r="AB47" i="15"/>
  <c r="AB48" i="15"/>
  <c r="AG48" i="15"/>
  <c r="AJ48" i="15"/>
  <c r="AB51" i="15"/>
  <c r="AC51" i="15"/>
  <c r="AD51" i="15"/>
  <c r="AE51" i="15"/>
  <c r="AG51" i="15"/>
  <c r="AH51" i="15"/>
  <c r="AJ51" i="15"/>
  <c r="AB55" i="15"/>
  <c r="AC55" i="15"/>
  <c r="AD55" i="15"/>
  <c r="AE55" i="15"/>
  <c r="AF55" i="15"/>
  <c r="AG55" i="15"/>
  <c r="AH55" i="15"/>
  <c r="AI55" i="15"/>
  <c r="AJ55" i="15"/>
  <c r="AB60" i="15"/>
  <c r="AC60" i="15"/>
  <c r="AD60" i="15"/>
  <c r="AE60" i="15"/>
  <c r="AG60" i="15"/>
  <c r="AH60" i="15"/>
  <c r="AJ60" i="15"/>
  <c r="AB62" i="15"/>
  <c r="AC62" i="15"/>
  <c r="AD62" i="15"/>
  <c r="AE62" i="15"/>
  <c r="AF62" i="15"/>
  <c r="AG62" i="15"/>
  <c r="AH62" i="15"/>
  <c r="AJ62" i="15"/>
  <c r="AH65" i="15"/>
  <c r="X110" i="15"/>
  <c r="W109" i="15"/>
  <c r="T110" i="15"/>
  <c r="S109" i="15"/>
  <c r="P110" i="15"/>
  <c r="O109" i="15"/>
  <c r="L110" i="15"/>
  <c r="L109" i="15"/>
  <c r="M109" i="15"/>
  <c r="N109" i="15"/>
  <c r="K109" i="15"/>
  <c r="Q109" i="15"/>
  <c r="R109" i="15"/>
  <c r="P109" i="15"/>
  <c r="T109" i="15"/>
  <c r="U109" i="15"/>
  <c r="V109" i="15"/>
  <c r="AC108" i="15"/>
  <c r="AD108" i="15"/>
  <c r="AE108" i="15"/>
  <c r="AF108" i="15"/>
  <c r="AG108" i="15"/>
  <c r="AH108" i="15"/>
  <c r="AI108" i="15"/>
  <c r="AJ108" i="15"/>
  <c r="AB108" i="15"/>
  <c r="Y109" i="15"/>
  <c r="Z109" i="15"/>
  <c r="X109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3" i="15"/>
  <c r="V15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X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107" i="9"/>
  <c r="V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107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<sst xmlns="http://schemas.openxmlformats.org/spreadsheetml/2006/main" count="53690" uniqueCount="351">
  <si>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</si>
  <si>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</si>
  <si>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</si>
  <si>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</si>
  <si>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</si>
  <si>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</si>
  <si>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</si>
  <si>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</si>
  <si>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</si>
  <si>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</si>
  <si>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</si>
  <si>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</si>
  <si>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</si>
  <si>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</si>
  <si>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</si>
  <si>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</si>
  <si>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</si>
  <si>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</si>
  <si>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</si>
  <si>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</si>
  <si>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</si>
  <si>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</si>
  <si>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</si>
  <si>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</si>
  <si>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</si>
  <si>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</si>
  <si>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</si>
  <si>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</si>
  <si>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</si>
  <si>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</si>
  <si>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</si>
  <si>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</si>
  <si>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</si>
  <si>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</si>
  <si>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</si>
  <si>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</si>
  <si>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</si>
  <si>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</si>
  <si>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</si>
  <si>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</si>
  <si>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</si>
  <si>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</si>
  <si>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</si>
  <si>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</si>
  <si>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</si>
  <si>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</si>
  <si>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</si>
  <si>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</si>
  <si>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</si>
  <si>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</si>
  <si>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</si>
  <si>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</si>
  <si>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</si>
  <si>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</si>
  <si>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</si>
  <si>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</si>
  <si>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</si>
  <si>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</si>
  <si>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</si>
  <si>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</si>
  <si>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</si>
  <si>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</si>
  <si>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</si>
  <si>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</si>
  <si>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</si>
  <si>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</si>
  <si>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</si>
  <si>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</si>
  <si>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</si>
  <si>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</si>
  <si>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</si>
  <si>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</si>
  <si>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</si>
  <si>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</si>
  <si>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</si>
  <si>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</si>
  <si>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</si>
  <si>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</si>
  <si>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</si>
  <si>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</si>
  <si>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</si>
  <si>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</si>
  <si>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</si>
  <si>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</si>
  <si>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</si>
  <si>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</si>
  <si>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</si>
  <si>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</si>
  <si>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</si>
  <si>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</si>
  <si>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</si>
  <si>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</si>
  <si>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</si>
  <si>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</si>
  <si>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</si>
  <si>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</si>
  <si>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</si>
  <si>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</si>
  <si>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</si>
  <si>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</si>
  <si>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</si>
  <si>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</si>
  <si>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</si>
  <si>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</si>
  <si>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</si>
  <si>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</si>
  <si>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</si>
  <si>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</si>
  <si>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</si>
  <si>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</si>
  <si>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</si>
  <si>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</si>
  <si>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</si>
  <si>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</si>
  <si>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</si>
  <si>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</si>
  <si>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</si>
  <si>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</si>
  <si>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</si>
  <si>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</si>
  <si>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</si>
  <si>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</si>
  <si>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</si>
  <si>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</si>
  <si>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</si>
  <si>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</si>
  <si>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</si>
  <si>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</si>
  <si>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</si>
  <si>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</si>
  <si>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</si>
  <si>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</si>
  <si>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</si>
  <si>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</si>
  <si>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</si>
  <si>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</si>
  <si>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</si>
  <si>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</si>
  <si>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</si>
  <si>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</si>
  <si>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</si>
  <si>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</si>
  <si>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</si>
  <si>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</si>
  <si>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</si>
  <si>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</si>
  <si>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</si>
  <si>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</si>
  <si>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</si>
  <si>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</si>
  <si>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</si>
  <si>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</si>
  <si>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</si>
  <si>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</si>
  <si>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</si>
  <si>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</si>
  <si>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</si>
  <si>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</si>
  <si>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</si>
  <si>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</si>
  <si>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</si>
  <si>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</si>
  <si>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</si>
  <si>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</si>
  <si>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</si>
  <si>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</si>
  <si>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</si>
  <si>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</si>
  <si>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</si>
  <si>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</si>
  <si>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</si>
  <si>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</si>
  <si>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</si>
  <si>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</si>
  <si>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</si>
  <si>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</si>
  <si>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</si>
  <si>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</si>
  <si>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</si>
  <si>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</si>
  <si>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</si>
  <si>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</si>
  <si>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</si>
  <si>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</si>
  <si>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</si>
  <si>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</si>
  <si>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</si>
  <si>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</si>
  <si>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</si>
  <si>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</si>
  <si>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</si>
  <si>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</si>
  <si>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</si>
  <si>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</si>
  <si>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</si>
  <si>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</si>
  <si>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</si>
  <si>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</si>
  <si>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</si>
  <si>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</si>
  <si>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</si>
  <si>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</si>
  <si>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</si>
  <si>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</si>
  <si>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</si>
  <si>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</si>
  <si>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</si>
  <si>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</si>
  <si>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</si>
  <si>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</si>
  <si>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</si>
  <si>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</si>
  <si>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</si>
  <si>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</si>
  <si>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</si>
  <si>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</si>
  <si>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</si>
  <si>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</si>
  <si>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</si>
  <si>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</si>
  <si>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</si>
  <si>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</si>
  <si>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</si>
  <si>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</si>
  <si>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</si>
  <si>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</si>
  <si>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</si>
  <si>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</si>
  <si>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</si>
  <si>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</si>
  <si>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</si>
  <si>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</si>
  <si>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</si>
  <si>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</si>
  <si>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</si>
  <si>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</si>
  <si>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</si>
  <si>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</si>
  <si>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</si>
  <si>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</si>
  <si>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</si>
  <si>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</si>
  <si>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</si>
  <si>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</si>
  <si>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</si>
  <si>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</si>
  <si>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</si>
  <si>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</si>
  <si>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</si>
  <si>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</si>
  <si>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</si>
  <si>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</si>
  <si>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</si>
  <si>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</si>
  <si>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</si>
  <si>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</si>
  <si>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</si>
  <si>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</si>
  <si>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</si>
  <si>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</si>
  <si>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</si>
  <si>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</si>
  <si>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</si>
  <si>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</si>
  <si>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</si>
  <si>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</si>
  <si>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</si>
  <si>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</si>
  <si>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</si>
  <si>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</si>
  <si>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</si>
  <si>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</si>
  <si>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</si>
  <si>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</si>
  <si>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</si>
  <si>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</si>
  <si>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</si>
  <si>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</si>
  <si>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</si>
  <si>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</si>
  <si>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</si>
  <si>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</si>
  <si>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</si>
  <si>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</si>
  <si>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</si>
  <si>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</si>
  <si>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</si>
  <si>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</si>
  <si>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</si>
  <si>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</si>
  <si>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</si>
  <si>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</si>
  <si>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</si>
  <si>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</si>
  <si>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</si>
  <si>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</si>
  <si>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</si>
  <si>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</si>
  <si>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</si>
  <si>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</si>
  <si>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</si>
  <si>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</si>
  <si>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</si>
  <si>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</si>
  <si>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</si>
  <si>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</si>
  <si>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</si>
  <si>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</si>
  <si>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</si>
  <si>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</si>
  <si>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</si>
  <si>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</si>
  <si>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</si>
  <si>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</si>
  <si>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</si>
  <si>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</si>
  <si>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</si>
  <si>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</si>
  <si>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</si>
  <si>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</si>
  <si>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</si>
  <si>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</si>
  <si>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</si>
  <si>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</si>
  <si>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</si>
  <si>
    <t>2 disjoint</t>
  </si>
  <si>
    <t>1 unstrucured</t>
  </si>
  <si>
    <t>1 disjoint</t>
  </si>
  <si>
    <t>medium</t>
  </si>
  <si>
    <t>&lt;2</t>
  </si>
  <si>
    <t>&gt;10</t>
  </si>
  <si>
    <t>&lt;=10</t>
  </si>
  <si>
    <t>1 unstructured</t>
  </si>
  <si>
    <t>&lt;1</t>
  </si>
  <si>
    <t>Ratio %</t>
  </si>
  <si>
    <t>Ratio Count</t>
  </si>
  <si>
    <t>Accuracy</t>
  </si>
  <si>
    <t>Count of more accurate runs</t>
  </si>
  <si>
    <t>More accurate runs as % of total runs with that ratio</t>
  </si>
  <si>
    <t>&gt;0</t>
  </si>
  <si>
    <t>&lt;0</t>
  </si>
  <si>
    <t>"=0"</t>
  </si>
  <si>
    <t>Average</t>
  </si>
  <si>
    <t>Min</t>
  </si>
  <si>
    <t>Max</t>
  </si>
  <si>
    <t>2 disj vs 1 unsr</t>
  </si>
  <si>
    <t>1 unst vs 1 disj</t>
  </si>
  <si>
    <t>2 disj vs 1 disj</t>
  </si>
  <si>
    <t>none</t>
  </si>
  <si>
    <t>Raw accuracy</t>
  </si>
  <si>
    <t>In 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</si>
</sst>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16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  <xf numFmtId="2" fontId="5" fillId="0" borderId="2" xfId="0" applyNumberFormat="1" applyFont="1" applyBorder="1"/>
    <xf numFmtId="0" fontId="0" fillId="0" borderId="2" xfId="0" applyBorder="1"/>
    <xf numFmtId="1" fontId="0" fillId="0" borderId="0" xfId="0" applyNumberFormat="1"/>
    <xf numFmtId="0" fontId="0" fillId="0" borderId="0" xfId="0" applyBorder="1"/>
    <xf numFmtId="2" fontId="5" fillId="0" borderId="6" xfId="0" applyNumberFormat="1" applyFont="1" applyFill="1" applyBorder="1"/>
    <xf numFmtId="2" fontId="5" fillId="0" borderId="0" xfId="0" applyNumberFormat="1" applyFont="1" applyBorder="1"/>
    <xf numFmtId="0" fontId="5" fillId="0" borderId="0" xfId="0" applyFont="1"/>
    <xf numFmtId="2" fontId="5" fillId="0" borderId="7" xfId="0" applyNumberFormat="1" applyFont="1" applyBorder="1"/>
    <xf numFmtId="2" fontId="0" fillId="0" borderId="0" xfId="0" applyNumberFormat="1" applyBorder="1"/>
    <xf numFmtId="0" fontId="0" fillId="0" borderId="0" xfId="0" applyAlignment="1">
      <alignment horizontal="right"/>
    </xf>
    <xf numFmtId="0" fontId="5" fillId="0" borderId="2" xfId="0" applyFont="1" applyBorder="1"/>
    <xf numFmtId="2" fontId="6" fillId="0" borderId="0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216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Followed Hyperlink" xfId="163" builtinId="9" hidden="1"/>
    <cellStyle name="Followed Hyperlink" xfId="165" builtinId="9" hidden="1"/>
    <cellStyle name="Followed Hyperlink" xfId="167" builtinId="9" hidden="1"/>
    <cellStyle name="Followed Hyperlink" xfId="169" builtinId="9" hidden="1"/>
    <cellStyle name="Followed Hyperlink" xfId="171" builtinId="9" hidden="1"/>
    <cellStyle name="Followed Hyperlink" xfId="173" builtinId="9" hidden="1"/>
    <cellStyle name="Followed Hyperlink" xfId="175" builtinId="9" hidden="1"/>
    <cellStyle name="Followed Hyperlink" xfId="177" builtinId="9" hidden="1"/>
    <cellStyle name="Followed Hyperlink" xfId="179" builtinId="9" hidden="1"/>
    <cellStyle name="Followed Hyperlink" xfId="181" builtinId="9" hidden="1"/>
    <cellStyle name="Followed Hyperlink" xfId="183" builtinId="9" hidden="1"/>
    <cellStyle name="Followed Hyperlink" xfId="185" builtinId="9" hidden="1"/>
    <cellStyle name="Followed Hyperlink" xfId="187" builtinId="9" hidden="1"/>
    <cellStyle name="Followed Hyperlink" xfId="189" builtinId="9" hidden="1"/>
    <cellStyle name="Followed Hyperlink" xfId="191" builtinId="9" hidden="1"/>
    <cellStyle name="Followed Hyperlink" xfId="193" builtinId="9" hidden="1"/>
    <cellStyle name="Followed Hyperlink" xfId="195" builtinId="9" hidden="1"/>
    <cellStyle name="Followed Hyperlink" xfId="197" builtinId="9" hidden="1"/>
    <cellStyle name="Followed Hyperlink" xfId="199" builtinId="9" hidden="1"/>
    <cellStyle name="Followed Hyperlink" xfId="201" builtinId="9" hidden="1"/>
    <cellStyle name="Followed Hyperlink" xfId="203" builtinId="9" hidden="1"/>
    <cellStyle name="Followed Hyperlink" xfId="205" builtinId="9" hidden="1"/>
    <cellStyle name="Followed Hyperlink" xfId="207" builtinId="9" hidden="1"/>
    <cellStyle name="Followed Hyperlink" xfId="209" builtinId="9" hidden="1"/>
    <cellStyle name="Followed Hyperlink" xfId="211" builtinId="9" hidden="1"/>
    <cellStyle name="Followed Hyperlink" xfId="213" builtinId="9" hidden="1"/>
    <cellStyle name="Followed Hyperlink" xfId="215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Hyperlink" xfId="162" builtinId="8" hidden="1"/>
    <cellStyle name="Hyperlink" xfId="164" builtinId="8" hidden="1"/>
    <cellStyle name="Hyperlink" xfId="166" builtinId="8" hidden="1"/>
    <cellStyle name="Hyperlink" xfId="168" builtinId="8" hidden="1"/>
    <cellStyle name="Hyperlink" xfId="170" builtinId="8" hidden="1"/>
    <cellStyle name="Hyperlink" xfId="172" builtinId="8" hidden="1"/>
    <cellStyle name="Hyperlink" xfId="174" builtinId="8" hidden="1"/>
    <cellStyle name="Hyperlink" xfId="176" builtinId="8" hidden="1"/>
    <cellStyle name="Hyperlink" xfId="178" builtinId="8" hidden="1"/>
    <cellStyle name="Hyperlink" xfId="180" builtinId="8" hidden="1"/>
    <cellStyle name="Hyperlink" xfId="182" builtinId="8" hidden="1"/>
    <cellStyle name="Hyperlink" xfId="184" builtinId="8" hidden="1"/>
    <cellStyle name="Hyperlink" xfId="186" builtinId="8" hidden="1"/>
    <cellStyle name="Hyperlink" xfId="188" builtinId="8" hidden="1"/>
    <cellStyle name="Hyperlink" xfId="190" builtinId="8" hidden="1"/>
    <cellStyle name="Hyperlink" xfId="192" builtinId="8" hidden="1"/>
    <cellStyle name="Hyperlink" xfId="194" builtinId="8" hidden="1"/>
    <cellStyle name="Hyperlink" xfId="196" builtinId="8" hidden="1"/>
    <cellStyle name="Hyperlink" xfId="198" builtinId="8" hidden="1"/>
    <cellStyle name="Hyperlink" xfId="200" builtinId="8" hidden="1"/>
    <cellStyle name="Hyperlink" xfId="202" builtinId="8" hidden="1"/>
    <cellStyle name="Hyperlink" xfId="204" builtinId="8" hidden="1"/>
    <cellStyle name="Hyperlink" xfId="206" builtinId="8" hidden="1"/>
    <cellStyle name="Hyperlink" xfId="208" builtinId="8" hidden="1"/>
    <cellStyle name="Hyperlink" xfId="210" builtinId="8" hidden="1"/>
    <cellStyle name="Hyperlink" xfId="212" builtinId="8" hidden="1"/>
    <cellStyle name="Hyperlink" xfId="214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'RQ Reg vs Block'!$B$2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Block'!$B$3:$B$107</c:f>
              <c:numCache>
                <c:formatCode>General</c:formatCode>
                <c:ptCount val="105"/>
                <c:pt idx="0">
                  <c:v>1.078408112202838</c:v>
                </c:pt>
                <c:pt idx="1">
                  <c:v>1.086283282735537</c:v>
                </c:pt>
                <c:pt idx="2">
                  <c:v>1.02587206059217</c:v>
                </c:pt>
                <c:pt idx="3">
                  <c:v>1.031527231540796</c:v>
                </c:pt>
                <c:pt idx="4">
                  <c:v>1.091445704427062</c:v>
                </c:pt>
                <c:pt idx="5">
                  <c:v>1.055690885487609</c:v>
                </c:pt>
                <c:pt idx="6">
                  <c:v>2.134244792480841</c:v>
                </c:pt>
                <c:pt idx="7">
                  <c:v>1.085173464838671</c:v>
                </c:pt>
                <c:pt idx="8">
                  <c:v>1.293192490313829</c:v>
                </c:pt>
                <c:pt idx="9">
                  <c:v>0.994802867383512</c:v>
                </c:pt>
                <c:pt idx="10">
                  <c:v>1.034632034632035</c:v>
                </c:pt>
                <c:pt idx="11">
                  <c:v>1.088025585044122</c:v>
                </c:pt>
                <c:pt idx="12">
                  <c:v>0.922511717673008</c:v>
                </c:pt>
                <c:pt idx="13">
                  <c:v>1.253484859678991</c:v>
                </c:pt>
                <c:pt idx="14">
                  <c:v>1.154795129456256</c:v>
                </c:pt>
                <c:pt idx="15">
                  <c:v>1.174355512661787</c:v>
                </c:pt>
                <c:pt idx="16">
                  <c:v>0.999800012141377</c:v>
                </c:pt>
                <c:pt idx="17">
                  <c:v>1.321497637958631</c:v>
                </c:pt>
                <c:pt idx="18">
                  <c:v>1.16415451316372</c:v>
                </c:pt>
                <c:pt idx="19">
                  <c:v>1.050103849685071</c:v>
                </c:pt>
                <c:pt idx="20">
                  <c:v>0.884720965309201</c:v>
                </c:pt>
                <c:pt idx="21">
                  <c:v>1.113090254122165</c:v>
                </c:pt>
                <c:pt idx="22">
                  <c:v>1.056424093496106</c:v>
                </c:pt>
                <c:pt idx="23">
                  <c:v>1.041844150913426</c:v>
                </c:pt>
                <c:pt idx="24">
                  <c:v>1.035241727343409</c:v>
                </c:pt>
                <c:pt idx="25">
                  <c:v>1.038429034702617</c:v>
                </c:pt>
                <c:pt idx="26">
                  <c:v>2.11926762813975</c:v>
                </c:pt>
                <c:pt idx="27">
                  <c:v>0.896869427382603</c:v>
                </c:pt>
                <c:pt idx="28">
                  <c:v>1.092908235867045</c:v>
                </c:pt>
                <c:pt idx="29">
                  <c:v>1.974895555791633</c:v>
                </c:pt>
                <c:pt idx="30">
                  <c:v>1.24230113436201</c:v>
                </c:pt>
                <c:pt idx="31">
                  <c:v>1.025673164888851</c:v>
                </c:pt>
                <c:pt idx="32">
                  <c:v>1.579124039821402</c:v>
                </c:pt>
                <c:pt idx="33">
                  <c:v>1.160728896743027</c:v>
                </c:pt>
                <c:pt idx="34">
                  <c:v>1.288953120889828</c:v>
                </c:pt>
                <c:pt idx="35">
                  <c:v>1.059657360304891</c:v>
                </c:pt>
                <c:pt idx="36">
                  <c:v>1.796868447317991</c:v>
                </c:pt>
                <c:pt idx="37">
                  <c:v>1.173496317572667</c:v>
                </c:pt>
                <c:pt idx="38">
                  <c:v>1.178862180013652</c:v>
                </c:pt>
                <c:pt idx="39">
                  <c:v>1.289337806102273</c:v>
                </c:pt>
                <c:pt idx="40">
                  <c:v>1.100129632523871</c:v>
                </c:pt>
                <c:pt idx="41">
                  <c:v>1.349683736348387</c:v>
                </c:pt>
                <c:pt idx="42">
                  <c:v>1.012135299134184</c:v>
                </c:pt>
                <c:pt idx="43">
                  <c:v>1.092421800117227</c:v>
                </c:pt>
                <c:pt idx="44">
                  <c:v>11.12318842633636</c:v>
                </c:pt>
                <c:pt idx="45">
                  <c:v>31.55764061116991</c:v>
                </c:pt>
                <c:pt idx="46">
                  <c:v>1.047256081428168</c:v>
                </c:pt>
                <c:pt idx="47">
                  <c:v>1.010291296005582</c:v>
                </c:pt>
                <c:pt idx="48">
                  <c:v>35.10903077183808</c:v>
                </c:pt>
                <c:pt idx="49">
                  <c:v>1.140948319270632</c:v>
                </c:pt>
                <c:pt idx="50">
                  <c:v>4.584814311011214</c:v>
                </c:pt>
                <c:pt idx="51">
                  <c:v>1.218357998929751</c:v>
                </c:pt>
                <c:pt idx="52">
                  <c:v>487.6348632620861</c:v>
                </c:pt>
                <c:pt idx="53">
                  <c:v>0.896614315338238</c:v>
                </c:pt>
                <c:pt idx="54">
                  <c:v>1.625253242105518</c:v>
                </c:pt>
                <c:pt idx="55">
                  <c:v>1.209951598190838</c:v>
                </c:pt>
                <c:pt idx="56">
                  <c:v>1.181961349033759</c:v>
                </c:pt>
                <c:pt idx="57">
                  <c:v>99.90444750082975</c:v>
                </c:pt>
                <c:pt idx="58">
                  <c:v>5.805256159792413</c:v>
                </c:pt>
                <c:pt idx="59">
                  <c:v>91.39493419688233</c:v>
                </c:pt>
                <c:pt idx="60">
                  <c:v>4.87685808310751</c:v>
                </c:pt>
                <c:pt idx="61">
                  <c:v>1.309356378386528</c:v>
                </c:pt>
                <c:pt idx="62">
                  <c:v>1.189989017491392</c:v>
                </c:pt>
                <c:pt idx="63">
                  <c:v>1.645261153435708</c:v>
                </c:pt>
                <c:pt idx="64">
                  <c:v>1.421327616451532</c:v>
                </c:pt>
                <c:pt idx="65">
                  <c:v>1.096434298001469</c:v>
                </c:pt>
                <c:pt idx="66">
                  <c:v>1.039629496725238</c:v>
                </c:pt>
                <c:pt idx="67">
                  <c:v>1.121760359076669</c:v>
                </c:pt>
                <c:pt idx="68">
                  <c:v>1.68856530404778</c:v>
                </c:pt>
                <c:pt idx="69">
                  <c:v>1.438364817755722</c:v>
                </c:pt>
                <c:pt idx="70">
                  <c:v>1.860209019981528</c:v>
                </c:pt>
                <c:pt idx="71">
                  <c:v>1.882873236093663</c:v>
                </c:pt>
                <c:pt idx="72">
                  <c:v>0.161090963375667</c:v>
                </c:pt>
                <c:pt idx="73">
                  <c:v>1.180352281212815</c:v>
                </c:pt>
                <c:pt idx="74">
                  <c:v>1.117013204316248</c:v>
                </c:pt>
                <c:pt idx="75">
                  <c:v>1.011686176965258</c:v>
                </c:pt>
                <c:pt idx="76">
                  <c:v>1.768987582115438</c:v>
                </c:pt>
                <c:pt idx="77">
                  <c:v>0.873434233997614</c:v>
                </c:pt>
                <c:pt idx="78">
                  <c:v>1.186329933508871</c:v>
                </c:pt>
                <c:pt idx="79">
                  <c:v>1.051748332183115</c:v>
                </c:pt>
                <c:pt idx="80">
                  <c:v>1.132812405491594</c:v>
                </c:pt>
                <c:pt idx="81">
                  <c:v>1.60857528447346</c:v>
                </c:pt>
                <c:pt idx="82">
                  <c:v>1.057090897243133</c:v>
                </c:pt>
                <c:pt idx="83">
                  <c:v>1.032743525103457</c:v>
                </c:pt>
                <c:pt idx="84">
                  <c:v>1.060883927735565</c:v>
                </c:pt>
                <c:pt idx="85">
                  <c:v>1.078189007411992</c:v>
                </c:pt>
                <c:pt idx="86">
                  <c:v>1.234386415217471</c:v>
                </c:pt>
                <c:pt idx="87">
                  <c:v>1.427576991592685</c:v>
                </c:pt>
                <c:pt idx="88">
                  <c:v>1.210649590445823</c:v>
                </c:pt>
                <c:pt idx="89">
                  <c:v>1.502280283348601</c:v>
                </c:pt>
                <c:pt idx="90">
                  <c:v>0.89950852336755</c:v>
                </c:pt>
                <c:pt idx="91">
                  <c:v>1.529984208632939</c:v>
                </c:pt>
                <c:pt idx="92">
                  <c:v>1.371150951450203</c:v>
                </c:pt>
                <c:pt idx="93">
                  <c:v>1.281268571040446</c:v>
                </c:pt>
                <c:pt idx="94">
                  <c:v>1.171959710650905</c:v>
                </c:pt>
                <c:pt idx="95">
                  <c:v>1.029592361907948</c:v>
                </c:pt>
                <c:pt idx="96">
                  <c:v>1.052102363790533</c:v>
                </c:pt>
                <c:pt idx="97">
                  <c:v>1.164474521723813</c:v>
                </c:pt>
                <c:pt idx="98">
                  <c:v>1.072809174722562</c:v>
                </c:pt>
                <c:pt idx="99">
                  <c:v>1.119115745246438</c:v>
                </c:pt>
                <c:pt idx="100">
                  <c:v>1.113118880226275</c:v>
                </c:pt>
                <c:pt idx="101">
                  <c:v>1.042821805480033</c:v>
                </c:pt>
                <c:pt idx="102">
                  <c:v>1.151195582690992</c:v>
                </c:pt>
                <c:pt idx="103">
                  <c:v>1.216538943554505</c:v>
                </c:pt>
                <c:pt idx="104">
                  <c:v>1.261509117122998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'RQ Reg vs Block'!$C$2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Block'!$C$3:$C$107</c:f>
              <c:numCache>
                <c:formatCode>General</c:formatCode>
                <c:ptCount val="105"/>
                <c:pt idx="0">
                  <c:v>0.966039433054071</c:v>
                </c:pt>
                <c:pt idx="1">
                  <c:v>0.999273568445018</c:v>
                </c:pt>
                <c:pt idx="2">
                  <c:v>0.972087917775127</c:v>
                </c:pt>
                <c:pt idx="3">
                  <c:v>1.027178842987664</c:v>
                </c:pt>
                <c:pt idx="4">
                  <c:v>0.92349392332781</c:v>
                </c:pt>
                <c:pt idx="5">
                  <c:v>1.127663752747299</c:v>
                </c:pt>
                <c:pt idx="6">
                  <c:v>1.62559889573149</c:v>
                </c:pt>
                <c:pt idx="7">
                  <c:v>1.066880238332724</c:v>
                </c:pt>
                <c:pt idx="8">
                  <c:v>1.125104354024044</c:v>
                </c:pt>
                <c:pt idx="9">
                  <c:v>0.97719023090885</c:v>
                </c:pt>
                <c:pt idx="10">
                  <c:v>1.133057738228295</c:v>
                </c:pt>
                <c:pt idx="11">
                  <c:v>0.974500336520466</c:v>
                </c:pt>
                <c:pt idx="12">
                  <c:v>0.927136662265545</c:v>
                </c:pt>
                <c:pt idx="13">
                  <c:v>1.132505019074418</c:v>
                </c:pt>
                <c:pt idx="14">
                  <c:v>1.095386140919295</c:v>
                </c:pt>
                <c:pt idx="15">
                  <c:v>1.06393026307678</c:v>
                </c:pt>
                <c:pt idx="16">
                  <c:v>1.012247382355579</c:v>
                </c:pt>
                <c:pt idx="17">
                  <c:v>1.23604877601419</c:v>
                </c:pt>
                <c:pt idx="18">
                  <c:v>1.116918410407337</c:v>
                </c:pt>
                <c:pt idx="19">
                  <c:v>1.013930895928287</c:v>
                </c:pt>
                <c:pt idx="20">
                  <c:v>1.019507388072558</c:v>
                </c:pt>
                <c:pt idx="21">
                  <c:v>1.022430037749585</c:v>
                </c:pt>
                <c:pt idx="22">
                  <c:v>1.022612337151028</c:v>
                </c:pt>
                <c:pt idx="23">
                  <c:v>0.995540279680911</c:v>
                </c:pt>
                <c:pt idx="24">
                  <c:v>0.948281933790833</c:v>
                </c:pt>
                <c:pt idx="25">
                  <c:v>1.055340252416135</c:v>
                </c:pt>
                <c:pt idx="26">
                  <c:v>1.307457447383451</c:v>
                </c:pt>
                <c:pt idx="27">
                  <c:v>1.11026806395866</c:v>
                </c:pt>
                <c:pt idx="28">
                  <c:v>1.10338608305275</c:v>
                </c:pt>
                <c:pt idx="29">
                  <c:v>1.272084916369075</c:v>
                </c:pt>
                <c:pt idx="30">
                  <c:v>0.970682121100898</c:v>
                </c:pt>
                <c:pt idx="31">
                  <c:v>0.898721659045239</c:v>
                </c:pt>
                <c:pt idx="32">
                  <c:v>1.535672903572722</c:v>
                </c:pt>
                <c:pt idx="33">
                  <c:v>1.191028947983678</c:v>
                </c:pt>
                <c:pt idx="34">
                  <c:v>1.361877798741646</c:v>
                </c:pt>
                <c:pt idx="35">
                  <c:v>1.019798525835566</c:v>
                </c:pt>
                <c:pt idx="36">
                  <c:v>1.249562479564793</c:v>
                </c:pt>
                <c:pt idx="37">
                  <c:v>0.84938623287868</c:v>
                </c:pt>
                <c:pt idx="38">
                  <c:v>1.018096384311525</c:v>
                </c:pt>
                <c:pt idx="39">
                  <c:v>1.108472701832213</c:v>
                </c:pt>
                <c:pt idx="40">
                  <c:v>1.051361552281594</c:v>
                </c:pt>
                <c:pt idx="41">
                  <c:v>1.122939570117341</c:v>
                </c:pt>
                <c:pt idx="42">
                  <c:v>0.805511224369555</c:v>
                </c:pt>
                <c:pt idx="43">
                  <c:v>0.968218691654986</c:v>
                </c:pt>
                <c:pt idx="44">
                  <c:v>4.170004169422238</c:v>
                </c:pt>
                <c:pt idx="45">
                  <c:v>11.11689118160565</c:v>
                </c:pt>
                <c:pt idx="46">
                  <c:v>0.931070664266668</c:v>
                </c:pt>
                <c:pt idx="47">
                  <c:v>1.014189514189514</c:v>
                </c:pt>
                <c:pt idx="48">
                  <c:v>14.64495580860698</c:v>
                </c:pt>
                <c:pt idx="49">
                  <c:v>0.987903668008344</c:v>
                </c:pt>
                <c:pt idx="50">
                  <c:v>2.696247104802747</c:v>
                </c:pt>
                <c:pt idx="51">
                  <c:v>1.107270000183965</c:v>
                </c:pt>
                <c:pt idx="52">
                  <c:v>277.3369376989104</c:v>
                </c:pt>
                <c:pt idx="53">
                  <c:v>0.921289077347491</c:v>
                </c:pt>
                <c:pt idx="54">
                  <c:v>1.417809204109734</c:v>
                </c:pt>
                <c:pt idx="55">
                  <c:v>1.077653303802756</c:v>
                </c:pt>
                <c:pt idx="56">
                  <c:v>0.943491484993746</c:v>
                </c:pt>
                <c:pt idx="57">
                  <c:v>21.43444261417791</c:v>
                </c:pt>
                <c:pt idx="58">
                  <c:v>2.488835117890389</c:v>
                </c:pt>
                <c:pt idx="59">
                  <c:v>22.54456376332831</c:v>
                </c:pt>
                <c:pt idx="60">
                  <c:v>2.020575158683486</c:v>
                </c:pt>
                <c:pt idx="61">
                  <c:v>1.1827953469796</c:v>
                </c:pt>
                <c:pt idx="62">
                  <c:v>1.154414784894716</c:v>
                </c:pt>
                <c:pt idx="63">
                  <c:v>1.451944543600216</c:v>
                </c:pt>
                <c:pt idx="64">
                  <c:v>1.32567722066201</c:v>
                </c:pt>
                <c:pt idx="65">
                  <c:v>0.995881264740194</c:v>
                </c:pt>
                <c:pt idx="66">
                  <c:v>1.041231992083596</c:v>
                </c:pt>
                <c:pt idx="67">
                  <c:v>1.054184806316275</c:v>
                </c:pt>
                <c:pt idx="68">
                  <c:v>1.527791447878704</c:v>
                </c:pt>
                <c:pt idx="69">
                  <c:v>1.322834384250466</c:v>
                </c:pt>
                <c:pt idx="70">
                  <c:v>1.065005891752243</c:v>
                </c:pt>
                <c:pt idx="71">
                  <c:v>1.002113469397454</c:v>
                </c:pt>
                <c:pt idx="72">
                  <c:v>0.0889335709612593</c:v>
                </c:pt>
                <c:pt idx="73">
                  <c:v>1.042788881702581</c:v>
                </c:pt>
                <c:pt idx="74">
                  <c:v>1.143504333471575</c:v>
                </c:pt>
                <c:pt idx="75">
                  <c:v>0.920998685213522</c:v>
                </c:pt>
                <c:pt idx="76">
                  <c:v>0.781562392672269</c:v>
                </c:pt>
                <c:pt idx="77">
                  <c:v>0.97016851512798</c:v>
                </c:pt>
                <c:pt idx="78">
                  <c:v>0.793439068209555</c:v>
                </c:pt>
                <c:pt idx="79">
                  <c:v>1.118450032952114</c:v>
                </c:pt>
                <c:pt idx="80">
                  <c:v>1.070392606825618</c:v>
                </c:pt>
                <c:pt idx="81">
                  <c:v>1.236135354966531</c:v>
                </c:pt>
                <c:pt idx="82">
                  <c:v>1.10799994347106</c:v>
                </c:pt>
                <c:pt idx="83">
                  <c:v>1.034197951650855</c:v>
                </c:pt>
                <c:pt idx="84">
                  <c:v>0.974832948255922</c:v>
                </c:pt>
                <c:pt idx="85">
                  <c:v>0.914903518515945</c:v>
                </c:pt>
                <c:pt idx="86">
                  <c:v>1.122341640756781</c:v>
                </c:pt>
                <c:pt idx="87">
                  <c:v>1.209442474983775</c:v>
                </c:pt>
                <c:pt idx="88">
                  <c:v>1.086801591798325</c:v>
                </c:pt>
                <c:pt idx="89">
                  <c:v>1.167243554986433</c:v>
                </c:pt>
                <c:pt idx="90">
                  <c:v>1.034517396712519</c:v>
                </c:pt>
                <c:pt idx="91">
                  <c:v>1.205544091453237</c:v>
                </c:pt>
                <c:pt idx="92">
                  <c:v>1.023006191680335</c:v>
                </c:pt>
                <c:pt idx="93">
                  <c:v>1.072698001178272</c:v>
                </c:pt>
                <c:pt idx="94">
                  <c:v>0.910902676028893</c:v>
                </c:pt>
                <c:pt idx="95">
                  <c:v>1.052903943611007</c:v>
                </c:pt>
                <c:pt idx="96">
                  <c:v>0.986827259953314</c:v>
                </c:pt>
                <c:pt idx="97">
                  <c:v>1.062930268026933</c:v>
                </c:pt>
                <c:pt idx="98">
                  <c:v>1.092221398382979</c:v>
                </c:pt>
                <c:pt idx="99">
                  <c:v>1.04953258208328</c:v>
                </c:pt>
                <c:pt idx="100">
                  <c:v>1.1247581012074</c:v>
                </c:pt>
                <c:pt idx="101">
                  <c:v>0.954727048447913</c:v>
                </c:pt>
                <c:pt idx="102">
                  <c:v>1.079417681973596</c:v>
                </c:pt>
                <c:pt idx="103">
                  <c:v>1.177979868325334</c:v>
                </c:pt>
                <c:pt idx="104">
                  <c:v>1.027814104863836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'RQ Reg vs Block'!$D$2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Block'!$D$3:$D$107</c:f>
              <c:numCache>
                <c:formatCode>General</c:formatCode>
                <c:ptCount val="105"/>
                <c:pt idx="0">
                  <c:v>1.004616708002586</c:v>
                </c:pt>
                <c:pt idx="1">
                  <c:v>1.001654013359124</c:v>
                </c:pt>
                <c:pt idx="2">
                  <c:v>1.083586662806408</c:v>
                </c:pt>
                <c:pt idx="3">
                  <c:v>1.033657545544303</c:v>
                </c:pt>
                <c:pt idx="4">
                  <c:v>0.896452764759027</c:v>
                </c:pt>
                <c:pt idx="5">
                  <c:v>1.150811518314097</c:v>
                </c:pt>
                <c:pt idx="6">
                  <c:v>2.170092770311473</c:v>
                </c:pt>
                <c:pt idx="7">
                  <c:v>1.142861833450598</c:v>
                </c:pt>
                <c:pt idx="8">
                  <c:v>1.238047823427474</c:v>
                </c:pt>
                <c:pt idx="9">
                  <c:v>0.930410795594221</c:v>
                </c:pt>
                <c:pt idx="10">
                  <c:v>0.927313955885384</c:v>
                </c:pt>
                <c:pt idx="11">
                  <c:v>0.989517835755893</c:v>
                </c:pt>
                <c:pt idx="12">
                  <c:v>1.050286781379218</c:v>
                </c:pt>
                <c:pt idx="13">
                  <c:v>1.289521753729834</c:v>
                </c:pt>
                <c:pt idx="14">
                  <c:v>1.142947476830841</c:v>
                </c:pt>
                <c:pt idx="15">
                  <c:v>1.171354129838703</c:v>
                </c:pt>
                <c:pt idx="16">
                  <c:v>1.019551609668018</c:v>
                </c:pt>
                <c:pt idx="17">
                  <c:v>1.361940916484378</c:v>
                </c:pt>
                <c:pt idx="18">
                  <c:v>1.204025098630547</c:v>
                </c:pt>
                <c:pt idx="19">
                  <c:v>1.037017941411946</c:v>
                </c:pt>
                <c:pt idx="20">
                  <c:v>0.977619047619048</c:v>
                </c:pt>
                <c:pt idx="21">
                  <c:v>1.079148610812711</c:v>
                </c:pt>
                <c:pt idx="22">
                  <c:v>1.065013358750608</c:v>
                </c:pt>
                <c:pt idx="23">
                  <c:v>1.086641590161281</c:v>
                </c:pt>
                <c:pt idx="24">
                  <c:v>1.015571918457057</c:v>
                </c:pt>
                <c:pt idx="25">
                  <c:v>1.029852626123628</c:v>
                </c:pt>
                <c:pt idx="26">
                  <c:v>2.029603325426396</c:v>
                </c:pt>
                <c:pt idx="27">
                  <c:v>0.98316949911913</c:v>
                </c:pt>
                <c:pt idx="28">
                  <c:v>1.157140714063168</c:v>
                </c:pt>
                <c:pt idx="29">
                  <c:v>1.901706899520225</c:v>
                </c:pt>
                <c:pt idx="30">
                  <c:v>0.931771219605483</c:v>
                </c:pt>
                <c:pt idx="31">
                  <c:v>1.04981684981685</c:v>
                </c:pt>
                <c:pt idx="32">
                  <c:v>1.571202365439027</c:v>
                </c:pt>
                <c:pt idx="33">
                  <c:v>1.194727661411431</c:v>
                </c:pt>
                <c:pt idx="34">
                  <c:v>1.286466937962871</c:v>
                </c:pt>
                <c:pt idx="35">
                  <c:v>1.084056350824192</c:v>
                </c:pt>
                <c:pt idx="36">
                  <c:v>1.834797617976184</c:v>
                </c:pt>
                <c:pt idx="37">
                  <c:v>1.216770232196902</c:v>
                </c:pt>
                <c:pt idx="38">
                  <c:v>1.217270790516132</c:v>
                </c:pt>
                <c:pt idx="39">
                  <c:v>1.306729713855353</c:v>
                </c:pt>
                <c:pt idx="40">
                  <c:v>1.15622605164131</c:v>
                </c:pt>
                <c:pt idx="41">
                  <c:v>1.31475547295098</c:v>
                </c:pt>
                <c:pt idx="42">
                  <c:v>1.101387543029174</c:v>
                </c:pt>
                <c:pt idx="43">
                  <c:v>1.004722329269405</c:v>
                </c:pt>
                <c:pt idx="44">
                  <c:v>8.45934311852344</c:v>
                </c:pt>
                <c:pt idx="45">
                  <c:v>27.89696769390121</c:v>
                </c:pt>
                <c:pt idx="46">
                  <c:v>0.942763157894737</c:v>
                </c:pt>
                <c:pt idx="47">
                  <c:v>0.93031535194723</c:v>
                </c:pt>
                <c:pt idx="48">
                  <c:v>42.31422347582466</c:v>
                </c:pt>
                <c:pt idx="49">
                  <c:v>1.117063079934367</c:v>
                </c:pt>
                <c:pt idx="50">
                  <c:v>3.712906289756881</c:v>
                </c:pt>
                <c:pt idx="51">
                  <c:v>1.196394000686096</c:v>
                </c:pt>
                <c:pt idx="52">
                  <c:v>488.3740969607024</c:v>
                </c:pt>
                <c:pt idx="53">
                  <c:v>0.855982742999107</c:v>
                </c:pt>
                <c:pt idx="54">
                  <c:v>1.425800502787951</c:v>
                </c:pt>
                <c:pt idx="55">
                  <c:v>1.159364495575839</c:v>
                </c:pt>
                <c:pt idx="56">
                  <c:v>1.119056607935241</c:v>
                </c:pt>
                <c:pt idx="57">
                  <c:v>95.58421593012133</c:v>
                </c:pt>
                <c:pt idx="58">
                  <c:v>7.43636046859767</c:v>
                </c:pt>
                <c:pt idx="59">
                  <c:v>92.25897294200674</c:v>
                </c:pt>
                <c:pt idx="60">
                  <c:v>5.44446585434019</c:v>
                </c:pt>
                <c:pt idx="61">
                  <c:v>1.2260152941667</c:v>
                </c:pt>
                <c:pt idx="62">
                  <c:v>43.73808083480404</c:v>
                </c:pt>
                <c:pt idx="63">
                  <c:v>1.567756724508935</c:v>
                </c:pt>
                <c:pt idx="64">
                  <c:v>1.400354424568363</c:v>
                </c:pt>
                <c:pt idx="65">
                  <c:v>1.012397507402925</c:v>
                </c:pt>
                <c:pt idx="66">
                  <c:v>0.987872594503029</c:v>
                </c:pt>
                <c:pt idx="67">
                  <c:v>1.065656586544882</c:v>
                </c:pt>
                <c:pt idx="68">
                  <c:v>1.657168390351848</c:v>
                </c:pt>
                <c:pt idx="69">
                  <c:v>1.37820084924888</c:v>
                </c:pt>
                <c:pt idx="70">
                  <c:v>1.775034766662876</c:v>
                </c:pt>
                <c:pt idx="71">
                  <c:v>1.83796662066819</c:v>
                </c:pt>
                <c:pt idx="72">
                  <c:v>0.163213958891994</c:v>
                </c:pt>
                <c:pt idx="73">
                  <c:v>1.113102473479983</c:v>
                </c:pt>
                <c:pt idx="74">
                  <c:v>1.081719982374674</c:v>
                </c:pt>
                <c:pt idx="75">
                  <c:v>1.004672282481042</c:v>
                </c:pt>
                <c:pt idx="76">
                  <c:v>1.853631734914901</c:v>
                </c:pt>
                <c:pt idx="77">
                  <c:v>0.985020483472496</c:v>
                </c:pt>
                <c:pt idx="78">
                  <c:v>1.094243777079611</c:v>
                </c:pt>
                <c:pt idx="79">
                  <c:v>0.929330168039845</c:v>
                </c:pt>
                <c:pt idx="80">
                  <c:v>1.134087519631673</c:v>
                </c:pt>
                <c:pt idx="81">
                  <c:v>1.512101307408431</c:v>
                </c:pt>
                <c:pt idx="82">
                  <c:v>1.034787245110279</c:v>
                </c:pt>
                <c:pt idx="83">
                  <c:v>1.07754444384321</c:v>
                </c:pt>
                <c:pt idx="84">
                  <c:v>1.084246342206367</c:v>
                </c:pt>
                <c:pt idx="85">
                  <c:v>1.129704776820723</c:v>
                </c:pt>
                <c:pt idx="86">
                  <c:v>1.190670120843693</c:v>
                </c:pt>
                <c:pt idx="87">
                  <c:v>1.281576731211873</c:v>
                </c:pt>
                <c:pt idx="88">
                  <c:v>1.133472351870165</c:v>
                </c:pt>
                <c:pt idx="89">
                  <c:v>1.619150793719405</c:v>
                </c:pt>
                <c:pt idx="90">
                  <c:v>0.984452791493749</c:v>
                </c:pt>
                <c:pt idx="91">
                  <c:v>1.529556814693367</c:v>
                </c:pt>
                <c:pt idx="92">
                  <c:v>1.30022539999261</c:v>
                </c:pt>
                <c:pt idx="93">
                  <c:v>1.428566221458513</c:v>
                </c:pt>
                <c:pt idx="94">
                  <c:v>0.990196994325435</c:v>
                </c:pt>
                <c:pt idx="95">
                  <c:v>1.105055751673906</c:v>
                </c:pt>
                <c:pt idx="96">
                  <c:v>1.063956459194364</c:v>
                </c:pt>
                <c:pt idx="97">
                  <c:v>1.128846103767842</c:v>
                </c:pt>
                <c:pt idx="98">
                  <c:v>1.040652700654436</c:v>
                </c:pt>
                <c:pt idx="99">
                  <c:v>1.209479447220688</c:v>
                </c:pt>
                <c:pt idx="100">
                  <c:v>1.173454293790221</c:v>
                </c:pt>
                <c:pt idx="101">
                  <c:v>1.054433460322257</c:v>
                </c:pt>
                <c:pt idx="102">
                  <c:v>1.113355022603238</c:v>
                </c:pt>
                <c:pt idx="103">
                  <c:v>1.212769062179026</c:v>
                </c:pt>
                <c:pt idx="104">
                  <c:v>1.25297930145566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'RQ Reg vs Block'!$E$2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Block'!$E$3:$E$107</c:f>
              <c:numCache>
                <c:formatCode>General</c:formatCode>
                <c:ptCount val="105"/>
                <c:pt idx="0">
                  <c:v>1.096974148818268</c:v>
                </c:pt>
                <c:pt idx="1">
                  <c:v>1.057579484234608</c:v>
                </c:pt>
                <c:pt idx="2">
                  <c:v>0.975885353243151</c:v>
                </c:pt>
                <c:pt idx="3">
                  <c:v>1.13236688492285</c:v>
                </c:pt>
                <c:pt idx="4">
                  <c:v>1.016562045033007</c:v>
                </c:pt>
                <c:pt idx="5">
                  <c:v>1.15082927684087</c:v>
                </c:pt>
                <c:pt idx="6">
                  <c:v>2.154168115625927</c:v>
                </c:pt>
                <c:pt idx="7">
                  <c:v>1.034297891037906</c:v>
                </c:pt>
                <c:pt idx="8">
                  <c:v>1.288587675240965</c:v>
                </c:pt>
                <c:pt idx="9">
                  <c:v>1.222643636582866</c:v>
                </c:pt>
                <c:pt idx="10">
                  <c:v>0.992625152625152</c:v>
                </c:pt>
                <c:pt idx="11">
                  <c:v>0.986596559062494</c:v>
                </c:pt>
                <c:pt idx="12">
                  <c:v>1.056197298269715</c:v>
                </c:pt>
                <c:pt idx="13">
                  <c:v>1.254002797047001</c:v>
                </c:pt>
                <c:pt idx="14">
                  <c:v>1.167419887443706</c:v>
                </c:pt>
                <c:pt idx="15">
                  <c:v>1.105039736084977</c:v>
                </c:pt>
                <c:pt idx="16">
                  <c:v>1.027430325424677</c:v>
                </c:pt>
                <c:pt idx="17">
                  <c:v>1.328450392879385</c:v>
                </c:pt>
                <c:pt idx="18">
                  <c:v>1.205535925764673</c:v>
                </c:pt>
                <c:pt idx="19">
                  <c:v>1.033331321240858</c:v>
                </c:pt>
                <c:pt idx="20">
                  <c:v>0.987020998346781</c:v>
                </c:pt>
                <c:pt idx="21">
                  <c:v>1.059740945172896</c:v>
                </c:pt>
                <c:pt idx="22">
                  <c:v>1.083854610348647</c:v>
                </c:pt>
                <c:pt idx="23">
                  <c:v>1.056508051138575</c:v>
                </c:pt>
                <c:pt idx="24">
                  <c:v>1.043794777798553</c:v>
                </c:pt>
                <c:pt idx="25">
                  <c:v>1.027204090460154</c:v>
                </c:pt>
                <c:pt idx="26">
                  <c:v>2.244670784389922</c:v>
                </c:pt>
                <c:pt idx="27">
                  <c:v>0.99681045751634</c:v>
                </c:pt>
                <c:pt idx="28">
                  <c:v>1.040385899119603</c:v>
                </c:pt>
                <c:pt idx="29">
                  <c:v>1.91768425117611</c:v>
                </c:pt>
                <c:pt idx="30">
                  <c:v>1.323901045429504</c:v>
                </c:pt>
                <c:pt idx="31">
                  <c:v>0.910470474305356</c:v>
                </c:pt>
                <c:pt idx="32">
                  <c:v>1.576481297865846</c:v>
                </c:pt>
                <c:pt idx="33">
                  <c:v>1.10921593048159</c:v>
                </c:pt>
                <c:pt idx="34">
                  <c:v>1.277752746841924</c:v>
                </c:pt>
                <c:pt idx="35">
                  <c:v>1.14537095912777</c:v>
                </c:pt>
                <c:pt idx="36">
                  <c:v>1.844366272533914</c:v>
                </c:pt>
                <c:pt idx="37">
                  <c:v>1.20264130864767</c:v>
                </c:pt>
                <c:pt idx="38">
                  <c:v>1.189639306491523</c:v>
                </c:pt>
                <c:pt idx="39">
                  <c:v>1.357798605816582</c:v>
                </c:pt>
                <c:pt idx="40">
                  <c:v>1.027697001778135</c:v>
                </c:pt>
                <c:pt idx="41">
                  <c:v>1.368199472360796</c:v>
                </c:pt>
                <c:pt idx="42">
                  <c:v>0.995849623065065</c:v>
                </c:pt>
                <c:pt idx="43">
                  <c:v>1.031861859235941</c:v>
                </c:pt>
                <c:pt idx="44">
                  <c:v>10.48220715874974</c:v>
                </c:pt>
                <c:pt idx="45">
                  <c:v>9.518240243530926</c:v>
                </c:pt>
                <c:pt idx="46">
                  <c:v>1.020629991126886</c:v>
                </c:pt>
                <c:pt idx="47">
                  <c:v>0.987421383647799</c:v>
                </c:pt>
                <c:pt idx="48">
                  <c:v>31.29890897542188</c:v>
                </c:pt>
                <c:pt idx="49">
                  <c:v>1.127927555896407</c:v>
                </c:pt>
                <c:pt idx="50">
                  <c:v>4.450595593224867</c:v>
                </c:pt>
                <c:pt idx="51">
                  <c:v>1.212362438364302</c:v>
                </c:pt>
                <c:pt idx="52">
                  <c:v>439.4244202103103</c:v>
                </c:pt>
                <c:pt idx="53">
                  <c:v>0.900969515397131</c:v>
                </c:pt>
                <c:pt idx="54">
                  <c:v>1.615439388935964</c:v>
                </c:pt>
                <c:pt idx="55">
                  <c:v>1.200861751184626</c:v>
                </c:pt>
                <c:pt idx="56">
                  <c:v>1.270489532234606</c:v>
                </c:pt>
                <c:pt idx="57">
                  <c:v>105.2904565751425</c:v>
                </c:pt>
                <c:pt idx="58">
                  <c:v>5.759447498048846</c:v>
                </c:pt>
                <c:pt idx="59">
                  <c:v>107.5244475991872</c:v>
                </c:pt>
                <c:pt idx="60">
                  <c:v>4.986866031680986</c:v>
                </c:pt>
                <c:pt idx="61">
                  <c:v>1.236075755806108</c:v>
                </c:pt>
                <c:pt idx="62">
                  <c:v>1.871106318688163</c:v>
                </c:pt>
                <c:pt idx="63">
                  <c:v>1.63405734344716</c:v>
                </c:pt>
                <c:pt idx="64">
                  <c:v>1.441107823966291</c:v>
                </c:pt>
                <c:pt idx="65">
                  <c:v>1.030385650873911</c:v>
                </c:pt>
                <c:pt idx="66">
                  <c:v>1.066769300457368</c:v>
                </c:pt>
                <c:pt idx="67">
                  <c:v>1.106245253687913</c:v>
                </c:pt>
                <c:pt idx="68">
                  <c:v>1.74063543781201</c:v>
                </c:pt>
                <c:pt idx="69">
                  <c:v>1.387962674030021</c:v>
                </c:pt>
                <c:pt idx="70">
                  <c:v>1.897326653867117</c:v>
                </c:pt>
                <c:pt idx="71">
                  <c:v>1.80942911337655</c:v>
                </c:pt>
                <c:pt idx="72">
                  <c:v>0.143706923834698</c:v>
                </c:pt>
                <c:pt idx="73">
                  <c:v>1.116625209368903</c:v>
                </c:pt>
                <c:pt idx="74">
                  <c:v>1.122760170510732</c:v>
                </c:pt>
                <c:pt idx="75">
                  <c:v>0.932560005315474</c:v>
                </c:pt>
                <c:pt idx="76">
                  <c:v>1.835887615189799</c:v>
                </c:pt>
                <c:pt idx="77">
                  <c:v>0.958498049757537</c:v>
                </c:pt>
                <c:pt idx="78">
                  <c:v>1.107686579607088</c:v>
                </c:pt>
                <c:pt idx="79">
                  <c:v>0.919902599307634</c:v>
                </c:pt>
                <c:pt idx="80">
                  <c:v>1.084209059111498</c:v>
                </c:pt>
                <c:pt idx="81">
                  <c:v>1.464760312537368</c:v>
                </c:pt>
                <c:pt idx="82">
                  <c:v>1.105944519954462</c:v>
                </c:pt>
                <c:pt idx="83">
                  <c:v>0.997459392930731</c:v>
                </c:pt>
                <c:pt idx="84">
                  <c:v>1.022601816941606</c:v>
                </c:pt>
                <c:pt idx="85">
                  <c:v>1.169263318613422</c:v>
                </c:pt>
                <c:pt idx="86">
                  <c:v>1.261213407168557</c:v>
                </c:pt>
                <c:pt idx="87">
                  <c:v>1.366042935914661</c:v>
                </c:pt>
                <c:pt idx="88">
                  <c:v>1.225849277997749</c:v>
                </c:pt>
                <c:pt idx="89">
                  <c:v>1.445437597818065</c:v>
                </c:pt>
                <c:pt idx="90">
                  <c:v>1.153727600452736</c:v>
                </c:pt>
                <c:pt idx="91">
                  <c:v>1.54907845527075</c:v>
                </c:pt>
                <c:pt idx="92">
                  <c:v>1.318486751027758</c:v>
                </c:pt>
                <c:pt idx="93">
                  <c:v>1.375433889877082</c:v>
                </c:pt>
                <c:pt idx="94">
                  <c:v>1.102787391064042</c:v>
                </c:pt>
                <c:pt idx="95">
                  <c:v>1.084799396330732</c:v>
                </c:pt>
                <c:pt idx="96">
                  <c:v>1.088125052393883</c:v>
                </c:pt>
                <c:pt idx="97">
                  <c:v>1.201645738128871</c:v>
                </c:pt>
                <c:pt idx="98">
                  <c:v>1.086309403669244</c:v>
                </c:pt>
                <c:pt idx="99">
                  <c:v>1.13822269036462</c:v>
                </c:pt>
                <c:pt idx="100">
                  <c:v>1.168738226782494</c:v>
                </c:pt>
                <c:pt idx="101">
                  <c:v>1.061590780549962</c:v>
                </c:pt>
                <c:pt idx="102">
                  <c:v>1.181138369297304</c:v>
                </c:pt>
                <c:pt idx="103">
                  <c:v>1.294759562984609</c:v>
                </c:pt>
                <c:pt idx="104">
                  <c:v>1.303878275341496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'RQ Reg vs Block'!$F$2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Block'!$F$3:$F$107</c:f>
              <c:numCache>
                <c:formatCode>General</c:formatCode>
                <c:ptCount val="105"/>
                <c:pt idx="0">
                  <c:v>0.865874050441603</c:v>
                </c:pt>
                <c:pt idx="1">
                  <c:v>0.936057427663212</c:v>
                </c:pt>
                <c:pt idx="2">
                  <c:v>1.04827822457993</c:v>
                </c:pt>
                <c:pt idx="3">
                  <c:v>0.974441627899202</c:v>
                </c:pt>
                <c:pt idx="4">
                  <c:v>1.15357064760289</c:v>
                </c:pt>
                <c:pt idx="5">
                  <c:v>1.099760523750698</c:v>
                </c:pt>
                <c:pt idx="6">
                  <c:v>1.779569206288978</c:v>
                </c:pt>
                <c:pt idx="7">
                  <c:v>1.001648511929552</c:v>
                </c:pt>
                <c:pt idx="8">
                  <c:v>1.476048586082904</c:v>
                </c:pt>
                <c:pt idx="9">
                  <c:v>1.02633674751242</c:v>
                </c:pt>
                <c:pt idx="10">
                  <c:v>0.985519648322424</c:v>
                </c:pt>
                <c:pt idx="11">
                  <c:v>1.054795522009974</c:v>
                </c:pt>
                <c:pt idx="12">
                  <c:v>1.046120010515943</c:v>
                </c:pt>
                <c:pt idx="13">
                  <c:v>1.036266980669052</c:v>
                </c:pt>
                <c:pt idx="14">
                  <c:v>1.089040852043314</c:v>
                </c:pt>
                <c:pt idx="15">
                  <c:v>1.081264828509743</c:v>
                </c:pt>
                <c:pt idx="16">
                  <c:v>1.029587122039083</c:v>
                </c:pt>
                <c:pt idx="17">
                  <c:v>1.150930701300285</c:v>
                </c:pt>
                <c:pt idx="18">
                  <c:v>1.002398252610499</c:v>
                </c:pt>
                <c:pt idx="19">
                  <c:v>1.081632749050556</c:v>
                </c:pt>
                <c:pt idx="20">
                  <c:v>0.994534184752529</c:v>
                </c:pt>
                <c:pt idx="21">
                  <c:v>1.01447709825644</c:v>
                </c:pt>
                <c:pt idx="22">
                  <c:v>1.018111272220854</c:v>
                </c:pt>
                <c:pt idx="23">
                  <c:v>1.056526347724301</c:v>
                </c:pt>
                <c:pt idx="24">
                  <c:v>1.110978049318511</c:v>
                </c:pt>
                <c:pt idx="25">
                  <c:v>1.027888888213463</c:v>
                </c:pt>
                <c:pt idx="26">
                  <c:v>1.703155889157537</c:v>
                </c:pt>
                <c:pt idx="27">
                  <c:v>1.019642253947126</c:v>
                </c:pt>
                <c:pt idx="28">
                  <c:v>1.064765515587838</c:v>
                </c:pt>
                <c:pt idx="29">
                  <c:v>1.50885102146636</c:v>
                </c:pt>
                <c:pt idx="30">
                  <c:v>1.091124083276701</c:v>
                </c:pt>
                <c:pt idx="31">
                  <c:v>1.035559737552061</c:v>
                </c:pt>
                <c:pt idx="32">
                  <c:v>1.647763752512306</c:v>
                </c:pt>
                <c:pt idx="33">
                  <c:v>1.203994591455662</c:v>
                </c:pt>
                <c:pt idx="34">
                  <c:v>1.684262205670276</c:v>
                </c:pt>
                <c:pt idx="35">
                  <c:v>1.107141486999402</c:v>
                </c:pt>
                <c:pt idx="36">
                  <c:v>1.32287759348382</c:v>
                </c:pt>
                <c:pt idx="37">
                  <c:v>1.053833951399431</c:v>
                </c:pt>
                <c:pt idx="38">
                  <c:v>0.993295069006572</c:v>
                </c:pt>
                <c:pt idx="39">
                  <c:v>1.096016113266218</c:v>
                </c:pt>
                <c:pt idx="40">
                  <c:v>1.067463453848109</c:v>
                </c:pt>
                <c:pt idx="41">
                  <c:v>1.425927787894702</c:v>
                </c:pt>
                <c:pt idx="42">
                  <c:v>0.885315119908426</c:v>
                </c:pt>
                <c:pt idx="43">
                  <c:v>0.998858339669214</c:v>
                </c:pt>
                <c:pt idx="44">
                  <c:v>2.091842218175191</c:v>
                </c:pt>
                <c:pt idx="45">
                  <c:v>2.259899357150905</c:v>
                </c:pt>
                <c:pt idx="46">
                  <c:v>1.066503418839182</c:v>
                </c:pt>
                <c:pt idx="47">
                  <c:v>1.060098965362123</c:v>
                </c:pt>
                <c:pt idx="48">
                  <c:v>6.213078778320334</c:v>
                </c:pt>
                <c:pt idx="49">
                  <c:v>1.099590470742571</c:v>
                </c:pt>
                <c:pt idx="50">
                  <c:v>1.627129320345499</c:v>
                </c:pt>
                <c:pt idx="51">
                  <c:v>1.056863623976586</c:v>
                </c:pt>
                <c:pt idx="52">
                  <c:v>130.4755017433104</c:v>
                </c:pt>
                <c:pt idx="53">
                  <c:v>0.987884405487397</c:v>
                </c:pt>
                <c:pt idx="54">
                  <c:v>1.250586481260543</c:v>
                </c:pt>
                <c:pt idx="55">
                  <c:v>1.163041352810692</c:v>
                </c:pt>
                <c:pt idx="56">
                  <c:v>1.050129144305</c:v>
                </c:pt>
                <c:pt idx="57">
                  <c:v>10.8157895849169</c:v>
                </c:pt>
                <c:pt idx="58">
                  <c:v>2.107753015340308</c:v>
                </c:pt>
                <c:pt idx="59">
                  <c:v>11.56106425997329</c:v>
                </c:pt>
                <c:pt idx="60">
                  <c:v>1.877387706343296</c:v>
                </c:pt>
                <c:pt idx="61">
                  <c:v>1.253216371341054</c:v>
                </c:pt>
                <c:pt idx="62">
                  <c:v>1.033282959401286</c:v>
                </c:pt>
                <c:pt idx="63">
                  <c:v>1.750390987713824</c:v>
                </c:pt>
                <c:pt idx="64">
                  <c:v>1.681853237492522</c:v>
                </c:pt>
                <c:pt idx="65">
                  <c:v>0.992886539799738</c:v>
                </c:pt>
                <c:pt idx="66">
                  <c:v>0.949459874154352</c:v>
                </c:pt>
                <c:pt idx="67">
                  <c:v>1.041825271693211</c:v>
                </c:pt>
                <c:pt idx="68">
                  <c:v>1.772146306795684</c:v>
                </c:pt>
                <c:pt idx="69">
                  <c:v>1.713898871997163</c:v>
                </c:pt>
                <c:pt idx="70">
                  <c:v>1.450373980236569</c:v>
                </c:pt>
                <c:pt idx="71">
                  <c:v>1.088074710128524</c:v>
                </c:pt>
                <c:pt idx="72">
                  <c:v>0.0843712993877164</c:v>
                </c:pt>
                <c:pt idx="73">
                  <c:v>1.190094257443025</c:v>
                </c:pt>
                <c:pt idx="74">
                  <c:v>1.154658125054852</c:v>
                </c:pt>
                <c:pt idx="75">
                  <c:v>0.841917200610903</c:v>
                </c:pt>
                <c:pt idx="76">
                  <c:v>0.522896400394284</c:v>
                </c:pt>
                <c:pt idx="77">
                  <c:v>1.001214230185466</c:v>
                </c:pt>
                <c:pt idx="78">
                  <c:v>0.78855600483578</c:v>
                </c:pt>
                <c:pt idx="79">
                  <c:v>0.954228586547008</c:v>
                </c:pt>
                <c:pt idx="80">
                  <c:v>1.1317365273331</c:v>
                </c:pt>
                <c:pt idx="81">
                  <c:v>1.381462793799143</c:v>
                </c:pt>
                <c:pt idx="82">
                  <c:v>1.04706527670841</c:v>
                </c:pt>
                <c:pt idx="83">
                  <c:v>1.012251260435236</c:v>
                </c:pt>
                <c:pt idx="84">
                  <c:v>1.045540124688128</c:v>
                </c:pt>
                <c:pt idx="85">
                  <c:v>1.032764596656545</c:v>
                </c:pt>
                <c:pt idx="86">
                  <c:v>1.469816194199447</c:v>
                </c:pt>
                <c:pt idx="87">
                  <c:v>1.500154922999012</c:v>
                </c:pt>
                <c:pt idx="88">
                  <c:v>1.025719327653714</c:v>
                </c:pt>
                <c:pt idx="89">
                  <c:v>1.375280738225937</c:v>
                </c:pt>
                <c:pt idx="90">
                  <c:v>1.040142579664273</c:v>
                </c:pt>
                <c:pt idx="91">
                  <c:v>1.442201895822826</c:v>
                </c:pt>
                <c:pt idx="92">
                  <c:v>1.160746788353912</c:v>
                </c:pt>
                <c:pt idx="93">
                  <c:v>1.283687937026201</c:v>
                </c:pt>
                <c:pt idx="94">
                  <c:v>1.131808551132571</c:v>
                </c:pt>
                <c:pt idx="95">
                  <c:v>1.090654803734702</c:v>
                </c:pt>
                <c:pt idx="96">
                  <c:v>1.049417017793473</c:v>
                </c:pt>
                <c:pt idx="97">
                  <c:v>1.254120721056338</c:v>
                </c:pt>
                <c:pt idx="98">
                  <c:v>1.147753706826356</c:v>
                </c:pt>
                <c:pt idx="99">
                  <c:v>1.171425709379017</c:v>
                </c:pt>
                <c:pt idx="100">
                  <c:v>1.127931905082899</c:v>
                </c:pt>
                <c:pt idx="101">
                  <c:v>1.035872507249843</c:v>
                </c:pt>
                <c:pt idx="102">
                  <c:v>1.291159004390098</c:v>
                </c:pt>
                <c:pt idx="103">
                  <c:v>1.177705688549814</c:v>
                </c:pt>
                <c:pt idx="104">
                  <c:v>1.107960642160917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'RQ Reg vs Block'!$G$2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Block'!$G$3:$G$107</c:f>
              <c:numCache>
                <c:formatCode>General</c:formatCode>
                <c:ptCount val="105"/>
                <c:pt idx="0">
                  <c:v>1.001877266575989</c:v>
                </c:pt>
                <c:pt idx="1">
                  <c:v>1.029147426848046</c:v>
                </c:pt>
                <c:pt idx="2">
                  <c:v>1.018634889902363</c:v>
                </c:pt>
                <c:pt idx="3">
                  <c:v>1.064275004538803</c:v>
                </c:pt>
                <c:pt idx="4">
                  <c:v>0.886226938032597</c:v>
                </c:pt>
                <c:pt idx="5">
                  <c:v>1.116130426465575</c:v>
                </c:pt>
                <c:pt idx="6">
                  <c:v>2.037828568219272</c:v>
                </c:pt>
                <c:pt idx="7">
                  <c:v>1.074448763531892</c:v>
                </c:pt>
                <c:pt idx="8">
                  <c:v>1.243202142175185</c:v>
                </c:pt>
                <c:pt idx="9">
                  <c:v>1.011008704557091</c:v>
                </c:pt>
                <c:pt idx="10">
                  <c:v>0.989393939393939</c:v>
                </c:pt>
                <c:pt idx="11">
                  <c:v>1.009374281113412</c:v>
                </c:pt>
                <c:pt idx="12">
                  <c:v>1.033461723639865</c:v>
                </c:pt>
                <c:pt idx="13">
                  <c:v>1.294037782347667</c:v>
                </c:pt>
                <c:pt idx="14">
                  <c:v>1.078107604266612</c:v>
                </c:pt>
                <c:pt idx="15">
                  <c:v>1.092611901104273</c:v>
                </c:pt>
                <c:pt idx="16">
                  <c:v>1.01641024580055</c:v>
                </c:pt>
                <c:pt idx="17">
                  <c:v>1.366975742720786</c:v>
                </c:pt>
                <c:pt idx="18">
                  <c:v>1.199884256395849</c:v>
                </c:pt>
                <c:pt idx="19">
                  <c:v>1.060750108024779</c:v>
                </c:pt>
                <c:pt idx="20">
                  <c:v>1.14388908582457</c:v>
                </c:pt>
                <c:pt idx="21">
                  <c:v>1.055266587689296</c:v>
                </c:pt>
                <c:pt idx="22">
                  <c:v>1.043372567574193</c:v>
                </c:pt>
                <c:pt idx="23">
                  <c:v>1.061564613391359</c:v>
                </c:pt>
                <c:pt idx="24">
                  <c:v>1.038706436581768</c:v>
                </c:pt>
                <c:pt idx="25">
                  <c:v>1.044183836517544</c:v>
                </c:pt>
                <c:pt idx="26">
                  <c:v>2.044863138792103</c:v>
                </c:pt>
                <c:pt idx="27">
                  <c:v>0.944540065021993</c:v>
                </c:pt>
                <c:pt idx="28">
                  <c:v>1.05658347603515</c:v>
                </c:pt>
                <c:pt idx="29">
                  <c:v>1.905154896148489</c:v>
                </c:pt>
                <c:pt idx="30">
                  <c:v>1.244550069967272</c:v>
                </c:pt>
                <c:pt idx="31">
                  <c:v>1.02265898819406</c:v>
                </c:pt>
                <c:pt idx="32">
                  <c:v>1.652070782364042</c:v>
                </c:pt>
                <c:pt idx="33">
                  <c:v>1.147486432325248</c:v>
                </c:pt>
                <c:pt idx="34">
                  <c:v>1.256879200069781</c:v>
                </c:pt>
                <c:pt idx="35">
                  <c:v>1.08996802633842</c:v>
                </c:pt>
                <c:pt idx="36">
                  <c:v>1.807499010840786</c:v>
                </c:pt>
                <c:pt idx="37">
                  <c:v>1.191590725966022</c:v>
                </c:pt>
                <c:pt idx="38">
                  <c:v>1.171021909021529</c:v>
                </c:pt>
                <c:pt idx="39">
                  <c:v>1.322589339479388</c:v>
                </c:pt>
                <c:pt idx="40">
                  <c:v>1.060022647094428</c:v>
                </c:pt>
                <c:pt idx="41">
                  <c:v>1.334037446061293</c:v>
                </c:pt>
                <c:pt idx="42">
                  <c:v>1.029010440948078</c:v>
                </c:pt>
                <c:pt idx="43">
                  <c:v>0.972682338758288</c:v>
                </c:pt>
                <c:pt idx="44">
                  <c:v>8.926929345077925</c:v>
                </c:pt>
                <c:pt idx="45">
                  <c:v>33.13129760521815</c:v>
                </c:pt>
                <c:pt idx="46">
                  <c:v>0.914632519674536</c:v>
                </c:pt>
                <c:pt idx="47">
                  <c:v>0.971612466124661</c:v>
                </c:pt>
                <c:pt idx="48">
                  <c:v>30.94653399231507</c:v>
                </c:pt>
                <c:pt idx="49">
                  <c:v>1.146022537435835</c:v>
                </c:pt>
                <c:pt idx="50">
                  <c:v>4.111659974542012</c:v>
                </c:pt>
                <c:pt idx="51">
                  <c:v>1.169032347228725</c:v>
                </c:pt>
                <c:pt idx="52">
                  <c:v>448.3436513350916</c:v>
                </c:pt>
                <c:pt idx="53">
                  <c:v>0.950897922788168</c:v>
                </c:pt>
                <c:pt idx="54">
                  <c:v>1.784296028880866</c:v>
                </c:pt>
                <c:pt idx="55">
                  <c:v>1.173665445858618</c:v>
                </c:pt>
                <c:pt idx="56">
                  <c:v>1.189284132486324</c:v>
                </c:pt>
                <c:pt idx="57">
                  <c:v>105.6240515541652</c:v>
                </c:pt>
                <c:pt idx="58">
                  <c:v>7.037407975021866</c:v>
                </c:pt>
                <c:pt idx="59">
                  <c:v>105.3644821837054</c:v>
                </c:pt>
                <c:pt idx="60">
                  <c:v>5.623402865368348</c:v>
                </c:pt>
                <c:pt idx="61">
                  <c:v>1.275940253302829</c:v>
                </c:pt>
                <c:pt idx="62">
                  <c:v>1.191169456429606</c:v>
                </c:pt>
                <c:pt idx="63">
                  <c:v>1.602145070014051</c:v>
                </c:pt>
                <c:pt idx="64">
                  <c:v>1.427603415660006</c:v>
                </c:pt>
                <c:pt idx="65">
                  <c:v>1.071686918004846</c:v>
                </c:pt>
                <c:pt idx="66">
                  <c:v>1.047459726629241</c:v>
                </c:pt>
                <c:pt idx="67">
                  <c:v>1.113966647110548</c:v>
                </c:pt>
                <c:pt idx="68">
                  <c:v>1.576135986351696</c:v>
                </c:pt>
                <c:pt idx="69">
                  <c:v>1.433190665277997</c:v>
                </c:pt>
                <c:pt idx="70">
                  <c:v>1.894250445930706</c:v>
                </c:pt>
                <c:pt idx="71">
                  <c:v>1.879291522713719</c:v>
                </c:pt>
                <c:pt idx="72">
                  <c:v>0.145462025968742</c:v>
                </c:pt>
                <c:pt idx="73">
                  <c:v>1.142158015560527</c:v>
                </c:pt>
                <c:pt idx="74">
                  <c:v>1.087197928579485</c:v>
                </c:pt>
                <c:pt idx="75">
                  <c:v>0.921299250787872</c:v>
                </c:pt>
                <c:pt idx="76">
                  <c:v>1.785526669163458</c:v>
                </c:pt>
                <c:pt idx="77">
                  <c:v>1.031389710213702</c:v>
                </c:pt>
                <c:pt idx="78">
                  <c:v>1.089005732661103</c:v>
                </c:pt>
                <c:pt idx="79">
                  <c:v>1.18820646945647</c:v>
                </c:pt>
                <c:pt idx="80">
                  <c:v>1.051884494369245</c:v>
                </c:pt>
                <c:pt idx="81">
                  <c:v>1.509077528181789</c:v>
                </c:pt>
                <c:pt idx="82">
                  <c:v>1.131847788148339</c:v>
                </c:pt>
                <c:pt idx="83">
                  <c:v>0.998758549745401</c:v>
                </c:pt>
                <c:pt idx="84">
                  <c:v>1.097071571670551</c:v>
                </c:pt>
                <c:pt idx="85">
                  <c:v>1.077404049587104</c:v>
                </c:pt>
                <c:pt idx="86">
                  <c:v>1.183066172537264</c:v>
                </c:pt>
                <c:pt idx="87">
                  <c:v>1.360515281752098</c:v>
                </c:pt>
                <c:pt idx="88">
                  <c:v>1.202916125666924</c:v>
                </c:pt>
                <c:pt idx="89">
                  <c:v>1.540085443307765</c:v>
                </c:pt>
                <c:pt idx="90">
                  <c:v>1.004121773692368</c:v>
                </c:pt>
                <c:pt idx="91">
                  <c:v>1.499040535620418</c:v>
                </c:pt>
                <c:pt idx="92">
                  <c:v>1.374830047342119</c:v>
                </c:pt>
                <c:pt idx="93">
                  <c:v>1.162168260582775</c:v>
                </c:pt>
                <c:pt idx="94">
                  <c:v>1.106979231402711</c:v>
                </c:pt>
                <c:pt idx="95">
                  <c:v>1.007539928981673</c:v>
                </c:pt>
                <c:pt idx="96">
                  <c:v>1.022774175108029</c:v>
                </c:pt>
                <c:pt idx="97">
                  <c:v>1.175611714316313</c:v>
                </c:pt>
                <c:pt idx="98">
                  <c:v>1.047008155514978</c:v>
                </c:pt>
                <c:pt idx="99">
                  <c:v>1.173730096980994</c:v>
                </c:pt>
                <c:pt idx="100">
                  <c:v>1.160471579799278</c:v>
                </c:pt>
                <c:pt idx="101">
                  <c:v>1.057274122439868</c:v>
                </c:pt>
                <c:pt idx="102">
                  <c:v>1.137034461446132</c:v>
                </c:pt>
                <c:pt idx="103">
                  <c:v>1.233152419208761</c:v>
                </c:pt>
                <c:pt idx="104">
                  <c:v>1.306433085500986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'RQ Reg vs Block'!$H$2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Block'!$H$3:$H$107</c:f>
              <c:numCache>
                <c:formatCode>General</c:formatCode>
                <c:ptCount val="105"/>
                <c:pt idx="0">
                  <c:v>1.058641640997016</c:v>
                </c:pt>
                <c:pt idx="1">
                  <c:v>1.059787970365047</c:v>
                </c:pt>
                <c:pt idx="2">
                  <c:v>1.007153730871813</c:v>
                </c:pt>
                <c:pt idx="3">
                  <c:v>1.0618802176965</c:v>
                </c:pt>
                <c:pt idx="4">
                  <c:v>1.063737950076136</c:v>
                </c:pt>
                <c:pt idx="5">
                  <c:v>1.182916704908686</c:v>
                </c:pt>
                <c:pt idx="6">
                  <c:v>2.150102977247316</c:v>
                </c:pt>
                <c:pt idx="7">
                  <c:v>1.026573566715278</c:v>
                </c:pt>
                <c:pt idx="8">
                  <c:v>1.309402856407823</c:v>
                </c:pt>
                <c:pt idx="9">
                  <c:v>1.007407407407407</c:v>
                </c:pt>
                <c:pt idx="10">
                  <c:v>1.075412727035648</c:v>
                </c:pt>
                <c:pt idx="11">
                  <c:v>1.060871827650351</c:v>
                </c:pt>
                <c:pt idx="12">
                  <c:v>1.171741180909262</c:v>
                </c:pt>
                <c:pt idx="13">
                  <c:v>1.295958875312968</c:v>
                </c:pt>
                <c:pt idx="14">
                  <c:v>1.1394501853203</c:v>
                </c:pt>
                <c:pt idx="15">
                  <c:v>1.14648697787413</c:v>
                </c:pt>
                <c:pt idx="16">
                  <c:v>0.982835035007702</c:v>
                </c:pt>
                <c:pt idx="17">
                  <c:v>1.351452932413131</c:v>
                </c:pt>
                <c:pt idx="18">
                  <c:v>1.19909592239901</c:v>
                </c:pt>
                <c:pt idx="19">
                  <c:v>1.060276567372453</c:v>
                </c:pt>
                <c:pt idx="20">
                  <c:v>1.027290042321068</c:v>
                </c:pt>
                <c:pt idx="21">
                  <c:v>1.08797827643023</c:v>
                </c:pt>
                <c:pt idx="22">
                  <c:v>1.065049586370968</c:v>
                </c:pt>
                <c:pt idx="23">
                  <c:v>1.053166862361783</c:v>
                </c:pt>
                <c:pt idx="24">
                  <c:v>1.011175270723771</c:v>
                </c:pt>
                <c:pt idx="25">
                  <c:v>1.025346278468666</c:v>
                </c:pt>
                <c:pt idx="26">
                  <c:v>2.195872688197666</c:v>
                </c:pt>
                <c:pt idx="27">
                  <c:v>1.091347680582358</c:v>
                </c:pt>
                <c:pt idx="28">
                  <c:v>1.016421055136355</c:v>
                </c:pt>
                <c:pt idx="29">
                  <c:v>1.907425151158369</c:v>
                </c:pt>
                <c:pt idx="30">
                  <c:v>1.348721521135314</c:v>
                </c:pt>
                <c:pt idx="31">
                  <c:v>0.988294707771166</c:v>
                </c:pt>
                <c:pt idx="32">
                  <c:v>1.585554965244078</c:v>
                </c:pt>
                <c:pt idx="33">
                  <c:v>1.114392114989602</c:v>
                </c:pt>
                <c:pt idx="34">
                  <c:v>1.233482804997348</c:v>
                </c:pt>
                <c:pt idx="35">
                  <c:v>1.094519290920865</c:v>
                </c:pt>
                <c:pt idx="36">
                  <c:v>1.820706329171134</c:v>
                </c:pt>
                <c:pt idx="37">
                  <c:v>1.203476561790335</c:v>
                </c:pt>
                <c:pt idx="38">
                  <c:v>1.185934771924458</c:v>
                </c:pt>
                <c:pt idx="39">
                  <c:v>1.333637340600667</c:v>
                </c:pt>
                <c:pt idx="40">
                  <c:v>1.030647086320189</c:v>
                </c:pt>
                <c:pt idx="41">
                  <c:v>1.355965166461806</c:v>
                </c:pt>
                <c:pt idx="42">
                  <c:v>0.915609852709808</c:v>
                </c:pt>
                <c:pt idx="43">
                  <c:v>1.02678706872571</c:v>
                </c:pt>
                <c:pt idx="44">
                  <c:v>9.667601858715551</c:v>
                </c:pt>
                <c:pt idx="45">
                  <c:v>24.37094513732907</c:v>
                </c:pt>
                <c:pt idx="46">
                  <c:v>0.995609866264139</c:v>
                </c:pt>
                <c:pt idx="47">
                  <c:v>0.993939393939394</c:v>
                </c:pt>
                <c:pt idx="48">
                  <c:v>28.12796458582916</c:v>
                </c:pt>
                <c:pt idx="49">
                  <c:v>1.065088064257336</c:v>
                </c:pt>
                <c:pt idx="50">
                  <c:v>4.40769395245408</c:v>
                </c:pt>
                <c:pt idx="51">
                  <c:v>1.18930700545548</c:v>
                </c:pt>
                <c:pt idx="52">
                  <c:v>392.9145630357181</c:v>
                </c:pt>
                <c:pt idx="53">
                  <c:v>0.827920896990982</c:v>
                </c:pt>
                <c:pt idx="54">
                  <c:v>1.49413058979258</c:v>
                </c:pt>
                <c:pt idx="55">
                  <c:v>1.19617328065955</c:v>
                </c:pt>
                <c:pt idx="56">
                  <c:v>1.199231998584743</c:v>
                </c:pt>
                <c:pt idx="57">
                  <c:v>97.65302475685614</c:v>
                </c:pt>
                <c:pt idx="58">
                  <c:v>8.09249525118299</c:v>
                </c:pt>
                <c:pt idx="59">
                  <c:v>96.34704253972031</c:v>
                </c:pt>
                <c:pt idx="60">
                  <c:v>4.85007242932857</c:v>
                </c:pt>
                <c:pt idx="61">
                  <c:v>2.79540491892414</c:v>
                </c:pt>
                <c:pt idx="62">
                  <c:v>101.8992068926326</c:v>
                </c:pt>
                <c:pt idx="63">
                  <c:v>1.576764099636428</c:v>
                </c:pt>
                <c:pt idx="64">
                  <c:v>1.453821694534515</c:v>
                </c:pt>
                <c:pt idx="65">
                  <c:v>1.03360899896952</c:v>
                </c:pt>
                <c:pt idx="66">
                  <c:v>1.014716104556374</c:v>
                </c:pt>
                <c:pt idx="67">
                  <c:v>1.103971999687002</c:v>
                </c:pt>
                <c:pt idx="68">
                  <c:v>1.607682248108451</c:v>
                </c:pt>
                <c:pt idx="69">
                  <c:v>1.407556941523916</c:v>
                </c:pt>
                <c:pt idx="70">
                  <c:v>1.918244092560303</c:v>
                </c:pt>
                <c:pt idx="71">
                  <c:v>1.792495041877457</c:v>
                </c:pt>
                <c:pt idx="72">
                  <c:v>0.13021277517782</c:v>
                </c:pt>
                <c:pt idx="73">
                  <c:v>1.13401946674993</c:v>
                </c:pt>
                <c:pt idx="74">
                  <c:v>1.102348338482425</c:v>
                </c:pt>
                <c:pt idx="75">
                  <c:v>0.900174544211812</c:v>
                </c:pt>
                <c:pt idx="76">
                  <c:v>1.652137540581465</c:v>
                </c:pt>
                <c:pt idx="77">
                  <c:v>0.96016985276183</c:v>
                </c:pt>
                <c:pt idx="78">
                  <c:v>1.22502456370681</c:v>
                </c:pt>
                <c:pt idx="79">
                  <c:v>0.971182266009852</c:v>
                </c:pt>
                <c:pt idx="80">
                  <c:v>1.190685079412177</c:v>
                </c:pt>
                <c:pt idx="81">
                  <c:v>1.573873857328014</c:v>
                </c:pt>
                <c:pt idx="82">
                  <c:v>1.057452575883442</c:v>
                </c:pt>
                <c:pt idx="83">
                  <c:v>1.102705712301874</c:v>
                </c:pt>
                <c:pt idx="84">
                  <c:v>1.008030732942268</c:v>
                </c:pt>
                <c:pt idx="85">
                  <c:v>1.157535998627558</c:v>
                </c:pt>
                <c:pt idx="86">
                  <c:v>1.298618967565048</c:v>
                </c:pt>
                <c:pt idx="87">
                  <c:v>1.304834089279601</c:v>
                </c:pt>
                <c:pt idx="88">
                  <c:v>1.169883864072925</c:v>
                </c:pt>
                <c:pt idx="89">
                  <c:v>1.396486569246933</c:v>
                </c:pt>
                <c:pt idx="90">
                  <c:v>1.051506456241033</c:v>
                </c:pt>
                <c:pt idx="91">
                  <c:v>1.514134091097596</c:v>
                </c:pt>
                <c:pt idx="92">
                  <c:v>1.310390229197662</c:v>
                </c:pt>
                <c:pt idx="93">
                  <c:v>1.291734453927161</c:v>
                </c:pt>
                <c:pt idx="94">
                  <c:v>1.105473414188747</c:v>
                </c:pt>
                <c:pt idx="95">
                  <c:v>0.999932358889347</c:v>
                </c:pt>
                <c:pt idx="96">
                  <c:v>1.036502280880098</c:v>
                </c:pt>
                <c:pt idx="97">
                  <c:v>1.174319592455779</c:v>
                </c:pt>
                <c:pt idx="98">
                  <c:v>1.102286679089741</c:v>
                </c:pt>
                <c:pt idx="99">
                  <c:v>1.14114376976894</c:v>
                </c:pt>
                <c:pt idx="100">
                  <c:v>1.141167624433081</c:v>
                </c:pt>
                <c:pt idx="101">
                  <c:v>1.126151924184308</c:v>
                </c:pt>
                <c:pt idx="102">
                  <c:v>1.166893996571289</c:v>
                </c:pt>
                <c:pt idx="103">
                  <c:v>1.267383540203628</c:v>
                </c:pt>
                <c:pt idx="104">
                  <c:v>1.273459503325333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'RQ Reg vs Block'!$I$2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Block'!$I$3:$I$107</c:f>
              <c:numCache>
                <c:formatCode>General</c:formatCode>
                <c:ptCount val="105"/>
                <c:pt idx="0">
                  <c:v>1.006795761986097</c:v>
                </c:pt>
                <c:pt idx="1">
                  <c:v>1.049491692702191</c:v>
                </c:pt>
                <c:pt idx="2">
                  <c:v>0.956413891157864</c:v>
                </c:pt>
                <c:pt idx="3">
                  <c:v>0.920589533916601</c:v>
                </c:pt>
                <c:pt idx="4">
                  <c:v>1.137453013543456</c:v>
                </c:pt>
                <c:pt idx="5">
                  <c:v>1.089724739931593</c:v>
                </c:pt>
                <c:pt idx="6">
                  <c:v>1.473047082056184</c:v>
                </c:pt>
                <c:pt idx="7">
                  <c:v>0.985850842671943</c:v>
                </c:pt>
                <c:pt idx="8">
                  <c:v>1.03665573407914</c:v>
                </c:pt>
                <c:pt idx="9">
                  <c:v>0.978411147012454</c:v>
                </c:pt>
                <c:pt idx="10">
                  <c:v>0.982145033086574</c:v>
                </c:pt>
                <c:pt idx="11">
                  <c:v>1.051105272228406</c:v>
                </c:pt>
                <c:pt idx="12">
                  <c:v>1.014539368068607</c:v>
                </c:pt>
                <c:pt idx="13">
                  <c:v>1.176727239187551</c:v>
                </c:pt>
                <c:pt idx="14">
                  <c:v>1.126483363794123</c:v>
                </c:pt>
                <c:pt idx="15">
                  <c:v>1.199818787068118</c:v>
                </c:pt>
                <c:pt idx="16">
                  <c:v>0.988925944060019</c:v>
                </c:pt>
                <c:pt idx="17">
                  <c:v>1.257185518042033</c:v>
                </c:pt>
                <c:pt idx="18">
                  <c:v>1.06445679236907</c:v>
                </c:pt>
                <c:pt idx="19">
                  <c:v>1.015250092965781</c:v>
                </c:pt>
                <c:pt idx="20">
                  <c:v>0.985598127636575</c:v>
                </c:pt>
                <c:pt idx="21">
                  <c:v>1.002112935591633</c:v>
                </c:pt>
                <c:pt idx="22">
                  <c:v>1.035169040579256</c:v>
                </c:pt>
                <c:pt idx="23">
                  <c:v>0.98515392904452</c:v>
                </c:pt>
                <c:pt idx="24">
                  <c:v>1.021691019939906</c:v>
                </c:pt>
                <c:pt idx="25">
                  <c:v>1.048484979353984</c:v>
                </c:pt>
                <c:pt idx="26">
                  <c:v>1.206501172369475</c:v>
                </c:pt>
                <c:pt idx="27">
                  <c:v>1.037071896677393</c:v>
                </c:pt>
                <c:pt idx="28">
                  <c:v>1.077944648652901</c:v>
                </c:pt>
                <c:pt idx="29">
                  <c:v>1.160560753807782</c:v>
                </c:pt>
                <c:pt idx="30">
                  <c:v>1.088974281152808</c:v>
                </c:pt>
                <c:pt idx="31">
                  <c:v>0.928593387315718</c:v>
                </c:pt>
                <c:pt idx="32">
                  <c:v>1.581763919203723</c:v>
                </c:pt>
                <c:pt idx="33">
                  <c:v>1.15909202419128</c:v>
                </c:pt>
                <c:pt idx="34">
                  <c:v>1.542309014239613</c:v>
                </c:pt>
                <c:pt idx="35">
                  <c:v>0.983311315290067</c:v>
                </c:pt>
                <c:pt idx="36">
                  <c:v>1.095066634686763</c:v>
                </c:pt>
                <c:pt idx="37">
                  <c:v>0.947498005102191</c:v>
                </c:pt>
                <c:pt idx="38">
                  <c:v>0.916847362764403</c:v>
                </c:pt>
                <c:pt idx="39">
                  <c:v>1.089669157218159</c:v>
                </c:pt>
                <c:pt idx="40">
                  <c:v>1.073886391289121</c:v>
                </c:pt>
                <c:pt idx="41">
                  <c:v>1.220243444259804</c:v>
                </c:pt>
                <c:pt idx="42">
                  <c:v>0.848355528410666</c:v>
                </c:pt>
                <c:pt idx="43">
                  <c:v>0.873156400232623</c:v>
                </c:pt>
                <c:pt idx="44">
                  <c:v>1.396920335312756</c:v>
                </c:pt>
                <c:pt idx="45">
                  <c:v>0.93334703392164</c:v>
                </c:pt>
                <c:pt idx="46">
                  <c:v>0.969360663884277</c:v>
                </c:pt>
                <c:pt idx="47">
                  <c:v>1.052706552706553</c:v>
                </c:pt>
                <c:pt idx="48">
                  <c:v>3.743035497820296</c:v>
                </c:pt>
                <c:pt idx="49">
                  <c:v>1.024652236507956</c:v>
                </c:pt>
                <c:pt idx="50">
                  <c:v>1.177135915988648</c:v>
                </c:pt>
                <c:pt idx="51">
                  <c:v>1.08803003017053</c:v>
                </c:pt>
                <c:pt idx="52">
                  <c:v>56.76408129880183</c:v>
                </c:pt>
                <c:pt idx="53">
                  <c:v>0.956356645008127</c:v>
                </c:pt>
                <c:pt idx="54">
                  <c:v>1.317945440868184</c:v>
                </c:pt>
                <c:pt idx="55">
                  <c:v>1.205748826283896</c:v>
                </c:pt>
                <c:pt idx="56">
                  <c:v>0.987574736533547</c:v>
                </c:pt>
                <c:pt idx="57">
                  <c:v>5.669414297673799</c:v>
                </c:pt>
                <c:pt idx="58">
                  <c:v>1.501782809891181</c:v>
                </c:pt>
                <c:pt idx="59">
                  <c:v>5.794035910723789</c:v>
                </c:pt>
                <c:pt idx="60">
                  <c:v>1.54845520223656</c:v>
                </c:pt>
                <c:pt idx="61">
                  <c:v>1.251307867386102</c:v>
                </c:pt>
                <c:pt idx="62">
                  <c:v>0.714243198139392</c:v>
                </c:pt>
                <c:pt idx="63">
                  <c:v>1.582811096487661</c:v>
                </c:pt>
                <c:pt idx="64">
                  <c:v>1.494892040569791</c:v>
                </c:pt>
                <c:pt idx="65">
                  <c:v>1.036222610853537</c:v>
                </c:pt>
                <c:pt idx="66">
                  <c:v>0.956918680159502</c:v>
                </c:pt>
                <c:pt idx="67">
                  <c:v>1.01695738785535</c:v>
                </c:pt>
                <c:pt idx="68">
                  <c:v>1.571891008111215</c:v>
                </c:pt>
                <c:pt idx="69">
                  <c:v>1.436794380769742</c:v>
                </c:pt>
                <c:pt idx="70">
                  <c:v>1.207006647267556</c:v>
                </c:pt>
                <c:pt idx="71">
                  <c:v>1.024753613515288</c:v>
                </c:pt>
                <c:pt idx="72">
                  <c:v>0.0674342614397721</c:v>
                </c:pt>
                <c:pt idx="73">
                  <c:v>1.083264689423293</c:v>
                </c:pt>
                <c:pt idx="74">
                  <c:v>1.019510539604903</c:v>
                </c:pt>
                <c:pt idx="75">
                  <c:v>0.75813474917472</c:v>
                </c:pt>
                <c:pt idx="76">
                  <c:v>0.575710672371124</c:v>
                </c:pt>
                <c:pt idx="77">
                  <c:v>0.998351170536601</c:v>
                </c:pt>
                <c:pt idx="78">
                  <c:v>0.563592853693773</c:v>
                </c:pt>
                <c:pt idx="79">
                  <c:v>0.982935406286438</c:v>
                </c:pt>
                <c:pt idx="80">
                  <c:v>1.034989865897615</c:v>
                </c:pt>
                <c:pt idx="81">
                  <c:v>1.168019909164111</c:v>
                </c:pt>
                <c:pt idx="82">
                  <c:v>0.981629247854936</c:v>
                </c:pt>
                <c:pt idx="83">
                  <c:v>0.962152766047919</c:v>
                </c:pt>
                <c:pt idx="84">
                  <c:v>1.007281249513</c:v>
                </c:pt>
                <c:pt idx="85">
                  <c:v>1.053993253196747</c:v>
                </c:pt>
                <c:pt idx="86">
                  <c:v>1.236999351675479</c:v>
                </c:pt>
                <c:pt idx="87">
                  <c:v>1.375827554429231</c:v>
                </c:pt>
                <c:pt idx="88">
                  <c:v>1.081080935111284</c:v>
                </c:pt>
                <c:pt idx="89">
                  <c:v>1.229553147513183</c:v>
                </c:pt>
                <c:pt idx="90">
                  <c:v>1.023557294192972</c:v>
                </c:pt>
                <c:pt idx="91">
                  <c:v>1.12926550570653</c:v>
                </c:pt>
                <c:pt idx="92">
                  <c:v>0.995818183100312</c:v>
                </c:pt>
                <c:pt idx="93">
                  <c:v>1.178276318415651</c:v>
                </c:pt>
                <c:pt idx="94">
                  <c:v>1.057030244344981</c:v>
                </c:pt>
                <c:pt idx="95">
                  <c:v>0.975923427839962</c:v>
                </c:pt>
                <c:pt idx="96">
                  <c:v>1.028926562289781</c:v>
                </c:pt>
                <c:pt idx="97">
                  <c:v>0.927207258230656</c:v>
                </c:pt>
                <c:pt idx="98">
                  <c:v>0.97362065579124</c:v>
                </c:pt>
                <c:pt idx="99">
                  <c:v>1.014264850355565</c:v>
                </c:pt>
                <c:pt idx="100">
                  <c:v>0.995578524344735</c:v>
                </c:pt>
                <c:pt idx="101">
                  <c:v>1.065238049617776</c:v>
                </c:pt>
                <c:pt idx="102">
                  <c:v>0.923978046116664</c:v>
                </c:pt>
                <c:pt idx="103">
                  <c:v>1.158907405494382</c:v>
                </c:pt>
                <c:pt idx="104">
                  <c:v>0.903180934120806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'RQ Reg vs Block'!$J$2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Block'!$J$3:$J$107</c:f>
              <c:numCache>
                <c:formatCode>General</c:formatCode>
                <c:ptCount val="105"/>
                <c:pt idx="0">
                  <c:v>1.045121967246491</c:v>
                </c:pt>
                <c:pt idx="1">
                  <c:v>1.007502519365822</c:v>
                </c:pt>
                <c:pt idx="2">
                  <c:v>0.994516457795632</c:v>
                </c:pt>
                <c:pt idx="3">
                  <c:v>1.039755410528977</c:v>
                </c:pt>
                <c:pt idx="4">
                  <c:v>1.045867126731171</c:v>
                </c:pt>
                <c:pt idx="5">
                  <c:v>1.147856202577978</c:v>
                </c:pt>
                <c:pt idx="6">
                  <c:v>2.241656018161736</c:v>
                </c:pt>
                <c:pt idx="7">
                  <c:v>1.053821968064926</c:v>
                </c:pt>
                <c:pt idx="8">
                  <c:v>1.293591421712947</c:v>
                </c:pt>
                <c:pt idx="9">
                  <c:v>0.987832660246453</c:v>
                </c:pt>
                <c:pt idx="10">
                  <c:v>1.115539452495974</c:v>
                </c:pt>
                <c:pt idx="11">
                  <c:v>0.95786371822666</c:v>
                </c:pt>
                <c:pt idx="12">
                  <c:v>0.982100521574206</c:v>
                </c:pt>
                <c:pt idx="13">
                  <c:v>1.24854687535407</c:v>
                </c:pt>
                <c:pt idx="14">
                  <c:v>1.130070496700846</c:v>
                </c:pt>
                <c:pt idx="15">
                  <c:v>1.149422812958595</c:v>
                </c:pt>
                <c:pt idx="16">
                  <c:v>1.037760005253463</c:v>
                </c:pt>
                <c:pt idx="17">
                  <c:v>1.340477596946496</c:v>
                </c:pt>
                <c:pt idx="18">
                  <c:v>1.204561012207379</c:v>
                </c:pt>
                <c:pt idx="19">
                  <c:v>1.074593805991546</c:v>
                </c:pt>
                <c:pt idx="20">
                  <c:v>1.10901420927828</c:v>
                </c:pt>
                <c:pt idx="21">
                  <c:v>1.104245201941354</c:v>
                </c:pt>
                <c:pt idx="22">
                  <c:v>1.079809978966643</c:v>
                </c:pt>
                <c:pt idx="23">
                  <c:v>1.059134822510187</c:v>
                </c:pt>
                <c:pt idx="24">
                  <c:v>1.039735730910281</c:v>
                </c:pt>
                <c:pt idx="25">
                  <c:v>1.018894162383607</c:v>
                </c:pt>
                <c:pt idx="26">
                  <c:v>2.20487784499333</c:v>
                </c:pt>
                <c:pt idx="27">
                  <c:v>0.936754140870761</c:v>
                </c:pt>
                <c:pt idx="28">
                  <c:v>1.021656302066935</c:v>
                </c:pt>
                <c:pt idx="29">
                  <c:v>1.933968750708564</c:v>
                </c:pt>
                <c:pt idx="30">
                  <c:v>1.199721072003681</c:v>
                </c:pt>
                <c:pt idx="31">
                  <c:v>0.986322629410187</c:v>
                </c:pt>
                <c:pt idx="32">
                  <c:v>1.703148343017465</c:v>
                </c:pt>
                <c:pt idx="33">
                  <c:v>1.114844680892618</c:v>
                </c:pt>
                <c:pt idx="34">
                  <c:v>1.260796897924872</c:v>
                </c:pt>
                <c:pt idx="35">
                  <c:v>1.099764311356102</c:v>
                </c:pt>
                <c:pt idx="36">
                  <c:v>1.905362302875863</c:v>
                </c:pt>
                <c:pt idx="37">
                  <c:v>1.173194384866187</c:v>
                </c:pt>
                <c:pt idx="38">
                  <c:v>1.169321373460026</c:v>
                </c:pt>
                <c:pt idx="39">
                  <c:v>1.378178694250283</c:v>
                </c:pt>
                <c:pt idx="40">
                  <c:v>1.021312405185722</c:v>
                </c:pt>
                <c:pt idx="41">
                  <c:v>1.367415263316527</c:v>
                </c:pt>
                <c:pt idx="42">
                  <c:v>0.855664678113243</c:v>
                </c:pt>
                <c:pt idx="43">
                  <c:v>0.987470674813726</c:v>
                </c:pt>
                <c:pt idx="44">
                  <c:v>8.08472382988119</c:v>
                </c:pt>
                <c:pt idx="45">
                  <c:v>35.66695135786163</c:v>
                </c:pt>
                <c:pt idx="46">
                  <c:v>1.004625199362041</c:v>
                </c:pt>
                <c:pt idx="47">
                  <c:v>1.050878815911193</c:v>
                </c:pt>
                <c:pt idx="48">
                  <c:v>27.81228630527725</c:v>
                </c:pt>
                <c:pt idx="49">
                  <c:v>1.187615362919752</c:v>
                </c:pt>
                <c:pt idx="50">
                  <c:v>3.823436430516701</c:v>
                </c:pt>
                <c:pt idx="51">
                  <c:v>1.165360056153016</c:v>
                </c:pt>
                <c:pt idx="52">
                  <c:v>365.4678979034672</c:v>
                </c:pt>
                <c:pt idx="53">
                  <c:v>0.826344034676913</c:v>
                </c:pt>
                <c:pt idx="54">
                  <c:v>1.653943324477783</c:v>
                </c:pt>
                <c:pt idx="55">
                  <c:v>1.159125385218305</c:v>
                </c:pt>
                <c:pt idx="56">
                  <c:v>1.282327424976162</c:v>
                </c:pt>
                <c:pt idx="57">
                  <c:v>95.94194601101453</c:v>
                </c:pt>
                <c:pt idx="58">
                  <c:v>6.356170807376429</c:v>
                </c:pt>
                <c:pt idx="59">
                  <c:v>94.32254421265107</c:v>
                </c:pt>
                <c:pt idx="60">
                  <c:v>5.022255680428568</c:v>
                </c:pt>
                <c:pt idx="61">
                  <c:v>102.6053433282743</c:v>
                </c:pt>
                <c:pt idx="62">
                  <c:v>1.297280315408853</c:v>
                </c:pt>
                <c:pt idx="63">
                  <c:v>1.612308393259975</c:v>
                </c:pt>
                <c:pt idx="64">
                  <c:v>1.42592735789685</c:v>
                </c:pt>
                <c:pt idx="65">
                  <c:v>0.94211400017651</c:v>
                </c:pt>
                <c:pt idx="66">
                  <c:v>0.982280364720819</c:v>
                </c:pt>
                <c:pt idx="67">
                  <c:v>1.072382450736542</c:v>
                </c:pt>
                <c:pt idx="68">
                  <c:v>1.574563093244519</c:v>
                </c:pt>
                <c:pt idx="69">
                  <c:v>1.403401261622423</c:v>
                </c:pt>
                <c:pt idx="70">
                  <c:v>1.875645950558218</c:v>
                </c:pt>
                <c:pt idx="71">
                  <c:v>1.928972689569175</c:v>
                </c:pt>
                <c:pt idx="72">
                  <c:v>0.127860024313771</c:v>
                </c:pt>
                <c:pt idx="73">
                  <c:v>1.156681751727999</c:v>
                </c:pt>
                <c:pt idx="74">
                  <c:v>1.114131112164423</c:v>
                </c:pt>
                <c:pt idx="75">
                  <c:v>0.915803948327491</c:v>
                </c:pt>
                <c:pt idx="76">
                  <c:v>1.870339070408588</c:v>
                </c:pt>
                <c:pt idx="77">
                  <c:v>0.976711397699547</c:v>
                </c:pt>
                <c:pt idx="78">
                  <c:v>1.175905031507523</c:v>
                </c:pt>
                <c:pt idx="79">
                  <c:v>1.045962629295963</c:v>
                </c:pt>
                <c:pt idx="80">
                  <c:v>1.147321855577158</c:v>
                </c:pt>
                <c:pt idx="81">
                  <c:v>1.362217602821255</c:v>
                </c:pt>
                <c:pt idx="82">
                  <c:v>1.066047247668732</c:v>
                </c:pt>
                <c:pt idx="83">
                  <c:v>1.072939188692445</c:v>
                </c:pt>
                <c:pt idx="84">
                  <c:v>1.002402544211605</c:v>
                </c:pt>
                <c:pt idx="85">
                  <c:v>1.184412590044223</c:v>
                </c:pt>
                <c:pt idx="86">
                  <c:v>1.29105810357251</c:v>
                </c:pt>
                <c:pt idx="87">
                  <c:v>1.386211460739531</c:v>
                </c:pt>
                <c:pt idx="88">
                  <c:v>1.315263906621716</c:v>
                </c:pt>
                <c:pt idx="89">
                  <c:v>1.373384418421725</c:v>
                </c:pt>
                <c:pt idx="90">
                  <c:v>1.024628460262789</c:v>
                </c:pt>
                <c:pt idx="91">
                  <c:v>1.578568490979637</c:v>
                </c:pt>
                <c:pt idx="92">
                  <c:v>1.360284078757745</c:v>
                </c:pt>
                <c:pt idx="93">
                  <c:v>1.33407969794908</c:v>
                </c:pt>
                <c:pt idx="94">
                  <c:v>1.049294082466978</c:v>
                </c:pt>
                <c:pt idx="95">
                  <c:v>1.000768689598042</c:v>
                </c:pt>
                <c:pt idx="96">
                  <c:v>0.971322411159487</c:v>
                </c:pt>
                <c:pt idx="97">
                  <c:v>1.193978671331086</c:v>
                </c:pt>
                <c:pt idx="98">
                  <c:v>1.104451207332138</c:v>
                </c:pt>
                <c:pt idx="99">
                  <c:v>1.096807784672351</c:v>
                </c:pt>
                <c:pt idx="100">
                  <c:v>1.164374735639902</c:v>
                </c:pt>
                <c:pt idx="101">
                  <c:v>0.972044676255202</c:v>
                </c:pt>
                <c:pt idx="102">
                  <c:v>1.19526826976296</c:v>
                </c:pt>
                <c:pt idx="103">
                  <c:v>1.296476633152912</c:v>
                </c:pt>
                <c:pt idx="104">
                  <c:v>1.274933932926664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096175928"/>
        <c:axId val="-2096173016"/>
      </c:lineChart>
      <c:catAx>
        <c:axId val="-2096175928"/>
        <c:scaling>
          <c:orientation val="minMax"/>
        </c:scaling>
        <c:delete val="0"/>
        <c:axPos val="b"/>
        <c:majorTickMark val="out"/>
        <c:minorTickMark val="none"/>
        <c:tickLblPos val="nextTo"/>
        <c:crossAx val="-2096173016"/>
        <c:crosses val="autoZero"/>
        <c:auto val="1"/>
        <c:lblAlgn val="ctr"/>
        <c:lblOffset val="100"/>
        <c:noMultiLvlLbl val="0"/>
      </c:catAx>
      <c:valAx>
        <c:axId val="-2096173016"/>
        <c:scaling>
          <c:logBase val="10.0"/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961759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1193800</xdr:colOff>
      <xdr:row>127</xdr:row>
      <xdr:rowOff>50800</xdr:rowOff>
    </xdr:from>
    <xdr:to>
      <xdr:col>16</xdr:col>
      <xdr:colOff>711200</xdr:colOff>
      <xdr:row>151</xdr:row>
      <xdr:rowOff>127000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2" sqref="A22"/>
    </sheetView>
  </sheetViews>
  <sheetFormatPr baseColWidth="10" defaultRowHeight="15" x14ac:dyDescent="0"/>
  <cols>
    <col min="1" max="1" width="13.6640625" customWidth="1"/>
  </cols>
  <sheetData>
    <row r="1" spans="1:47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L1" s="24" t="s">
        <v>316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6"/>
      <c r="X1" s="24" t="s">
        <v>328</v>
      </c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6"/>
      <c r="AJ1" s="24" t="s">
        <v>322</v>
      </c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6"/>
    </row>
    <row r="2" spans="1:47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s="28" t="s">
        <v>345</v>
      </c>
      <c r="M2" s="28"/>
      <c r="N2" s="28"/>
      <c r="O2" s="28"/>
      <c r="P2" s="28" t="s">
        <v>346</v>
      </c>
      <c r="Q2" s="28"/>
      <c r="R2" s="28"/>
      <c r="S2" s="28"/>
      <c r="T2" s="28" t="s">
        <v>347</v>
      </c>
      <c r="U2" s="28"/>
      <c r="V2" s="28"/>
      <c r="W2" s="28"/>
      <c r="X2" s="28" t="s">
        <v>345</v>
      </c>
      <c r="Y2" s="28"/>
      <c r="Z2" s="28"/>
      <c r="AA2" s="28"/>
      <c r="AB2" s="28" t="s">
        <v>346</v>
      </c>
      <c r="AC2" s="28"/>
      <c r="AD2" s="28"/>
      <c r="AE2" s="28"/>
      <c r="AF2" s="28" t="s">
        <v>347</v>
      </c>
      <c r="AG2" s="28"/>
      <c r="AH2" s="28"/>
      <c r="AI2" s="28"/>
      <c r="AJ2" s="28" t="s">
        <v>345</v>
      </c>
      <c r="AK2" s="28"/>
      <c r="AL2" s="28"/>
      <c r="AM2" s="28"/>
      <c r="AN2" s="28" t="s">
        <v>346</v>
      </c>
      <c r="AO2" s="28"/>
      <c r="AP2" s="28"/>
      <c r="AQ2" s="28"/>
      <c r="AR2" s="28" t="s">
        <v>347</v>
      </c>
      <c r="AS2" s="28"/>
      <c r="AT2" s="28"/>
      <c r="AU2" s="28"/>
    </row>
    <row r="3" spans="1:47">
      <c r="A3" t="str">
        <f>'time 1'!B2</f>
        <v>&lt;test.BallonFactory: boolean correctHorizontally(java.awt.Rectangle,int,int)&gt;</v>
      </c>
      <c r="B3">
        <f>AVERAGE('time 1'!D2,'time 2'!D2,'time 3'!D2)</f>
        <v>379.33333333333331</v>
      </c>
      <c r="C3">
        <f>AVERAGE('time 1'!F2,'time 2'!F2,'time 3'!F2)</f>
        <v>1165</v>
      </c>
      <c r="D3">
        <f>AVERAGE('time 1'!H2,'time 2'!H2,'time 3'!H2)</f>
        <v>293</v>
      </c>
      <c r="E3">
        <f>AVERAGE('time 1'!J2,'time 2'!J2,'time 3'!J2)</f>
        <v>492.66666666666669</v>
      </c>
      <c r="F3">
        <f>AVERAGE('time 1'!L2,'time 2'!L2,'time 3'!L2)</f>
        <v>3217.3333333333335</v>
      </c>
      <c r="G3">
        <f>AVERAGE('time 1'!N2,'time 2'!N2,'time 3'!N2)</f>
        <v>368</v>
      </c>
      <c r="H3">
        <f>AVERAGE('time 1'!P2,'time 2'!P2,'time 3'!P2)</f>
        <v>568.33333333333337</v>
      </c>
      <c r="I3">
        <f>AVERAGE('time 1'!R2,'time 2'!R2,'time 3'!R2)</f>
        <v>10468.666666666666</v>
      </c>
      <c r="J3">
        <f>AVERAGE('time 1'!T2,'time 2'!T2,'time 3'!T2)</f>
        <v>406</v>
      </c>
      <c r="L3" s="22" t="s">
        <v>105</v>
      </c>
      <c r="M3" s="22" t="s">
        <v>106</v>
      </c>
      <c r="N3" s="22" t="s">
        <v>106</v>
      </c>
      <c r="O3" s="22" t="s">
        <v>108</v>
      </c>
      <c r="P3" s="22" t="s">
        <v>105</v>
      </c>
      <c r="Q3" s="22" t="s">
        <v>106</v>
      </c>
      <c r="R3" s="22" t="s">
        <v>106</v>
      </c>
      <c r="S3" s="22" t="s">
        <v>108</v>
      </c>
      <c r="T3" s="22" t="s">
        <v>105</v>
      </c>
      <c r="U3" s="22" t="s">
        <v>106</v>
      </c>
      <c r="V3" s="22" t="s">
        <v>106</v>
      </c>
      <c r="W3" s="22" t="s">
        <v>108</v>
      </c>
      <c r="X3" s="22" t="s">
        <v>105</v>
      </c>
      <c r="Y3" s="22" t="s">
        <v>106</v>
      </c>
      <c r="Z3" s="22" t="s">
        <v>106</v>
      </c>
      <c r="AA3" s="22" t="s">
        <v>108</v>
      </c>
      <c r="AB3" s="22" t="s">
        <v>105</v>
      </c>
      <c r="AC3" s="22" t="s">
        <v>106</v>
      </c>
      <c r="AD3" s="22" t="s">
        <v>106</v>
      </c>
      <c r="AE3" s="22" t="s">
        <v>108</v>
      </c>
      <c r="AF3" s="22" t="s">
        <v>105</v>
      </c>
      <c r="AG3" s="22" t="s">
        <v>106</v>
      </c>
      <c r="AH3" s="22" t="s">
        <v>106</v>
      </c>
      <c r="AI3" s="22" t="s">
        <v>108</v>
      </c>
      <c r="AJ3" s="22" t="s">
        <v>105</v>
      </c>
      <c r="AK3" s="22" t="s">
        <v>106</v>
      </c>
      <c r="AL3" s="22" t="s">
        <v>106</v>
      </c>
      <c r="AM3" s="22" t="s">
        <v>108</v>
      </c>
      <c r="AN3" s="22" t="s">
        <v>105</v>
      </c>
      <c r="AO3" s="22" t="s">
        <v>106</v>
      </c>
      <c r="AP3" s="22" t="s">
        <v>106</v>
      </c>
      <c r="AQ3" s="22" t="s">
        <v>108</v>
      </c>
      <c r="AR3" s="22" t="s">
        <v>105</v>
      </c>
      <c r="AS3" s="22" t="s">
        <v>106</v>
      </c>
      <c r="AT3" s="22" t="s">
        <v>106</v>
      </c>
      <c r="AU3" s="22" t="s">
        <v>108</v>
      </c>
    </row>
    <row r="4" spans="1:47">
      <c r="A4" t="str">
        <f>'time 1'!B3</f>
        <v>&lt;test.BallonFactory: boolean correctVertically(java.awt.Rectangle,int,int)&gt;</v>
      </c>
      <c r="B4">
        <f>AVERAGE('time 1'!D3,'time 2'!D3,'time 3'!D3)</f>
        <v>376.33333333333331</v>
      </c>
      <c r="C4">
        <f>AVERAGE('time 1'!F3,'time 2'!F3,'time 3'!F3)</f>
        <v>1193</v>
      </c>
      <c r="D4">
        <f>AVERAGE('time 1'!H3,'time 2'!H3,'time 3'!H3)</f>
        <v>283.33333333333331</v>
      </c>
      <c r="E4">
        <f>AVERAGE('time 1'!J3,'time 2'!J3,'time 3'!J3)</f>
        <v>478.33333333333331</v>
      </c>
      <c r="F4">
        <f>AVERAGE('time 1'!L3,'time 2'!L3,'time 3'!L3)</f>
        <v>3192.6666666666665</v>
      </c>
      <c r="G4">
        <f>AVERAGE('time 1'!N3,'time 2'!N3,'time 3'!N3)</f>
        <v>353</v>
      </c>
      <c r="H4">
        <f>AVERAGE('time 1'!P3,'time 2'!P3,'time 3'!P3)</f>
        <v>564</v>
      </c>
      <c r="I4">
        <f>AVERAGE('time 1'!R3,'time 2'!R3,'time 3'!R3)</f>
        <v>10649.666666666666</v>
      </c>
      <c r="J4">
        <f>AVERAGE('time 1'!T3,'time 2'!T3,'time 3'!T3)</f>
        <v>398.66666666666669</v>
      </c>
      <c r="L4">
        <f>AVERAGE('accuracy dom5dom4'!R3,'accuracy dom51dom41'!R3,'accuracy dom52dom42'!R3)</f>
        <v>14</v>
      </c>
      <c r="M4">
        <f>AVERAGE('accuracy dom5dom4'!S3,'accuracy dom51dom41'!S3,'accuracy dom52dom42'!S3)</f>
        <v>0</v>
      </c>
      <c r="N4">
        <f>AVERAGE('accuracy dom5dom4'!T3,'accuracy dom51dom41'!T3,'accuracy dom52dom42'!T3)</f>
        <v>0</v>
      </c>
      <c r="O4">
        <f>AVERAGE('accuracy dom5dom4'!U3,'accuracy dom51dom41'!U3,'accuracy dom52dom42'!U3)</f>
        <v>0</v>
      </c>
      <c r="P4">
        <f>AVERAGE('accuracy dom5dom4'!BH3,'accuracy dom51dom41'!BH3,'accuracy dom52dom42'!BH3)</f>
        <v>14</v>
      </c>
      <c r="Q4">
        <f>AVERAGE('accuracy dom5dom4'!BI3,'accuracy dom51dom41'!BI3,'accuracy dom52dom42'!BI3)</f>
        <v>0</v>
      </c>
      <c r="R4">
        <f>AVERAGE('accuracy dom5dom4'!BJ3,'accuracy dom51dom41'!BJ3,'accuracy dom52dom42'!BJ3)</f>
        <v>0</v>
      </c>
      <c r="S4">
        <f>AVERAGE('accuracy dom5dom4'!BK3,'accuracy dom51dom41'!BK3,'accuracy dom52dom42'!BK3)</f>
        <v>0</v>
      </c>
      <c r="T4">
        <f>AVERAGE('accuracy dom5dom4'!AM3,'accuracy dom51dom41'!AM3,'accuracy dom52dom42'!AM3)</f>
        <v>14</v>
      </c>
      <c r="U4">
        <f>AVERAGE('accuracy dom5dom4'!AN3,'accuracy dom51dom41'!AN3,'accuracy dom52dom42'!AN3)</f>
        <v>0</v>
      </c>
      <c r="V4">
        <f>AVERAGE('accuracy dom5dom4'!AO3,'accuracy dom51dom41'!AO3,'accuracy dom52dom42'!AO3)</f>
        <v>0</v>
      </c>
      <c r="W4">
        <f>AVERAGE('accuracy dom5dom4'!AP3,'accuracy dom51dom41'!AP3,'accuracy dom52dom42'!AP3)</f>
        <v>0</v>
      </c>
      <c r="X4">
        <f>AVERAGE('accuracy dom7dom6'!R3,'accuracy dom71dom61'!R3,'accuracy dom72dom62'!R3)</f>
        <v>14</v>
      </c>
      <c r="Y4">
        <f>AVERAGE('accuracy dom7dom6'!S3,'accuracy dom71dom61'!S3,'accuracy dom72dom62'!S3)</f>
        <v>0</v>
      </c>
      <c r="Z4">
        <f>AVERAGE('accuracy dom7dom6'!T3,'accuracy dom71dom61'!T3,'accuracy dom72dom62'!T3)</f>
        <v>0</v>
      </c>
      <c r="AA4">
        <f>AVERAGE('accuracy dom7dom6'!U3,'accuracy dom71dom61'!U3,'accuracy dom72dom62'!U3)</f>
        <v>0</v>
      </c>
      <c r="AB4">
        <f>AVERAGE('accuracy dom7dom6'!BH3,'accuracy dom71dom61'!BH3,'accuracy dom72dom62'!BH3)</f>
        <v>14</v>
      </c>
      <c r="AC4">
        <f>AVERAGE('accuracy dom7dom6'!BI3,'accuracy dom71dom61'!BI3,'accuracy dom72dom62'!BI3)</f>
        <v>0</v>
      </c>
      <c r="AD4">
        <f>AVERAGE('accuracy dom7dom6'!BJ3,'accuracy dom71dom61'!BJ3,'accuracy dom72dom62'!BJ3)</f>
        <v>0</v>
      </c>
      <c r="AE4">
        <f>AVERAGE('accuracy dom7dom6'!BK3,'accuracy dom71dom61'!BK3,'accuracy dom72dom62'!BK3)</f>
        <v>0</v>
      </c>
      <c r="AF4">
        <f>AVERAGE('accuracy dom7dom6'!AM3,'accuracy dom71dom61'!AM3,'accuracy dom72dom62'!AM3)</f>
        <v>14</v>
      </c>
      <c r="AG4">
        <f>AVERAGE('accuracy dom7dom6'!AN3,'accuracy dom71dom61'!AN3,'accuracy dom72dom62'!AN3)</f>
        <v>0</v>
      </c>
      <c r="AH4">
        <f>AVERAGE('accuracy dom7dom6'!AO3,'accuracy dom71dom61'!AO3,'accuracy dom72dom62'!AO3)</f>
        <v>0</v>
      </c>
      <c r="AI4">
        <f>AVERAGE('accuracy dom7dom6'!AP3,'accuracy dom71dom61'!AP3,'accuracy dom72dom62'!AP3)</f>
        <v>0</v>
      </c>
      <c r="AJ4">
        <f>AVERAGE('accuracy dom9dom8'!R3,'accuracy dom91dom81'!R3,'accuracy dom92dom82'!R3)</f>
        <v>14</v>
      </c>
      <c r="AK4">
        <f>AVERAGE('accuracy dom9dom8'!S3,'accuracy dom91dom81'!S3,'accuracy dom92dom82'!S3)</f>
        <v>0</v>
      </c>
      <c r="AL4">
        <f>AVERAGE('accuracy dom9dom8'!T3,'accuracy dom91dom81'!T3,'accuracy dom92dom82'!T3)</f>
        <v>0</v>
      </c>
      <c r="AM4">
        <f>AVERAGE('accuracy dom9dom8'!U3,'accuracy dom91dom81'!U3,'accuracy dom92dom82'!U3)</f>
        <v>0</v>
      </c>
      <c r="AN4">
        <f>AVERAGE('accuracy dom9dom8'!BH3,'accuracy dom91dom81'!BH3,'accuracy dom92dom82'!BH3)</f>
        <v>14</v>
      </c>
      <c r="AO4">
        <f>AVERAGE('accuracy dom9dom8'!BI3,'accuracy dom91dom81'!BI3,'accuracy dom92dom82'!BI3)</f>
        <v>0</v>
      </c>
      <c r="AP4">
        <f>AVERAGE('accuracy dom9dom8'!BJ3,'accuracy dom91dom81'!BJ3,'accuracy dom92dom82'!BJ3)</f>
        <v>0</v>
      </c>
      <c r="AQ4">
        <f>AVERAGE('accuracy dom9dom8'!BK3,'accuracy dom91dom81'!BK3,'accuracy dom92dom82'!BK3)</f>
        <v>0</v>
      </c>
      <c r="AR4">
        <f>AVERAGE('accuracy dom9dom8'!AM3,'accuracy dom91dom81'!AM3,'accuracy dom92dom82'!AM3)</f>
        <v>14</v>
      </c>
      <c r="AS4">
        <f>AVERAGE('accuracy dom9dom8'!AN3,'accuracy dom91dom81'!AN3,'accuracy dom92dom82'!AN3)</f>
        <v>0</v>
      </c>
      <c r="AT4">
        <f>AVERAGE('accuracy dom9dom8'!AO3,'accuracy dom91dom81'!AO3,'accuracy dom92dom82'!AO3)</f>
        <v>0</v>
      </c>
      <c r="AU4">
        <f>AVERAGE('accuracy dom9dom8'!AP3,'accuracy dom91dom81'!AP3,'accuracy dom92dom82'!AP3)</f>
        <v>0</v>
      </c>
    </row>
    <row r="5" spans="1:47">
      <c r="A5" t="str">
        <f>'time 1'!B4</f>
        <v>&lt;test.BallonFactory: boolean isInsideBounds(java.awt.Rectangle,int,int)&gt;</v>
      </c>
      <c r="B5">
        <f>AVERAGE('time 1'!D4,'time 2'!D4,'time 3'!D4)</f>
        <v>519</v>
      </c>
      <c r="C5">
        <f>AVERAGE('time 1'!F4,'time 2'!F4,'time 3'!F4)</f>
        <v>1418.6666666666667</v>
      </c>
      <c r="D5">
        <f>AVERAGE('time 1'!H4,'time 2'!H4,'time 3'!H4)</f>
        <v>375.33333333333331</v>
      </c>
      <c r="E5">
        <f>AVERAGE('time 1'!J4,'time 2'!J4,'time 3'!J4)</f>
        <v>631.66666666666663</v>
      </c>
      <c r="F5">
        <f>AVERAGE('time 1'!L4,'time 2'!L4,'time 3'!L4)</f>
        <v>5672.333333333333</v>
      </c>
      <c r="G5">
        <f>AVERAGE('time 1'!N4,'time 2'!N4,'time 3'!N4)</f>
        <v>510.66666666666669</v>
      </c>
      <c r="H5">
        <f>AVERAGE('time 1'!P4,'time 2'!P4,'time 3'!P4)</f>
        <v>732.33333333333337</v>
      </c>
      <c r="I5">
        <f>AVERAGE('time 1'!R4,'time 2'!R4,'time 3'!R4)</f>
        <v>11088.333333333334</v>
      </c>
      <c r="J5">
        <f>AVERAGE('time 1'!T4,'time 2'!T4,'time 3'!T4)</f>
        <v>569.66666666666663</v>
      </c>
      <c r="L5">
        <f>AVERAGE('accuracy dom5dom4'!R4,'accuracy dom51dom41'!R4,'accuracy dom52dom42'!R4)</f>
        <v>14</v>
      </c>
      <c r="M5">
        <f>AVERAGE('accuracy dom5dom4'!S4,'accuracy dom51dom41'!S4,'accuracy dom52dom42'!S4)</f>
        <v>0</v>
      </c>
      <c r="N5">
        <f>AVERAGE('accuracy dom5dom4'!T4,'accuracy dom51dom41'!T4,'accuracy dom52dom42'!T4)</f>
        <v>0</v>
      </c>
      <c r="O5">
        <f>AVERAGE('accuracy dom5dom4'!U4,'accuracy dom51dom41'!U4,'accuracy dom52dom42'!U4)</f>
        <v>0</v>
      </c>
      <c r="P5">
        <f>AVERAGE('accuracy dom5dom4'!BH4,'accuracy dom51dom41'!BH4,'accuracy dom52dom42'!BH4)</f>
        <v>14</v>
      </c>
      <c r="Q5">
        <f>AVERAGE('accuracy dom5dom4'!BI4,'accuracy dom51dom41'!BI4,'accuracy dom52dom42'!BI4)</f>
        <v>0</v>
      </c>
      <c r="R5">
        <f>AVERAGE('accuracy dom5dom4'!BJ4,'accuracy dom51dom41'!BJ4,'accuracy dom52dom42'!BJ4)</f>
        <v>0</v>
      </c>
      <c r="S5">
        <f>AVERAGE('accuracy dom5dom4'!BK4,'accuracy dom51dom41'!BK4,'accuracy dom52dom42'!BK4)</f>
        <v>0</v>
      </c>
      <c r="T5">
        <f>AVERAGE('accuracy dom5dom4'!AM4,'accuracy dom51dom41'!AM4,'accuracy dom52dom42'!AM4)</f>
        <v>14</v>
      </c>
      <c r="U5">
        <f>AVERAGE('accuracy dom5dom4'!AN4,'accuracy dom51dom41'!AN4,'accuracy dom52dom42'!AN4)</f>
        <v>0</v>
      </c>
      <c r="V5">
        <f>AVERAGE('accuracy dom5dom4'!AO4,'accuracy dom51dom41'!AO4,'accuracy dom52dom42'!AO4)</f>
        <v>0</v>
      </c>
      <c r="W5">
        <f>AVERAGE('accuracy dom5dom4'!AP4,'accuracy dom51dom41'!AP4,'accuracy dom52dom42'!AP4)</f>
        <v>0</v>
      </c>
      <c r="X5">
        <f>AVERAGE('accuracy dom7dom6'!R4,'accuracy dom71dom61'!R4,'accuracy dom72dom62'!R4)</f>
        <v>14</v>
      </c>
      <c r="Y5">
        <f>AVERAGE('accuracy dom7dom6'!S4,'accuracy dom71dom61'!S4,'accuracy dom72dom62'!S4)</f>
        <v>0</v>
      </c>
      <c r="Z5">
        <f>AVERAGE('accuracy dom7dom6'!T4,'accuracy dom71dom61'!T4,'accuracy dom72dom62'!T4)</f>
        <v>0</v>
      </c>
      <c r="AA5">
        <f>AVERAGE('accuracy dom7dom6'!U4,'accuracy dom71dom61'!U4,'accuracy dom72dom62'!U4)</f>
        <v>0</v>
      </c>
      <c r="AB5">
        <f>AVERAGE('accuracy dom7dom6'!BH4,'accuracy dom71dom61'!BH4,'accuracy dom72dom62'!BH4)</f>
        <v>14</v>
      </c>
      <c r="AC5">
        <f>AVERAGE('accuracy dom7dom6'!BI4,'accuracy dom71dom61'!BI4,'accuracy dom72dom62'!BI4)</f>
        <v>0</v>
      </c>
      <c r="AD5">
        <f>AVERAGE('accuracy dom7dom6'!BJ4,'accuracy dom71dom61'!BJ4,'accuracy dom72dom62'!BJ4)</f>
        <v>0</v>
      </c>
      <c r="AE5">
        <f>AVERAGE('accuracy dom7dom6'!BK4,'accuracy dom71dom61'!BK4,'accuracy dom72dom62'!BK4)</f>
        <v>0</v>
      </c>
      <c r="AF5">
        <f>AVERAGE('accuracy dom7dom6'!AM4,'accuracy dom71dom61'!AM4,'accuracy dom72dom62'!AM4)</f>
        <v>14</v>
      </c>
      <c r="AG5">
        <f>AVERAGE('accuracy dom7dom6'!AN4,'accuracy dom71dom61'!AN4,'accuracy dom72dom62'!AN4)</f>
        <v>0</v>
      </c>
      <c r="AH5">
        <f>AVERAGE('accuracy dom7dom6'!AO4,'accuracy dom71dom61'!AO4,'accuracy dom72dom62'!AO4)</f>
        <v>0</v>
      </c>
      <c r="AI5">
        <f>AVERAGE('accuracy dom7dom6'!AP4,'accuracy dom71dom61'!AP4,'accuracy dom72dom62'!AP4)</f>
        <v>0</v>
      </c>
      <c r="AJ5">
        <f>AVERAGE('accuracy dom9dom8'!R4,'accuracy dom91dom81'!R4,'accuracy dom92dom82'!R4)</f>
        <v>14</v>
      </c>
      <c r="AK5">
        <f>AVERAGE('accuracy dom9dom8'!S4,'accuracy dom91dom81'!S4,'accuracy dom92dom82'!S4)</f>
        <v>0</v>
      </c>
      <c r="AL5">
        <f>AVERAGE('accuracy dom9dom8'!T4,'accuracy dom91dom81'!T4,'accuracy dom92dom82'!T4)</f>
        <v>0</v>
      </c>
      <c r="AM5">
        <f>AVERAGE('accuracy dom9dom8'!U4,'accuracy dom91dom81'!U4,'accuracy dom92dom82'!U4)</f>
        <v>0</v>
      </c>
      <c r="AN5">
        <f>AVERAGE('accuracy dom9dom8'!BH4,'accuracy dom91dom81'!BH4,'accuracy dom92dom82'!BH4)</f>
        <v>14</v>
      </c>
      <c r="AO5">
        <f>AVERAGE('accuracy dom9dom8'!BI4,'accuracy dom91dom81'!BI4,'accuracy dom92dom82'!BI4)</f>
        <v>0</v>
      </c>
      <c r="AP5">
        <f>AVERAGE('accuracy dom9dom8'!BJ4,'accuracy dom91dom81'!BJ4,'accuracy dom92dom82'!BJ4)</f>
        <v>0</v>
      </c>
      <c r="AQ5">
        <f>AVERAGE('accuracy dom9dom8'!BK4,'accuracy dom91dom81'!BK4,'accuracy dom92dom82'!BK4)</f>
        <v>0</v>
      </c>
      <c r="AR5">
        <f>AVERAGE('accuracy dom9dom8'!AM4,'accuracy dom91dom81'!AM4,'accuracy dom92dom82'!AM4)</f>
        <v>14</v>
      </c>
      <c r="AS5">
        <f>AVERAGE('accuracy dom9dom8'!AN4,'accuracy dom91dom81'!AN4,'accuracy dom92dom82'!AN4)</f>
        <v>0</v>
      </c>
      <c r="AT5">
        <f>AVERAGE('accuracy dom9dom8'!AO4,'accuracy dom91dom81'!AO4,'accuracy dom92dom82'!AO4)</f>
        <v>0</v>
      </c>
      <c r="AU5">
        <f>AVERAGE('accuracy dom9dom8'!AP4,'accuracy dom91dom81'!AP4,'accuracy dom92dom82'!AP4)</f>
        <v>0</v>
      </c>
    </row>
    <row r="6" spans="1:47">
      <c r="A6" t="str">
        <f>'time 1'!B5</f>
        <v>&lt;test.BallonFactory: java.awt.geom.GeneralPath getNormalPath(java.awt.Rectangle)&gt;</v>
      </c>
      <c r="B6">
        <f>AVERAGE('time 1'!D5,'time 2'!D5,'time 3'!D5)</f>
        <v>952.33333333333337</v>
      </c>
      <c r="C6">
        <f>AVERAGE('time 1'!F5,'time 2'!F5,'time 3'!F5)</f>
        <v>2379.3333333333335</v>
      </c>
      <c r="D6">
        <f>AVERAGE('time 1'!H5,'time 2'!H5,'time 3'!H5)</f>
        <v>771.33333333333337</v>
      </c>
      <c r="E6">
        <f>AVERAGE('time 1'!J5,'time 2'!J5,'time 3'!J5)</f>
        <v>1178</v>
      </c>
      <c r="F6">
        <f>AVERAGE('time 1'!L5,'time 2'!L5,'time 3'!L5)</f>
        <v>9266</v>
      </c>
      <c r="G6">
        <f>AVERAGE('time 1'!N5,'time 2'!N5,'time 3'!N5)</f>
        <v>957.33333333333337</v>
      </c>
      <c r="H6">
        <f>AVERAGE('time 1'!P5,'time 2'!P5,'time 3'!P5)</f>
        <v>1247.3333333333333</v>
      </c>
      <c r="I6">
        <f>AVERAGE('time 1'!R5,'time 2'!R5,'time 3'!R5)</f>
        <v>24703.333333333332</v>
      </c>
      <c r="J6">
        <f>AVERAGE('time 1'!T5,'time 2'!T5,'time 3'!T5)</f>
        <v>1052</v>
      </c>
      <c r="L6">
        <f>AVERAGE('accuracy dom5dom4'!R5,'accuracy dom51dom41'!R5,'accuracy dom52dom42'!R5)</f>
        <v>18</v>
      </c>
      <c r="M6">
        <f>AVERAGE('accuracy dom5dom4'!S5,'accuracy dom51dom41'!S5,'accuracy dom52dom42'!S5)</f>
        <v>0</v>
      </c>
      <c r="N6">
        <f>AVERAGE('accuracy dom5dom4'!T5,'accuracy dom51dom41'!T5,'accuracy dom52dom42'!T5)</f>
        <v>0</v>
      </c>
      <c r="O6">
        <f>AVERAGE('accuracy dom5dom4'!U5,'accuracy dom51dom41'!U5,'accuracy dom52dom42'!U5)</f>
        <v>0</v>
      </c>
      <c r="P6">
        <f>AVERAGE('accuracy dom5dom4'!BH5,'accuracy dom51dom41'!BH5,'accuracy dom52dom42'!BH5)</f>
        <v>18</v>
      </c>
      <c r="Q6">
        <f>AVERAGE('accuracy dom5dom4'!BI5,'accuracy dom51dom41'!BI5,'accuracy dom52dom42'!BI5)</f>
        <v>0</v>
      </c>
      <c r="R6">
        <f>AVERAGE('accuracy dom5dom4'!BJ5,'accuracy dom51dom41'!BJ5,'accuracy dom52dom42'!BJ5)</f>
        <v>0</v>
      </c>
      <c r="S6">
        <f>AVERAGE('accuracy dom5dom4'!BK5,'accuracy dom51dom41'!BK5,'accuracy dom52dom42'!BK5)</f>
        <v>0</v>
      </c>
      <c r="T6">
        <f>AVERAGE('accuracy dom5dom4'!AM5,'accuracy dom51dom41'!AM5,'accuracy dom52dom42'!AM5)</f>
        <v>18</v>
      </c>
      <c r="U6">
        <f>AVERAGE('accuracy dom5dom4'!AN5,'accuracy dom51dom41'!AN5,'accuracy dom52dom42'!AN5)</f>
        <v>0</v>
      </c>
      <c r="V6">
        <f>AVERAGE('accuracy dom5dom4'!AO5,'accuracy dom51dom41'!AO5,'accuracy dom52dom42'!AO5)</f>
        <v>0</v>
      </c>
      <c r="W6">
        <f>AVERAGE('accuracy dom5dom4'!AP5,'accuracy dom51dom41'!AP5,'accuracy dom52dom42'!AP5)</f>
        <v>0</v>
      </c>
      <c r="X6">
        <f>AVERAGE('accuracy dom7dom6'!R5,'accuracy dom71dom61'!R5,'accuracy dom72dom62'!R5)</f>
        <v>18</v>
      </c>
      <c r="Y6">
        <f>AVERAGE('accuracy dom7dom6'!S5,'accuracy dom71dom61'!S5,'accuracy dom72dom62'!S5)</f>
        <v>0</v>
      </c>
      <c r="Z6">
        <f>AVERAGE('accuracy dom7dom6'!T5,'accuracy dom71dom61'!T5,'accuracy dom72dom62'!T5)</f>
        <v>0</v>
      </c>
      <c r="AA6">
        <f>AVERAGE('accuracy dom7dom6'!U5,'accuracy dom71dom61'!U5,'accuracy dom72dom62'!U5)</f>
        <v>0</v>
      </c>
      <c r="AB6">
        <f>AVERAGE('accuracy dom7dom6'!BH5,'accuracy dom71dom61'!BH5,'accuracy dom72dom62'!BH5)</f>
        <v>18</v>
      </c>
      <c r="AC6">
        <f>AVERAGE('accuracy dom7dom6'!BI5,'accuracy dom71dom61'!BI5,'accuracy dom72dom62'!BI5)</f>
        <v>0</v>
      </c>
      <c r="AD6">
        <f>AVERAGE('accuracy dom7dom6'!BJ5,'accuracy dom71dom61'!BJ5,'accuracy dom72dom62'!BJ5)</f>
        <v>0</v>
      </c>
      <c r="AE6">
        <f>AVERAGE('accuracy dom7dom6'!BK5,'accuracy dom71dom61'!BK5,'accuracy dom72dom62'!BK5)</f>
        <v>0</v>
      </c>
      <c r="AF6">
        <f>AVERAGE('accuracy dom7dom6'!AM5,'accuracy dom71dom61'!AM5,'accuracy dom72dom62'!AM5)</f>
        <v>18</v>
      </c>
      <c r="AG6">
        <f>AVERAGE('accuracy dom7dom6'!AN5,'accuracy dom71dom61'!AN5,'accuracy dom72dom62'!AN5)</f>
        <v>0</v>
      </c>
      <c r="AH6">
        <f>AVERAGE('accuracy dom7dom6'!AO5,'accuracy dom71dom61'!AO5,'accuracy dom72dom62'!AO5)</f>
        <v>0</v>
      </c>
      <c r="AI6">
        <f>AVERAGE('accuracy dom7dom6'!AP5,'accuracy dom71dom61'!AP5,'accuracy dom72dom62'!AP5)</f>
        <v>0</v>
      </c>
      <c r="AJ6">
        <f>AVERAGE('accuracy dom9dom8'!R5,'accuracy dom91dom81'!R5,'accuracy dom92dom82'!R5)</f>
        <v>18</v>
      </c>
      <c r="AK6">
        <f>AVERAGE('accuracy dom9dom8'!S5,'accuracy dom91dom81'!S5,'accuracy dom92dom82'!S5)</f>
        <v>0</v>
      </c>
      <c r="AL6">
        <f>AVERAGE('accuracy dom9dom8'!T5,'accuracy dom91dom81'!T5,'accuracy dom92dom82'!T5)</f>
        <v>0</v>
      </c>
      <c r="AM6">
        <f>AVERAGE('accuracy dom9dom8'!U5,'accuracy dom91dom81'!U5,'accuracy dom92dom82'!U5)</f>
        <v>0</v>
      </c>
      <c r="AN6">
        <f>AVERAGE('accuracy dom9dom8'!BH5,'accuracy dom91dom81'!BH5,'accuracy dom92dom82'!BH5)</f>
        <v>18</v>
      </c>
      <c r="AO6">
        <f>AVERAGE('accuracy dom9dom8'!BI5,'accuracy dom91dom81'!BI5,'accuracy dom92dom82'!BI5)</f>
        <v>0</v>
      </c>
      <c r="AP6">
        <f>AVERAGE('accuracy dom9dom8'!BJ5,'accuracy dom91dom81'!BJ5,'accuracy dom92dom82'!BJ5)</f>
        <v>0</v>
      </c>
      <c r="AQ6">
        <f>AVERAGE('accuracy dom9dom8'!BK5,'accuracy dom91dom81'!BK5,'accuracy dom92dom82'!BK5)</f>
        <v>0</v>
      </c>
      <c r="AR6">
        <f>AVERAGE('accuracy dom9dom8'!AM5,'accuracy dom91dom81'!AM5,'accuracy dom92dom82'!AM5)</f>
        <v>18</v>
      </c>
      <c r="AS6">
        <f>AVERAGE('accuracy dom9dom8'!AN5,'accuracy dom91dom81'!AN5,'accuracy dom92dom82'!AN5)</f>
        <v>0</v>
      </c>
      <c r="AT6">
        <f>AVERAGE('accuracy dom9dom8'!AO5,'accuracy dom91dom81'!AO5,'accuracy dom92dom82'!AO5)</f>
        <v>0</v>
      </c>
      <c r="AU6">
        <f>AVERAGE('accuracy dom9dom8'!AP5,'accuracy dom91dom81'!AP5,'accuracy dom92dom82'!AP5)</f>
        <v>0</v>
      </c>
    </row>
    <row r="7" spans="1:47">
      <c r="A7" t="str">
        <f>'time 1'!B6</f>
        <v>&lt;test.BallonFactory: java.awt.Rectangle addPadding(java.awt.Rectangle)&gt;</v>
      </c>
      <c r="B7">
        <f>AVERAGE('time 1'!D6,'time 2'!D6,'time 3'!D6)</f>
        <v>258</v>
      </c>
      <c r="C7">
        <f>AVERAGE('time 1'!F6,'time 2'!F6,'time 3'!F6)</f>
        <v>789.33333333333337</v>
      </c>
      <c r="D7">
        <f>AVERAGE('time 1'!H6,'time 2'!H6,'time 3'!H6)</f>
        <v>187.66666666666666</v>
      </c>
      <c r="E7">
        <f>AVERAGE('time 1'!J6,'time 2'!J6,'time 3'!J6)</f>
        <v>312.33333333333331</v>
      </c>
      <c r="F7">
        <f>AVERAGE('time 1'!L6,'time 2'!L6,'time 3'!L6)</f>
        <v>3056</v>
      </c>
      <c r="G7">
        <f>AVERAGE('time 1'!N6,'time 2'!N6,'time 3'!N6)</f>
        <v>225</v>
      </c>
      <c r="H7">
        <f>AVERAGE('time 1'!P6,'time 2'!P6,'time 3'!P6)</f>
        <v>355</v>
      </c>
      <c r="I7">
        <f>AVERAGE('time 1'!R6,'time 2'!R6,'time 3'!R6)</f>
        <v>4863.333333333333</v>
      </c>
      <c r="J7">
        <f>AVERAGE('time 1'!T6,'time 2'!T6,'time 3'!T6)</f>
        <v>269.66666666666669</v>
      </c>
      <c r="L7">
        <f>AVERAGE('accuracy dom5dom4'!R6,'accuracy dom51dom41'!R6,'accuracy dom52dom42'!R6)</f>
        <v>60</v>
      </c>
      <c r="M7">
        <f>AVERAGE('accuracy dom5dom4'!S6,'accuracy dom51dom41'!S6,'accuracy dom52dom42'!S6)</f>
        <v>0</v>
      </c>
      <c r="N7">
        <f>AVERAGE('accuracy dom5dom4'!T6,'accuracy dom51dom41'!T6,'accuracy dom52dom42'!T6)</f>
        <v>0</v>
      </c>
      <c r="O7">
        <f>AVERAGE('accuracy dom5dom4'!U6,'accuracy dom51dom41'!U6,'accuracy dom52dom42'!U6)</f>
        <v>0</v>
      </c>
      <c r="P7">
        <f>AVERAGE('accuracy dom5dom4'!BH6,'accuracy dom51dom41'!BH6,'accuracy dom52dom42'!BH6)</f>
        <v>60</v>
      </c>
      <c r="Q7">
        <f>AVERAGE('accuracy dom5dom4'!BI6,'accuracy dom51dom41'!BI6,'accuracy dom52dom42'!BI6)</f>
        <v>0</v>
      </c>
      <c r="R7">
        <f>AVERAGE('accuracy dom5dom4'!BJ6,'accuracy dom51dom41'!BJ6,'accuracy dom52dom42'!BJ6)</f>
        <v>0</v>
      </c>
      <c r="S7">
        <f>AVERAGE('accuracy dom5dom4'!BK6,'accuracy dom51dom41'!BK6,'accuracy dom52dom42'!BK6)</f>
        <v>0</v>
      </c>
      <c r="T7">
        <f>AVERAGE('accuracy dom5dom4'!AM6,'accuracy dom51dom41'!AM6,'accuracy dom52dom42'!AM6)</f>
        <v>60</v>
      </c>
      <c r="U7">
        <f>AVERAGE('accuracy dom5dom4'!AN6,'accuracy dom51dom41'!AN6,'accuracy dom52dom42'!AN6)</f>
        <v>0</v>
      </c>
      <c r="V7">
        <f>AVERAGE('accuracy dom5dom4'!AO6,'accuracy dom51dom41'!AO6,'accuracy dom52dom42'!AO6)</f>
        <v>0</v>
      </c>
      <c r="W7">
        <f>AVERAGE('accuracy dom5dom4'!AP6,'accuracy dom51dom41'!AP6,'accuracy dom52dom42'!AP6)</f>
        <v>0</v>
      </c>
      <c r="X7">
        <f>AVERAGE('accuracy dom7dom6'!R6,'accuracy dom71dom61'!R6,'accuracy dom72dom62'!R6)</f>
        <v>60</v>
      </c>
      <c r="Y7">
        <f>AVERAGE('accuracy dom7dom6'!S6,'accuracy dom71dom61'!S6,'accuracy dom72dom62'!S6)</f>
        <v>0</v>
      </c>
      <c r="Z7">
        <f>AVERAGE('accuracy dom7dom6'!T6,'accuracy dom71dom61'!T6,'accuracy dom72dom62'!T6)</f>
        <v>0</v>
      </c>
      <c r="AA7">
        <f>AVERAGE('accuracy dom7dom6'!U6,'accuracy dom71dom61'!U6,'accuracy dom72dom62'!U6)</f>
        <v>0</v>
      </c>
      <c r="AB7">
        <f>AVERAGE('accuracy dom7dom6'!BH6,'accuracy dom71dom61'!BH6,'accuracy dom72dom62'!BH6)</f>
        <v>60</v>
      </c>
      <c r="AC7">
        <f>AVERAGE('accuracy dom7dom6'!BI6,'accuracy dom71dom61'!BI6,'accuracy dom72dom62'!BI6)</f>
        <v>0</v>
      </c>
      <c r="AD7">
        <f>AVERAGE('accuracy dom7dom6'!BJ6,'accuracy dom71dom61'!BJ6,'accuracy dom72dom62'!BJ6)</f>
        <v>0</v>
      </c>
      <c r="AE7">
        <f>AVERAGE('accuracy dom7dom6'!BK6,'accuracy dom71dom61'!BK6,'accuracy dom72dom62'!BK6)</f>
        <v>0</v>
      </c>
      <c r="AF7">
        <f>AVERAGE('accuracy dom7dom6'!AM6,'accuracy dom71dom61'!AM6,'accuracy dom72dom62'!AM6)</f>
        <v>60</v>
      </c>
      <c r="AG7">
        <f>AVERAGE('accuracy dom7dom6'!AN6,'accuracy dom71dom61'!AN6,'accuracy dom72dom62'!AN6)</f>
        <v>0</v>
      </c>
      <c r="AH7">
        <f>AVERAGE('accuracy dom7dom6'!AO6,'accuracy dom71dom61'!AO6,'accuracy dom72dom62'!AO6)</f>
        <v>0</v>
      </c>
      <c r="AI7">
        <f>AVERAGE('accuracy dom7dom6'!AP6,'accuracy dom71dom61'!AP6,'accuracy dom72dom62'!AP6)</f>
        <v>0</v>
      </c>
      <c r="AJ7">
        <f>AVERAGE('accuracy dom9dom8'!R6,'accuracy dom91dom81'!R6,'accuracy dom92dom82'!R6)</f>
        <v>60</v>
      </c>
      <c r="AK7">
        <f>AVERAGE('accuracy dom9dom8'!S6,'accuracy dom91dom81'!S6,'accuracy dom92dom82'!S6)</f>
        <v>0</v>
      </c>
      <c r="AL7">
        <f>AVERAGE('accuracy dom9dom8'!T6,'accuracy dom91dom81'!T6,'accuracy dom92dom82'!T6)</f>
        <v>0</v>
      </c>
      <c r="AM7">
        <f>AVERAGE('accuracy dom9dom8'!U6,'accuracy dom91dom81'!U6,'accuracy dom92dom82'!U6)</f>
        <v>0</v>
      </c>
      <c r="AN7">
        <f>AVERAGE('accuracy dom9dom8'!BH6,'accuracy dom91dom81'!BH6,'accuracy dom92dom82'!BH6)</f>
        <v>60</v>
      </c>
      <c r="AO7">
        <f>AVERAGE('accuracy dom9dom8'!BI6,'accuracy dom91dom81'!BI6,'accuracy dom92dom82'!BI6)</f>
        <v>0</v>
      </c>
      <c r="AP7">
        <f>AVERAGE('accuracy dom9dom8'!BJ6,'accuracy dom91dom81'!BJ6,'accuracy dom92dom82'!BJ6)</f>
        <v>0</v>
      </c>
      <c r="AQ7">
        <f>AVERAGE('accuracy dom9dom8'!BK6,'accuracy dom91dom81'!BK6,'accuracy dom92dom82'!BK6)</f>
        <v>0</v>
      </c>
      <c r="AR7">
        <f>AVERAGE('accuracy dom9dom8'!AM6,'accuracy dom91dom81'!AM6,'accuracy dom92dom82'!AM6)</f>
        <v>60</v>
      </c>
      <c r="AS7">
        <f>AVERAGE('accuracy dom9dom8'!AN6,'accuracy dom91dom81'!AN6,'accuracy dom92dom82'!AN6)</f>
        <v>0</v>
      </c>
      <c r="AT7">
        <f>AVERAGE('accuracy dom9dom8'!AO6,'accuracy dom91dom81'!AO6,'accuracy dom92dom82'!AO6)</f>
        <v>0</v>
      </c>
      <c r="AU7">
        <f>AVERAGE('accuracy dom9dom8'!AP6,'accuracy dom91dom81'!AP6,'accuracy dom92dom82'!AP6)</f>
        <v>0</v>
      </c>
    </row>
    <row r="8" spans="1:47">
      <c r="A8" t="str">
        <f>'time 1'!B7</f>
        <v>&lt;test.BallonFactory: java.awt.Rectangle getTextBounds(int,int,int,int)&gt;</v>
      </c>
      <c r="B8">
        <f>AVERAGE('time 1'!D7,'time 2'!D7,'time 3'!D7)</f>
        <v>881.33333333333337</v>
      </c>
      <c r="C8">
        <f>AVERAGE('time 1'!F7,'time 2'!F7,'time 3'!F7)</f>
        <v>2072.6666666666665</v>
      </c>
      <c r="D8">
        <f>AVERAGE('time 1'!H7,'time 2'!H7,'time 3'!H7)</f>
        <v>695</v>
      </c>
      <c r="E8">
        <f>AVERAGE('time 1'!J7,'time 2'!J7,'time 3'!J7)</f>
        <v>1074</v>
      </c>
      <c r="F8">
        <f>AVERAGE('time 1'!L7,'time 2'!L7,'time 3'!L7)</f>
        <v>8026</v>
      </c>
      <c r="G8">
        <f>AVERAGE('time 1'!N7,'time 2'!N7,'time 3'!N7)</f>
        <v>899.66666666666663</v>
      </c>
      <c r="H8">
        <f>AVERAGE('time 1'!P7,'time 2'!P7,'time 3'!P7)</f>
        <v>1244.3333333333333</v>
      </c>
      <c r="I8">
        <f>AVERAGE('time 1'!R7,'time 2'!R7,'time 3'!R7)</f>
        <v>15381.333333333334</v>
      </c>
      <c r="J8">
        <f>AVERAGE('time 1'!T7,'time 2'!T7,'time 3'!T7)</f>
        <v>1008.6666666666666</v>
      </c>
      <c r="L8">
        <f>AVERAGE('accuracy dom5dom4'!R7,'accuracy dom51dom41'!R7,'accuracy dom52dom42'!R7)</f>
        <v>11</v>
      </c>
      <c r="M8">
        <f>AVERAGE('accuracy dom5dom4'!S7,'accuracy dom51dom41'!S7,'accuracy dom52dom42'!S7)</f>
        <v>0</v>
      </c>
      <c r="N8">
        <f>AVERAGE('accuracy dom5dom4'!T7,'accuracy dom51dom41'!T7,'accuracy dom52dom42'!T7)</f>
        <v>0</v>
      </c>
      <c r="O8">
        <f>AVERAGE('accuracy dom5dom4'!U7,'accuracy dom51dom41'!U7,'accuracy dom52dom42'!U7)</f>
        <v>0</v>
      </c>
      <c r="P8">
        <f>AVERAGE('accuracy dom5dom4'!BH7,'accuracy dom51dom41'!BH7,'accuracy dom52dom42'!BH7)</f>
        <v>11</v>
      </c>
      <c r="Q8">
        <f>AVERAGE('accuracy dom5dom4'!BI7,'accuracy dom51dom41'!BI7,'accuracy dom52dom42'!BI7)</f>
        <v>0</v>
      </c>
      <c r="R8">
        <f>AVERAGE('accuracy dom5dom4'!BJ7,'accuracy dom51dom41'!BJ7,'accuracy dom52dom42'!BJ7)</f>
        <v>0</v>
      </c>
      <c r="S8">
        <f>AVERAGE('accuracy dom5dom4'!BK7,'accuracy dom51dom41'!BK7,'accuracy dom52dom42'!BK7)</f>
        <v>0</v>
      </c>
      <c r="T8">
        <f>AVERAGE('accuracy dom5dom4'!AM7,'accuracy dom51dom41'!AM7,'accuracy dom52dom42'!AM7)</f>
        <v>11</v>
      </c>
      <c r="U8">
        <f>AVERAGE('accuracy dom5dom4'!AN7,'accuracy dom51dom41'!AN7,'accuracy dom52dom42'!AN7)</f>
        <v>0</v>
      </c>
      <c r="V8">
        <f>AVERAGE('accuracy dom5dom4'!AO7,'accuracy dom51dom41'!AO7,'accuracy dom52dom42'!AO7)</f>
        <v>0</v>
      </c>
      <c r="W8">
        <f>AVERAGE('accuracy dom5dom4'!AP7,'accuracy dom51dom41'!AP7,'accuracy dom52dom42'!AP7)</f>
        <v>0</v>
      </c>
      <c r="X8">
        <f>AVERAGE('accuracy dom7dom6'!R7,'accuracy dom71dom61'!R7,'accuracy dom72dom62'!R7)</f>
        <v>11</v>
      </c>
      <c r="Y8">
        <f>AVERAGE('accuracy dom7dom6'!S7,'accuracy dom71dom61'!S7,'accuracy dom72dom62'!S7)</f>
        <v>0</v>
      </c>
      <c r="Z8">
        <f>AVERAGE('accuracy dom7dom6'!T7,'accuracy dom71dom61'!T7,'accuracy dom72dom62'!T7)</f>
        <v>0</v>
      </c>
      <c r="AA8">
        <f>AVERAGE('accuracy dom7dom6'!U7,'accuracy dom71dom61'!U7,'accuracy dom72dom62'!U7)</f>
        <v>0</v>
      </c>
      <c r="AB8">
        <f>AVERAGE('accuracy dom7dom6'!BH7,'accuracy dom71dom61'!BH7,'accuracy dom72dom62'!BH7)</f>
        <v>11</v>
      </c>
      <c r="AC8">
        <f>AVERAGE('accuracy dom7dom6'!BI7,'accuracy dom71dom61'!BI7,'accuracy dom72dom62'!BI7)</f>
        <v>0</v>
      </c>
      <c r="AD8">
        <f>AVERAGE('accuracy dom7dom6'!BJ7,'accuracy dom71dom61'!BJ7,'accuracy dom72dom62'!BJ7)</f>
        <v>0</v>
      </c>
      <c r="AE8">
        <f>AVERAGE('accuracy dom7dom6'!BK7,'accuracy dom71dom61'!BK7,'accuracy dom72dom62'!BK7)</f>
        <v>0</v>
      </c>
      <c r="AF8">
        <f>AVERAGE('accuracy dom7dom6'!AM7,'accuracy dom71dom61'!AM7,'accuracy dom72dom62'!AM7)</f>
        <v>11</v>
      </c>
      <c r="AG8">
        <f>AVERAGE('accuracy dom7dom6'!AN7,'accuracy dom71dom61'!AN7,'accuracy dom72dom62'!AN7)</f>
        <v>0</v>
      </c>
      <c r="AH8">
        <f>AVERAGE('accuracy dom7dom6'!AO7,'accuracy dom71dom61'!AO7,'accuracy dom72dom62'!AO7)</f>
        <v>0</v>
      </c>
      <c r="AI8">
        <f>AVERAGE('accuracy dom7dom6'!AP7,'accuracy dom71dom61'!AP7,'accuracy dom72dom62'!AP7)</f>
        <v>0</v>
      </c>
      <c r="AJ8">
        <f>AVERAGE('accuracy dom9dom8'!R7,'accuracy dom91dom81'!R7,'accuracy dom92dom82'!R7)</f>
        <v>11</v>
      </c>
      <c r="AK8">
        <f>AVERAGE('accuracy dom9dom8'!S7,'accuracy dom91dom81'!S7,'accuracy dom92dom82'!S7)</f>
        <v>0</v>
      </c>
      <c r="AL8">
        <f>AVERAGE('accuracy dom9dom8'!T7,'accuracy dom91dom81'!T7,'accuracy dom92dom82'!T7)</f>
        <v>0</v>
      </c>
      <c r="AM8">
        <f>AVERAGE('accuracy dom9dom8'!U7,'accuracy dom91dom81'!U7,'accuracy dom92dom82'!U7)</f>
        <v>0</v>
      </c>
      <c r="AN8">
        <f>AVERAGE('accuracy dom9dom8'!BH7,'accuracy dom91dom81'!BH7,'accuracy dom92dom82'!BH7)</f>
        <v>11</v>
      </c>
      <c r="AO8">
        <f>AVERAGE('accuracy dom9dom8'!BI7,'accuracy dom91dom81'!BI7,'accuracy dom92dom82'!BI7)</f>
        <v>0</v>
      </c>
      <c r="AP8">
        <f>AVERAGE('accuracy dom9dom8'!BJ7,'accuracy dom91dom81'!BJ7,'accuracy dom92dom82'!BJ7)</f>
        <v>0</v>
      </c>
      <c r="AQ8">
        <f>AVERAGE('accuracy dom9dom8'!BK7,'accuracy dom91dom81'!BK7,'accuracy dom92dom82'!BK7)</f>
        <v>0</v>
      </c>
      <c r="AR8">
        <f>AVERAGE('accuracy dom9dom8'!AM7,'accuracy dom91dom81'!AM7,'accuracy dom92dom82'!AM7)</f>
        <v>11</v>
      </c>
      <c r="AS8">
        <f>AVERAGE('accuracy dom9dom8'!AN7,'accuracy dom91dom81'!AN7,'accuracy dom92dom82'!AN7)</f>
        <v>0</v>
      </c>
      <c r="AT8">
        <f>AVERAGE('accuracy dom9dom8'!AO7,'accuracy dom91dom81'!AO7,'accuracy dom92dom82'!AO7)</f>
        <v>0</v>
      </c>
      <c r="AU8">
        <f>AVERAGE('accuracy dom9dom8'!AP7,'accuracy dom91dom81'!AP7,'accuracy dom92dom82'!AP7)</f>
        <v>0</v>
      </c>
    </row>
    <row r="9" spans="1:47">
      <c r="A9" t="str">
        <f>'time 1'!B8</f>
        <v>&lt;test.BallonFactory: java.awt.Shape getCirclePath(java.awt.Rectangle)&gt;</v>
      </c>
      <c r="B9">
        <f>AVERAGE('time 1'!D8,'time 2'!D8,'time 3'!D8)</f>
        <v>6551.333333333333</v>
      </c>
      <c r="C9">
        <f>AVERAGE('time 1'!F8,'time 2'!F8,'time 3'!F8)</f>
        <v>25189.666666666668</v>
      </c>
      <c r="D9">
        <f>AVERAGE('time 1'!H8,'time 2'!H8,'time 3'!H8)</f>
        <v>4989.333333333333</v>
      </c>
      <c r="E9">
        <f>AVERAGE('time 1'!J8,'time 2'!J8,'time 3'!J8)</f>
        <v>8089.666666666667</v>
      </c>
      <c r="F9">
        <f>AVERAGE('time 1'!L8,'time 2'!L8,'time 3'!L8)</f>
        <v>104485.66666666667</v>
      </c>
      <c r="G9">
        <f>AVERAGE('time 1'!N8,'time 2'!N8,'time 3'!N8)</f>
        <v>6348.666666666667</v>
      </c>
      <c r="H9">
        <f>AVERAGE('time 1'!P8,'time 2'!P8,'time 3'!P8)</f>
        <v>9177.3333333333339</v>
      </c>
      <c r="I9">
        <f>AVERAGE('time 1'!R8,'time 2'!R8,'time 3'!R8)</f>
        <v>255342.33333333334</v>
      </c>
      <c r="J9">
        <f>AVERAGE('time 1'!T8,'time 2'!T8,'time 3'!T8)</f>
        <v>8075.333333333333</v>
      </c>
      <c r="L9">
        <f>AVERAGE('accuracy dom5dom4'!R8,'accuracy dom51dom41'!R8,'accuracy dom52dom42'!R8)</f>
        <v>33</v>
      </c>
      <c r="M9">
        <f>AVERAGE('accuracy dom5dom4'!S8,'accuracy dom51dom41'!S8,'accuracy dom52dom42'!S8)</f>
        <v>0</v>
      </c>
      <c r="N9">
        <f>AVERAGE('accuracy dom5dom4'!T8,'accuracy dom51dom41'!T8,'accuracy dom52dom42'!T8)</f>
        <v>0</v>
      </c>
      <c r="O9">
        <f>AVERAGE('accuracy dom5dom4'!U8,'accuracy dom51dom41'!U8,'accuracy dom52dom42'!U8)</f>
        <v>0</v>
      </c>
      <c r="P9">
        <f>AVERAGE('accuracy dom5dom4'!BH8,'accuracy dom51dom41'!BH8,'accuracy dom52dom42'!BH8)</f>
        <v>33</v>
      </c>
      <c r="Q9">
        <f>AVERAGE('accuracy dom5dom4'!BI8,'accuracy dom51dom41'!BI8,'accuracy dom52dom42'!BI8)</f>
        <v>0</v>
      </c>
      <c r="R9">
        <f>AVERAGE('accuracy dom5dom4'!BJ8,'accuracy dom51dom41'!BJ8,'accuracy dom52dom42'!BJ8)</f>
        <v>0</v>
      </c>
      <c r="S9">
        <f>AVERAGE('accuracy dom5dom4'!BK8,'accuracy dom51dom41'!BK8,'accuracy dom52dom42'!BK8)</f>
        <v>0</v>
      </c>
      <c r="T9">
        <f>AVERAGE('accuracy dom5dom4'!AM8,'accuracy dom51dom41'!AM8,'accuracy dom52dom42'!AM8)</f>
        <v>33</v>
      </c>
      <c r="U9">
        <f>AVERAGE('accuracy dom5dom4'!AN8,'accuracy dom51dom41'!AN8,'accuracy dom52dom42'!AN8)</f>
        <v>0</v>
      </c>
      <c r="V9">
        <f>AVERAGE('accuracy dom5dom4'!AO8,'accuracy dom51dom41'!AO8,'accuracy dom52dom42'!AO8)</f>
        <v>0</v>
      </c>
      <c r="W9">
        <f>AVERAGE('accuracy dom5dom4'!AP8,'accuracy dom51dom41'!AP8,'accuracy dom52dom42'!AP8)</f>
        <v>0</v>
      </c>
      <c r="X9">
        <f>AVERAGE('accuracy dom7dom6'!R8,'accuracy dom71dom61'!R8,'accuracy dom72dom62'!R8)</f>
        <v>33</v>
      </c>
      <c r="Y9">
        <f>AVERAGE('accuracy dom7dom6'!S8,'accuracy dom71dom61'!S8,'accuracy dom72dom62'!S8)</f>
        <v>0</v>
      </c>
      <c r="Z9">
        <f>AVERAGE('accuracy dom7dom6'!T8,'accuracy dom71dom61'!T8,'accuracy dom72dom62'!T8)</f>
        <v>0</v>
      </c>
      <c r="AA9">
        <f>AVERAGE('accuracy dom7dom6'!U8,'accuracy dom71dom61'!U8,'accuracy dom72dom62'!U8)</f>
        <v>0</v>
      </c>
      <c r="AB9">
        <f>AVERAGE('accuracy dom7dom6'!BH8,'accuracy dom71dom61'!BH8,'accuracy dom72dom62'!BH8)</f>
        <v>33</v>
      </c>
      <c r="AC9">
        <f>AVERAGE('accuracy dom7dom6'!BI8,'accuracy dom71dom61'!BI8,'accuracy dom72dom62'!BI8)</f>
        <v>0</v>
      </c>
      <c r="AD9">
        <f>AVERAGE('accuracy dom7dom6'!BJ8,'accuracy dom71dom61'!BJ8,'accuracy dom72dom62'!BJ8)</f>
        <v>0</v>
      </c>
      <c r="AE9">
        <f>AVERAGE('accuracy dom7dom6'!BK8,'accuracy dom71dom61'!BK8,'accuracy dom72dom62'!BK8)</f>
        <v>0</v>
      </c>
      <c r="AF9">
        <f>AVERAGE('accuracy dom7dom6'!AM8,'accuracy dom71dom61'!AM8,'accuracy dom72dom62'!AM8)</f>
        <v>33</v>
      </c>
      <c r="AG9">
        <f>AVERAGE('accuracy dom7dom6'!AN8,'accuracy dom71dom61'!AN8,'accuracy dom72dom62'!AN8)</f>
        <v>0</v>
      </c>
      <c r="AH9">
        <f>AVERAGE('accuracy dom7dom6'!AO8,'accuracy dom71dom61'!AO8,'accuracy dom72dom62'!AO8)</f>
        <v>0</v>
      </c>
      <c r="AI9">
        <f>AVERAGE('accuracy dom7dom6'!AP8,'accuracy dom71dom61'!AP8,'accuracy dom72dom62'!AP8)</f>
        <v>0</v>
      </c>
      <c r="AJ9">
        <f>AVERAGE('accuracy dom9dom8'!R8,'accuracy dom91dom81'!R8,'accuracy dom92dom82'!R8)</f>
        <v>33</v>
      </c>
      <c r="AK9">
        <f>AVERAGE('accuracy dom9dom8'!S8,'accuracy dom91dom81'!S8,'accuracy dom92dom82'!S8)</f>
        <v>0</v>
      </c>
      <c r="AL9">
        <f>AVERAGE('accuracy dom9dom8'!T8,'accuracy dom91dom81'!T8,'accuracy dom92dom82'!T8)</f>
        <v>0</v>
      </c>
      <c r="AM9">
        <f>AVERAGE('accuracy dom9dom8'!U8,'accuracy dom91dom81'!U8,'accuracy dom92dom82'!U8)</f>
        <v>0</v>
      </c>
      <c r="AN9">
        <f>AVERAGE('accuracy dom9dom8'!BH8,'accuracy dom91dom81'!BH8,'accuracy dom92dom82'!BH8)</f>
        <v>33</v>
      </c>
      <c r="AO9">
        <f>AVERAGE('accuracy dom9dom8'!BI8,'accuracy dom91dom81'!BI8,'accuracy dom92dom82'!BI8)</f>
        <v>0</v>
      </c>
      <c r="AP9">
        <f>AVERAGE('accuracy dom9dom8'!BJ8,'accuracy dom91dom81'!BJ8,'accuracy dom92dom82'!BJ8)</f>
        <v>0</v>
      </c>
      <c r="AQ9">
        <f>AVERAGE('accuracy dom9dom8'!BK8,'accuracy dom91dom81'!BK8,'accuracy dom92dom82'!BK8)</f>
        <v>0</v>
      </c>
      <c r="AR9">
        <f>AVERAGE('accuracy dom9dom8'!AM8,'accuracy dom91dom81'!AM8,'accuracy dom92dom82'!AM8)</f>
        <v>33</v>
      </c>
      <c r="AS9">
        <f>AVERAGE('accuracy dom9dom8'!AN8,'accuracy dom91dom81'!AN8,'accuracy dom92dom82'!AN8)</f>
        <v>0</v>
      </c>
      <c r="AT9">
        <f>AVERAGE('accuracy dom9dom8'!AO8,'accuracy dom91dom81'!AO8,'accuracy dom92dom82'!AO8)</f>
        <v>0</v>
      </c>
      <c r="AU9">
        <f>AVERAGE('accuracy dom9dom8'!AP8,'accuracy dom91dom81'!AP8,'accuracy dom92dom82'!AP8)</f>
        <v>0</v>
      </c>
    </row>
    <row r="10" spans="1:47">
      <c r="A10" t="str">
        <f>'time 1'!B9</f>
        <v>&lt;test.BallonFactory: java.awt.Shape[] getArrow(int,int)&gt;</v>
      </c>
      <c r="B10">
        <f>AVERAGE('time 1'!D9,'time 2'!D9,'time 3'!D9)</f>
        <v>1553.6666666666667</v>
      </c>
      <c r="C10">
        <f>AVERAGE('time 1'!F9,'time 2'!F9,'time 3'!F9)</f>
        <v>4221</v>
      </c>
      <c r="D10">
        <f>AVERAGE('time 1'!H9,'time 2'!H9,'time 3'!H9)</f>
        <v>1281.3333333333333</v>
      </c>
      <c r="E10">
        <f>AVERAGE('time 1'!J9,'time 2'!J9,'time 3'!J9)</f>
        <v>1806.3333333333333</v>
      </c>
      <c r="F10">
        <f>AVERAGE('time 1'!L9,'time 2'!L9,'time 3'!L9)</f>
        <v>20003</v>
      </c>
      <c r="G10">
        <f>AVERAGE('time 1'!N9,'time 2'!N9,'time 3'!N9)</f>
        <v>1486</v>
      </c>
      <c r="H10">
        <f>AVERAGE('time 1'!P9,'time 2'!P9,'time 3'!P9)</f>
        <v>2028.6666666666667</v>
      </c>
      <c r="I10">
        <f>AVERAGE('time 1'!R9,'time 2'!R9,'time 3'!R9)</f>
        <v>36594.333333333336</v>
      </c>
      <c r="J10">
        <f>AVERAGE('time 1'!T9,'time 2'!T9,'time 3'!T9)</f>
        <v>1726.3333333333333</v>
      </c>
      <c r="L10">
        <f>AVERAGE('accuracy dom5dom4'!R9,'accuracy dom51dom41'!R9,'accuracy dom52dom42'!R9)</f>
        <v>132</v>
      </c>
      <c r="M10">
        <f>AVERAGE('accuracy dom5dom4'!S9,'accuracy dom51dom41'!S9,'accuracy dom52dom42'!S9)</f>
        <v>0</v>
      </c>
      <c r="N10">
        <f>AVERAGE('accuracy dom5dom4'!T9,'accuracy dom51dom41'!T9,'accuracy dom52dom42'!T9)</f>
        <v>0</v>
      </c>
      <c r="O10">
        <f>AVERAGE('accuracy dom5dom4'!U9,'accuracy dom51dom41'!U9,'accuracy dom52dom42'!U9)</f>
        <v>0</v>
      </c>
      <c r="P10">
        <f>AVERAGE('accuracy dom5dom4'!BH9,'accuracy dom51dom41'!BH9,'accuracy dom52dom42'!BH9)</f>
        <v>132</v>
      </c>
      <c r="Q10">
        <f>AVERAGE('accuracy dom5dom4'!BI9,'accuracy dom51dom41'!BI9,'accuracy dom52dom42'!BI9)</f>
        <v>0</v>
      </c>
      <c r="R10">
        <f>AVERAGE('accuracy dom5dom4'!BJ9,'accuracy dom51dom41'!BJ9,'accuracy dom52dom42'!BJ9)</f>
        <v>0</v>
      </c>
      <c r="S10">
        <f>AVERAGE('accuracy dom5dom4'!BK9,'accuracy dom51dom41'!BK9,'accuracy dom52dom42'!BK9)</f>
        <v>0</v>
      </c>
      <c r="T10">
        <f>AVERAGE('accuracy dom5dom4'!AM9,'accuracy dom51dom41'!AM9,'accuracy dom52dom42'!AM9)</f>
        <v>132</v>
      </c>
      <c r="U10">
        <f>AVERAGE('accuracy dom5dom4'!AN9,'accuracy dom51dom41'!AN9,'accuracy dom52dom42'!AN9)</f>
        <v>0</v>
      </c>
      <c r="V10">
        <f>AVERAGE('accuracy dom5dom4'!AO9,'accuracy dom51dom41'!AO9,'accuracy dom52dom42'!AO9)</f>
        <v>0</v>
      </c>
      <c r="W10">
        <f>AVERAGE('accuracy dom5dom4'!AP9,'accuracy dom51dom41'!AP9,'accuracy dom52dom42'!AP9)</f>
        <v>0</v>
      </c>
      <c r="X10">
        <f>AVERAGE('accuracy dom7dom6'!R9,'accuracy dom71dom61'!R9,'accuracy dom72dom62'!R9)</f>
        <v>132</v>
      </c>
      <c r="Y10">
        <f>AVERAGE('accuracy dom7dom6'!S9,'accuracy dom71dom61'!S9,'accuracy dom72dom62'!S9)</f>
        <v>0</v>
      </c>
      <c r="Z10">
        <f>AVERAGE('accuracy dom7dom6'!T9,'accuracy dom71dom61'!T9,'accuracy dom72dom62'!T9)</f>
        <v>0</v>
      </c>
      <c r="AA10">
        <f>AVERAGE('accuracy dom7dom6'!U9,'accuracy dom71dom61'!U9,'accuracy dom72dom62'!U9)</f>
        <v>0</v>
      </c>
      <c r="AB10">
        <f>AVERAGE('accuracy dom7dom6'!BH9,'accuracy dom71dom61'!BH9,'accuracy dom72dom62'!BH9)</f>
        <v>132</v>
      </c>
      <c r="AC10">
        <f>AVERAGE('accuracy dom7dom6'!BI9,'accuracy dom71dom61'!BI9,'accuracy dom72dom62'!BI9)</f>
        <v>0</v>
      </c>
      <c r="AD10">
        <f>AVERAGE('accuracy dom7dom6'!BJ9,'accuracy dom71dom61'!BJ9,'accuracy dom72dom62'!BJ9)</f>
        <v>0</v>
      </c>
      <c r="AE10">
        <f>AVERAGE('accuracy dom7dom6'!BK9,'accuracy dom71dom61'!BK9,'accuracy dom72dom62'!BK9)</f>
        <v>0</v>
      </c>
      <c r="AF10">
        <f>AVERAGE('accuracy dom7dom6'!AM9,'accuracy dom71dom61'!AM9,'accuracy dom72dom62'!AM9)</f>
        <v>132</v>
      </c>
      <c r="AG10">
        <f>AVERAGE('accuracy dom7dom6'!AN9,'accuracy dom71dom61'!AN9,'accuracy dom72dom62'!AN9)</f>
        <v>0</v>
      </c>
      <c r="AH10">
        <f>AVERAGE('accuracy dom7dom6'!AO9,'accuracy dom71dom61'!AO9,'accuracy dom72dom62'!AO9)</f>
        <v>0</v>
      </c>
      <c r="AI10">
        <f>AVERAGE('accuracy dom7dom6'!AP9,'accuracy dom71dom61'!AP9,'accuracy dom72dom62'!AP9)</f>
        <v>0</v>
      </c>
      <c r="AJ10">
        <f>AVERAGE('accuracy dom9dom8'!R9,'accuracy dom91dom81'!R9,'accuracy dom92dom82'!R9)</f>
        <v>132</v>
      </c>
      <c r="AK10">
        <f>AVERAGE('accuracy dom9dom8'!S9,'accuracy dom91dom81'!S9,'accuracy dom92dom82'!S9)</f>
        <v>0</v>
      </c>
      <c r="AL10">
        <f>AVERAGE('accuracy dom9dom8'!T9,'accuracy dom91dom81'!T9,'accuracy dom92dom82'!T9)</f>
        <v>0</v>
      </c>
      <c r="AM10">
        <f>AVERAGE('accuracy dom9dom8'!U9,'accuracy dom91dom81'!U9,'accuracy dom92dom82'!U9)</f>
        <v>0</v>
      </c>
      <c r="AN10">
        <f>AVERAGE('accuracy dom9dom8'!BH9,'accuracy dom91dom81'!BH9,'accuracy dom92dom82'!BH9)</f>
        <v>132</v>
      </c>
      <c r="AO10">
        <f>AVERAGE('accuracy dom9dom8'!BI9,'accuracy dom91dom81'!BI9,'accuracy dom92dom82'!BI9)</f>
        <v>0</v>
      </c>
      <c r="AP10">
        <f>AVERAGE('accuracy dom9dom8'!BJ9,'accuracy dom91dom81'!BJ9,'accuracy dom92dom82'!BJ9)</f>
        <v>0</v>
      </c>
      <c r="AQ10">
        <f>AVERAGE('accuracy dom9dom8'!BK9,'accuracy dom91dom81'!BK9,'accuracy dom92dom82'!BK9)</f>
        <v>0</v>
      </c>
      <c r="AR10">
        <f>AVERAGE('accuracy dom9dom8'!AM9,'accuracy dom91dom81'!AM9,'accuracy dom92dom82'!AM9)</f>
        <v>132</v>
      </c>
      <c r="AS10">
        <f>AVERAGE('accuracy dom9dom8'!AN9,'accuracy dom91dom81'!AN9,'accuracy dom92dom82'!AN9)</f>
        <v>0</v>
      </c>
      <c r="AT10">
        <f>AVERAGE('accuracy dom9dom8'!AO9,'accuracy dom91dom81'!AO9,'accuracy dom92dom82'!AO9)</f>
        <v>0</v>
      </c>
      <c r="AU10">
        <f>AVERAGE('accuracy dom9dom8'!AP9,'accuracy dom91dom81'!AP9,'accuracy dom92dom82'!AP9)</f>
        <v>0</v>
      </c>
    </row>
    <row r="11" spans="1:47">
      <c r="A11" t="str">
        <f>'time 1'!B10</f>
        <v>&lt;test.BallonFactory: java.util.ArrayList getLines(java.awt.FontMetrics,java.lang.String,double,int)&gt;</v>
      </c>
      <c r="B11">
        <f>AVERAGE('time 1'!D10,'time 2'!D10,'time 3'!D10)</f>
        <v>4619.666666666667</v>
      </c>
      <c r="C11">
        <f>AVERAGE('time 1'!F10,'time 2'!F10,'time 3'!F10)</f>
        <v>13836.333333333334</v>
      </c>
      <c r="D11">
        <f>AVERAGE('time 1'!H10,'time 2'!H10,'time 3'!H10)</f>
        <v>3342.3333333333335</v>
      </c>
      <c r="E11">
        <f>AVERAGE('time 1'!J10,'time 2'!J10,'time 3'!J10)</f>
        <v>7444.666666666667</v>
      </c>
      <c r="F11">
        <f>AVERAGE('time 1'!L10,'time 2'!L10,'time 3'!L10)</f>
        <v>60158</v>
      </c>
      <c r="G11">
        <f>AVERAGE('time 1'!N10,'time 2'!N10,'time 3'!N10)</f>
        <v>5701</v>
      </c>
      <c r="H11">
        <f>AVERAGE('time 1'!P10,'time 2'!P10,'time 3'!P10)</f>
        <v>9457</v>
      </c>
      <c r="I11">
        <f>AVERAGE('time 1'!R10,'time 2'!R10,'time 3'!R10)</f>
        <v>155029.33333333334</v>
      </c>
      <c r="J11">
        <f>AVERAGE('time 1'!T10,'time 2'!T10,'time 3'!T10)</f>
        <v>7827</v>
      </c>
      <c r="L11">
        <f>AVERAGE('accuracy dom5dom4'!R10,'accuracy dom51dom41'!R10,'accuracy dom52dom42'!R10)</f>
        <v>54</v>
      </c>
      <c r="M11">
        <f>AVERAGE('accuracy dom5dom4'!S10,'accuracy dom51dom41'!S10,'accuracy dom52dom42'!S10)</f>
        <v>0</v>
      </c>
      <c r="N11">
        <f>AVERAGE('accuracy dom5dom4'!T10,'accuracy dom51dom41'!T10,'accuracy dom52dom42'!T10)</f>
        <v>0</v>
      </c>
      <c r="O11">
        <f>AVERAGE('accuracy dom5dom4'!U10,'accuracy dom51dom41'!U10,'accuracy dom52dom42'!U10)</f>
        <v>0</v>
      </c>
      <c r="P11">
        <f>AVERAGE('accuracy dom5dom4'!BH10,'accuracy dom51dom41'!BH10,'accuracy dom52dom42'!BH10)</f>
        <v>54</v>
      </c>
      <c r="Q11">
        <f>AVERAGE('accuracy dom5dom4'!BI10,'accuracy dom51dom41'!BI10,'accuracy dom52dom42'!BI10)</f>
        <v>0</v>
      </c>
      <c r="R11">
        <f>AVERAGE('accuracy dom5dom4'!BJ10,'accuracy dom51dom41'!BJ10,'accuracy dom52dom42'!BJ10)</f>
        <v>0</v>
      </c>
      <c r="S11">
        <f>AVERAGE('accuracy dom5dom4'!BK10,'accuracy dom51dom41'!BK10,'accuracy dom52dom42'!BK10)</f>
        <v>0</v>
      </c>
      <c r="T11">
        <f>AVERAGE('accuracy dom5dom4'!AM10,'accuracy dom51dom41'!AM10,'accuracy dom52dom42'!AM10)</f>
        <v>54</v>
      </c>
      <c r="U11">
        <f>AVERAGE('accuracy dom5dom4'!AN10,'accuracy dom51dom41'!AN10,'accuracy dom52dom42'!AN10)</f>
        <v>0</v>
      </c>
      <c r="V11">
        <f>AVERAGE('accuracy dom5dom4'!AO10,'accuracy dom51dom41'!AO10,'accuracy dom52dom42'!AO10)</f>
        <v>0</v>
      </c>
      <c r="W11">
        <f>AVERAGE('accuracy dom5dom4'!AP10,'accuracy dom51dom41'!AP10,'accuracy dom52dom42'!AP10)</f>
        <v>0</v>
      </c>
      <c r="X11">
        <f>AVERAGE('accuracy dom7dom6'!R10,'accuracy dom71dom61'!R10,'accuracy dom72dom62'!R10)</f>
        <v>54</v>
      </c>
      <c r="Y11">
        <f>AVERAGE('accuracy dom7dom6'!S10,'accuracy dom71dom61'!S10,'accuracy dom72dom62'!S10)</f>
        <v>0</v>
      </c>
      <c r="Z11">
        <f>AVERAGE('accuracy dom7dom6'!T10,'accuracy dom71dom61'!T10,'accuracy dom72dom62'!T10)</f>
        <v>0</v>
      </c>
      <c r="AA11">
        <f>AVERAGE('accuracy dom7dom6'!U10,'accuracy dom71dom61'!U10,'accuracy dom72dom62'!U10)</f>
        <v>0</v>
      </c>
      <c r="AB11">
        <f>AVERAGE('accuracy dom7dom6'!BH10,'accuracy dom71dom61'!BH10,'accuracy dom72dom62'!BH10)</f>
        <v>54</v>
      </c>
      <c r="AC11">
        <f>AVERAGE('accuracy dom7dom6'!BI10,'accuracy dom71dom61'!BI10,'accuracy dom72dom62'!BI10)</f>
        <v>0</v>
      </c>
      <c r="AD11">
        <f>AVERAGE('accuracy dom7dom6'!BJ10,'accuracy dom71dom61'!BJ10,'accuracy dom72dom62'!BJ10)</f>
        <v>0</v>
      </c>
      <c r="AE11">
        <f>AVERAGE('accuracy dom7dom6'!BK10,'accuracy dom71dom61'!BK10,'accuracy dom72dom62'!BK10)</f>
        <v>0</v>
      </c>
      <c r="AF11">
        <f>AVERAGE('accuracy dom7dom6'!AM10,'accuracy dom71dom61'!AM10,'accuracy dom72dom62'!AM10)</f>
        <v>54</v>
      </c>
      <c r="AG11">
        <f>AVERAGE('accuracy dom7dom6'!AN10,'accuracy dom71dom61'!AN10,'accuracy dom72dom62'!AN10)</f>
        <v>0</v>
      </c>
      <c r="AH11">
        <f>AVERAGE('accuracy dom7dom6'!AO10,'accuracy dom71dom61'!AO10,'accuracy dom72dom62'!AO10)</f>
        <v>0</v>
      </c>
      <c r="AI11">
        <f>AVERAGE('accuracy dom7dom6'!AP10,'accuracy dom71dom61'!AP10,'accuracy dom72dom62'!AP10)</f>
        <v>0</v>
      </c>
      <c r="AJ11">
        <f>AVERAGE('accuracy dom9dom8'!R10,'accuracy dom91dom81'!R10,'accuracy dom92dom82'!R10)</f>
        <v>54</v>
      </c>
      <c r="AK11">
        <f>AVERAGE('accuracy dom9dom8'!S10,'accuracy dom91dom81'!S10,'accuracy dom92dom82'!S10)</f>
        <v>0</v>
      </c>
      <c r="AL11">
        <f>AVERAGE('accuracy dom9dom8'!T10,'accuracy dom91dom81'!T10,'accuracy dom92dom82'!T10)</f>
        <v>0</v>
      </c>
      <c r="AM11">
        <f>AVERAGE('accuracy dom9dom8'!U10,'accuracy dom91dom81'!U10,'accuracy dom92dom82'!U10)</f>
        <v>0</v>
      </c>
      <c r="AN11">
        <f>AVERAGE('accuracy dom9dom8'!BH10,'accuracy dom91dom81'!BH10,'accuracy dom92dom82'!BH10)</f>
        <v>54</v>
      </c>
      <c r="AO11">
        <f>AVERAGE('accuracy dom9dom8'!BI10,'accuracy dom91dom81'!BI10,'accuracy dom92dom82'!BI10)</f>
        <v>0</v>
      </c>
      <c r="AP11">
        <f>AVERAGE('accuracy dom9dom8'!BJ10,'accuracy dom91dom81'!BJ10,'accuracy dom92dom82'!BJ10)</f>
        <v>0</v>
      </c>
      <c r="AQ11">
        <f>AVERAGE('accuracy dom9dom8'!BK10,'accuracy dom91dom81'!BK10,'accuracy dom92dom82'!BK10)</f>
        <v>0</v>
      </c>
      <c r="AR11">
        <f>AVERAGE('accuracy dom9dom8'!AM10,'accuracy dom91dom81'!AM10,'accuracy dom92dom82'!AM10)</f>
        <v>54</v>
      </c>
      <c r="AS11">
        <f>AVERAGE('accuracy dom9dom8'!AN10,'accuracy dom91dom81'!AN10,'accuracy dom92dom82'!AN10)</f>
        <v>0</v>
      </c>
      <c r="AT11">
        <f>AVERAGE('accuracy dom9dom8'!AO10,'accuracy dom91dom81'!AO10,'accuracy dom92dom82'!AO10)</f>
        <v>0</v>
      </c>
      <c r="AU11">
        <f>AVERAGE('accuracy dom9dom8'!AP10,'accuracy dom91dom81'!AP10,'accuracy dom92dom82'!AP10)</f>
        <v>0</v>
      </c>
    </row>
    <row r="12" spans="1:47">
      <c r="A12" t="str">
        <f>'time 1'!B11</f>
        <v>&lt;test.Base64: boolean isData(byte)&gt;</v>
      </c>
      <c r="B12">
        <f>AVERAGE('time 1'!D11,'time 2'!D11,'time 3'!D11)</f>
        <v>61</v>
      </c>
      <c r="C12">
        <f>AVERAGE('time 1'!F11,'time 2'!F11,'time 3'!F11)</f>
        <v>243</v>
      </c>
      <c r="D12">
        <f>AVERAGE('time 1'!H11,'time 2'!H11,'time 3'!H11)</f>
        <v>49.666666666666664</v>
      </c>
      <c r="E12">
        <f>AVERAGE('time 1'!J11,'time 2'!J11,'time 3'!J11)</f>
        <v>100.66666666666667</v>
      </c>
      <c r="F12">
        <f>AVERAGE('time 1'!L11,'time 2'!L11,'time 3'!L11)</f>
        <v>985.66666666666663</v>
      </c>
      <c r="G12">
        <f>AVERAGE('time 1'!N11,'time 2'!N11,'time 3'!N11)</f>
        <v>63</v>
      </c>
      <c r="H12">
        <f>AVERAGE('time 1'!P11,'time 2'!P11,'time 3'!P11)</f>
        <v>92.333333333333329</v>
      </c>
      <c r="I12">
        <f>AVERAGE('time 1'!R11,'time 2'!R11,'time 3'!R11)</f>
        <v>1514</v>
      </c>
      <c r="J12">
        <f>AVERAGE('time 1'!T11,'time 2'!T11,'time 3'!T11)</f>
        <v>77.333333333333329</v>
      </c>
      <c r="L12">
        <f>AVERAGE('accuracy dom5dom4'!R11,'accuracy dom51dom41'!R11,'accuracy dom52dom42'!R11)</f>
        <v>51</v>
      </c>
      <c r="M12">
        <f>AVERAGE('accuracy dom5dom4'!S11,'accuracy dom51dom41'!S11,'accuracy dom52dom42'!S11)</f>
        <v>0</v>
      </c>
      <c r="N12">
        <f>AVERAGE('accuracy dom5dom4'!T11,'accuracy dom51dom41'!T11,'accuracy dom52dom42'!T11)</f>
        <v>0</v>
      </c>
      <c r="O12">
        <f>AVERAGE('accuracy dom5dom4'!U11,'accuracy dom51dom41'!U11,'accuracy dom52dom42'!U11)</f>
        <v>0</v>
      </c>
      <c r="P12">
        <f>AVERAGE('accuracy dom5dom4'!BH11,'accuracy dom51dom41'!BH11,'accuracy dom52dom42'!BH11)</f>
        <v>51</v>
      </c>
      <c r="Q12">
        <f>AVERAGE('accuracy dom5dom4'!BI11,'accuracy dom51dom41'!BI11,'accuracy dom52dom42'!BI11)</f>
        <v>0</v>
      </c>
      <c r="R12">
        <f>AVERAGE('accuracy dom5dom4'!BJ11,'accuracy dom51dom41'!BJ11,'accuracy dom52dom42'!BJ11)</f>
        <v>0</v>
      </c>
      <c r="S12">
        <f>AVERAGE('accuracy dom5dom4'!BK11,'accuracy dom51dom41'!BK11,'accuracy dom52dom42'!BK11)</f>
        <v>0</v>
      </c>
      <c r="T12">
        <f>AVERAGE('accuracy dom5dom4'!AM11,'accuracy dom51dom41'!AM11,'accuracy dom52dom42'!AM11)</f>
        <v>51</v>
      </c>
      <c r="U12">
        <f>AVERAGE('accuracy dom5dom4'!AN11,'accuracy dom51dom41'!AN11,'accuracy dom52dom42'!AN11)</f>
        <v>0</v>
      </c>
      <c r="V12">
        <f>AVERAGE('accuracy dom5dom4'!AO11,'accuracy dom51dom41'!AO11,'accuracy dom52dom42'!AO11)</f>
        <v>0</v>
      </c>
      <c r="W12">
        <f>AVERAGE('accuracy dom5dom4'!AP11,'accuracy dom51dom41'!AP11,'accuracy dom52dom42'!AP11)</f>
        <v>0</v>
      </c>
      <c r="X12">
        <f>AVERAGE('accuracy dom7dom6'!R11,'accuracy dom71dom61'!R11,'accuracy dom72dom62'!R11)</f>
        <v>51</v>
      </c>
      <c r="Y12">
        <f>AVERAGE('accuracy dom7dom6'!S11,'accuracy dom71dom61'!S11,'accuracy dom72dom62'!S11)</f>
        <v>0</v>
      </c>
      <c r="Z12">
        <f>AVERAGE('accuracy dom7dom6'!T11,'accuracy dom71dom61'!T11,'accuracy dom72dom62'!T11)</f>
        <v>0</v>
      </c>
      <c r="AA12">
        <f>AVERAGE('accuracy dom7dom6'!U11,'accuracy dom71dom61'!U11,'accuracy dom72dom62'!U11)</f>
        <v>0</v>
      </c>
      <c r="AB12">
        <f>AVERAGE('accuracy dom7dom6'!BH11,'accuracy dom71dom61'!BH11,'accuracy dom72dom62'!BH11)</f>
        <v>51</v>
      </c>
      <c r="AC12">
        <f>AVERAGE('accuracy dom7dom6'!BI11,'accuracy dom71dom61'!BI11,'accuracy dom72dom62'!BI11)</f>
        <v>0</v>
      </c>
      <c r="AD12">
        <f>AVERAGE('accuracy dom7dom6'!BJ11,'accuracy dom71dom61'!BJ11,'accuracy dom72dom62'!BJ11)</f>
        <v>0</v>
      </c>
      <c r="AE12">
        <f>AVERAGE('accuracy dom7dom6'!BK11,'accuracy dom71dom61'!BK11,'accuracy dom72dom62'!BK11)</f>
        <v>0</v>
      </c>
      <c r="AF12">
        <f>AVERAGE('accuracy dom7dom6'!AM11,'accuracy dom71dom61'!AM11,'accuracy dom72dom62'!AM11)</f>
        <v>51</v>
      </c>
      <c r="AG12">
        <f>AVERAGE('accuracy dom7dom6'!AN11,'accuracy dom71dom61'!AN11,'accuracy dom72dom62'!AN11)</f>
        <v>0</v>
      </c>
      <c r="AH12">
        <f>AVERAGE('accuracy dom7dom6'!AO11,'accuracy dom71dom61'!AO11,'accuracy dom72dom62'!AO11)</f>
        <v>0</v>
      </c>
      <c r="AI12">
        <f>AVERAGE('accuracy dom7dom6'!AP11,'accuracy dom71dom61'!AP11,'accuracy dom72dom62'!AP11)</f>
        <v>0</v>
      </c>
      <c r="AJ12">
        <f>AVERAGE('accuracy dom9dom8'!R11,'accuracy dom91dom81'!R11,'accuracy dom92dom82'!R11)</f>
        <v>51</v>
      </c>
      <c r="AK12">
        <f>AVERAGE('accuracy dom9dom8'!S11,'accuracy dom91dom81'!S11,'accuracy dom92dom82'!S11)</f>
        <v>0</v>
      </c>
      <c r="AL12">
        <f>AVERAGE('accuracy dom9dom8'!T11,'accuracy dom91dom81'!T11,'accuracy dom92dom82'!T11)</f>
        <v>0</v>
      </c>
      <c r="AM12">
        <f>AVERAGE('accuracy dom9dom8'!U11,'accuracy dom91dom81'!U11,'accuracy dom92dom82'!U11)</f>
        <v>0</v>
      </c>
      <c r="AN12">
        <f>AVERAGE('accuracy dom9dom8'!BH11,'accuracy dom91dom81'!BH11,'accuracy dom92dom82'!BH11)</f>
        <v>51</v>
      </c>
      <c r="AO12">
        <f>AVERAGE('accuracy dom9dom8'!BI11,'accuracy dom91dom81'!BI11,'accuracy dom92dom82'!BI11)</f>
        <v>0</v>
      </c>
      <c r="AP12">
        <f>AVERAGE('accuracy dom9dom8'!BJ11,'accuracy dom91dom81'!BJ11,'accuracy dom92dom82'!BJ11)</f>
        <v>0</v>
      </c>
      <c r="AQ12">
        <f>AVERAGE('accuracy dom9dom8'!BK11,'accuracy dom91dom81'!BK11,'accuracy dom92dom82'!BK11)</f>
        <v>0</v>
      </c>
      <c r="AR12">
        <f>AVERAGE('accuracy dom9dom8'!AM11,'accuracy dom91dom81'!AM11,'accuracy dom92dom82'!AM11)</f>
        <v>51</v>
      </c>
      <c r="AS12">
        <f>AVERAGE('accuracy dom9dom8'!AN11,'accuracy dom91dom81'!AN11,'accuracy dom92dom82'!AN11)</f>
        <v>0</v>
      </c>
      <c r="AT12">
        <f>AVERAGE('accuracy dom9dom8'!AO11,'accuracy dom91dom81'!AO11,'accuracy dom92dom82'!AO11)</f>
        <v>0</v>
      </c>
      <c r="AU12">
        <f>AVERAGE('accuracy dom9dom8'!AP11,'accuracy dom91dom81'!AP11,'accuracy dom92dom82'!AP11)</f>
        <v>0</v>
      </c>
    </row>
    <row r="13" spans="1:47">
      <c r="A13" t="str">
        <f>'time 1'!B12</f>
        <v>&lt;test.Base64: boolean isPad(byte)&gt;</v>
      </c>
      <c r="B13">
        <f>AVERAGE('time 1'!D12,'time 2'!D12,'time 3'!D12)</f>
        <v>66</v>
      </c>
      <c r="C13">
        <f>AVERAGE('time 1'!F12,'time 2'!F12,'time 3'!F12)</f>
        <v>239</v>
      </c>
      <c r="D13">
        <f>AVERAGE('time 1'!H12,'time 2'!H12,'time 3'!H12)</f>
        <v>50.666666666666664</v>
      </c>
      <c r="E13">
        <f>AVERAGE('time 1'!J12,'time 2'!J12,'time 3'!J12)</f>
        <v>84.666666666666671</v>
      </c>
      <c r="F13">
        <f>AVERAGE('time 1'!L12,'time 2'!L12,'time 3'!L12)</f>
        <v>935.66666666666663</v>
      </c>
      <c r="G13">
        <f>AVERAGE('time 1'!N12,'time 2'!N12,'time 3'!N12)</f>
        <v>61.666666666666664</v>
      </c>
      <c r="H13">
        <f>AVERAGE('time 1'!P12,'time 2'!P12,'time 3'!P12)</f>
        <v>101.33333333333333</v>
      </c>
      <c r="I13">
        <f>AVERAGE('time 1'!R12,'time 2'!R12,'time 3'!R12)</f>
        <v>1983.3333333333333</v>
      </c>
      <c r="J13">
        <f>AVERAGE('time 1'!T12,'time 2'!T12,'time 3'!T12)</f>
        <v>87.666666666666671</v>
      </c>
      <c r="L13">
        <f>AVERAGE('accuracy dom5dom4'!R12,'accuracy dom51dom41'!R12,'accuracy dom52dom42'!R12)</f>
        <v>3</v>
      </c>
      <c r="M13">
        <f>AVERAGE('accuracy dom5dom4'!S12,'accuracy dom51dom41'!S12,'accuracy dom52dom42'!S12)</f>
        <v>0</v>
      </c>
      <c r="N13">
        <f>AVERAGE('accuracy dom5dom4'!T12,'accuracy dom51dom41'!T12,'accuracy dom52dom42'!T12)</f>
        <v>0</v>
      </c>
      <c r="O13">
        <f>AVERAGE('accuracy dom5dom4'!U12,'accuracy dom51dom41'!U12,'accuracy dom52dom42'!U12)</f>
        <v>0</v>
      </c>
      <c r="P13">
        <f>AVERAGE('accuracy dom5dom4'!BH12,'accuracy dom51dom41'!BH12,'accuracy dom52dom42'!BH12)</f>
        <v>3</v>
      </c>
      <c r="Q13">
        <f>AVERAGE('accuracy dom5dom4'!BI12,'accuracy dom51dom41'!BI12,'accuracy dom52dom42'!BI12)</f>
        <v>0</v>
      </c>
      <c r="R13">
        <f>AVERAGE('accuracy dom5dom4'!BJ12,'accuracy dom51dom41'!BJ12,'accuracy dom52dom42'!BJ12)</f>
        <v>0</v>
      </c>
      <c r="S13">
        <f>AVERAGE('accuracy dom5dom4'!BK12,'accuracy dom51dom41'!BK12,'accuracy dom52dom42'!BK12)</f>
        <v>0</v>
      </c>
      <c r="T13">
        <f>AVERAGE('accuracy dom5dom4'!AM12,'accuracy dom51dom41'!AM12,'accuracy dom52dom42'!AM12)</f>
        <v>3</v>
      </c>
      <c r="U13">
        <f>AVERAGE('accuracy dom5dom4'!AN12,'accuracy dom51dom41'!AN12,'accuracy dom52dom42'!AN12)</f>
        <v>0</v>
      </c>
      <c r="V13">
        <f>AVERAGE('accuracy dom5dom4'!AO12,'accuracy dom51dom41'!AO12,'accuracy dom52dom42'!AO12)</f>
        <v>0</v>
      </c>
      <c r="W13">
        <f>AVERAGE('accuracy dom5dom4'!AP12,'accuracy dom51dom41'!AP12,'accuracy dom52dom42'!AP12)</f>
        <v>0</v>
      </c>
      <c r="X13">
        <f>AVERAGE('accuracy dom7dom6'!R12,'accuracy dom71dom61'!R12,'accuracy dom72dom62'!R12)</f>
        <v>3</v>
      </c>
      <c r="Y13">
        <f>AVERAGE('accuracy dom7dom6'!S12,'accuracy dom71dom61'!S12,'accuracy dom72dom62'!S12)</f>
        <v>0</v>
      </c>
      <c r="Z13">
        <f>AVERAGE('accuracy dom7dom6'!T12,'accuracy dom71dom61'!T12,'accuracy dom72dom62'!T12)</f>
        <v>0</v>
      </c>
      <c r="AA13">
        <f>AVERAGE('accuracy dom7dom6'!U12,'accuracy dom71dom61'!U12,'accuracy dom72dom62'!U12)</f>
        <v>0</v>
      </c>
      <c r="AB13">
        <f>AVERAGE('accuracy dom7dom6'!BH12,'accuracy dom71dom61'!BH12,'accuracy dom72dom62'!BH12)</f>
        <v>3</v>
      </c>
      <c r="AC13">
        <f>AVERAGE('accuracy dom7dom6'!BI12,'accuracy dom71dom61'!BI12,'accuracy dom72dom62'!BI12)</f>
        <v>0</v>
      </c>
      <c r="AD13">
        <f>AVERAGE('accuracy dom7dom6'!BJ12,'accuracy dom71dom61'!BJ12,'accuracy dom72dom62'!BJ12)</f>
        <v>0</v>
      </c>
      <c r="AE13">
        <f>AVERAGE('accuracy dom7dom6'!BK12,'accuracy dom71dom61'!BK12,'accuracy dom72dom62'!BK12)</f>
        <v>0</v>
      </c>
      <c r="AF13">
        <f>AVERAGE('accuracy dom7dom6'!AM12,'accuracy dom71dom61'!AM12,'accuracy dom72dom62'!AM12)</f>
        <v>3</v>
      </c>
      <c r="AG13">
        <f>AVERAGE('accuracy dom7dom6'!AN12,'accuracy dom71dom61'!AN12,'accuracy dom72dom62'!AN12)</f>
        <v>0</v>
      </c>
      <c r="AH13">
        <f>AVERAGE('accuracy dom7dom6'!AO12,'accuracy dom71dom61'!AO12,'accuracy dom72dom62'!AO12)</f>
        <v>0</v>
      </c>
      <c r="AI13">
        <f>AVERAGE('accuracy dom7dom6'!AP12,'accuracy dom71dom61'!AP12,'accuracy dom72dom62'!AP12)</f>
        <v>0</v>
      </c>
      <c r="AJ13">
        <f>AVERAGE('accuracy dom9dom8'!R12,'accuracy dom91dom81'!R12,'accuracy dom92dom82'!R12)</f>
        <v>3</v>
      </c>
      <c r="AK13">
        <f>AVERAGE('accuracy dom9dom8'!S12,'accuracy dom91dom81'!S12,'accuracy dom92dom82'!S12)</f>
        <v>0</v>
      </c>
      <c r="AL13">
        <f>AVERAGE('accuracy dom9dom8'!T12,'accuracy dom91dom81'!T12,'accuracy dom92dom82'!T12)</f>
        <v>0</v>
      </c>
      <c r="AM13">
        <f>AVERAGE('accuracy dom9dom8'!U12,'accuracy dom91dom81'!U12,'accuracy dom92dom82'!U12)</f>
        <v>0</v>
      </c>
      <c r="AN13">
        <f>AVERAGE('accuracy dom9dom8'!BH12,'accuracy dom91dom81'!BH12,'accuracy dom92dom82'!BH12)</f>
        <v>3</v>
      </c>
      <c r="AO13">
        <f>AVERAGE('accuracy dom9dom8'!BI12,'accuracy dom91dom81'!BI12,'accuracy dom92dom82'!BI12)</f>
        <v>0</v>
      </c>
      <c r="AP13">
        <f>AVERAGE('accuracy dom9dom8'!BJ12,'accuracy dom91dom81'!BJ12,'accuracy dom92dom82'!BJ12)</f>
        <v>0</v>
      </c>
      <c r="AQ13">
        <f>AVERAGE('accuracy dom9dom8'!BK12,'accuracy dom91dom81'!BK12,'accuracy dom92dom82'!BK12)</f>
        <v>0</v>
      </c>
      <c r="AR13">
        <f>AVERAGE('accuracy dom9dom8'!AM12,'accuracy dom91dom81'!AM12,'accuracy dom92dom82'!AM12)</f>
        <v>3</v>
      </c>
      <c r="AS13">
        <f>AVERAGE('accuracy dom9dom8'!AN12,'accuracy dom91dom81'!AN12,'accuracy dom92dom82'!AN12)</f>
        <v>0</v>
      </c>
      <c r="AT13">
        <f>AVERAGE('accuracy dom9dom8'!AO12,'accuracy dom91dom81'!AO12,'accuracy dom92dom82'!AO12)</f>
        <v>0</v>
      </c>
      <c r="AU13">
        <f>AVERAGE('accuracy dom9dom8'!AP12,'accuracy dom91dom81'!AP12,'accuracy dom92dom82'!AP12)</f>
        <v>0</v>
      </c>
    </row>
    <row r="14" spans="1:47">
      <c r="A14" t="str">
        <f>'time 1'!B13</f>
        <v>&lt;test.Base64: boolean isWhiteSpace(byte)&gt;</v>
      </c>
      <c r="B14">
        <f>AVERAGE('time 1'!D13,'time 2'!D13,'time 3'!D13)</f>
        <v>249.66666666666666</v>
      </c>
      <c r="C14">
        <f>AVERAGE('time 1'!F13,'time 2'!F13,'time 3'!F13)</f>
        <v>774.66666666666663</v>
      </c>
      <c r="D14">
        <f>AVERAGE('time 1'!H13,'time 2'!H13,'time 3'!H13)</f>
        <v>179.66666666666666</v>
      </c>
      <c r="E14">
        <f>AVERAGE('time 1'!J13,'time 2'!J13,'time 3'!J13)</f>
        <v>331.66666666666669</v>
      </c>
      <c r="F14">
        <f>AVERAGE('time 1'!L13,'time 2'!L13,'time 3'!L13)</f>
        <v>2024</v>
      </c>
      <c r="G14">
        <f>AVERAGE('time 1'!N13,'time 2'!N13,'time 3'!N13)</f>
        <v>257.33333333333331</v>
      </c>
      <c r="H14">
        <f>AVERAGE('time 1'!P13,'time 2'!P13,'time 3'!P13)</f>
        <v>416.66666666666669</v>
      </c>
      <c r="I14">
        <f>AVERAGE('time 1'!R13,'time 2'!R13,'time 3'!R13)</f>
        <v>5425.333333333333</v>
      </c>
      <c r="J14">
        <f>AVERAGE('time 1'!T13,'time 2'!T13,'time 3'!T13)</f>
        <v>281.66666666666669</v>
      </c>
      <c r="L14">
        <f>AVERAGE('accuracy dom5dom4'!R13,'accuracy dom51dom41'!R13,'accuracy dom52dom42'!R13)</f>
        <v>2</v>
      </c>
      <c r="M14">
        <f>AVERAGE('accuracy dom5dom4'!S13,'accuracy dom51dom41'!S13,'accuracy dom52dom42'!S13)</f>
        <v>0</v>
      </c>
      <c r="N14">
        <f>AVERAGE('accuracy dom5dom4'!T13,'accuracy dom51dom41'!T13,'accuracy dom52dom42'!T13)</f>
        <v>0</v>
      </c>
      <c r="O14">
        <f>AVERAGE('accuracy dom5dom4'!U13,'accuracy dom51dom41'!U13,'accuracy dom52dom42'!U13)</f>
        <v>0</v>
      </c>
      <c r="P14">
        <f>AVERAGE('accuracy dom5dom4'!BH13,'accuracy dom51dom41'!BH13,'accuracy dom52dom42'!BH13)</f>
        <v>2</v>
      </c>
      <c r="Q14">
        <f>AVERAGE('accuracy dom5dom4'!BI13,'accuracy dom51dom41'!BI13,'accuracy dom52dom42'!BI13)</f>
        <v>0</v>
      </c>
      <c r="R14">
        <f>AVERAGE('accuracy dom5dom4'!BJ13,'accuracy dom51dom41'!BJ13,'accuracy dom52dom42'!BJ13)</f>
        <v>0</v>
      </c>
      <c r="S14">
        <f>AVERAGE('accuracy dom5dom4'!BK13,'accuracy dom51dom41'!BK13,'accuracy dom52dom42'!BK13)</f>
        <v>0</v>
      </c>
      <c r="T14">
        <f>AVERAGE('accuracy dom5dom4'!AM13,'accuracy dom51dom41'!AM13,'accuracy dom52dom42'!AM13)</f>
        <v>2</v>
      </c>
      <c r="U14">
        <f>AVERAGE('accuracy dom5dom4'!AN13,'accuracy dom51dom41'!AN13,'accuracy dom52dom42'!AN13)</f>
        <v>0</v>
      </c>
      <c r="V14">
        <f>AVERAGE('accuracy dom5dom4'!AO13,'accuracy dom51dom41'!AO13,'accuracy dom52dom42'!AO13)</f>
        <v>0</v>
      </c>
      <c r="W14">
        <f>AVERAGE('accuracy dom5dom4'!AP13,'accuracy dom51dom41'!AP13,'accuracy dom52dom42'!AP13)</f>
        <v>0</v>
      </c>
      <c r="X14">
        <f>AVERAGE('accuracy dom7dom6'!R13,'accuracy dom71dom61'!R13,'accuracy dom72dom62'!R13)</f>
        <v>2</v>
      </c>
      <c r="Y14">
        <f>AVERAGE('accuracy dom7dom6'!S13,'accuracy dom71dom61'!S13,'accuracy dom72dom62'!S13)</f>
        <v>0</v>
      </c>
      <c r="Z14">
        <f>AVERAGE('accuracy dom7dom6'!T13,'accuracy dom71dom61'!T13,'accuracy dom72dom62'!T13)</f>
        <v>0</v>
      </c>
      <c r="AA14">
        <f>AVERAGE('accuracy dom7dom6'!U13,'accuracy dom71dom61'!U13,'accuracy dom72dom62'!U13)</f>
        <v>0</v>
      </c>
      <c r="AB14">
        <f>AVERAGE('accuracy dom7dom6'!BH13,'accuracy dom71dom61'!BH13,'accuracy dom72dom62'!BH13)</f>
        <v>2</v>
      </c>
      <c r="AC14">
        <f>AVERAGE('accuracy dom7dom6'!BI13,'accuracy dom71dom61'!BI13,'accuracy dom72dom62'!BI13)</f>
        <v>0</v>
      </c>
      <c r="AD14">
        <f>AVERAGE('accuracy dom7dom6'!BJ13,'accuracy dom71dom61'!BJ13,'accuracy dom72dom62'!BJ13)</f>
        <v>0</v>
      </c>
      <c r="AE14">
        <f>AVERAGE('accuracy dom7dom6'!BK13,'accuracy dom71dom61'!BK13,'accuracy dom72dom62'!BK13)</f>
        <v>0</v>
      </c>
      <c r="AF14">
        <f>AVERAGE('accuracy dom7dom6'!AM13,'accuracy dom71dom61'!AM13,'accuracy dom72dom62'!AM13)</f>
        <v>2</v>
      </c>
      <c r="AG14">
        <f>AVERAGE('accuracy dom7dom6'!AN13,'accuracy dom71dom61'!AN13,'accuracy dom72dom62'!AN13)</f>
        <v>0</v>
      </c>
      <c r="AH14">
        <f>AVERAGE('accuracy dom7dom6'!AO13,'accuracy dom71dom61'!AO13,'accuracy dom72dom62'!AO13)</f>
        <v>0</v>
      </c>
      <c r="AI14">
        <f>AVERAGE('accuracy dom7dom6'!AP13,'accuracy dom71dom61'!AP13,'accuracy dom72dom62'!AP13)</f>
        <v>0</v>
      </c>
      <c r="AJ14">
        <f>AVERAGE('accuracy dom9dom8'!R13,'accuracy dom91dom81'!R13,'accuracy dom92dom82'!R13)</f>
        <v>2</v>
      </c>
      <c r="AK14">
        <f>AVERAGE('accuracy dom9dom8'!S13,'accuracy dom91dom81'!S13,'accuracy dom92dom82'!S13)</f>
        <v>0</v>
      </c>
      <c r="AL14">
        <f>AVERAGE('accuracy dom9dom8'!T13,'accuracy dom91dom81'!T13,'accuracy dom92dom82'!T13)</f>
        <v>0</v>
      </c>
      <c r="AM14">
        <f>AVERAGE('accuracy dom9dom8'!U13,'accuracy dom91dom81'!U13,'accuracy dom92dom82'!U13)</f>
        <v>0</v>
      </c>
      <c r="AN14">
        <f>AVERAGE('accuracy dom9dom8'!BH13,'accuracy dom91dom81'!BH13,'accuracy dom92dom82'!BH13)</f>
        <v>2</v>
      </c>
      <c r="AO14">
        <f>AVERAGE('accuracy dom9dom8'!BI13,'accuracy dom91dom81'!BI13,'accuracy dom92dom82'!BI13)</f>
        <v>0</v>
      </c>
      <c r="AP14">
        <f>AVERAGE('accuracy dom9dom8'!BJ13,'accuracy dom91dom81'!BJ13,'accuracy dom92dom82'!BJ13)</f>
        <v>0</v>
      </c>
      <c r="AQ14">
        <f>AVERAGE('accuracy dom9dom8'!BK13,'accuracy dom91dom81'!BK13,'accuracy dom92dom82'!BK13)</f>
        <v>0</v>
      </c>
      <c r="AR14">
        <f>AVERAGE('accuracy dom9dom8'!AM13,'accuracy dom91dom81'!AM13,'accuracy dom92dom82'!AM13)</f>
        <v>2</v>
      </c>
      <c r="AS14">
        <f>AVERAGE('accuracy dom9dom8'!AN13,'accuracy dom91dom81'!AN13,'accuracy dom92dom82'!AN13)</f>
        <v>0</v>
      </c>
      <c r="AT14">
        <f>AVERAGE('accuracy dom9dom8'!AO13,'accuracy dom91dom81'!AO13,'accuracy dom92dom82'!AO13)</f>
        <v>0</v>
      </c>
      <c r="AU14">
        <f>AVERAGE('accuracy dom9dom8'!AP13,'accuracy dom91dom81'!AP13,'accuracy dom92dom82'!AP13)</f>
        <v>0</v>
      </c>
    </row>
    <row r="15" spans="1:47">
      <c r="A15" t="str">
        <f>'time 1'!B14</f>
        <v>&lt;test.Base64: byte[] decode(org.w3c.dom.Element)&gt;</v>
      </c>
      <c r="B15">
        <f>AVERAGE('time 1'!D14,'time 2'!D14,'time 3'!D14)</f>
        <v>60.666666666666664</v>
      </c>
      <c r="C15">
        <f>AVERAGE('time 1'!F14,'time 2'!F14,'time 3'!F14)</f>
        <v>257.66666666666669</v>
      </c>
      <c r="D15">
        <f>AVERAGE('time 1'!H14,'time 2'!H14,'time 3'!H14)</f>
        <v>52</v>
      </c>
      <c r="E15">
        <f>AVERAGE('time 1'!J14,'time 2'!J14,'time 3'!J14)</f>
        <v>85</v>
      </c>
      <c r="F15">
        <f>AVERAGE('time 1'!L14,'time 2'!L14,'time 3'!L14)</f>
        <v>1034.6666666666667</v>
      </c>
      <c r="G15">
        <f>AVERAGE('time 1'!N14,'time 2'!N14,'time 3'!N14)</f>
        <v>65.333333333333329</v>
      </c>
      <c r="H15">
        <f>AVERAGE('time 1'!P14,'time 2'!P14,'time 3'!P14)</f>
        <v>110</v>
      </c>
      <c r="I15">
        <f>AVERAGE('time 1'!R14,'time 2'!R14,'time 3'!R14)</f>
        <v>1599.3333333333333</v>
      </c>
      <c r="J15">
        <f>AVERAGE('time 1'!T14,'time 2'!T14,'time 3'!T14)</f>
        <v>73.333333333333329</v>
      </c>
      <c r="L15">
        <f>AVERAGE('accuracy dom5dom4'!R14,'accuracy dom51dom41'!R14,'accuracy dom52dom42'!R14)</f>
        <v>8</v>
      </c>
      <c r="M15">
        <f>AVERAGE('accuracy dom5dom4'!S14,'accuracy dom51dom41'!S14,'accuracy dom52dom42'!S14)</f>
        <v>0</v>
      </c>
      <c r="N15">
        <f>AVERAGE('accuracy dom5dom4'!T14,'accuracy dom51dom41'!T14,'accuracy dom52dom42'!T14)</f>
        <v>0</v>
      </c>
      <c r="O15">
        <f>AVERAGE('accuracy dom5dom4'!U14,'accuracy dom51dom41'!U14,'accuracy dom52dom42'!U14)</f>
        <v>0</v>
      </c>
      <c r="P15">
        <f>AVERAGE('accuracy dom5dom4'!BH14,'accuracy dom51dom41'!BH14,'accuracy dom52dom42'!BH14)</f>
        <v>8</v>
      </c>
      <c r="Q15">
        <f>AVERAGE('accuracy dom5dom4'!BI14,'accuracy dom51dom41'!BI14,'accuracy dom52dom42'!BI14)</f>
        <v>0</v>
      </c>
      <c r="R15">
        <f>AVERAGE('accuracy dom5dom4'!BJ14,'accuracy dom51dom41'!BJ14,'accuracy dom52dom42'!BJ14)</f>
        <v>0</v>
      </c>
      <c r="S15">
        <f>AVERAGE('accuracy dom5dom4'!BK14,'accuracy dom51dom41'!BK14,'accuracy dom52dom42'!BK14)</f>
        <v>0</v>
      </c>
      <c r="T15">
        <f>AVERAGE('accuracy dom5dom4'!AM14,'accuracy dom51dom41'!AM14,'accuracy dom52dom42'!AM14)</f>
        <v>8</v>
      </c>
      <c r="U15">
        <f>AVERAGE('accuracy dom5dom4'!AN14,'accuracy dom51dom41'!AN14,'accuracy dom52dom42'!AN14)</f>
        <v>0</v>
      </c>
      <c r="V15">
        <f>AVERAGE('accuracy dom5dom4'!AO14,'accuracy dom51dom41'!AO14,'accuracy dom52dom42'!AO14)</f>
        <v>0</v>
      </c>
      <c r="W15">
        <f>AVERAGE('accuracy dom5dom4'!AP14,'accuracy dom51dom41'!AP14,'accuracy dom52dom42'!AP14)</f>
        <v>0</v>
      </c>
      <c r="X15">
        <f>AVERAGE('accuracy dom7dom6'!R14,'accuracy dom71dom61'!R14,'accuracy dom72dom62'!R14)</f>
        <v>8</v>
      </c>
      <c r="Y15">
        <f>AVERAGE('accuracy dom7dom6'!S14,'accuracy dom71dom61'!S14,'accuracy dom72dom62'!S14)</f>
        <v>0</v>
      </c>
      <c r="Z15">
        <f>AVERAGE('accuracy dom7dom6'!T14,'accuracy dom71dom61'!T14,'accuracy dom72dom62'!T14)</f>
        <v>0</v>
      </c>
      <c r="AA15">
        <f>AVERAGE('accuracy dom7dom6'!U14,'accuracy dom71dom61'!U14,'accuracy dom72dom62'!U14)</f>
        <v>0</v>
      </c>
      <c r="AB15">
        <f>AVERAGE('accuracy dom7dom6'!BH14,'accuracy dom71dom61'!BH14,'accuracy dom72dom62'!BH14)</f>
        <v>8</v>
      </c>
      <c r="AC15">
        <f>AVERAGE('accuracy dom7dom6'!BI14,'accuracy dom71dom61'!BI14,'accuracy dom72dom62'!BI14)</f>
        <v>0</v>
      </c>
      <c r="AD15">
        <f>AVERAGE('accuracy dom7dom6'!BJ14,'accuracy dom71dom61'!BJ14,'accuracy dom72dom62'!BJ14)</f>
        <v>0</v>
      </c>
      <c r="AE15">
        <f>AVERAGE('accuracy dom7dom6'!BK14,'accuracy dom71dom61'!BK14,'accuracy dom72dom62'!BK14)</f>
        <v>0</v>
      </c>
      <c r="AF15">
        <f>AVERAGE('accuracy dom7dom6'!AM14,'accuracy dom71dom61'!AM14,'accuracy dom72dom62'!AM14)</f>
        <v>8</v>
      </c>
      <c r="AG15">
        <f>AVERAGE('accuracy dom7dom6'!AN14,'accuracy dom71dom61'!AN14,'accuracy dom72dom62'!AN14)</f>
        <v>0</v>
      </c>
      <c r="AH15">
        <f>AVERAGE('accuracy dom7dom6'!AO14,'accuracy dom71dom61'!AO14,'accuracy dom72dom62'!AO14)</f>
        <v>0</v>
      </c>
      <c r="AI15">
        <f>AVERAGE('accuracy dom7dom6'!AP14,'accuracy dom71dom61'!AP14,'accuracy dom72dom62'!AP14)</f>
        <v>0</v>
      </c>
      <c r="AJ15">
        <f>AVERAGE('accuracy dom9dom8'!R14,'accuracy dom91dom81'!R14,'accuracy dom92dom82'!R14)</f>
        <v>8</v>
      </c>
      <c r="AK15">
        <f>AVERAGE('accuracy dom9dom8'!S14,'accuracy dom91dom81'!S14,'accuracy dom92dom82'!S14)</f>
        <v>0</v>
      </c>
      <c r="AL15">
        <f>AVERAGE('accuracy dom9dom8'!T14,'accuracy dom91dom81'!T14,'accuracy dom92dom82'!T14)</f>
        <v>0</v>
      </c>
      <c r="AM15">
        <f>AVERAGE('accuracy dom9dom8'!U14,'accuracy dom91dom81'!U14,'accuracy dom92dom82'!U14)</f>
        <v>0</v>
      </c>
      <c r="AN15">
        <f>AVERAGE('accuracy dom9dom8'!BH14,'accuracy dom91dom81'!BH14,'accuracy dom92dom82'!BH14)</f>
        <v>8</v>
      </c>
      <c r="AO15">
        <f>AVERAGE('accuracy dom9dom8'!BI14,'accuracy dom91dom81'!BI14,'accuracy dom92dom82'!BI14)</f>
        <v>0</v>
      </c>
      <c r="AP15">
        <f>AVERAGE('accuracy dom9dom8'!BJ14,'accuracy dom91dom81'!BJ14,'accuracy dom92dom82'!BJ14)</f>
        <v>0</v>
      </c>
      <c r="AQ15">
        <f>AVERAGE('accuracy dom9dom8'!BK14,'accuracy dom91dom81'!BK14,'accuracy dom92dom82'!BK14)</f>
        <v>0</v>
      </c>
      <c r="AR15">
        <f>AVERAGE('accuracy dom9dom8'!AM14,'accuracy dom91dom81'!AM14,'accuracy dom92dom82'!AM14)</f>
        <v>8</v>
      </c>
      <c r="AS15">
        <f>AVERAGE('accuracy dom9dom8'!AN14,'accuracy dom91dom81'!AN14,'accuracy dom92dom82'!AN14)</f>
        <v>0</v>
      </c>
      <c r="AT15">
        <f>AVERAGE('accuracy dom9dom8'!AO14,'accuracy dom91dom81'!AO14,'accuracy dom92dom82'!AO14)</f>
        <v>0</v>
      </c>
      <c r="AU15">
        <f>AVERAGE('accuracy dom9dom8'!AP14,'accuracy dom91dom81'!AP14,'accuracy dom92dom82'!AP14)</f>
        <v>0</v>
      </c>
    </row>
    <row r="16" spans="1:47">
      <c r="A16" t="str">
        <f>'time 1'!B15</f>
        <v>&lt;test.Base64: byte[] decodeInternal(byte[])&gt;</v>
      </c>
      <c r="B16">
        <f>AVERAGE('time 1'!D15,'time 2'!D15,'time 3'!D15)</f>
        <v>6560.333333333333</v>
      </c>
      <c r="C16">
        <f>AVERAGE('time 1'!F15,'time 2'!F15,'time 3'!F15)</f>
        <v>15091.666666666666</v>
      </c>
      <c r="D16">
        <f>AVERAGE('time 1'!H15,'time 2'!H15,'time 3'!H15)</f>
        <v>5113</v>
      </c>
      <c r="E16">
        <f>AVERAGE('time 1'!J15,'time 2'!J15,'time 3'!J15)</f>
        <v>11001.666666666666</v>
      </c>
      <c r="F16">
        <f>AVERAGE('time 1'!L15,'time 2'!L15,'time 3'!L15)</f>
        <v>66712</v>
      </c>
      <c r="G16">
        <f>AVERAGE('time 1'!N15,'time 2'!N15,'time 3'!N15)</f>
        <v>8746.3333333333339</v>
      </c>
      <c r="H16">
        <f>AVERAGE('time 1'!P15,'time 2'!P15,'time 3'!P15)</f>
        <v>14039.666666666666</v>
      </c>
      <c r="I16">
        <f>AVERAGE('time 1'!R15,'time 2'!R15,'time 3'!R15)</f>
        <v>164180.33333333334</v>
      </c>
      <c r="J16">
        <f>AVERAGE('time 1'!T15,'time 2'!T15,'time 3'!T15)</f>
        <v>11751.666666666666</v>
      </c>
      <c r="L16">
        <f>AVERAGE('accuracy dom5dom4'!R15,'accuracy dom51dom41'!R15,'accuracy dom52dom42'!R15)</f>
        <v>3</v>
      </c>
      <c r="M16">
        <f>AVERAGE('accuracy dom5dom4'!S15,'accuracy dom51dom41'!S15,'accuracy dom52dom42'!S15)</f>
        <v>0</v>
      </c>
      <c r="N16">
        <f>AVERAGE('accuracy dom5dom4'!T15,'accuracy dom51dom41'!T15,'accuracy dom52dom42'!T15)</f>
        <v>0</v>
      </c>
      <c r="O16">
        <f>AVERAGE('accuracy dom5dom4'!U15,'accuracy dom51dom41'!U15,'accuracy dom52dom42'!U15)</f>
        <v>0</v>
      </c>
      <c r="P16">
        <f>AVERAGE('accuracy dom5dom4'!BH15,'accuracy dom51dom41'!BH15,'accuracy dom52dom42'!BH15)</f>
        <v>3</v>
      </c>
      <c r="Q16">
        <f>AVERAGE('accuracy dom5dom4'!BI15,'accuracy dom51dom41'!BI15,'accuracy dom52dom42'!BI15)</f>
        <v>0</v>
      </c>
      <c r="R16">
        <f>AVERAGE('accuracy dom5dom4'!BJ15,'accuracy dom51dom41'!BJ15,'accuracy dom52dom42'!BJ15)</f>
        <v>0</v>
      </c>
      <c r="S16">
        <f>AVERAGE('accuracy dom5dom4'!BK15,'accuracy dom51dom41'!BK15,'accuracy dom52dom42'!BK15)</f>
        <v>0</v>
      </c>
      <c r="T16">
        <f>AVERAGE('accuracy dom5dom4'!AM15,'accuracy dom51dom41'!AM15,'accuracy dom52dom42'!AM15)</f>
        <v>3</v>
      </c>
      <c r="U16">
        <f>AVERAGE('accuracy dom5dom4'!AN15,'accuracy dom51dom41'!AN15,'accuracy dom52dom42'!AN15)</f>
        <v>0</v>
      </c>
      <c r="V16">
        <f>AVERAGE('accuracy dom5dom4'!AO15,'accuracy dom51dom41'!AO15,'accuracy dom52dom42'!AO15)</f>
        <v>0</v>
      </c>
      <c r="W16">
        <f>AVERAGE('accuracy dom5dom4'!AP15,'accuracy dom51dom41'!AP15,'accuracy dom52dom42'!AP15)</f>
        <v>0</v>
      </c>
      <c r="X16">
        <f>AVERAGE('accuracy dom7dom6'!R15,'accuracy dom71dom61'!R15,'accuracy dom72dom62'!R15)</f>
        <v>3</v>
      </c>
      <c r="Y16">
        <f>AVERAGE('accuracy dom7dom6'!S15,'accuracy dom71dom61'!S15,'accuracy dom72dom62'!S15)</f>
        <v>0</v>
      </c>
      <c r="Z16">
        <f>AVERAGE('accuracy dom7dom6'!T15,'accuracy dom71dom61'!T15,'accuracy dom72dom62'!T15)</f>
        <v>0</v>
      </c>
      <c r="AA16">
        <f>AVERAGE('accuracy dom7dom6'!U15,'accuracy dom71dom61'!U15,'accuracy dom72dom62'!U15)</f>
        <v>0</v>
      </c>
      <c r="AB16">
        <f>AVERAGE('accuracy dom7dom6'!BH15,'accuracy dom71dom61'!BH15,'accuracy dom72dom62'!BH15)</f>
        <v>3</v>
      </c>
      <c r="AC16">
        <f>AVERAGE('accuracy dom7dom6'!BI15,'accuracy dom71dom61'!BI15,'accuracy dom72dom62'!BI15)</f>
        <v>0</v>
      </c>
      <c r="AD16">
        <f>AVERAGE('accuracy dom7dom6'!BJ15,'accuracy dom71dom61'!BJ15,'accuracy dom72dom62'!BJ15)</f>
        <v>0</v>
      </c>
      <c r="AE16">
        <f>AVERAGE('accuracy dom7dom6'!BK15,'accuracy dom71dom61'!BK15,'accuracy dom72dom62'!BK15)</f>
        <v>0</v>
      </c>
      <c r="AF16">
        <f>AVERAGE('accuracy dom7dom6'!AM15,'accuracy dom71dom61'!AM15,'accuracy dom72dom62'!AM15)</f>
        <v>3</v>
      </c>
      <c r="AG16">
        <f>AVERAGE('accuracy dom7dom6'!AN15,'accuracy dom71dom61'!AN15,'accuracy dom72dom62'!AN15)</f>
        <v>0</v>
      </c>
      <c r="AH16">
        <f>AVERAGE('accuracy dom7dom6'!AO15,'accuracy dom71dom61'!AO15,'accuracy dom72dom62'!AO15)</f>
        <v>0</v>
      </c>
      <c r="AI16">
        <f>AVERAGE('accuracy dom7dom6'!AP15,'accuracy dom71dom61'!AP15,'accuracy dom72dom62'!AP15)</f>
        <v>0</v>
      </c>
      <c r="AJ16">
        <f>AVERAGE('accuracy dom9dom8'!R15,'accuracy dom91dom81'!R15,'accuracy dom92dom82'!R15)</f>
        <v>3</v>
      </c>
      <c r="AK16">
        <f>AVERAGE('accuracy dom9dom8'!S15,'accuracy dom91dom81'!S15,'accuracy dom92dom82'!S15)</f>
        <v>0</v>
      </c>
      <c r="AL16">
        <f>AVERAGE('accuracy dom9dom8'!T15,'accuracy dom91dom81'!T15,'accuracy dom92dom82'!T15)</f>
        <v>0</v>
      </c>
      <c r="AM16">
        <f>AVERAGE('accuracy dom9dom8'!U15,'accuracy dom91dom81'!U15,'accuracy dom92dom82'!U15)</f>
        <v>0</v>
      </c>
      <c r="AN16">
        <f>AVERAGE('accuracy dom9dom8'!BH15,'accuracy dom91dom81'!BH15,'accuracy dom92dom82'!BH15)</f>
        <v>3</v>
      </c>
      <c r="AO16">
        <f>AVERAGE('accuracy dom9dom8'!BI15,'accuracy dom91dom81'!BI15,'accuracy dom92dom82'!BI15)</f>
        <v>0</v>
      </c>
      <c r="AP16">
        <f>AVERAGE('accuracy dom9dom8'!BJ15,'accuracy dom91dom81'!BJ15,'accuracy dom92dom82'!BJ15)</f>
        <v>0</v>
      </c>
      <c r="AQ16">
        <f>AVERAGE('accuracy dom9dom8'!BK15,'accuracy dom91dom81'!BK15,'accuracy dom92dom82'!BK15)</f>
        <v>0</v>
      </c>
      <c r="AR16">
        <f>AVERAGE('accuracy dom9dom8'!AM15,'accuracy dom91dom81'!AM15,'accuracy dom92dom82'!AM15)</f>
        <v>3</v>
      </c>
      <c r="AS16">
        <f>AVERAGE('accuracy dom9dom8'!AN15,'accuracy dom91dom81'!AN15,'accuracy dom92dom82'!AN15)</f>
        <v>0</v>
      </c>
      <c r="AT16">
        <f>AVERAGE('accuracy dom9dom8'!AO15,'accuracy dom91dom81'!AO15,'accuracy dom92dom82'!AO15)</f>
        <v>0</v>
      </c>
      <c r="AU16">
        <f>AVERAGE('accuracy dom9dom8'!AP15,'accuracy dom91dom81'!AP15,'accuracy dom92dom82'!AP15)</f>
        <v>0</v>
      </c>
    </row>
    <row r="17" spans="1:47">
      <c r="A17" t="str">
        <f>'time 1'!B16</f>
        <v>&lt;test.Base64: byte[] encode(java.math.BigInteger,int)&gt;</v>
      </c>
      <c r="B17">
        <f>AVERAGE('time 1'!D16,'time 2'!D16,'time 3'!D16)</f>
        <v>922.33333333333337</v>
      </c>
      <c r="C17">
        <f>AVERAGE('time 1'!F16,'time 2'!F16,'time 3'!F16)</f>
        <v>2662</v>
      </c>
      <c r="D17">
        <f>AVERAGE('time 1'!H16,'time 2'!H16,'time 3'!H16)</f>
        <v>707.33333333333337</v>
      </c>
      <c r="E17">
        <f>AVERAGE('time 1'!J16,'time 2'!J16,'time 3'!J16)</f>
        <v>1130</v>
      </c>
      <c r="F17">
        <f>AVERAGE('time 1'!L16,'time 2'!L16,'time 3'!L16)</f>
        <v>8912.6666666666661</v>
      </c>
      <c r="G17">
        <f>AVERAGE('time 1'!N16,'time 2'!N16,'time 3'!N16)</f>
        <v>942.33333333333337</v>
      </c>
      <c r="H17">
        <f>AVERAGE('time 1'!P16,'time 2'!P16,'time 3'!P16)</f>
        <v>1292.6666666666667</v>
      </c>
      <c r="I17">
        <f>AVERAGE('time 1'!R16,'time 2'!R16,'time 3'!R16)</f>
        <v>20299.333333333332</v>
      </c>
      <c r="J17">
        <f>AVERAGE('time 1'!T16,'time 2'!T16,'time 3'!T16)</f>
        <v>1013.3333333333334</v>
      </c>
      <c r="L17">
        <f>AVERAGE('accuracy dom5dom4'!R16,'accuracy dom51dom41'!R16,'accuracy dom52dom42'!R16)</f>
        <v>138.66666666666666</v>
      </c>
      <c r="M17">
        <f>AVERAGE('accuracy dom5dom4'!S16,'accuracy dom51dom41'!S16,'accuracy dom52dom42'!S16)</f>
        <v>2.3333333333333335</v>
      </c>
      <c r="N17">
        <f>AVERAGE('accuracy dom5dom4'!T16,'accuracy dom51dom41'!T16,'accuracy dom52dom42'!T16)</f>
        <v>0</v>
      </c>
      <c r="O17">
        <f>AVERAGE('accuracy dom5dom4'!U16,'accuracy dom51dom41'!U16,'accuracy dom52dom42'!U16)</f>
        <v>0</v>
      </c>
      <c r="P17">
        <f>AVERAGE('accuracy dom5dom4'!BH16,'accuracy dom51dom41'!BH16,'accuracy dom52dom42'!BH16)</f>
        <v>141</v>
      </c>
      <c r="Q17">
        <f>AVERAGE('accuracy dom5dom4'!BI16,'accuracy dom51dom41'!BI16,'accuracy dom52dom42'!BI16)</f>
        <v>0</v>
      </c>
      <c r="R17">
        <f>AVERAGE('accuracy dom5dom4'!BJ16,'accuracy dom51dom41'!BJ16,'accuracy dom52dom42'!BJ16)</f>
        <v>0</v>
      </c>
      <c r="S17">
        <f>AVERAGE('accuracy dom5dom4'!BK16,'accuracy dom51dom41'!BK16,'accuracy dom52dom42'!BK16)</f>
        <v>0</v>
      </c>
      <c r="T17">
        <f>AVERAGE('accuracy dom5dom4'!AM16,'accuracy dom51dom41'!AM16,'accuracy dom52dom42'!AM16)</f>
        <v>138.66666666666666</v>
      </c>
      <c r="U17">
        <f>AVERAGE('accuracy dom5dom4'!AN16,'accuracy dom51dom41'!AN16,'accuracy dom52dom42'!AN16)</f>
        <v>2.3333333333333335</v>
      </c>
      <c r="V17">
        <f>AVERAGE('accuracy dom5dom4'!AO16,'accuracy dom51dom41'!AO16,'accuracy dom52dom42'!AO16)</f>
        <v>0</v>
      </c>
      <c r="W17">
        <f>AVERAGE('accuracy dom5dom4'!AP16,'accuracy dom51dom41'!AP16,'accuracy dom52dom42'!AP16)</f>
        <v>0</v>
      </c>
      <c r="X17">
        <f>AVERAGE('accuracy dom7dom6'!R16,'accuracy dom71dom61'!R16,'accuracy dom72dom62'!R16)</f>
        <v>137</v>
      </c>
      <c r="Y17">
        <f>AVERAGE('accuracy dom7dom6'!S16,'accuracy dom71dom61'!S16,'accuracy dom72dom62'!S16)</f>
        <v>4</v>
      </c>
      <c r="Z17">
        <f>AVERAGE('accuracy dom7dom6'!T16,'accuracy dom71dom61'!T16,'accuracy dom72dom62'!T16)</f>
        <v>0</v>
      </c>
      <c r="AA17">
        <f>AVERAGE('accuracy dom7dom6'!U16,'accuracy dom71dom61'!U16,'accuracy dom72dom62'!U16)</f>
        <v>0</v>
      </c>
      <c r="AB17">
        <f>AVERAGE('accuracy dom7dom6'!BH16,'accuracy dom71dom61'!BH16,'accuracy dom72dom62'!BH16)</f>
        <v>141</v>
      </c>
      <c r="AC17">
        <f>AVERAGE('accuracy dom7dom6'!BI16,'accuracy dom71dom61'!BI16,'accuracy dom72dom62'!BI16)</f>
        <v>0</v>
      </c>
      <c r="AD17">
        <f>AVERAGE('accuracy dom7dom6'!BJ16,'accuracy dom71dom61'!BJ16,'accuracy dom72dom62'!BJ16)</f>
        <v>0</v>
      </c>
      <c r="AE17">
        <f>AVERAGE('accuracy dom7dom6'!BK16,'accuracy dom71dom61'!BK16,'accuracy dom72dom62'!BK16)</f>
        <v>0</v>
      </c>
      <c r="AF17">
        <f>AVERAGE('accuracy dom7dom6'!AM16,'accuracy dom71dom61'!AM16,'accuracy dom72dom62'!AM16)</f>
        <v>137</v>
      </c>
      <c r="AG17">
        <f>AVERAGE('accuracy dom7dom6'!AN16,'accuracy dom71dom61'!AN16,'accuracy dom72dom62'!AN16)</f>
        <v>4</v>
      </c>
      <c r="AH17">
        <f>AVERAGE('accuracy dom7dom6'!AO16,'accuracy dom71dom61'!AO16,'accuracy dom72dom62'!AO16)</f>
        <v>0</v>
      </c>
      <c r="AI17">
        <f>AVERAGE('accuracy dom7dom6'!AP16,'accuracy dom71dom61'!AP16,'accuracy dom72dom62'!AP16)</f>
        <v>0</v>
      </c>
      <c r="AJ17">
        <f>AVERAGE('accuracy dom9dom8'!R16,'accuracy dom91dom81'!R16,'accuracy dom92dom82'!R16)</f>
        <v>133.33333333333334</v>
      </c>
      <c r="AK17">
        <f>AVERAGE('accuracy dom9dom8'!S16,'accuracy dom91dom81'!S16,'accuracy dom92dom82'!S16)</f>
        <v>7.666666666666667</v>
      </c>
      <c r="AL17">
        <f>AVERAGE('accuracy dom9dom8'!T16,'accuracy dom91dom81'!T16,'accuracy dom92dom82'!T16)</f>
        <v>0</v>
      </c>
      <c r="AM17">
        <f>AVERAGE('accuracy dom9dom8'!U16,'accuracy dom91dom81'!U16,'accuracy dom92dom82'!U16)</f>
        <v>0</v>
      </c>
      <c r="AN17">
        <f>AVERAGE('accuracy dom9dom8'!BH16,'accuracy dom91dom81'!BH16,'accuracy dom92dom82'!BH16)</f>
        <v>141</v>
      </c>
      <c r="AO17">
        <f>AVERAGE('accuracy dom9dom8'!BI16,'accuracy dom91dom81'!BI16,'accuracy dom92dom82'!BI16)</f>
        <v>0</v>
      </c>
      <c r="AP17">
        <f>AVERAGE('accuracy dom9dom8'!BJ16,'accuracy dom91dom81'!BJ16,'accuracy dom92dom82'!BJ16)</f>
        <v>0</v>
      </c>
      <c r="AQ17">
        <f>AVERAGE('accuracy dom9dom8'!BK16,'accuracy dom91dom81'!BK16,'accuracy dom92dom82'!BK16)</f>
        <v>0</v>
      </c>
      <c r="AR17">
        <f>AVERAGE('accuracy dom9dom8'!AM16,'accuracy dom91dom81'!AM16,'accuracy dom92dom82'!AM16)</f>
        <v>133.33333333333334</v>
      </c>
      <c r="AS17">
        <f>AVERAGE('accuracy dom9dom8'!AN16,'accuracy dom91dom81'!AN16,'accuracy dom92dom82'!AN16)</f>
        <v>7.666666666666667</v>
      </c>
      <c r="AT17">
        <f>AVERAGE('accuracy dom9dom8'!AO16,'accuracy dom91dom81'!AO16,'accuracy dom92dom82'!AO16)</f>
        <v>0</v>
      </c>
      <c r="AU17">
        <f>AVERAGE('accuracy dom9dom8'!AP16,'accuracy dom91dom81'!AP16,'accuracy dom92dom82'!AP16)</f>
        <v>0</v>
      </c>
    </row>
    <row r="18" spans="1:47">
      <c r="A18" t="str">
        <f>'time 1'!B17</f>
        <v>&lt;test.Base64: byte[] getBytes(java.math.BigInteger,int)&gt;</v>
      </c>
      <c r="B18">
        <f>AVERAGE('time 1'!D17,'time 2'!D17,'time 3'!D17)</f>
        <v>918</v>
      </c>
      <c r="C18">
        <f>AVERAGE('time 1'!F17,'time 2'!F17,'time 3'!F17)</f>
        <v>2556</v>
      </c>
      <c r="D18">
        <f>AVERAGE('time 1'!H17,'time 2'!H17,'time 3'!H17)</f>
        <v>698.66666666666663</v>
      </c>
      <c r="E18">
        <f>AVERAGE('time 1'!J17,'time 2'!J17,'time 3'!J17)</f>
        <v>1142.3333333333333</v>
      </c>
      <c r="F18">
        <f>AVERAGE('time 1'!L17,'time 2'!L17,'time 3'!L17)</f>
        <v>8594.3333333333339</v>
      </c>
      <c r="G18">
        <f>AVERAGE('time 1'!N17,'time 2'!N17,'time 3'!N17)</f>
        <v>889.66666666666663</v>
      </c>
      <c r="H18">
        <f>AVERAGE('time 1'!P17,'time 2'!P17,'time 3'!P17)</f>
        <v>1273.6666666666667</v>
      </c>
      <c r="I18">
        <f>AVERAGE('time 1'!R17,'time 2'!R17,'time 3'!R17)</f>
        <v>21218</v>
      </c>
      <c r="J18">
        <f>AVERAGE('time 1'!T17,'time 2'!T17,'time 3'!T17)</f>
        <v>1027.6666666666667</v>
      </c>
      <c r="L18">
        <f>AVERAGE('accuracy dom5dom4'!R17,'accuracy dom51dom41'!R17,'accuracy dom52dom42'!R17)</f>
        <v>31</v>
      </c>
      <c r="M18">
        <f>AVERAGE('accuracy dom5dom4'!S17,'accuracy dom51dom41'!S17,'accuracy dom52dom42'!S17)</f>
        <v>0</v>
      </c>
      <c r="N18">
        <f>AVERAGE('accuracy dom5dom4'!T17,'accuracy dom51dom41'!T17,'accuracy dom52dom42'!T17)</f>
        <v>0</v>
      </c>
      <c r="O18">
        <f>AVERAGE('accuracy dom5dom4'!U17,'accuracy dom51dom41'!U17,'accuracy dom52dom42'!U17)</f>
        <v>0</v>
      </c>
      <c r="P18">
        <f>AVERAGE('accuracy dom5dom4'!BH17,'accuracy dom51dom41'!BH17,'accuracy dom52dom42'!BH17)</f>
        <v>31</v>
      </c>
      <c r="Q18">
        <f>AVERAGE('accuracy dom5dom4'!BI17,'accuracy dom51dom41'!BI17,'accuracy dom52dom42'!BI17)</f>
        <v>0</v>
      </c>
      <c r="R18">
        <f>AVERAGE('accuracy dom5dom4'!BJ17,'accuracy dom51dom41'!BJ17,'accuracy dom52dom42'!BJ17)</f>
        <v>0</v>
      </c>
      <c r="S18">
        <f>AVERAGE('accuracy dom5dom4'!BK17,'accuracy dom51dom41'!BK17,'accuracy dom52dom42'!BK17)</f>
        <v>0</v>
      </c>
      <c r="T18">
        <f>AVERAGE('accuracy dom5dom4'!AM17,'accuracy dom51dom41'!AM17,'accuracy dom52dom42'!AM17)</f>
        <v>31</v>
      </c>
      <c r="U18">
        <f>AVERAGE('accuracy dom5dom4'!AN17,'accuracy dom51dom41'!AN17,'accuracy dom52dom42'!AN17)</f>
        <v>0</v>
      </c>
      <c r="V18">
        <f>AVERAGE('accuracy dom5dom4'!AO17,'accuracy dom51dom41'!AO17,'accuracy dom52dom42'!AO17)</f>
        <v>0</v>
      </c>
      <c r="W18">
        <f>AVERAGE('accuracy dom5dom4'!AP17,'accuracy dom51dom41'!AP17,'accuracy dom52dom42'!AP17)</f>
        <v>0</v>
      </c>
      <c r="X18">
        <f>AVERAGE('accuracy dom7dom6'!R17,'accuracy dom71dom61'!R17,'accuracy dom72dom62'!R17)</f>
        <v>30</v>
      </c>
      <c r="Y18">
        <f>AVERAGE('accuracy dom7dom6'!S17,'accuracy dom71dom61'!S17,'accuracy dom72dom62'!S17)</f>
        <v>1</v>
      </c>
      <c r="Z18">
        <f>AVERAGE('accuracy dom7dom6'!T17,'accuracy dom71dom61'!T17,'accuracy dom72dom62'!T17)</f>
        <v>0</v>
      </c>
      <c r="AA18">
        <f>AVERAGE('accuracy dom7dom6'!U17,'accuracy dom71dom61'!U17,'accuracy dom72dom62'!U17)</f>
        <v>0</v>
      </c>
      <c r="AB18">
        <f>AVERAGE('accuracy dom7dom6'!BH17,'accuracy dom71dom61'!BH17,'accuracy dom72dom62'!BH17)</f>
        <v>31</v>
      </c>
      <c r="AC18">
        <f>AVERAGE('accuracy dom7dom6'!BI17,'accuracy dom71dom61'!BI17,'accuracy dom72dom62'!BI17)</f>
        <v>0</v>
      </c>
      <c r="AD18">
        <f>AVERAGE('accuracy dom7dom6'!BJ17,'accuracy dom71dom61'!BJ17,'accuracy dom72dom62'!BJ17)</f>
        <v>0</v>
      </c>
      <c r="AE18">
        <f>AVERAGE('accuracy dom7dom6'!BK17,'accuracy dom71dom61'!BK17,'accuracy dom72dom62'!BK17)</f>
        <v>0</v>
      </c>
      <c r="AF18">
        <f>AVERAGE('accuracy dom7dom6'!AM17,'accuracy dom71dom61'!AM17,'accuracy dom72dom62'!AM17)</f>
        <v>30</v>
      </c>
      <c r="AG18">
        <f>AVERAGE('accuracy dom7dom6'!AN17,'accuracy dom71dom61'!AN17,'accuracy dom72dom62'!AN17)</f>
        <v>1</v>
      </c>
      <c r="AH18">
        <f>AVERAGE('accuracy dom7dom6'!AO17,'accuracy dom71dom61'!AO17,'accuracy dom72dom62'!AO17)</f>
        <v>0</v>
      </c>
      <c r="AI18">
        <f>AVERAGE('accuracy dom7dom6'!AP17,'accuracy dom71dom61'!AP17,'accuracy dom72dom62'!AP17)</f>
        <v>0</v>
      </c>
      <c r="AJ18">
        <f>AVERAGE('accuracy dom9dom8'!R17,'accuracy dom91dom81'!R17,'accuracy dom92dom82'!R17)</f>
        <v>30</v>
      </c>
      <c r="AK18">
        <f>AVERAGE('accuracy dom9dom8'!S17,'accuracy dom91dom81'!S17,'accuracy dom92dom82'!S17)</f>
        <v>1</v>
      </c>
      <c r="AL18">
        <f>AVERAGE('accuracy dom9dom8'!T17,'accuracy dom91dom81'!T17,'accuracy dom92dom82'!T17)</f>
        <v>0</v>
      </c>
      <c r="AM18">
        <f>AVERAGE('accuracy dom9dom8'!U17,'accuracy dom91dom81'!U17,'accuracy dom92dom82'!U17)</f>
        <v>0</v>
      </c>
      <c r="AN18">
        <f>AVERAGE('accuracy dom9dom8'!BH17,'accuracy dom91dom81'!BH17,'accuracy dom92dom82'!BH17)</f>
        <v>31</v>
      </c>
      <c r="AO18">
        <f>AVERAGE('accuracy dom9dom8'!BI17,'accuracy dom91dom81'!BI17,'accuracy dom92dom82'!BI17)</f>
        <v>0</v>
      </c>
      <c r="AP18">
        <f>AVERAGE('accuracy dom9dom8'!BJ17,'accuracy dom91dom81'!BJ17,'accuracy dom92dom82'!BJ17)</f>
        <v>0</v>
      </c>
      <c r="AQ18">
        <f>AVERAGE('accuracy dom9dom8'!BK17,'accuracy dom91dom81'!BK17,'accuracy dom92dom82'!BK17)</f>
        <v>0</v>
      </c>
      <c r="AR18">
        <f>AVERAGE('accuracy dom9dom8'!AM17,'accuracy dom91dom81'!AM17,'accuracy dom92dom82'!AM17)</f>
        <v>30</v>
      </c>
      <c r="AS18">
        <f>AVERAGE('accuracy dom9dom8'!AN17,'accuracy dom91dom81'!AN17,'accuracy dom92dom82'!AN17)</f>
        <v>1</v>
      </c>
      <c r="AT18">
        <f>AVERAGE('accuracy dom9dom8'!AO17,'accuracy dom91dom81'!AO17,'accuracy dom92dom82'!AO17)</f>
        <v>0</v>
      </c>
      <c r="AU18">
        <f>AVERAGE('accuracy dom9dom8'!AP17,'accuracy dom91dom81'!AP17,'accuracy dom92dom82'!AP17)</f>
        <v>0</v>
      </c>
    </row>
    <row r="19" spans="1:47">
      <c r="A19" t="str">
        <f>'time 1'!B18</f>
        <v>&lt;test.Base64: int removeWhiteSpace(byte[])&gt;</v>
      </c>
      <c r="B19">
        <f>AVERAGE('time 1'!D18,'time 2'!D18,'time 3'!D18)</f>
        <v>1138.6666666666667</v>
      </c>
      <c r="C19">
        <f>AVERAGE('time 1'!F18,'time 2'!F18,'time 3'!F18)</f>
        <v>2457</v>
      </c>
      <c r="D19">
        <f>AVERAGE('time 1'!H18,'time 2'!H18,'time 3'!H18)</f>
        <v>850</v>
      </c>
      <c r="E19">
        <f>AVERAGE('time 1'!J18,'time 2'!J18,'time 3'!J18)</f>
        <v>1993</v>
      </c>
      <c r="F19">
        <f>AVERAGE('time 1'!L18,'time 2'!L18,'time 3'!L18)</f>
        <v>9377</v>
      </c>
      <c r="G19">
        <f>AVERAGE('time 1'!N18,'time 2'!N18,'time 3'!N18)</f>
        <v>1552.3333333333333</v>
      </c>
      <c r="H19">
        <f>AVERAGE('time 1'!P18,'time 2'!P18,'time 3'!P18)</f>
        <v>2548</v>
      </c>
      <c r="I19">
        <f>AVERAGE('time 1'!R18,'time 2'!R18,'time 3'!R18)</f>
        <v>13520</v>
      </c>
      <c r="J19">
        <f>AVERAGE('time 1'!T18,'time 2'!T18,'time 3'!T18)</f>
        <v>2084.6666666666665</v>
      </c>
      <c r="L19">
        <f>AVERAGE('accuracy dom5dom4'!R18,'accuracy dom51dom41'!R18,'accuracy dom52dom42'!R18)</f>
        <v>31</v>
      </c>
      <c r="M19">
        <f>AVERAGE('accuracy dom5dom4'!S18,'accuracy dom51dom41'!S18,'accuracy dom52dom42'!S18)</f>
        <v>0</v>
      </c>
      <c r="N19">
        <f>AVERAGE('accuracy dom5dom4'!T18,'accuracy dom51dom41'!T18,'accuracy dom52dom42'!T18)</f>
        <v>0</v>
      </c>
      <c r="O19">
        <f>AVERAGE('accuracy dom5dom4'!U18,'accuracy dom51dom41'!U18,'accuracy dom52dom42'!U18)</f>
        <v>0</v>
      </c>
      <c r="P19">
        <f>AVERAGE('accuracy dom5dom4'!BH18,'accuracy dom51dom41'!BH18,'accuracy dom52dom42'!BH18)</f>
        <v>31</v>
      </c>
      <c r="Q19">
        <f>AVERAGE('accuracy dom5dom4'!BI18,'accuracy dom51dom41'!BI18,'accuracy dom52dom42'!BI18)</f>
        <v>0</v>
      </c>
      <c r="R19">
        <f>AVERAGE('accuracy dom5dom4'!BJ18,'accuracy dom51dom41'!BJ18,'accuracy dom52dom42'!BJ18)</f>
        <v>0</v>
      </c>
      <c r="S19">
        <f>AVERAGE('accuracy dom5dom4'!BK18,'accuracy dom51dom41'!BK18,'accuracy dom52dom42'!BK18)</f>
        <v>0</v>
      </c>
      <c r="T19">
        <f>AVERAGE('accuracy dom5dom4'!AM18,'accuracy dom51dom41'!AM18,'accuracy dom52dom42'!AM18)</f>
        <v>31</v>
      </c>
      <c r="U19">
        <f>AVERAGE('accuracy dom5dom4'!AN18,'accuracy dom51dom41'!AN18,'accuracy dom52dom42'!AN18)</f>
        <v>0</v>
      </c>
      <c r="V19">
        <f>AVERAGE('accuracy dom5dom4'!AO18,'accuracy dom51dom41'!AO18,'accuracy dom52dom42'!AO18)</f>
        <v>0</v>
      </c>
      <c r="W19">
        <f>AVERAGE('accuracy dom5dom4'!AP18,'accuracy dom51dom41'!AP18,'accuracy dom52dom42'!AP18)</f>
        <v>0</v>
      </c>
      <c r="X19">
        <f>AVERAGE('accuracy dom7dom6'!R18,'accuracy dom71dom61'!R18,'accuracy dom72dom62'!R18)</f>
        <v>30</v>
      </c>
      <c r="Y19">
        <f>AVERAGE('accuracy dom7dom6'!S18,'accuracy dom71dom61'!S18,'accuracy dom72dom62'!S18)</f>
        <v>1</v>
      </c>
      <c r="Z19">
        <f>AVERAGE('accuracy dom7dom6'!T18,'accuracy dom71dom61'!T18,'accuracy dom72dom62'!T18)</f>
        <v>0</v>
      </c>
      <c r="AA19">
        <f>AVERAGE('accuracy dom7dom6'!U18,'accuracy dom71dom61'!U18,'accuracy dom72dom62'!U18)</f>
        <v>0</v>
      </c>
      <c r="AB19">
        <f>AVERAGE('accuracy dom7dom6'!BH18,'accuracy dom71dom61'!BH18,'accuracy dom72dom62'!BH18)</f>
        <v>31</v>
      </c>
      <c r="AC19">
        <f>AVERAGE('accuracy dom7dom6'!BI18,'accuracy dom71dom61'!BI18,'accuracy dom72dom62'!BI18)</f>
        <v>0</v>
      </c>
      <c r="AD19">
        <f>AVERAGE('accuracy dom7dom6'!BJ18,'accuracy dom71dom61'!BJ18,'accuracy dom72dom62'!BJ18)</f>
        <v>0</v>
      </c>
      <c r="AE19">
        <f>AVERAGE('accuracy dom7dom6'!BK18,'accuracy dom71dom61'!BK18,'accuracy dom72dom62'!BK18)</f>
        <v>0</v>
      </c>
      <c r="AF19">
        <f>AVERAGE('accuracy dom7dom6'!AM18,'accuracy dom71dom61'!AM18,'accuracy dom72dom62'!AM18)</f>
        <v>30</v>
      </c>
      <c r="AG19">
        <f>AVERAGE('accuracy dom7dom6'!AN18,'accuracy dom71dom61'!AN18,'accuracy dom72dom62'!AN18)</f>
        <v>1</v>
      </c>
      <c r="AH19">
        <f>AVERAGE('accuracy dom7dom6'!AO18,'accuracy dom71dom61'!AO18,'accuracy dom72dom62'!AO18)</f>
        <v>0</v>
      </c>
      <c r="AI19">
        <f>AVERAGE('accuracy dom7dom6'!AP18,'accuracy dom71dom61'!AP18,'accuracy dom72dom62'!AP18)</f>
        <v>0</v>
      </c>
      <c r="AJ19">
        <f>AVERAGE('accuracy dom9dom8'!R18,'accuracy dom91dom81'!R18,'accuracy dom92dom82'!R18)</f>
        <v>30</v>
      </c>
      <c r="AK19">
        <f>AVERAGE('accuracy dom9dom8'!S18,'accuracy dom91dom81'!S18,'accuracy dom92dom82'!S18)</f>
        <v>1</v>
      </c>
      <c r="AL19">
        <f>AVERAGE('accuracy dom9dom8'!T18,'accuracy dom91dom81'!T18,'accuracy dom92dom82'!T18)</f>
        <v>0</v>
      </c>
      <c r="AM19">
        <f>AVERAGE('accuracy dom9dom8'!U18,'accuracy dom91dom81'!U18,'accuracy dom92dom82'!U18)</f>
        <v>0</v>
      </c>
      <c r="AN19">
        <f>AVERAGE('accuracy dom9dom8'!BH18,'accuracy dom91dom81'!BH18,'accuracy dom92dom82'!BH18)</f>
        <v>31</v>
      </c>
      <c r="AO19">
        <f>AVERAGE('accuracy dom9dom8'!BI18,'accuracy dom91dom81'!BI18,'accuracy dom92dom82'!BI18)</f>
        <v>0</v>
      </c>
      <c r="AP19">
        <f>AVERAGE('accuracy dom9dom8'!BJ18,'accuracy dom91dom81'!BJ18,'accuracy dom92dom82'!BJ18)</f>
        <v>0</v>
      </c>
      <c r="AQ19">
        <f>AVERAGE('accuracy dom9dom8'!BK18,'accuracy dom91dom81'!BK18,'accuracy dom92dom82'!BK18)</f>
        <v>0</v>
      </c>
      <c r="AR19">
        <f>AVERAGE('accuracy dom9dom8'!AM18,'accuracy dom91dom81'!AM18,'accuracy dom92dom82'!AM18)</f>
        <v>30</v>
      </c>
      <c r="AS19">
        <f>AVERAGE('accuracy dom9dom8'!AN18,'accuracy dom91dom81'!AN18,'accuracy dom92dom82'!AN18)</f>
        <v>1</v>
      </c>
      <c r="AT19">
        <f>AVERAGE('accuracy dom9dom8'!AO18,'accuracy dom91dom81'!AO18,'accuracy dom92dom82'!AO18)</f>
        <v>0</v>
      </c>
      <c r="AU19">
        <f>AVERAGE('accuracy dom9dom8'!AP18,'accuracy dom91dom81'!AP18,'accuracy dom92dom82'!AP18)</f>
        <v>0</v>
      </c>
    </row>
    <row r="20" spans="1:47">
      <c r="A20" t="str">
        <f>'time 1'!B19</f>
        <v>&lt;test.Base64: java.lang.String encode(byte[],int)&gt;</v>
      </c>
      <c r="B20">
        <f>AVERAGE('time 1'!D19,'time 2'!D19,'time 3'!D19)</f>
        <v>12628</v>
      </c>
      <c r="C20">
        <f>AVERAGE('time 1'!F19,'time 2'!F19,'time 3'!F19)</f>
        <v>31077.666666666668</v>
      </c>
      <c r="D20">
        <f>AVERAGE('time 1'!H19,'time 2'!H19,'time 3'!H19)</f>
        <v>9572.6666666666661</v>
      </c>
      <c r="E20">
        <f>AVERAGE('time 1'!J19,'time 2'!J19,'time 3'!J19)</f>
        <v>21730.333333333332</v>
      </c>
      <c r="F20">
        <f>AVERAGE('time 1'!L19,'time 2'!L19,'time 3'!L19)</f>
        <v>138555.66666666666</v>
      </c>
      <c r="G20">
        <f>AVERAGE('time 1'!N19,'time 2'!N19,'time 3'!N19)</f>
        <v>17601.666666666668</v>
      </c>
      <c r="H20">
        <f>AVERAGE('time 1'!P19,'time 2'!P19,'time 3'!P19)</f>
        <v>28000</v>
      </c>
      <c r="I20">
        <f>AVERAGE('time 1'!R19,'time 2'!R19,'time 3'!R19)</f>
        <v>356758</v>
      </c>
      <c r="J20">
        <f>AVERAGE('time 1'!T19,'time 2'!T19,'time 3'!T19)</f>
        <v>23807</v>
      </c>
      <c r="L20">
        <f>AVERAGE('accuracy dom5dom4'!R19,'accuracy dom51dom41'!R19,'accuracy dom52dom42'!R19)</f>
        <v>14</v>
      </c>
      <c r="M20">
        <f>AVERAGE('accuracy dom5dom4'!S19,'accuracy dom51dom41'!S19,'accuracy dom52dom42'!S19)</f>
        <v>0</v>
      </c>
      <c r="N20">
        <f>AVERAGE('accuracy dom5dom4'!T19,'accuracy dom51dom41'!T19,'accuracy dom52dom42'!T19)</f>
        <v>0</v>
      </c>
      <c r="O20">
        <f>AVERAGE('accuracy dom5dom4'!U19,'accuracy dom51dom41'!U19,'accuracy dom52dom42'!U19)</f>
        <v>0</v>
      </c>
      <c r="P20">
        <f>AVERAGE('accuracy dom5dom4'!BH19,'accuracy dom51dom41'!BH19,'accuracy dom52dom42'!BH19)</f>
        <v>14</v>
      </c>
      <c r="Q20">
        <f>AVERAGE('accuracy dom5dom4'!BI19,'accuracy dom51dom41'!BI19,'accuracy dom52dom42'!BI19)</f>
        <v>0</v>
      </c>
      <c r="R20">
        <f>AVERAGE('accuracy dom5dom4'!BJ19,'accuracy dom51dom41'!BJ19,'accuracy dom52dom42'!BJ19)</f>
        <v>0</v>
      </c>
      <c r="S20">
        <f>AVERAGE('accuracy dom5dom4'!BK19,'accuracy dom51dom41'!BK19,'accuracy dom52dom42'!BK19)</f>
        <v>0</v>
      </c>
      <c r="T20">
        <f>AVERAGE('accuracy dom5dom4'!AM19,'accuracy dom51dom41'!AM19,'accuracy dom52dom42'!AM19)</f>
        <v>14</v>
      </c>
      <c r="U20">
        <f>AVERAGE('accuracy dom5dom4'!AN19,'accuracy dom51dom41'!AN19,'accuracy dom52dom42'!AN19)</f>
        <v>0</v>
      </c>
      <c r="V20">
        <f>AVERAGE('accuracy dom5dom4'!AO19,'accuracy dom51dom41'!AO19,'accuracy dom52dom42'!AO19)</f>
        <v>0</v>
      </c>
      <c r="W20">
        <f>AVERAGE('accuracy dom5dom4'!AP19,'accuracy dom51dom41'!AP19,'accuracy dom52dom42'!AP19)</f>
        <v>0</v>
      </c>
      <c r="X20">
        <f>AVERAGE('accuracy dom7dom6'!R19,'accuracy dom71dom61'!R19,'accuracy dom72dom62'!R19)</f>
        <v>14</v>
      </c>
      <c r="Y20">
        <f>AVERAGE('accuracy dom7dom6'!S19,'accuracy dom71dom61'!S19,'accuracy dom72dom62'!S19)</f>
        <v>0</v>
      </c>
      <c r="Z20">
        <f>AVERAGE('accuracy dom7dom6'!T19,'accuracy dom71dom61'!T19,'accuracy dom72dom62'!T19)</f>
        <v>0</v>
      </c>
      <c r="AA20">
        <f>AVERAGE('accuracy dom7dom6'!U19,'accuracy dom71dom61'!U19,'accuracy dom72dom62'!U19)</f>
        <v>0</v>
      </c>
      <c r="AB20">
        <f>AVERAGE('accuracy dom7dom6'!BH19,'accuracy dom71dom61'!BH19,'accuracy dom72dom62'!BH19)</f>
        <v>14</v>
      </c>
      <c r="AC20">
        <f>AVERAGE('accuracy dom7dom6'!BI19,'accuracy dom71dom61'!BI19,'accuracy dom72dom62'!BI19)</f>
        <v>0</v>
      </c>
      <c r="AD20">
        <f>AVERAGE('accuracy dom7dom6'!BJ19,'accuracy dom71dom61'!BJ19,'accuracy dom72dom62'!BJ19)</f>
        <v>0</v>
      </c>
      <c r="AE20">
        <f>AVERAGE('accuracy dom7dom6'!BK19,'accuracy dom71dom61'!BK19,'accuracy dom72dom62'!BK19)</f>
        <v>0</v>
      </c>
      <c r="AF20">
        <f>AVERAGE('accuracy dom7dom6'!AM19,'accuracy dom71dom61'!AM19,'accuracy dom72dom62'!AM19)</f>
        <v>14</v>
      </c>
      <c r="AG20">
        <f>AVERAGE('accuracy dom7dom6'!AN19,'accuracy dom71dom61'!AN19,'accuracy dom72dom62'!AN19)</f>
        <v>0</v>
      </c>
      <c r="AH20">
        <f>AVERAGE('accuracy dom7dom6'!AO19,'accuracy dom71dom61'!AO19,'accuracy dom72dom62'!AO19)</f>
        <v>0</v>
      </c>
      <c r="AI20">
        <f>AVERAGE('accuracy dom7dom6'!AP19,'accuracy dom71dom61'!AP19,'accuracy dom72dom62'!AP19)</f>
        <v>0</v>
      </c>
      <c r="AJ20">
        <f>AVERAGE('accuracy dom9dom8'!R19,'accuracy dom91dom81'!R19,'accuracy dom92dom82'!R19)</f>
        <v>14</v>
      </c>
      <c r="AK20">
        <f>AVERAGE('accuracy dom9dom8'!S19,'accuracy dom91dom81'!S19,'accuracy dom92dom82'!S19)</f>
        <v>0</v>
      </c>
      <c r="AL20">
        <f>AVERAGE('accuracy dom9dom8'!T19,'accuracy dom91dom81'!T19,'accuracy dom92dom82'!T19)</f>
        <v>0</v>
      </c>
      <c r="AM20">
        <f>AVERAGE('accuracy dom9dom8'!U19,'accuracy dom91dom81'!U19,'accuracy dom92dom82'!U19)</f>
        <v>0</v>
      </c>
      <c r="AN20">
        <f>AVERAGE('accuracy dom9dom8'!BH19,'accuracy dom91dom81'!BH19,'accuracy dom92dom82'!BH19)</f>
        <v>14</v>
      </c>
      <c r="AO20">
        <f>AVERAGE('accuracy dom9dom8'!BI19,'accuracy dom91dom81'!BI19,'accuracy dom92dom82'!BI19)</f>
        <v>0</v>
      </c>
      <c r="AP20">
        <f>AVERAGE('accuracy dom9dom8'!BJ19,'accuracy dom91dom81'!BJ19,'accuracy dom92dom82'!BJ19)</f>
        <v>0</v>
      </c>
      <c r="AQ20">
        <f>AVERAGE('accuracy dom9dom8'!BK19,'accuracy dom91dom81'!BK19,'accuracy dom92dom82'!BK19)</f>
        <v>0</v>
      </c>
      <c r="AR20">
        <f>AVERAGE('accuracy dom9dom8'!AM19,'accuracy dom91dom81'!AM19,'accuracy dom92dom82'!AM19)</f>
        <v>14</v>
      </c>
      <c r="AS20">
        <f>AVERAGE('accuracy dom9dom8'!AN19,'accuracy dom91dom81'!AN19,'accuracy dom92dom82'!AN19)</f>
        <v>0</v>
      </c>
      <c r="AT20">
        <f>AVERAGE('accuracy dom9dom8'!AO19,'accuracy dom91dom81'!AO19,'accuracy dom92dom82'!AO19)</f>
        <v>0</v>
      </c>
      <c r="AU20">
        <f>AVERAGE('accuracy dom9dom8'!AP19,'accuracy dom91dom81'!AP19,'accuracy dom92dom82'!AP19)</f>
        <v>0</v>
      </c>
    </row>
    <row r="21" spans="1:47">
      <c r="A21" t="str">
        <f>'time 1'!B20</f>
        <v>&lt;test.Base64: void decode(byte[],java.io.OutputStream)&gt;</v>
      </c>
      <c r="B21">
        <f>AVERAGE('time 1'!D20,'time 2'!D20,'time 3'!D20)</f>
        <v>5479</v>
      </c>
      <c r="C21">
        <f>AVERAGE('time 1'!F20,'time 2'!F20,'time 3'!F20)</f>
        <v>12886.666666666666</v>
      </c>
      <c r="D21">
        <f>AVERAGE('time 1'!H20,'time 2'!H20,'time 3'!H20)</f>
        <v>4231.333333333333</v>
      </c>
      <c r="E21">
        <f>AVERAGE('time 1'!J20,'time 2'!J20,'time 3'!J20)</f>
        <v>9070.6666666666661</v>
      </c>
      <c r="F21">
        <f>AVERAGE('time 1'!L20,'time 2'!L20,'time 3'!L20)</f>
        <v>55767</v>
      </c>
      <c r="G21">
        <f>AVERAGE('time 1'!N20,'time 2'!N20,'time 3'!N20)</f>
        <v>7124.666666666667</v>
      </c>
      <c r="H21">
        <f>AVERAGE('time 1'!P20,'time 2'!P20,'time 3'!P20)</f>
        <v>11571.333333333334</v>
      </c>
      <c r="I21">
        <f>AVERAGE('time 1'!R20,'time 2'!R20,'time 3'!R20)</f>
        <v>129868.66666666667</v>
      </c>
      <c r="J21">
        <f>AVERAGE('time 1'!T20,'time 2'!T20,'time 3'!T20)</f>
        <v>9657</v>
      </c>
      <c r="L21">
        <f>AVERAGE('accuracy dom5dom4'!R20,'accuracy dom51dom41'!R20,'accuracy dom52dom42'!R20)</f>
        <v>180.33333333333334</v>
      </c>
      <c r="M21">
        <f>AVERAGE('accuracy dom5dom4'!S20,'accuracy dom51dom41'!S20,'accuracy dom52dom42'!S20)</f>
        <v>2.6666666666666665</v>
      </c>
      <c r="N21">
        <f>AVERAGE('accuracy dom5dom4'!T20,'accuracy dom51dom41'!T20,'accuracy dom52dom42'!T20)</f>
        <v>0</v>
      </c>
      <c r="O21">
        <f>AVERAGE('accuracy dom5dom4'!U20,'accuracy dom51dom41'!U20,'accuracy dom52dom42'!U20)</f>
        <v>0</v>
      </c>
      <c r="P21">
        <f>AVERAGE('accuracy dom5dom4'!BH20,'accuracy dom51dom41'!BH20,'accuracy dom52dom42'!BH20)</f>
        <v>183</v>
      </c>
      <c r="Q21">
        <f>AVERAGE('accuracy dom5dom4'!BI20,'accuracy dom51dom41'!BI20,'accuracy dom52dom42'!BI20)</f>
        <v>0</v>
      </c>
      <c r="R21">
        <f>AVERAGE('accuracy dom5dom4'!BJ20,'accuracy dom51dom41'!BJ20,'accuracy dom52dom42'!BJ20)</f>
        <v>0</v>
      </c>
      <c r="S21">
        <f>AVERAGE('accuracy dom5dom4'!BK20,'accuracy dom51dom41'!BK20,'accuracy dom52dom42'!BK20)</f>
        <v>0</v>
      </c>
      <c r="T21">
        <f>AVERAGE('accuracy dom5dom4'!AM20,'accuracy dom51dom41'!AM20,'accuracy dom52dom42'!AM20)</f>
        <v>180.33333333333334</v>
      </c>
      <c r="U21">
        <f>AVERAGE('accuracy dom5dom4'!AN20,'accuracy dom51dom41'!AN20,'accuracy dom52dom42'!AN20)</f>
        <v>2.6666666666666665</v>
      </c>
      <c r="V21">
        <f>AVERAGE('accuracy dom5dom4'!AO20,'accuracy dom51dom41'!AO20,'accuracy dom52dom42'!AO20)</f>
        <v>0</v>
      </c>
      <c r="W21">
        <f>AVERAGE('accuracy dom5dom4'!AP20,'accuracy dom51dom41'!AP20,'accuracy dom52dom42'!AP20)</f>
        <v>0</v>
      </c>
      <c r="X21">
        <f>AVERAGE('accuracy dom7dom6'!R20,'accuracy dom71dom61'!R20,'accuracy dom72dom62'!R20)</f>
        <v>179.66666666666666</v>
      </c>
      <c r="Y21">
        <f>AVERAGE('accuracy dom7dom6'!S20,'accuracy dom71dom61'!S20,'accuracy dom72dom62'!S20)</f>
        <v>3.3333333333333335</v>
      </c>
      <c r="Z21">
        <f>AVERAGE('accuracy dom7dom6'!T20,'accuracy dom71dom61'!T20,'accuracy dom72dom62'!T20)</f>
        <v>0</v>
      </c>
      <c r="AA21">
        <f>AVERAGE('accuracy dom7dom6'!U20,'accuracy dom71dom61'!U20,'accuracy dom72dom62'!U20)</f>
        <v>0</v>
      </c>
      <c r="AB21">
        <f>AVERAGE('accuracy dom7dom6'!BH20,'accuracy dom71dom61'!BH20,'accuracy dom72dom62'!BH20)</f>
        <v>183</v>
      </c>
      <c r="AC21">
        <f>AVERAGE('accuracy dom7dom6'!BI20,'accuracy dom71dom61'!BI20,'accuracy dom72dom62'!BI20)</f>
        <v>0</v>
      </c>
      <c r="AD21">
        <f>AVERAGE('accuracy dom7dom6'!BJ20,'accuracy dom71dom61'!BJ20,'accuracy dom72dom62'!BJ20)</f>
        <v>0</v>
      </c>
      <c r="AE21">
        <f>AVERAGE('accuracy dom7dom6'!BK20,'accuracy dom71dom61'!BK20,'accuracy dom72dom62'!BK20)</f>
        <v>0</v>
      </c>
      <c r="AF21">
        <f>AVERAGE('accuracy dom7dom6'!AM20,'accuracy dom71dom61'!AM20,'accuracy dom72dom62'!AM20)</f>
        <v>179.66666666666666</v>
      </c>
      <c r="AG21">
        <f>AVERAGE('accuracy dom7dom6'!AN20,'accuracy dom71dom61'!AN20,'accuracy dom72dom62'!AN20)</f>
        <v>3.3333333333333335</v>
      </c>
      <c r="AH21">
        <f>AVERAGE('accuracy dom7dom6'!AO20,'accuracy dom71dom61'!AO20,'accuracy dom72dom62'!AO20)</f>
        <v>0</v>
      </c>
      <c r="AI21">
        <f>AVERAGE('accuracy dom7dom6'!AP20,'accuracy dom71dom61'!AP20,'accuracy dom72dom62'!AP20)</f>
        <v>0</v>
      </c>
      <c r="AJ21">
        <f>AVERAGE('accuracy dom9dom8'!R20,'accuracy dom91dom81'!R20,'accuracy dom92dom82'!R20)</f>
        <v>178.33333333333334</v>
      </c>
      <c r="AK21">
        <f>AVERAGE('accuracy dom9dom8'!S20,'accuracy dom91dom81'!S20,'accuracy dom92dom82'!S20)</f>
        <v>4.666666666666667</v>
      </c>
      <c r="AL21">
        <f>AVERAGE('accuracy dom9dom8'!T20,'accuracy dom91dom81'!T20,'accuracy dom92dom82'!T20)</f>
        <v>0</v>
      </c>
      <c r="AM21">
        <f>AVERAGE('accuracy dom9dom8'!U20,'accuracy dom91dom81'!U20,'accuracy dom92dom82'!U20)</f>
        <v>0</v>
      </c>
      <c r="AN21">
        <f>AVERAGE('accuracy dom9dom8'!BH20,'accuracy dom91dom81'!BH20,'accuracy dom92dom82'!BH20)</f>
        <v>183</v>
      </c>
      <c r="AO21">
        <f>AVERAGE('accuracy dom9dom8'!BI20,'accuracy dom91dom81'!BI20,'accuracy dom92dom82'!BI20)</f>
        <v>0</v>
      </c>
      <c r="AP21">
        <f>AVERAGE('accuracy dom9dom8'!BJ20,'accuracy dom91dom81'!BJ20,'accuracy dom92dom82'!BJ20)</f>
        <v>0</v>
      </c>
      <c r="AQ21">
        <f>AVERAGE('accuracy dom9dom8'!BK20,'accuracy dom91dom81'!BK20,'accuracy dom92dom82'!BK20)</f>
        <v>0</v>
      </c>
      <c r="AR21">
        <f>AVERAGE('accuracy dom9dom8'!AM20,'accuracy dom91dom81'!AM20,'accuracy dom92dom82'!AM20)</f>
        <v>178.33333333333334</v>
      </c>
      <c r="AS21">
        <f>AVERAGE('accuracy dom9dom8'!AN20,'accuracy dom91dom81'!AN20,'accuracy dom92dom82'!AN20)</f>
        <v>4.666666666666667</v>
      </c>
      <c r="AT21">
        <f>AVERAGE('accuracy dom9dom8'!AO20,'accuracy dom91dom81'!AO20,'accuracy dom92dom82'!AO20)</f>
        <v>0</v>
      </c>
      <c r="AU21">
        <f>AVERAGE('accuracy dom9dom8'!AP20,'accuracy dom91dom81'!AP20,'accuracy dom92dom82'!AP20)</f>
        <v>0</v>
      </c>
    </row>
    <row r="22" spans="1:47">
      <c r="A22" t="str">
        <f>'time 1'!B21</f>
        <v>&lt;test.Base64: void decode(java.io.InputStream,java.io.OutputStream)&gt;</v>
      </c>
      <c r="B22">
        <f>AVERAGE('time 1'!D21,'time 2'!D21,'time 3'!D21)</f>
        <v>3213.3333333333335</v>
      </c>
      <c r="C22">
        <f>AVERAGE('time 1'!F21,'time 2'!F21,'time 3'!F21)</f>
        <v>10097.666666666666</v>
      </c>
      <c r="D22">
        <f>AVERAGE('time 1'!H21,'time 2'!H21,'time 3'!H21)</f>
        <v>2506</v>
      </c>
      <c r="E22">
        <f>AVERAGE('time 1'!J21,'time 2'!J21,'time 3'!J21)</f>
        <v>5317.666666666667</v>
      </c>
      <c r="F22">
        <f>AVERAGE('time 1'!L21,'time 2'!L21,'time 3'!L21)</f>
        <v>52491.333333333336</v>
      </c>
      <c r="G22">
        <f>AVERAGE('time 1'!N21,'time 2'!N21,'time 3'!N21)</f>
        <v>4236.666666666667</v>
      </c>
      <c r="H22">
        <f>AVERAGE('time 1'!P21,'time 2'!P21,'time 3'!P21)</f>
        <v>6694</v>
      </c>
      <c r="I22">
        <f>AVERAGE('time 1'!R21,'time 2'!R21,'time 3'!R21)</f>
        <v>89854</v>
      </c>
      <c r="J22">
        <f>AVERAGE('time 1'!T21,'time 2'!T21,'time 3'!T21)</f>
        <v>5686</v>
      </c>
      <c r="L22">
        <f>AVERAGE('accuracy dom5dom4'!R21,'accuracy dom51dom41'!R21,'accuracy dom52dom42'!R21)</f>
        <v>125</v>
      </c>
      <c r="M22">
        <f>AVERAGE('accuracy dom5dom4'!S21,'accuracy dom51dom41'!S21,'accuracy dom52dom42'!S21)</f>
        <v>2</v>
      </c>
      <c r="N22">
        <f>AVERAGE('accuracy dom5dom4'!T21,'accuracy dom51dom41'!T21,'accuracy dom52dom42'!T21)</f>
        <v>0</v>
      </c>
      <c r="O22">
        <f>AVERAGE('accuracy dom5dom4'!U21,'accuracy dom51dom41'!U21,'accuracy dom52dom42'!U21)</f>
        <v>0</v>
      </c>
      <c r="P22">
        <f>AVERAGE('accuracy dom5dom4'!BH21,'accuracy dom51dom41'!BH21,'accuracy dom52dom42'!BH21)</f>
        <v>127</v>
      </c>
      <c r="Q22">
        <f>AVERAGE('accuracy dom5dom4'!BI21,'accuracy dom51dom41'!BI21,'accuracy dom52dom42'!BI21)</f>
        <v>0</v>
      </c>
      <c r="R22">
        <f>AVERAGE('accuracy dom5dom4'!BJ21,'accuracy dom51dom41'!BJ21,'accuracy dom52dom42'!BJ21)</f>
        <v>0</v>
      </c>
      <c r="S22">
        <f>AVERAGE('accuracy dom5dom4'!BK21,'accuracy dom51dom41'!BK21,'accuracy dom52dom42'!BK21)</f>
        <v>0</v>
      </c>
      <c r="T22">
        <f>AVERAGE('accuracy dom5dom4'!AM21,'accuracy dom51dom41'!AM21,'accuracy dom52dom42'!AM21)</f>
        <v>125</v>
      </c>
      <c r="U22">
        <f>AVERAGE('accuracy dom5dom4'!AN21,'accuracy dom51dom41'!AN21,'accuracy dom52dom42'!AN21)</f>
        <v>2</v>
      </c>
      <c r="V22">
        <f>AVERAGE('accuracy dom5dom4'!AO21,'accuracy dom51dom41'!AO21,'accuracy dom52dom42'!AO21)</f>
        <v>0</v>
      </c>
      <c r="W22">
        <f>AVERAGE('accuracy dom5dom4'!AP21,'accuracy dom51dom41'!AP21,'accuracy dom52dom42'!AP21)</f>
        <v>0</v>
      </c>
      <c r="X22">
        <f>AVERAGE('accuracy dom7dom6'!R21,'accuracy dom71dom61'!R21,'accuracy dom72dom62'!R21)</f>
        <v>125</v>
      </c>
      <c r="Y22">
        <f>AVERAGE('accuracy dom7dom6'!S21,'accuracy dom71dom61'!S21,'accuracy dom72dom62'!S21)</f>
        <v>2</v>
      </c>
      <c r="Z22">
        <f>AVERAGE('accuracy dom7dom6'!T21,'accuracy dom71dom61'!T21,'accuracy dom72dom62'!T21)</f>
        <v>0</v>
      </c>
      <c r="AA22">
        <f>AVERAGE('accuracy dom7dom6'!U21,'accuracy dom71dom61'!U21,'accuracy dom72dom62'!U21)</f>
        <v>0</v>
      </c>
      <c r="AB22">
        <f>AVERAGE('accuracy dom7dom6'!BH21,'accuracy dom71dom61'!BH21,'accuracy dom72dom62'!BH21)</f>
        <v>127</v>
      </c>
      <c r="AC22">
        <f>AVERAGE('accuracy dom7dom6'!BI21,'accuracy dom71dom61'!BI21,'accuracy dom72dom62'!BI21)</f>
        <v>0</v>
      </c>
      <c r="AD22">
        <f>AVERAGE('accuracy dom7dom6'!BJ21,'accuracy dom71dom61'!BJ21,'accuracy dom72dom62'!BJ21)</f>
        <v>0</v>
      </c>
      <c r="AE22">
        <f>AVERAGE('accuracy dom7dom6'!BK21,'accuracy dom71dom61'!BK21,'accuracy dom72dom62'!BK21)</f>
        <v>0</v>
      </c>
      <c r="AF22">
        <f>AVERAGE('accuracy dom7dom6'!AM21,'accuracy dom71dom61'!AM21,'accuracy dom72dom62'!AM21)</f>
        <v>125</v>
      </c>
      <c r="AG22">
        <f>AVERAGE('accuracy dom7dom6'!AN21,'accuracy dom71dom61'!AN21,'accuracy dom72dom62'!AN21)</f>
        <v>2</v>
      </c>
      <c r="AH22">
        <f>AVERAGE('accuracy dom7dom6'!AO21,'accuracy dom71dom61'!AO21,'accuracy dom72dom62'!AO21)</f>
        <v>0</v>
      </c>
      <c r="AI22">
        <f>AVERAGE('accuracy dom7dom6'!AP21,'accuracy dom71dom61'!AP21,'accuracy dom72dom62'!AP21)</f>
        <v>0</v>
      </c>
      <c r="AJ22">
        <f>AVERAGE('accuracy dom9dom8'!R21,'accuracy dom91dom81'!R21,'accuracy dom92dom82'!R21)</f>
        <v>123.33333333333333</v>
      </c>
      <c r="AK22">
        <f>AVERAGE('accuracy dom9dom8'!S21,'accuracy dom91dom81'!S21,'accuracy dom92dom82'!S21)</f>
        <v>3.6666666666666665</v>
      </c>
      <c r="AL22">
        <f>AVERAGE('accuracy dom9dom8'!T21,'accuracy dom91dom81'!T21,'accuracy dom92dom82'!T21)</f>
        <v>0</v>
      </c>
      <c r="AM22">
        <f>AVERAGE('accuracy dom9dom8'!U21,'accuracy dom91dom81'!U21,'accuracy dom92dom82'!U21)</f>
        <v>0</v>
      </c>
      <c r="AN22">
        <f>AVERAGE('accuracy dom9dom8'!BH21,'accuracy dom91dom81'!BH21,'accuracy dom92dom82'!BH21)</f>
        <v>127</v>
      </c>
      <c r="AO22">
        <f>AVERAGE('accuracy dom9dom8'!BI21,'accuracy dom91dom81'!BI21,'accuracy dom92dom82'!BI21)</f>
        <v>0</v>
      </c>
      <c r="AP22">
        <f>AVERAGE('accuracy dom9dom8'!BJ21,'accuracy dom91dom81'!BJ21,'accuracy dom92dom82'!BJ21)</f>
        <v>0</v>
      </c>
      <c r="AQ22">
        <f>AVERAGE('accuracy dom9dom8'!BK21,'accuracy dom91dom81'!BK21,'accuracy dom92dom82'!BK21)</f>
        <v>0</v>
      </c>
      <c r="AR22">
        <f>AVERAGE('accuracy dom9dom8'!AM21,'accuracy dom91dom81'!AM21,'accuracy dom92dom82'!AM21)</f>
        <v>123.33333333333333</v>
      </c>
      <c r="AS22">
        <f>AVERAGE('accuracy dom9dom8'!AN21,'accuracy dom91dom81'!AN21,'accuracy dom92dom82'!AN21)</f>
        <v>3.6666666666666665</v>
      </c>
      <c r="AT22">
        <f>AVERAGE('accuracy dom9dom8'!AO21,'accuracy dom91dom81'!AO21,'accuracy dom92dom82'!AO21)</f>
        <v>0</v>
      </c>
      <c r="AU22">
        <f>AVERAGE('accuracy dom9dom8'!AP21,'accuracy dom91dom81'!AP21,'accuracy dom92dom82'!AP21)</f>
        <v>0</v>
      </c>
    </row>
    <row r="23" spans="1:47">
      <c r="A23" t="str">
        <f>'time 1'!B22</f>
        <v>&lt;test.Base64: void fillElementWithBigInteger(org.w3c.dom.Element,java.math.BigInteger)&gt;</v>
      </c>
      <c r="B23">
        <f>AVERAGE('time 1'!D22,'time 2'!D22,'time 3'!D22)</f>
        <v>65</v>
      </c>
      <c r="C23">
        <f>AVERAGE('time 1'!F22,'time 2'!F22,'time 3'!F22)</f>
        <v>422.33333333333331</v>
      </c>
      <c r="D23">
        <f>AVERAGE('time 1'!H22,'time 2'!H22,'time 3'!H22)</f>
        <v>48.666666666666664</v>
      </c>
      <c r="E23">
        <f>AVERAGE('time 1'!J22,'time 2'!J22,'time 3'!J22)</f>
        <v>86.333333333333329</v>
      </c>
      <c r="F23">
        <f>AVERAGE('time 1'!L22,'time 2'!L22,'time 3'!L22)</f>
        <v>991.66666666666663</v>
      </c>
      <c r="G23">
        <f>AVERAGE('time 1'!N22,'time 2'!N22,'time 3'!N22)</f>
        <v>72.333333333333329</v>
      </c>
      <c r="H23">
        <f>AVERAGE('time 1'!P22,'time 2'!P22,'time 3'!P22)</f>
        <v>111.33333333333333</v>
      </c>
      <c r="I23">
        <f>AVERAGE('time 1'!R22,'time 2'!R22,'time 3'!R22)</f>
        <v>1154.6666666666667</v>
      </c>
      <c r="J23">
        <f>AVERAGE('time 1'!T22,'time 2'!T22,'time 3'!T22)</f>
        <v>86</v>
      </c>
      <c r="L23">
        <f>AVERAGE('accuracy dom5dom4'!R22,'accuracy dom51dom41'!R22,'accuracy dom52dom42'!R22)</f>
        <v>104</v>
      </c>
      <c r="M23">
        <f>AVERAGE('accuracy dom5dom4'!S22,'accuracy dom51dom41'!S22,'accuracy dom52dom42'!S22)</f>
        <v>2</v>
      </c>
      <c r="N23">
        <f>AVERAGE('accuracy dom5dom4'!T22,'accuracy dom51dom41'!T22,'accuracy dom52dom42'!T22)</f>
        <v>0</v>
      </c>
      <c r="O23">
        <f>AVERAGE('accuracy dom5dom4'!U22,'accuracy dom51dom41'!U22,'accuracy dom52dom42'!U22)</f>
        <v>0</v>
      </c>
      <c r="P23">
        <f>AVERAGE('accuracy dom5dom4'!BH22,'accuracy dom51dom41'!BH22,'accuracy dom52dom42'!BH22)</f>
        <v>106</v>
      </c>
      <c r="Q23">
        <f>AVERAGE('accuracy dom5dom4'!BI22,'accuracy dom51dom41'!BI22,'accuracy dom52dom42'!BI22)</f>
        <v>0</v>
      </c>
      <c r="R23">
        <f>AVERAGE('accuracy dom5dom4'!BJ22,'accuracy dom51dom41'!BJ22,'accuracy dom52dom42'!BJ22)</f>
        <v>0</v>
      </c>
      <c r="S23">
        <f>AVERAGE('accuracy dom5dom4'!BK22,'accuracy dom51dom41'!BK22,'accuracy dom52dom42'!BK22)</f>
        <v>0</v>
      </c>
      <c r="T23">
        <f>AVERAGE('accuracy dom5dom4'!AM22,'accuracy dom51dom41'!AM22,'accuracy dom52dom42'!AM22)</f>
        <v>104</v>
      </c>
      <c r="U23">
        <f>AVERAGE('accuracy dom5dom4'!AN22,'accuracy dom51dom41'!AN22,'accuracy dom52dom42'!AN22)</f>
        <v>2</v>
      </c>
      <c r="V23">
        <f>AVERAGE('accuracy dom5dom4'!AO22,'accuracy dom51dom41'!AO22,'accuracy dom52dom42'!AO22)</f>
        <v>0</v>
      </c>
      <c r="W23">
        <f>AVERAGE('accuracy dom5dom4'!AP22,'accuracy dom51dom41'!AP22,'accuracy dom52dom42'!AP22)</f>
        <v>0</v>
      </c>
      <c r="X23">
        <f>AVERAGE('accuracy dom7dom6'!R22,'accuracy dom71dom61'!R22,'accuracy dom72dom62'!R22)</f>
        <v>104</v>
      </c>
      <c r="Y23">
        <f>AVERAGE('accuracy dom7dom6'!S22,'accuracy dom71dom61'!S22,'accuracy dom72dom62'!S22)</f>
        <v>2</v>
      </c>
      <c r="Z23">
        <f>AVERAGE('accuracy dom7dom6'!T22,'accuracy dom71dom61'!T22,'accuracy dom72dom62'!T22)</f>
        <v>0</v>
      </c>
      <c r="AA23">
        <f>AVERAGE('accuracy dom7dom6'!U22,'accuracy dom71dom61'!U22,'accuracy dom72dom62'!U22)</f>
        <v>0</v>
      </c>
      <c r="AB23">
        <f>AVERAGE('accuracy dom7dom6'!BH22,'accuracy dom71dom61'!BH22,'accuracy dom72dom62'!BH22)</f>
        <v>106</v>
      </c>
      <c r="AC23">
        <f>AVERAGE('accuracy dom7dom6'!BI22,'accuracy dom71dom61'!BI22,'accuracy dom72dom62'!BI22)</f>
        <v>0</v>
      </c>
      <c r="AD23">
        <f>AVERAGE('accuracy dom7dom6'!BJ22,'accuracy dom71dom61'!BJ22,'accuracy dom72dom62'!BJ22)</f>
        <v>0</v>
      </c>
      <c r="AE23">
        <f>AVERAGE('accuracy dom7dom6'!BK22,'accuracy dom71dom61'!BK22,'accuracy dom72dom62'!BK22)</f>
        <v>0</v>
      </c>
      <c r="AF23">
        <f>AVERAGE('accuracy dom7dom6'!AM22,'accuracy dom71dom61'!AM22,'accuracy dom72dom62'!AM22)</f>
        <v>104</v>
      </c>
      <c r="AG23">
        <f>AVERAGE('accuracy dom7dom6'!AN22,'accuracy dom71dom61'!AN22,'accuracy dom72dom62'!AN22)</f>
        <v>2</v>
      </c>
      <c r="AH23">
        <f>AVERAGE('accuracy dom7dom6'!AO22,'accuracy dom71dom61'!AO22,'accuracy dom72dom62'!AO22)</f>
        <v>0</v>
      </c>
      <c r="AI23">
        <f>AVERAGE('accuracy dom7dom6'!AP22,'accuracy dom71dom61'!AP22,'accuracy dom72dom62'!AP22)</f>
        <v>0</v>
      </c>
      <c r="AJ23">
        <f>AVERAGE('accuracy dom9dom8'!R22,'accuracy dom91dom81'!R22,'accuracy dom92dom82'!R22)</f>
        <v>102.33333333333333</v>
      </c>
      <c r="AK23">
        <f>AVERAGE('accuracy dom9dom8'!S22,'accuracy dom91dom81'!S22,'accuracy dom92dom82'!S22)</f>
        <v>3.6666666666666665</v>
      </c>
      <c r="AL23">
        <f>AVERAGE('accuracy dom9dom8'!T22,'accuracy dom91dom81'!T22,'accuracy dom92dom82'!T22)</f>
        <v>0</v>
      </c>
      <c r="AM23">
        <f>AVERAGE('accuracy dom9dom8'!U22,'accuracy dom91dom81'!U22,'accuracy dom92dom82'!U22)</f>
        <v>0</v>
      </c>
      <c r="AN23">
        <f>AVERAGE('accuracy dom9dom8'!BH22,'accuracy dom91dom81'!BH22,'accuracy dom92dom82'!BH22)</f>
        <v>106</v>
      </c>
      <c r="AO23">
        <f>AVERAGE('accuracy dom9dom8'!BI22,'accuracy dom91dom81'!BI22,'accuracy dom92dom82'!BI22)</f>
        <v>0</v>
      </c>
      <c r="AP23">
        <f>AVERAGE('accuracy dom9dom8'!BJ22,'accuracy dom91dom81'!BJ22,'accuracy dom92dom82'!BJ22)</f>
        <v>0</v>
      </c>
      <c r="AQ23">
        <f>AVERAGE('accuracy dom9dom8'!BK22,'accuracy dom91dom81'!BK22,'accuracy dom92dom82'!BK22)</f>
        <v>0</v>
      </c>
      <c r="AR23">
        <f>AVERAGE('accuracy dom9dom8'!AM22,'accuracy dom91dom81'!AM22,'accuracy dom92dom82'!AM22)</f>
        <v>102.33333333333333</v>
      </c>
      <c r="AS23">
        <f>AVERAGE('accuracy dom9dom8'!AN22,'accuracy dom91dom81'!AN22,'accuracy dom92dom82'!AN22)</f>
        <v>3.6666666666666665</v>
      </c>
      <c r="AT23">
        <f>AVERAGE('accuracy dom9dom8'!AO22,'accuracy dom91dom81'!AO22,'accuracy dom92dom82'!AO22)</f>
        <v>0</v>
      </c>
      <c r="AU23">
        <f>AVERAGE('accuracy dom9dom8'!AP22,'accuracy dom91dom81'!AP22,'accuracy dom92dom82'!AP22)</f>
        <v>0</v>
      </c>
    </row>
    <row r="24" spans="1:47">
      <c r="A24" t="str">
        <f>'time 1'!B23</f>
        <v>&lt;test.Class11: boolean method219(int,int,int,int,int,int,int)&gt;</v>
      </c>
      <c r="B24">
        <f>AVERAGE('time 1'!D23,'time 2'!D23,'time 3'!D23)</f>
        <v>11456</v>
      </c>
      <c r="C24">
        <f>AVERAGE('time 1'!F23,'time 2'!F23,'time 3'!F23)</f>
        <v>40787</v>
      </c>
      <c r="D24">
        <f>AVERAGE('time 1'!H23,'time 2'!H23,'time 3'!H23)</f>
        <v>8353.3333333333339</v>
      </c>
      <c r="E24">
        <f>AVERAGE('time 1'!J23,'time 2'!J23,'time 3'!J23)</f>
        <v>14281.333333333334</v>
      </c>
      <c r="F24">
        <f>AVERAGE('time 1'!L23,'time 2'!L23,'time 3'!L23)</f>
        <v>167070.66666666666</v>
      </c>
      <c r="G24">
        <f>AVERAGE('time 1'!N23,'time 2'!N23,'time 3'!N23)</f>
        <v>11193</v>
      </c>
      <c r="H24">
        <f>AVERAGE('time 1'!P23,'time 2'!P23,'time 3'!P23)</f>
        <v>17095</v>
      </c>
      <c r="I24">
        <f>AVERAGE('time 1'!R23,'time 2'!R23,'time 3'!R23)</f>
        <v>440961.33333333331</v>
      </c>
      <c r="J24">
        <f>AVERAGE('time 1'!T23,'time 2'!T23,'time 3'!T23)</f>
        <v>14021</v>
      </c>
      <c r="L24">
        <f>AVERAGE('accuracy dom5dom4'!R23,'accuracy dom51dom41'!R23,'accuracy dom52dom42'!R23)</f>
        <v>3</v>
      </c>
      <c r="M24">
        <f>AVERAGE('accuracy dom5dom4'!S23,'accuracy dom51dom41'!S23,'accuracy dom52dom42'!S23)</f>
        <v>0</v>
      </c>
      <c r="N24">
        <f>AVERAGE('accuracy dom5dom4'!T23,'accuracy dom51dom41'!T23,'accuracy dom52dom42'!T23)</f>
        <v>0</v>
      </c>
      <c r="O24">
        <f>AVERAGE('accuracy dom5dom4'!U23,'accuracy dom51dom41'!U23,'accuracy dom52dom42'!U23)</f>
        <v>0</v>
      </c>
      <c r="P24">
        <f>AVERAGE('accuracy dom5dom4'!BH23,'accuracy dom51dom41'!BH23,'accuracy dom52dom42'!BH23)</f>
        <v>3</v>
      </c>
      <c r="Q24">
        <f>AVERAGE('accuracy dom5dom4'!BI23,'accuracy dom51dom41'!BI23,'accuracy dom52dom42'!BI23)</f>
        <v>0</v>
      </c>
      <c r="R24">
        <f>AVERAGE('accuracy dom5dom4'!BJ23,'accuracy dom51dom41'!BJ23,'accuracy dom52dom42'!BJ23)</f>
        <v>0</v>
      </c>
      <c r="S24">
        <f>AVERAGE('accuracy dom5dom4'!BK23,'accuracy dom51dom41'!BK23,'accuracy dom52dom42'!BK23)</f>
        <v>0</v>
      </c>
      <c r="T24">
        <f>AVERAGE('accuracy dom5dom4'!AM23,'accuracy dom51dom41'!AM23,'accuracy dom52dom42'!AM23)</f>
        <v>3</v>
      </c>
      <c r="U24">
        <f>AVERAGE('accuracy dom5dom4'!AN23,'accuracy dom51dom41'!AN23,'accuracy dom52dom42'!AN23)</f>
        <v>0</v>
      </c>
      <c r="V24">
        <f>AVERAGE('accuracy dom5dom4'!AO23,'accuracy dom51dom41'!AO23,'accuracy dom52dom42'!AO23)</f>
        <v>0</v>
      </c>
      <c r="W24">
        <f>AVERAGE('accuracy dom5dom4'!AP23,'accuracy dom51dom41'!AP23,'accuracy dom52dom42'!AP23)</f>
        <v>0</v>
      </c>
      <c r="X24">
        <f>AVERAGE('accuracy dom7dom6'!R23,'accuracy dom71dom61'!R23,'accuracy dom72dom62'!R23)</f>
        <v>3</v>
      </c>
      <c r="Y24">
        <f>AVERAGE('accuracy dom7dom6'!S23,'accuracy dom71dom61'!S23,'accuracy dom72dom62'!S23)</f>
        <v>0</v>
      </c>
      <c r="Z24">
        <f>AVERAGE('accuracy dom7dom6'!T23,'accuracy dom71dom61'!T23,'accuracy dom72dom62'!T23)</f>
        <v>0</v>
      </c>
      <c r="AA24">
        <f>AVERAGE('accuracy dom7dom6'!U23,'accuracy dom71dom61'!U23,'accuracy dom72dom62'!U23)</f>
        <v>0</v>
      </c>
      <c r="AB24">
        <f>AVERAGE('accuracy dom7dom6'!BH23,'accuracy dom71dom61'!BH23,'accuracy dom72dom62'!BH23)</f>
        <v>3</v>
      </c>
      <c r="AC24">
        <f>AVERAGE('accuracy dom7dom6'!BI23,'accuracy dom71dom61'!BI23,'accuracy dom72dom62'!BI23)</f>
        <v>0</v>
      </c>
      <c r="AD24">
        <f>AVERAGE('accuracy dom7dom6'!BJ23,'accuracy dom71dom61'!BJ23,'accuracy dom72dom62'!BJ23)</f>
        <v>0</v>
      </c>
      <c r="AE24">
        <f>AVERAGE('accuracy dom7dom6'!BK23,'accuracy dom71dom61'!BK23,'accuracy dom72dom62'!BK23)</f>
        <v>0</v>
      </c>
      <c r="AF24">
        <f>AVERAGE('accuracy dom7dom6'!AM23,'accuracy dom71dom61'!AM23,'accuracy dom72dom62'!AM23)</f>
        <v>3</v>
      </c>
      <c r="AG24">
        <f>AVERAGE('accuracy dom7dom6'!AN23,'accuracy dom71dom61'!AN23,'accuracy dom72dom62'!AN23)</f>
        <v>0</v>
      </c>
      <c r="AH24">
        <f>AVERAGE('accuracy dom7dom6'!AO23,'accuracy dom71dom61'!AO23,'accuracy dom72dom62'!AO23)</f>
        <v>0</v>
      </c>
      <c r="AI24">
        <f>AVERAGE('accuracy dom7dom6'!AP23,'accuracy dom71dom61'!AP23,'accuracy dom72dom62'!AP23)</f>
        <v>0</v>
      </c>
      <c r="AJ24">
        <f>AVERAGE('accuracy dom9dom8'!R23,'accuracy dom91dom81'!R23,'accuracy dom92dom82'!R23)</f>
        <v>3</v>
      </c>
      <c r="AK24">
        <f>AVERAGE('accuracy dom9dom8'!S23,'accuracy dom91dom81'!S23,'accuracy dom92dom82'!S23)</f>
        <v>0</v>
      </c>
      <c r="AL24">
        <f>AVERAGE('accuracy dom9dom8'!T23,'accuracy dom91dom81'!T23,'accuracy dom92dom82'!T23)</f>
        <v>0</v>
      </c>
      <c r="AM24">
        <f>AVERAGE('accuracy dom9dom8'!U23,'accuracy dom91dom81'!U23,'accuracy dom92dom82'!U23)</f>
        <v>0</v>
      </c>
      <c r="AN24">
        <f>AVERAGE('accuracy dom9dom8'!BH23,'accuracy dom91dom81'!BH23,'accuracy dom92dom82'!BH23)</f>
        <v>3</v>
      </c>
      <c r="AO24">
        <f>AVERAGE('accuracy dom9dom8'!BI23,'accuracy dom91dom81'!BI23,'accuracy dom92dom82'!BI23)</f>
        <v>0</v>
      </c>
      <c r="AP24">
        <f>AVERAGE('accuracy dom9dom8'!BJ23,'accuracy dom91dom81'!BJ23,'accuracy dom92dom82'!BJ23)</f>
        <v>0</v>
      </c>
      <c r="AQ24">
        <f>AVERAGE('accuracy dom9dom8'!BK23,'accuracy dom91dom81'!BK23,'accuracy dom92dom82'!BK23)</f>
        <v>0</v>
      </c>
      <c r="AR24">
        <f>AVERAGE('accuracy dom9dom8'!AM23,'accuracy dom91dom81'!AM23,'accuracy dom92dom82'!AM23)</f>
        <v>3</v>
      </c>
      <c r="AS24">
        <f>AVERAGE('accuracy dom9dom8'!AN23,'accuracy dom91dom81'!AN23,'accuracy dom92dom82'!AN23)</f>
        <v>0</v>
      </c>
      <c r="AT24">
        <f>AVERAGE('accuracy dom9dom8'!AO23,'accuracy dom91dom81'!AO23,'accuracy dom92dom82'!AO23)</f>
        <v>0</v>
      </c>
      <c r="AU24">
        <f>AVERAGE('accuracy dom9dom8'!AP23,'accuracy dom91dom81'!AP23,'accuracy dom92dom82'!AP23)</f>
        <v>0</v>
      </c>
    </row>
    <row r="25" spans="1:47">
      <c r="A25" t="str">
        <f>'time 1'!B24</f>
        <v>&lt;test.Class11: boolean method220(int,int,int,int,int,int,int)&gt;</v>
      </c>
      <c r="B25">
        <f>AVERAGE('time 1'!D24,'time 2'!D24,'time 3'!D24)</f>
        <v>4932</v>
      </c>
      <c r="C25">
        <f>AVERAGE('time 1'!F24,'time 2'!F24,'time 3'!F24)</f>
        <v>17012.666666666668</v>
      </c>
      <c r="D25">
        <f>AVERAGE('time 1'!H24,'time 2'!H24,'time 3'!H24)</f>
        <v>3688.3333333333335</v>
      </c>
      <c r="E25">
        <f>AVERAGE('time 1'!J24,'time 2'!J24,'time 3'!J24)</f>
        <v>6300.333333333333</v>
      </c>
      <c r="F25">
        <f>AVERAGE('time 1'!L24,'time 2'!L24,'time 3'!L24)</f>
        <v>69349.333333333328</v>
      </c>
      <c r="G25">
        <f>AVERAGE('time 1'!N24,'time 2'!N24,'time 3'!N24)</f>
        <v>4939.333333333333</v>
      </c>
      <c r="H25">
        <f>AVERAGE('time 1'!P24,'time 2'!P24,'time 3'!P24)</f>
        <v>7274.333333333333</v>
      </c>
      <c r="I25">
        <f>AVERAGE('time 1'!R24,'time 2'!R24,'time 3'!R24)</f>
        <v>184839.66666666666</v>
      </c>
      <c r="J25">
        <f>AVERAGE('time 1'!T24,'time 2'!T24,'time 3'!T24)</f>
        <v>6104.666666666667</v>
      </c>
      <c r="L25">
        <f>AVERAGE('accuracy dom5dom4'!R24,'accuracy dom51dom41'!R24,'accuracy dom52dom42'!R24)</f>
        <v>406</v>
      </c>
      <c r="M25">
        <f>AVERAGE('accuracy dom5dom4'!S24,'accuracy dom51dom41'!S24,'accuracy dom52dom42'!S24)</f>
        <v>0</v>
      </c>
      <c r="N25">
        <f>AVERAGE('accuracy dom5dom4'!T24,'accuracy dom51dom41'!T24,'accuracy dom52dom42'!T24)</f>
        <v>0</v>
      </c>
      <c r="O25">
        <f>AVERAGE('accuracy dom5dom4'!U24,'accuracy dom51dom41'!U24,'accuracy dom52dom42'!U24)</f>
        <v>0</v>
      </c>
      <c r="P25">
        <f>AVERAGE('accuracy dom5dom4'!BH24,'accuracy dom51dom41'!BH24,'accuracy dom52dom42'!BH24)</f>
        <v>406</v>
      </c>
      <c r="Q25">
        <f>AVERAGE('accuracy dom5dom4'!BI24,'accuracy dom51dom41'!BI24,'accuracy dom52dom42'!BI24)</f>
        <v>0</v>
      </c>
      <c r="R25">
        <f>AVERAGE('accuracy dom5dom4'!BJ24,'accuracy dom51dom41'!BJ24,'accuracy dom52dom42'!BJ24)</f>
        <v>0</v>
      </c>
      <c r="S25">
        <f>AVERAGE('accuracy dom5dom4'!BK24,'accuracy dom51dom41'!BK24,'accuracy dom52dom42'!BK24)</f>
        <v>0</v>
      </c>
      <c r="T25">
        <f>AVERAGE('accuracy dom5dom4'!AM24,'accuracy dom51dom41'!AM24,'accuracy dom52dom42'!AM24)</f>
        <v>406</v>
      </c>
      <c r="U25">
        <f>AVERAGE('accuracy dom5dom4'!AN24,'accuracy dom51dom41'!AN24,'accuracy dom52dom42'!AN24)</f>
        <v>0</v>
      </c>
      <c r="V25">
        <f>AVERAGE('accuracy dom5dom4'!AO24,'accuracy dom51dom41'!AO24,'accuracy dom52dom42'!AO24)</f>
        <v>0</v>
      </c>
      <c r="W25">
        <f>AVERAGE('accuracy dom5dom4'!AP24,'accuracy dom51dom41'!AP24,'accuracy dom52dom42'!AP24)</f>
        <v>0</v>
      </c>
      <c r="X25">
        <f>AVERAGE('accuracy dom7dom6'!R24,'accuracy dom71dom61'!R24,'accuracy dom72dom62'!R24)</f>
        <v>406</v>
      </c>
      <c r="Y25">
        <f>AVERAGE('accuracy dom7dom6'!S24,'accuracy dom71dom61'!S24,'accuracy dom72dom62'!S24)</f>
        <v>0</v>
      </c>
      <c r="Z25">
        <f>AVERAGE('accuracy dom7dom6'!T24,'accuracy dom71dom61'!T24,'accuracy dom72dom62'!T24)</f>
        <v>0</v>
      </c>
      <c r="AA25">
        <f>AVERAGE('accuracy dom7dom6'!U24,'accuracy dom71dom61'!U24,'accuracy dom72dom62'!U24)</f>
        <v>0</v>
      </c>
      <c r="AB25">
        <f>AVERAGE('accuracy dom7dom6'!BH24,'accuracy dom71dom61'!BH24,'accuracy dom72dom62'!BH24)</f>
        <v>406</v>
      </c>
      <c r="AC25">
        <f>AVERAGE('accuracy dom7dom6'!BI24,'accuracy dom71dom61'!BI24,'accuracy dom72dom62'!BI24)</f>
        <v>0</v>
      </c>
      <c r="AD25">
        <f>AVERAGE('accuracy dom7dom6'!BJ24,'accuracy dom71dom61'!BJ24,'accuracy dom72dom62'!BJ24)</f>
        <v>0</v>
      </c>
      <c r="AE25">
        <f>AVERAGE('accuracy dom7dom6'!BK24,'accuracy dom71dom61'!BK24,'accuracy dom72dom62'!BK24)</f>
        <v>0</v>
      </c>
      <c r="AF25">
        <f>AVERAGE('accuracy dom7dom6'!AM24,'accuracy dom71dom61'!AM24,'accuracy dom72dom62'!AM24)</f>
        <v>406</v>
      </c>
      <c r="AG25">
        <f>AVERAGE('accuracy dom7dom6'!AN24,'accuracy dom71dom61'!AN24,'accuracy dom72dom62'!AN24)</f>
        <v>0</v>
      </c>
      <c r="AH25">
        <f>AVERAGE('accuracy dom7dom6'!AO24,'accuracy dom71dom61'!AO24,'accuracy dom72dom62'!AO24)</f>
        <v>0</v>
      </c>
      <c r="AI25">
        <f>AVERAGE('accuracy dom7dom6'!AP24,'accuracy dom71dom61'!AP24,'accuracy dom72dom62'!AP24)</f>
        <v>0</v>
      </c>
      <c r="AJ25">
        <f>AVERAGE('accuracy dom9dom8'!R24,'accuracy dom91dom81'!R24,'accuracy dom92dom82'!R24)</f>
        <v>406</v>
      </c>
      <c r="AK25">
        <f>AVERAGE('accuracy dom9dom8'!S24,'accuracy dom91dom81'!S24,'accuracy dom92dom82'!S24)</f>
        <v>0</v>
      </c>
      <c r="AL25">
        <f>AVERAGE('accuracy dom9dom8'!T24,'accuracy dom91dom81'!T24,'accuracy dom92dom82'!T24)</f>
        <v>0</v>
      </c>
      <c r="AM25">
        <f>AVERAGE('accuracy dom9dom8'!U24,'accuracy dom91dom81'!U24,'accuracy dom92dom82'!U24)</f>
        <v>0</v>
      </c>
      <c r="AN25">
        <f>AVERAGE('accuracy dom9dom8'!BH24,'accuracy dom91dom81'!BH24,'accuracy dom92dom82'!BH24)</f>
        <v>406</v>
      </c>
      <c r="AO25">
        <f>AVERAGE('accuracy dom9dom8'!BI24,'accuracy dom91dom81'!BI24,'accuracy dom92dom82'!BI24)</f>
        <v>0</v>
      </c>
      <c r="AP25">
        <f>AVERAGE('accuracy dom9dom8'!BJ24,'accuracy dom91dom81'!BJ24,'accuracy dom92dom82'!BJ24)</f>
        <v>0</v>
      </c>
      <c r="AQ25">
        <f>AVERAGE('accuracy dom9dom8'!BK24,'accuracy dom91dom81'!BK24,'accuracy dom92dom82'!BK24)</f>
        <v>0</v>
      </c>
      <c r="AR25">
        <f>AVERAGE('accuracy dom9dom8'!AM24,'accuracy dom91dom81'!AM24,'accuracy dom92dom82'!AM24)</f>
        <v>406</v>
      </c>
      <c r="AS25">
        <f>AVERAGE('accuracy dom9dom8'!AN24,'accuracy dom91dom81'!AN24,'accuracy dom92dom82'!AN24)</f>
        <v>0</v>
      </c>
      <c r="AT25">
        <f>AVERAGE('accuracy dom9dom8'!AO24,'accuracy dom91dom81'!AO24,'accuracy dom92dom82'!AO24)</f>
        <v>0</v>
      </c>
      <c r="AU25">
        <f>AVERAGE('accuracy dom9dom8'!AP24,'accuracy dom91dom81'!AP24,'accuracy dom92dom82'!AP24)</f>
        <v>0</v>
      </c>
    </row>
    <row r="26" spans="1:47">
      <c r="A26" t="str">
        <f>'time 1'!B25</f>
        <v>&lt;test.Class11: boolean method221(byte,int,int,int,int,int,int,int)&gt;</v>
      </c>
      <c r="B26">
        <f>AVERAGE('time 1'!D25,'time 2'!D25,'time 3'!D25)</f>
        <v>3131.6666666666665</v>
      </c>
      <c r="C26">
        <f>AVERAGE('time 1'!F25,'time 2'!F25,'time 3'!F25)</f>
        <v>10500</v>
      </c>
      <c r="D26">
        <f>AVERAGE('time 1'!H25,'time 2'!H25,'time 3'!H25)</f>
        <v>2438</v>
      </c>
      <c r="E26">
        <f>AVERAGE('time 1'!J25,'time 2'!J25,'time 3'!J25)</f>
        <v>4060.6666666666665</v>
      </c>
      <c r="F26">
        <f>AVERAGE('time 1'!L25,'time 2'!L25,'time 3'!L25)</f>
        <v>44382</v>
      </c>
      <c r="G26">
        <f>AVERAGE('time 1'!N25,'time 2'!N25,'time 3'!N25)</f>
        <v>3149</v>
      </c>
      <c r="H26">
        <f>AVERAGE('time 1'!P25,'time 2'!P25,'time 3'!P25)</f>
        <v>4600</v>
      </c>
      <c r="I26">
        <f>AVERAGE('time 1'!R25,'time 2'!R25,'time 3'!R25)</f>
        <v>110722.33333333333</v>
      </c>
      <c r="J26">
        <f>AVERAGE('time 1'!T25,'time 2'!T25,'time 3'!T25)</f>
        <v>3817</v>
      </c>
      <c r="L26">
        <f>AVERAGE('accuracy dom5dom4'!R25,'accuracy dom51dom41'!R25,'accuracy dom52dom42'!R25)</f>
        <v>192</v>
      </c>
      <c r="M26">
        <f>AVERAGE('accuracy dom5dom4'!S25,'accuracy dom51dom41'!S25,'accuracy dom52dom42'!S25)</f>
        <v>0</v>
      </c>
      <c r="N26">
        <f>AVERAGE('accuracy dom5dom4'!T25,'accuracy dom51dom41'!T25,'accuracy dom52dom42'!T25)</f>
        <v>0</v>
      </c>
      <c r="O26">
        <f>AVERAGE('accuracy dom5dom4'!U25,'accuracy dom51dom41'!U25,'accuracy dom52dom42'!U25)</f>
        <v>0</v>
      </c>
      <c r="P26">
        <f>AVERAGE('accuracy dom5dom4'!BH25,'accuracy dom51dom41'!BH25,'accuracy dom52dom42'!BH25)</f>
        <v>192</v>
      </c>
      <c r="Q26">
        <f>AVERAGE('accuracy dom5dom4'!BI25,'accuracy dom51dom41'!BI25,'accuracy dom52dom42'!BI25)</f>
        <v>0</v>
      </c>
      <c r="R26">
        <f>AVERAGE('accuracy dom5dom4'!BJ25,'accuracy dom51dom41'!BJ25,'accuracy dom52dom42'!BJ25)</f>
        <v>0</v>
      </c>
      <c r="S26">
        <f>AVERAGE('accuracy dom5dom4'!BK25,'accuracy dom51dom41'!BK25,'accuracy dom52dom42'!BK25)</f>
        <v>0</v>
      </c>
      <c r="T26">
        <f>AVERAGE('accuracy dom5dom4'!AM25,'accuracy dom51dom41'!AM25,'accuracy dom52dom42'!AM25)</f>
        <v>192</v>
      </c>
      <c r="U26">
        <f>AVERAGE('accuracy dom5dom4'!AN25,'accuracy dom51dom41'!AN25,'accuracy dom52dom42'!AN25)</f>
        <v>0</v>
      </c>
      <c r="V26">
        <f>AVERAGE('accuracy dom5dom4'!AO25,'accuracy dom51dom41'!AO25,'accuracy dom52dom42'!AO25)</f>
        <v>0</v>
      </c>
      <c r="W26">
        <f>AVERAGE('accuracy dom5dom4'!AP25,'accuracy dom51dom41'!AP25,'accuracy dom52dom42'!AP25)</f>
        <v>0</v>
      </c>
      <c r="X26">
        <f>AVERAGE('accuracy dom7dom6'!R25,'accuracy dom71dom61'!R25,'accuracy dom72dom62'!R25)</f>
        <v>192</v>
      </c>
      <c r="Y26">
        <f>AVERAGE('accuracy dom7dom6'!S25,'accuracy dom71dom61'!S25,'accuracy dom72dom62'!S25)</f>
        <v>0</v>
      </c>
      <c r="Z26">
        <f>AVERAGE('accuracy dom7dom6'!T25,'accuracy dom71dom61'!T25,'accuracy dom72dom62'!T25)</f>
        <v>0</v>
      </c>
      <c r="AA26">
        <f>AVERAGE('accuracy dom7dom6'!U25,'accuracy dom71dom61'!U25,'accuracy dom72dom62'!U25)</f>
        <v>0</v>
      </c>
      <c r="AB26">
        <f>AVERAGE('accuracy dom7dom6'!BH25,'accuracy dom71dom61'!BH25,'accuracy dom72dom62'!BH25)</f>
        <v>192</v>
      </c>
      <c r="AC26">
        <f>AVERAGE('accuracy dom7dom6'!BI25,'accuracy dom71dom61'!BI25,'accuracy dom72dom62'!BI25)</f>
        <v>0</v>
      </c>
      <c r="AD26">
        <f>AVERAGE('accuracy dom7dom6'!BJ25,'accuracy dom71dom61'!BJ25,'accuracy dom72dom62'!BJ25)</f>
        <v>0</v>
      </c>
      <c r="AE26">
        <f>AVERAGE('accuracy dom7dom6'!BK25,'accuracy dom71dom61'!BK25,'accuracy dom72dom62'!BK25)</f>
        <v>0</v>
      </c>
      <c r="AF26">
        <f>AVERAGE('accuracy dom7dom6'!AM25,'accuracy dom71dom61'!AM25,'accuracy dom72dom62'!AM25)</f>
        <v>192</v>
      </c>
      <c r="AG26">
        <f>AVERAGE('accuracy dom7dom6'!AN25,'accuracy dom71dom61'!AN25,'accuracy dom72dom62'!AN25)</f>
        <v>0</v>
      </c>
      <c r="AH26">
        <f>AVERAGE('accuracy dom7dom6'!AO25,'accuracy dom71dom61'!AO25,'accuracy dom72dom62'!AO25)</f>
        <v>0</v>
      </c>
      <c r="AI26">
        <f>AVERAGE('accuracy dom7dom6'!AP25,'accuracy dom71dom61'!AP25,'accuracy dom72dom62'!AP25)</f>
        <v>0</v>
      </c>
      <c r="AJ26">
        <f>AVERAGE('accuracy dom9dom8'!R25,'accuracy dom91dom81'!R25,'accuracy dom92dom82'!R25)</f>
        <v>192</v>
      </c>
      <c r="AK26">
        <f>AVERAGE('accuracy dom9dom8'!S25,'accuracy dom91dom81'!S25,'accuracy dom92dom82'!S25)</f>
        <v>0</v>
      </c>
      <c r="AL26">
        <f>AVERAGE('accuracy dom9dom8'!T25,'accuracy dom91dom81'!T25,'accuracy dom92dom82'!T25)</f>
        <v>0</v>
      </c>
      <c r="AM26">
        <f>AVERAGE('accuracy dom9dom8'!U25,'accuracy dom91dom81'!U25,'accuracy dom92dom82'!U25)</f>
        <v>0</v>
      </c>
      <c r="AN26">
        <f>AVERAGE('accuracy dom9dom8'!BH25,'accuracy dom91dom81'!BH25,'accuracy dom92dom82'!BH25)</f>
        <v>192</v>
      </c>
      <c r="AO26">
        <f>AVERAGE('accuracy dom9dom8'!BI25,'accuracy dom91dom81'!BI25,'accuracy dom92dom82'!BI25)</f>
        <v>0</v>
      </c>
      <c r="AP26">
        <f>AVERAGE('accuracy dom9dom8'!BJ25,'accuracy dom91dom81'!BJ25,'accuracy dom92dom82'!BJ25)</f>
        <v>0</v>
      </c>
      <c r="AQ26">
        <f>AVERAGE('accuracy dom9dom8'!BK25,'accuracy dom91dom81'!BK25,'accuracy dom92dom82'!BK25)</f>
        <v>0</v>
      </c>
      <c r="AR26">
        <f>AVERAGE('accuracy dom9dom8'!AM25,'accuracy dom91dom81'!AM25,'accuracy dom92dom82'!AM25)</f>
        <v>192</v>
      </c>
      <c r="AS26">
        <f>AVERAGE('accuracy dom9dom8'!AN25,'accuracy dom91dom81'!AN25,'accuracy dom92dom82'!AN25)</f>
        <v>0</v>
      </c>
      <c r="AT26">
        <f>AVERAGE('accuracy dom9dom8'!AO25,'accuracy dom91dom81'!AO25,'accuracy dom92dom82'!AO25)</f>
        <v>0</v>
      </c>
      <c r="AU26">
        <f>AVERAGE('accuracy dom9dom8'!AP25,'accuracy dom91dom81'!AP25,'accuracy dom92dom82'!AP25)</f>
        <v>0</v>
      </c>
    </row>
    <row r="27" spans="1:47">
      <c r="A27" t="str">
        <f>'time 1'!B26</f>
        <v>&lt;test.Class11: void method210()&gt;</v>
      </c>
      <c r="B27">
        <f>AVERAGE('time 1'!D26,'time 2'!D26,'time 3'!D26)</f>
        <v>2810</v>
      </c>
      <c r="C27">
        <f>AVERAGE('time 1'!F26,'time 2'!F26,'time 3'!F26)</f>
        <v>7260.666666666667</v>
      </c>
      <c r="D27">
        <f>AVERAGE('time 1'!H26,'time 2'!H26,'time 3'!H26)</f>
        <v>2067.3333333333335</v>
      </c>
      <c r="E27">
        <f>AVERAGE('time 1'!J26,'time 2'!J26,'time 3'!J26)</f>
        <v>5278.333333333333</v>
      </c>
      <c r="F27">
        <f>AVERAGE('time 1'!L26,'time 2'!L26,'time 3'!L26)</f>
        <v>31040</v>
      </c>
      <c r="G27">
        <f>AVERAGE('time 1'!N26,'time 2'!N26,'time 3'!N26)</f>
        <v>4063.6666666666665</v>
      </c>
      <c r="H27">
        <f>AVERAGE('time 1'!P26,'time 2'!P26,'time 3'!P26)</f>
        <v>6868</v>
      </c>
      <c r="I27">
        <f>AVERAGE('time 1'!R26,'time 2'!R26,'time 3'!R26)</f>
        <v>66477</v>
      </c>
      <c r="J27">
        <f>AVERAGE('time 1'!T26,'time 2'!T26,'time 3'!T26)</f>
        <v>5874.333333333333</v>
      </c>
      <c r="L27">
        <f>AVERAGE('accuracy dom5dom4'!R26,'accuracy dom51dom41'!R26,'accuracy dom52dom42'!R26)</f>
        <v>118</v>
      </c>
      <c r="M27">
        <f>AVERAGE('accuracy dom5dom4'!S26,'accuracy dom51dom41'!S26,'accuracy dom52dom42'!S26)</f>
        <v>0</v>
      </c>
      <c r="N27">
        <f>AVERAGE('accuracy dom5dom4'!T26,'accuracy dom51dom41'!T26,'accuracy dom52dom42'!T26)</f>
        <v>0</v>
      </c>
      <c r="O27">
        <f>AVERAGE('accuracy dom5dom4'!U26,'accuracy dom51dom41'!U26,'accuracy dom52dom42'!U26)</f>
        <v>0</v>
      </c>
      <c r="P27">
        <f>AVERAGE('accuracy dom5dom4'!BH26,'accuracy dom51dom41'!BH26,'accuracy dom52dom42'!BH26)</f>
        <v>118</v>
      </c>
      <c r="Q27">
        <f>AVERAGE('accuracy dom5dom4'!BI26,'accuracy dom51dom41'!BI26,'accuracy dom52dom42'!BI26)</f>
        <v>0</v>
      </c>
      <c r="R27">
        <f>AVERAGE('accuracy dom5dom4'!BJ26,'accuracy dom51dom41'!BJ26,'accuracy dom52dom42'!BJ26)</f>
        <v>0</v>
      </c>
      <c r="S27">
        <f>AVERAGE('accuracy dom5dom4'!BK26,'accuracy dom51dom41'!BK26,'accuracy dom52dom42'!BK26)</f>
        <v>0</v>
      </c>
      <c r="T27">
        <f>AVERAGE('accuracy dom5dom4'!AM26,'accuracy dom51dom41'!AM26,'accuracy dom52dom42'!AM26)</f>
        <v>118</v>
      </c>
      <c r="U27">
        <f>AVERAGE('accuracy dom5dom4'!AN26,'accuracy dom51dom41'!AN26,'accuracy dom52dom42'!AN26)</f>
        <v>0</v>
      </c>
      <c r="V27">
        <f>AVERAGE('accuracy dom5dom4'!AO26,'accuracy dom51dom41'!AO26,'accuracy dom52dom42'!AO26)</f>
        <v>0</v>
      </c>
      <c r="W27">
        <f>AVERAGE('accuracy dom5dom4'!AP26,'accuracy dom51dom41'!AP26,'accuracy dom52dom42'!AP26)</f>
        <v>0</v>
      </c>
      <c r="X27">
        <f>AVERAGE('accuracy dom7dom6'!R26,'accuracy dom71dom61'!R26,'accuracy dom72dom62'!R26)</f>
        <v>118</v>
      </c>
      <c r="Y27">
        <f>AVERAGE('accuracy dom7dom6'!S26,'accuracy dom71dom61'!S26,'accuracy dom72dom62'!S26)</f>
        <v>0</v>
      </c>
      <c r="Z27">
        <f>AVERAGE('accuracy dom7dom6'!T26,'accuracy dom71dom61'!T26,'accuracy dom72dom62'!T26)</f>
        <v>0</v>
      </c>
      <c r="AA27">
        <f>AVERAGE('accuracy dom7dom6'!U26,'accuracy dom71dom61'!U26,'accuracy dom72dom62'!U26)</f>
        <v>0</v>
      </c>
      <c r="AB27">
        <f>AVERAGE('accuracy dom7dom6'!BH26,'accuracy dom71dom61'!BH26,'accuracy dom72dom62'!BH26)</f>
        <v>118</v>
      </c>
      <c r="AC27">
        <f>AVERAGE('accuracy dom7dom6'!BI26,'accuracy dom71dom61'!BI26,'accuracy dom72dom62'!BI26)</f>
        <v>0</v>
      </c>
      <c r="AD27">
        <f>AVERAGE('accuracy dom7dom6'!BJ26,'accuracy dom71dom61'!BJ26,'accuracy dom72dom62'!BJ26)</f>
        <v>0</v>
      </c>
      <c r="AE27">
        <f>AVERAGE('accuracy dom7dom6'!BK26,'accuracy dom71dom61'!BK26,'accuracy dom72dom62'!BK26)</f>
        <v>0</v>
      </c>
      <c r="AF27">
        <f>AVERAGE('accuracy dom7dom6'!AM26,'accuracy dom71dom61'!AM26,'accuracy dom72dom62'!AM26)</f>
        <v>118</v>
      </c>
      <c r="AG27">
        <f>AVERAGE('accuracy dom7dom6'!AN26,'accuracy dom71dom61'!AN26,'accuracy dom72dom62'!AN26)</f>
        <v>0</v>
      </c>
      <c r="AH27">
        <f>AVERAGE('accuracy dom7dom6'!AO26,'accuracy dom71dom61'!AO26,'accuracy dom72dom62'!AO26)</f>
        <v>0</v>
      </c>
      <c r="AI27">
        <f>AVERAGE('accuracy dom7dom6'!AP26,'accuracy dom71dom61'!AP26,'accuracy dom72dom62'!AP26)</f>
        <v>0</v>
      </c>
      <c r="AJ27">
        <f>AVERAGE('accuracy dom9dom8'!R26,'accuracy dom91dom81'!R26,'accuracy dom92dom82'!R26)</f>
        <v>118</v>
      </c>
      <c r="AK27">
        <f>AVERAGE('accuracy dom9dom8'!S26,'accuracy dom91dom81'!S26,'accuracy dom92dom82'!S26)</f>
        <v>0</v>
      </c>
      <c r="AL27">
        <f>AVERAGE('accuracy dom9dom8'!T26,'accuracy dom91dom81'!T26,'accuracy dom92dom82'!T26)</f>
        <v>0</v>
      </c>
      <c r="AM27">
        <f>AVERAGE('accuracy dom9dom8'!U26,'accuracy dom91dom81'!U26,'accuracy dom92dom82'!U26)</f>
        <v>0</v>
      </c>
      <c r="AN27">
        <f>AVERAGE('accuracy dom9dom8'!BH26,'accuracy dom91dom81'!BH26,'accuracy dom92dom82'!BH26)</f>
        <v>118</v>
      </c>
      <c r="AO27">
        <f>AVERAGE('accuracy dom9dom8'!BI26,'accuracy dom91dom81'!BI26,'accuracy dom92dom82'!BI26)</f>
        <v>0</v>
      </c>
      <c r="AP27">
        <f>AVERAGE('accuracy dom9dom8'!BJ26,'accuracy dom91dom81'!BJ26,'accuracy dom92dom82'!BJ26)</f>
        <v>0</v>
      </c>
      <c r="AQ27">
        <f>AVERAGE('accuracy dom9dom8'!BK26,'accuracy dom91dom81'!BK26,'accuracy dom92dom82'!BK26)</f>
        <v>0</v>
      </c>
      <c r="AR27">
        <f>AVERAGE('accuracy dom9dom8'!AM26,'accuracy dom91dom81'!AM26,'accuracy dom92dom82'!AM26)</f>
        <v>118</v>
      </c>
      <c r="AS27">
        <f>AVERAGE('accuracy dom9dom8'!AN26,'accuracy dom91dom81'!AN26,'accuracy dom92dom82'!AN26)</f>
        <v>0</v>
      </c>
      <c r="AT27">
        <f>AVERAGE('accuracy dom9dom8'!AO26,'accuracy dom91dom81'!AO26,'accuracy dom92dom82'!AO26)</f>
        <v>0</v>
      </c>
      <c r="AU27">
        <f>AVERAGE('accuracy dom9dom8'!AP26,'accuracy dom91dom81'!AP26,'accuracy dom92dom82'!AP26)</f>
        <v>0</v>
      </c>
    </row>
    <row r="28" spans="1:47">
      <c r="A28" t="str">
        <f>'time 1'!B27</f>
        <v>&lt;test.Class11: void method211(int,int,int,int,byte,boolean)&gt;</v>
      </c>
      <c r="B28">
        <f>AVERAGE('time 1'!D27,'time 2'!D27,'time 3'!D27)</f>
        <v>3069.3333333333335</v>
      </c>
      <c r="C28">
        <f>AVERAGE('time 1'!F27,'time 2'!F27,'time 3'!F27)</f>
        <v>9190.6666666666661</v>
      </c>
      <c r="D28">
        <f>AVERAGE('time 1'!H27,'time 2'!H27,'time 3'!H27)</f>
        <v>2383.6666666666665</v>
      </c>
      <c r="E28">
        <f>AVERAGE('time 1'!J27,'time 2'!J27,'time 3'!J27)</f>
        <v>3822.6666666666665</v>
      </c>
      <c r="F28">
        <f>AVERAGE('time 1'!L27,'time 2'!L27,'time 3'!L27)</f>
        <v>33181.333333333336</v>
      </c>
      <c r="G28">
        <f>AVERAGE('time 1'!N27,'time 2'!N27,'time 3'!N27)</f>
        <v>3092.3333333333335</v>
      </c>
      <c r="H28">
        <f>AVERAGE('time 1'!P27,'time 2'!P27,'time 3'!P27)</f>
        <v>4441.666666666667</v>
      </c>
      <c r="I28">
        <f>AVERAGE('time 1'!R27,'time 2'!R27,'time 3'!R27)</f>
        <v>86734</v>
      </c>
      <c r="J28">
        <f>AVERAGE('time 1'!T27,'time 2'!T27,'time 3'!T27)</f>
        <v>3730.6666666666665</v>
      </c>
      <c r="L28">
        <f>AVERAGE('accuracy dom5dom4'!R27,'accuracy dom51dom41'!R27,'accuracy dom52dom42'!R27)</f>
        <v>30</v>
      </c>
      <c r="M28">
        <f>AVERAGE('accuracy dom5dom4'!S27,'accuracy dom51dom41'!S27,'accuracy dom52dom42'!S27)</f>
        <v>0</v>
      </c>
      <c r="N28">
        <f>AVERAGE('accuracy dom5dom4'!T27,'accuracy dom51dom41'!T27,'accuracy dom52dom42'!T27)</f>
        <v>0</v>
      </c>
      <c r="O28">
        <f>AVERAGE('accuracy dom5dom4'!U27,'accuracy dom51dom41'!U27,'accuracy dom52dom42'!U27)</f>
        <v>0</v>
      </c>
      <c r="P28">
        <f>AVERAGE('accuracy dom5dom4'!BH27,'accuracy dom51dom41'!BH27,'accuracy dom52dom42'!BH27)</f>
        <v>30</v>
      </c>
      <c r="Q28">
        <f>AVERAGE('accuracy dom5dom4'!BI27,'accuracy dom51dom41'!BI27,'accuracy dom52dom42'!BI27)</f>
        <v>0</v>
      </c>
      <c r="R28">
        <f>AVERAGE('accuracy dom5dom4'!BJ27,'accuracy dom51dom41'!BJ27,'accuracy dom52dom42'!BJ27)</f>
        <v>0</v>
      </c>
      <c r="S28">
        <f>AVERAGE('accuracy dom5dom4'!BK27,'accuracy dom51dom41'!BK27,'accuracy dom52dom42'!BK27)</f>
        <v>0</v>
      </c>
      <c r="T28">
        <f>AVERAGE('accuracy dom5dom4'!AM27,'accuracy dom51dom41'!AM27,'accuracy dom52dom42'!AM27)</f>
        <v>30</v>
      </c>
      <c r="U28">
        <f>AVERAGE('accuracy dom5dom4'!AN27,'accuracy dom51dom41'!AN27,'accuracy dom52dom42'!AN27)</f>
        <v>0</v>
      </c>
      <c r="V28">
        <f>AVERAGE('accuracy dom5dom4'!AO27,'accuracy dom51dom41'!AO27,'accuracy dom52dom42'!AO27)</f>
        <v>0</v>
      </c>
      <c r="W28">
        <f>AVERAGE('accuracy dom5dom4'!AP27,'accuracy dom51dom41'!AP27,'accuracy dom52dom42'!AP27)</f>
        <v>0</v>
      </c>
      <c r="X28">
        <f>AVERAGE('accuracy dom7dom6'!R27,'accuracy dom71dom61'!R27,'accuracy dom72dom62'!R27)</f>
        <v>30</v>
      </c>
      <c r="Y28">
        <f>AVERAGE('accuracy dom7dom6'!S27,'accuracy dom71dom61'!S27,'accuracy dom72dom62'!S27)</f>
        <v>0</v>
      </c>
      <c r="Z28">
        <f>AVERAGE('accuracy dom7dom6'!T27,'accuracy dom71dom61'!T27,'accuracy dom72dom62'!T27)</f>
        <v>0</v>
      </c>
      <c r="AA28">
        <f>AVERAGE('accuracy dom7dom6'!U27,'accuracy dom71dom61'!U27,'accuracy dom72dom62'!U27)</f>
        <v>0</v>
      </c>
      <c r="AB28">
        <f>AVERAGE('accuracy dom7dom6'!BH27,'accuracy dom71dom61'!BH27,'accuracy dom72dom62'!BH27)</f>
        <v>30</v>
      </c>
      <c r="AC28">
        <f>AVERAGE('accuracy dom7dom6'!BI27,'accuracy dom71dom61'!BI27,'accuracy dom72dom62'!BI27)</f>
        <v>0</v>
      </c>
      <c r="AD28">
        <f>AVERAGE('accuracy dom7dom6'!BJ27,'accuracy dom71dom61'!BJ27,'accuracy dom72dom62'!BJ27)</f>
        <v>0</v>
      </c>
      <c r="AE28">
        <f>AVERAGE('accuracy dom7dom6'!BK27,'accuracy dom71dom61'!BK27,'accuracy dom72dom62'!BK27)</f>
        <v>0</v>
      </c>
      <c r="AF28">
        <f>AVERAGE('accuracy dom7dom6'!AM27,'accuracy dom71dom61'!AM27,'accuracy dom72dom62'!AM27)</f>
        <v>30</v>
      </c>
      <c r="AG28">
        <f>AVERAGE('accuracy dom7dom6'!AN27,'accuracy dom71dom61'!AN27,'accuracy dom72dom62'!AN27)</f>
        <v>0</v>
      </c>
      <c r="AH28">
        <f>AVERAGE('accuracy dom7dom6'!AO27,'accuracy dom71dom61'!AO27,'accuracy dom72dom62'!AO27)</f>
        <v>0</v>
      </c>
      <c r="AI28">
        <f>AVERAGE('accuracy dom7dom6'!AP27,'accuracy dom71dom61'!AP27,'accuracy dom72dom62'!AP27)</f>
        <v>0</v>
      </c>
      <c r="AJ28">
        <f>AVERAGE('accuracy dom9dom8'!R27,'accuracy dom91dom81'!R27,'accuracy dom92dom82'!R27)</f>
        <v>30</v>
      </c>
      <c r="AK28">
        <f>AVERAGE('accuracy dom9dom8'!S27,'accuracy dom91dom81'!S27,'accuracy dom92dom82'!S27)</f>
        <v>0</v>
      </c>
      <c r="AL28">
        <f>AVERAGE('accuracy dom9dom8'!T27,'accuracy dom91dom81'!T27,'accuracy dom92dom82'!T27)</f>
        <v>0</v>
      </c>
      <c r="AM28">
        <f>AVERAGE('accuracy dom9dom8'!U27,'accuracy dom91dom81'!U27,'accuracy dom92dom82'!U27)</f>
        <v>0</v>
      </c>
      <c r="AN28">
        <f>AVERAGE('accuracy dom9dom8'!BH27,'accuracy dom91dom81'!BH27,'accuracy dom92dom82'!BH27)</f>
        <v>30</v>
      </c>
      <c r="AO28">
        <f>AVERAGE('accuracy dom9dom8'!BI27,'accuracy dom91dom81'!BI27,'accuracy dom92dom82'!BI27)</f>
        <v>0</v>
      </c>
      <c r="AP28">
        <f>AVERAGE('accuracy dom9dom8'!BJ27,'accuracy dom91dom81'!BJ27,'accuracy dom92dom82'!BJ27)</f>
        <v>0</v>
      </c>
      <c r="AQ28">
        <f>AVERAGE('accuracy dom9dom8'!BK27,'accuracy dom91dom81'!BK27,'accuracy dom92dom82'!BK27)</f>
        <v>0</v>
      </c>
      <c r="AR28">
        <f>AVERAGE('accuracy dom9dom8'!AM27,'accuracy dom91dom81'!AM27,'accuracy dom92dom82'!AM27)</f>
        <v>30</v>
      </c>
      <c r="AS28">
        <f>AVERAGE('accuracy dom9dom8'!AN27,'accuracy dom91dom81'!AN27,'accuracy dom92dom82'!AN27)</f>
        <v>0</v>
      </c>
      <c r="AT28">
        <f>AVERAGE('accuracy dom9dom8'!AO27,'accuracy dom91dom81'!AO27,'accuracy dom92dom82'!AO27)</f>
        <v>0</v>
      </c>
      <c r="AU28">
        <f>AVERAGE('accuracy dom9dom8'!AP27,'accuracy dom91dom81'!AP27,'accuracy dom92dom82'!AP27)</f>
        <v>0</v>
      </c>
    </row>
    <row r="29" spans="1:47">
      <c r="A29" t="str">
        <f>'time 1'!B28</f>
        <v>&lt;test.Class11: void method212(boolean,int,int,int,int,int,int)&gt;</v>
      </c>
      <c r="B29">
        <f>AVERAGE('time 1'!D28,'time 2'!D28,'time 3'!D28)</f>
        <v>2549</v>
      </c>
      <c r="C29">
        <f>AVERAGE('time 1'!F28,'time 2'!F28,'time 3'!F28)</f>
        <v>7153</v>
      </c>
      <c r="D29">
        <f>AVERAGE('time 1'!H28,'time 2'!H28,'time 3'!H28)</f>
        <v>1886.6666666666667</v>
      </c>
      <c r="E29">
        <f>AVERAGE('time 1'!J28,'time 2'!J28,'time 3'!J28)</f>
        <v>3429.6666666666665</v>
      </c>
      <c r="F29">
        <f>AVERAGE('time 1'!L28,'time 2'!L28,'time 3'!L28)</f>
        <v>29569.666666666668</v>
      </c>
      <c r="G29">
        <f>AVERAGE('time 1'!N28,'time 2'!N28,'time 3'!N28)</f>
        <v>2593.6666666666665</v>
      </c>
      <c r="H29">
        <f>AVERAGE('time 1'!P28,'time 2'!P28,'time 3'!P28)</f>
        <v>3927.6666666666665</v>
      </c>
      <c r="I29">
        <f>AVERAGE('time 1'!R28,'time 2'!R28,'time 3'!R28)</f>
        <v>62846.333333333336</v>
      </c>
      <c r="J29">
        <f>AVERAGE('time 1'!T28,'time 2'!T28,'time 3'!T28)</f>
        <v>3320.6666666666665</v>
      </c>
      <c r="L29">
        <f>AVERAGE('accuracy dom5dom4'!R28,'accuracy dom51dom41'!R28,'accuracy dom52dom42'!R28)</f>
        <v>112</v>
      </c>
      <c r="M29">
        <f>AVERAGE('accuracy dom5dom4'!S28,'accuracy dom51dom41'!S28,'accuracy dom52dom42'!S28)</f>
        <v>0</v>
      </c>
      <c r="N29">
        <f>AVERAGE('accuracy dom5dom4'!T28,'accuracy dom51dom41'!T28,'accuracy dom52dom42'!T28)</f>
        <v>0</v>
      </c>
      <c r="O29">
        <f>AVERAGE('accuracy dom5dom4'!U28,'accuracy dom51dom41'!U28,'accuracy dom52dom42'!U28)</f>
        <v>0</v>
      </c>
      <c r="P29">
        <f>AVERAGE('accuracy dom5dom4'!BH28,'accuracy dom51dom41'!BH28,'accuracy dom52dom42'!BH28)</f>
        <v>112</v>
      </c>
      <c r="Q29">
        <f>AVERAGE('accuracy dom5dom4'!BI28,'accuracy dom51dom41'!BI28,'accuracy dom52dom42'!BI28)</f>
        <v>0</v>
      </c>
      <c r="R29">
        <f>AVERAGE('accuracy dom5dom4'!BJ28,'accuracy dom51dom41'!BJ28,'accuracy dom52dom42'!BJ28)</f>
        <v>0</v>
      </c>
      <c r="S29">
        <f>AVERAGE('accuracy dom5dom4'!BK28,'accuracy dom51dom41'!BK28,'accuracy dom52dom42'!BK28)</f>
        <v>0</v>
      </c>
      <c r="T29">
        <f>AVERAGE('accuracy dom5dom4'!AM28,'accuracy dom51dom41'!AM28,'accuracy dom52dom42'!AM28)</f>
        <v>112</v>
      </c>
      <c r="U29">
        <f>AVERAGE('accuracy dom5dom4'!AN28,'accuracy dom51dom41'!AN28,'accuracy dom52dom42'!AN28)</f>
        <v>0</v>
      </c>
      <c r="V29">
        <f>AVERAGE('accuracy dom5dom4'!AO28,'accuracy dom51dom41'!AO28,'accuracy dom52dom42'!AO28)</f>
        <v>0</v>
      </c>
      <c r="W29">
        <f>AVERAGE('accuracy dom5dom4'!AP28,'accuracy dom51dom41'!AP28,'accuracy dom52dom42'!AP28)</f>
        <v>0</v>
      </c>
      <c r="X29">
        <f>AVERAGE('accuracy dom7dom6'!R28,'accuracy dom71dom61'!R28,'accuracy dom72dom62'!R28)</f>
        <v>112</v>
      </c>
      <c r="Y29">
        <f>AVERAGE('accuracy dom7dom6'!S28,'accuracy dom71dom61'!S28,'accuracy dom72dom62'!S28)</f>
        <v>0</v>
      </c>
      <c r="Z29">
        <f>AVERAGE('accuracy dom7dom6'!T28,'accuracy dom71dom61'!T28,'accuracy dom72dom62'!T28)</f>
        <v>0</v>
      </c>
      <c r="AA29">
        <f>AVERAGE('accuracy dom7dom6'!U28,'accuracy dom71dom61'!U28,'accuracy dom72dom62'!U28)</f>
        <v>0</v>
      </c>
      <c r="AB29">
        <f>AVERAGE('accuracy dom7dom6'!BH28,'accuracy dom71dom61'!BH28,'accuracy dom72dom62'!BH28)</f>
        <v>112</v>
      </c>
      <c r="AC29">
        <f>AVERAGE('accuracy dom7dom6'!BI28,'accuracy dom71dom61'!BI28,'accuracy dom72dom62'!BI28)</f>
        <v>0</v>
      </c>
      <c r="AD29">
        <f>AVERAGE('accuracy dom7dom6'!BJ28,'accuracy dom71dom61'!BJ28,'accuracy dom72dom62'!BJ28)</f>
        <v>0</v>
      </c>
      <c r="AE29">
        <f>AVERAGE('accuracy dom7dom6'!BK28,'accuracy dom71dom61'!BK28,'accuracy dom72dom62'!BK28)</f>
        <v>0</v>
      </c>
      <c r="AF29">
        <f>AVERAGE('accuracy dom7dom6'!AM28,'accuracy dom71dom61'!AM28,'accuracy dom72dom62'!AM28)</f>
        <v>112</v>
      </c>
      <c r="AG29">
        <f>AVERAGE('accuracy dom7dom6'!AN28,'accuracy dom71dom61'!AN28,'accuracy dom72dom62'!AN28)</f>
        <v>0</v>
      </c>
      <c r="AH29">
        <f>AVERAGE('accuracy dom7dom6'!AO28,'accuracy dom71dom61'!AO28,'accuracy dom72dom62'!AO28)</f>
        <v>0</v>
      </c>
      <c r="AI29">
        <f>AVERAGE('accuracy dom7dom6'!AP28,'accuracy dom71dom61'!AP28,'accuracy dom72dom62'!AP28)</f>
        <v>0</v>
      </c>
      <c r="AJ29">
        <f>AVERAGE('accuracy dom9dom8'!R28,'accuracy dom91dom81'!R28,'accuracy dom92dom82'!R28)</f>
        <v>112</v>
      </c>
      <c r="AK29">
        <f>AVERAGE('accuracy dom9dom8'!S28,'accuracy dom91dom81'!S28,'accuracy dom92dom82'!S28)</f>
        <v>0</v>
      </c>
      <c r="AL29">
        <f>AVERAGE('accuracy dom9dom8'!T28,'accuracy dom91dom81'!T28,'accuracy dom92dom82'!T28)</f>
        <v>0</v>
      </c>
      <c r="AM29">
        <f>AVERAGE('accuracy dom9dom8'!U28,'accuracy dom91dom81'!U28,'accuracy dom92dom82'!U28)</f>
        <v>0</v>
      </c>
      <c r="AN29">
        <f>AVERAGE('accuracy dom9dom8'!BH28,'accuracy dom91dom81'!BH28,'accuracy dom92dom82'!BH28)</f>
        <v>112</v>
      </c>
      <c r="AO29">
        <f>AVERAGE('accuracy dom9dom8'!BI28,'accuracy dom91dom81'!BI28,'accuracy dom92dom82'!BI28)</f>
        <v>0</v>
      </c>
      <c r="AP29">
        <f>AVERAGE('accuracy dom9dom8'!BJ28,'accuracy dom91dom81'!BJ28,'accuracy dom92dom82'!BJ28)</f>
        <v>0</v>
      </c>
      <c r="AQ29">
        <f>AVERAGE('accuracy dom9dom8'!BK28,'accuracy dom91dom81'!BK28,'accuracy dom92dom82'!BK28)</f>
        <v>0</v>
      </c>
      <c r="AR29">
        <f>AVERAGE('accuracy dom9dom8'!AM28,'accuracy dom91dom81'!AM28,'accuracy dom92dom82'!AM28)</f>
        <v>112</v>
      </c>
      <c r="AS29">
        <f>AVERAGE('accuracy dom9dom8'!AN28,'accuracy dom91dom81'!AN28,'accuracy dom92dom82'!AN28)</f>
        <v>0</v>
      </c>
      <c r="AT29">
        <f>AVERAGE('accuracy dom9dom8'!AO28,'accuracy dom91dom81'!AO28,'accuracy dom92dom82'!AO28)</f>
        <v>0</v>
      </c>
      <c r="AU29">
        <f>AVERAGE('accuracy dom9dom8'!AP28,'accuracy dom91dom81'!AP28,'accuracy dom92dom82'!AP28)</f>
        <v>0</v>
      </c>
    </row>
    <row r="30" spans="1:47">
      <c r="A30" t="str">
        <f>'time 1'!B29</f>
        <v>&lt;test.Class11: void method213(int,int,int)&gt;</v>
      </c>
      <c r="B30">
        <f>AVERAGE('time 1'!D29,'time 2'!D29,'time 3'!D29)</f>
        <v>81.666666666666671</v>
      </c>
      <c r="C30">
        <f>AVERAGE('time 1'!F29,'time 2'!F29,'time 3'!F29)</f>
        <v>455.33333333333331</v>
      </c>
      <c r="D30">
        <f>AVERAGE('time 1'!H29,'time 2'!H29,'time 3'!H29)</f>
        <v>68.333333333333329</v>
      </c>
      <c r="E30">
        <f>AVERAGE('time 1'!J29,'time 2'!J29,'time 3'!J29)</f>
        <v>109.66666666666667</v>
      </c>
      <c r="F30">
        <f>AVERAGE('time 1'!L29,'time 2'!L29,'time 3'!L29)</f>
        <v>1086</v>
      </c>
      <c r="G30">
        <f>AVERAGE('time 1'!N29,'time 2'!N29,'time 3'!N29)</f>
        <v>85</v>
      </c>
      <c r="H30">
        <f>AVERAGE('time 1'!P29,'time 2'!P29,'time 3'!P29)</f>
        <v>147.33333333333334</v>
      </c>
      <c r="I30">
        <f>AVERAGE('time 1'!R29,'time 2'!R29,'time 3'!R29)</f>
        <v>2545.3333333333335</v>
      </c>
      <c r="J30">
        <f>AVERAGE('time 1'!T29,'time 2'!T29,'time 3'!T29)</f>
        <v>104</v>
      </c>
      <c r="L30">
        <f>AVERAGE('accuracy dom5dom4'!R29,'accuracy dom51dom41'!R29,'accuracy dom52dom42'!R29)</f>
        <v>44</v>
      </c>
      <c r="M30">
        <f>AVERAGE('accuracy dom5dom4'!S29,'accuracy dom51dom41'!S29,'accuracy dom52dom42'!S29)</f>
        <v>0</v>
      </c>
      <c r="N30">
        <f>AVERAGE('accuracy dom5dom4'!T29,'accuracy dom51dom41'!T29,'accuracy dom52dom42'!T29)</f>
        <v>0</v>
      </c>
      <c r="O30">
        <f>AVERAGE('accuracy dom5dom4'!U29,'accuracy dom51dom41'!U29,'accuracy dom52dom42'!U29)</f>
        <v>0</v>
      </c>
      <c r="P30">
        <f>AVERAGE('accuracy dom5dom4'!BH29,'accuracy dom51dom41'!BH29,'accuracy dom52dom42'!BH29)</f>
        <v>44</v>
      </c>
      <c r="Q30">
        <f>AVERAGE('accuracy dom5dom4'!BI29,'accuracy dom51dom41'!BI29,'accuracy dom52dom42'!BI29)</f>
        <v>0</v>
      </c>
      <c r="R30">
        <f>AVERAGE('accuracy dom5dom4'!BJ29,'accuracy dom51dom41'!BJ29,'accuracy dom52dom42'!BJ29)</f>
        <v>0</v>
      </c>
      <c r="S30">
        <f>AVERAGE('accuracy dom5dom4'!BK29,'accuracy dom51dom41'!BK29,'accuracy dom52dom42'!BK29)</f>
        <v>0</v>
      </c>
      <c r="T30">
        <f>AVERAGE('accuracy dom5dom4'!AM29,'accuracy dom51dom41'!AM29,'accuracy dom52dom42'!AM29)</f>
        <v>44</v>
      </c>
      <c r="U30">
        <f>AVERAGE('accuracy dom5dom4'!AN29,'accuracy dom51dom41'!AN29,'accuracy dom52dom42'!AN29)</f>
        <v>0</v>
      </c>
      <c r="V30">
        <f>AVERAGE('accuracy dom5dom4'!AO29,'accuracy dom51dom41'!AO29,'accuracy dom52dom42'!AO29)</f>
        <v>0</v>
      </c>
      <c r="W30">
        <f>AVERAGE('accuracy dom5dom4'!AP29,'accuracy dom51dom41'!AP29,'accuracy dom52dom42'!AP29)</f>
        <v>0</v>
      </c>
      <c r="X30">
        <f>AVERAGE('accuracy dom7dom6'!R29,'accuracy dom71dom61'!R29,'accuracy dom72dom62'!R29)</f>
        <v>44</v>
      </c>
      <c r="Y30">
        <f>AVERAGE('accuracy dom7dom6'!S29,'accuracy dom71dom61'!S29,'accuracy dom72dom62'!S29)</f>
        <v>0</v>
      </c>
      <c r="Z30">
        <f>AVERAGE('accuracy dom7dom6'!T29,'accuracy dom71dom61'!T29,'accuracy dom72dom62'!T29)</f>
        <v>0</v>
      </c>
      <c r="AA30">
        <f>AVERAGE('accuracy dom7dom6'!U29,'accuracy dom71dom61'!U29,'accuracy dom72dom62'!U29)</f>
        <v>0</v>
      </c>
      <c r="AB30">
        <f>AVERAGE('accuracy dom7dom6'!BH29,'accuracy dom71dom61'!BH29,'accuracy dom72dom62'!BH29)</f>
        <v>44</v>
      </c>
      <c r="AC30">
        <f>AVERAGE('accuracy dom7dom6'!BI29,'accuracy dom71dom61'!BI29,'accuracy dom72dom62'!BI29)</f>
        <v>0</v>
      </c>
      <c r="AD30">
        <f>AVERAGE('accuracy dom7dom6'!BJ29,'accuracy dom71dom61'!BJ29,'accuracy dom72dom62'!BJ29)</f>
        <v>0</v>
      </c>
      <c r="AE30">
        <f>AVERAGE('accuracy dom7dom6'!BK29,'accuracy dom71dom61'!BK29,'accuracy dom72dom62'!BK29)</f>
        <v>0</v>
      </c>
      <c r="AF30">
        <f>AVERAGE('accuracy dom7dom6'!AM29,'accuracy dom71dom61'!AM29,'accuracy dom72dom62'!AM29)</f>
        <v>44</v>
      </c>
      <c r="AG30">
        <f>AVERAGE('accuracy dom7dom6'!AN29,'accuracy dom71dom61'!AN29,'accuracy dom72dom62'!AN29)</f>
        <v>0</v>
      </c>
      <c r="AH30">
        <f>AVERAGE('accuracy dom7dom6'!AO29,'accuracy dom71dom61'!AO29,'accuracy dom72dom62'!AO29)</f>
        <v>0</v>
      </c>
      <c r="AI30">
        <f>AVERAGE('accuracy dom7dom6'!AP29,'accuracy dom71dom61'!AP29,'accuracy dom72dom62'!AP29)</f>
        <v>0</v>
      </c>
      <c r="AJ30">
        <f>AVERAGE('accuracy dom9dom8'!R29,'accuracy dom91dom81'!R29,'accuracy dom92dom82'!R29)</f>
        <v>44</v>
      </c>
      <c r="AK30">
        <f>AVERAGE('accuracy dom9dom8'!S29,'accuracy dom91dom81'!S29,'accuracy dom92dom82'!S29)</f>
        <v>0</v>
      </c>
      <c r="AL30">
        <f>AVERAGE('accuracy dom9dom8'!T29,'accuracy dom91dom81'!T29,'accuracy dom92dom82'!T29)</f>
        <v>0</v>
      </c>
      <c r="AM30">
        <f>AVERAGE('accuracy dom9dom8'!U29,'accuracy dom91dom81'!U29,'accuracy dom92dom82'!U29)</f>
        <v>0</v>
      </c>
      <c r="AN30">
        <f>AVERAGE('accuracy dom9dom8'!BH29,'accuracy dom91dom81'!BH29,'accuracy dom92dom82'!BH29)</f>
        <v>44</v>
      </c>
      <c r="AO30">
        <f>AVERAGE('accuracy dom9dom8'!BI29,'accuracy dom91dom81'!BI29,'accuracy dom92dom82'!BI29)</f>
        <v>0</v>
      </c>
      <c r="AP30">
        <f>AVERAGE('accuracy dom9dom8'!BJ29,'accuracy dom91dom81'!BJ29,'accuracy dom92dom82'!BJ29)</f>
        <v>0</v>
      </c>
      <c r="AQ30">
        <f>AVERAGE('accuracy dom9dom8'!BK29,'accuracy dom91dom81'!BK29,'accuracy dom92dom82'!BK29)</f>
        <v>0</v>
      </c>
      <c r="AR30">
        <f>AVERAGE('accuracy dom9dom8'!AM29,'accuracy dom91dom81'!AM29,'accuracy dom92dom82'!AM29)</f>
        <v>44</v>
      </c>
      <c r="AS30">
        <f>AVERAGE('accuracy dom9dom8'!AN29,'accuracy dom91dom81'!AN29,'accuracy dom92dom82'!AN29)</f>
        <v>0</v>
      </c>
      <c r="AT30">
        <f>AVERAGE('accuracy dom9dom8'!AO29,'accuracy dom91dom81'!AO29,'accuracy dom92dom82'!AO29)</f>
        <v>0</v>
      </c>
      <c r="AU30">
        <f>AVERAGE('accuracy dom9dom8'!AP29,'accuracy dom91dom81'!AP29,'accuracy dom92dom82'!AP29)</f>
        <v>0</v>
      </c>
    </row>
    <row r="31" spans="1:47">
      <c r="A31" t="str">
        <f>'time 1'!B30</f>
        <v>&lt;test.Class11: void method215(int,int,boolean,boolean,int,int)&gt;</v>
      </c>
      <c r="B31">
        <f>AVERAGE('time 1'!D30,'time 2'!D30,'time 3'!D30)</f>
        <v>3176</v>
      </c>
      <c r="C31">
        <f>AVERAGE('time 1'!F30,'time 2'!F30,'time 3'!F30)</f>
        <v>9715</v>
      </c>
      <c r="D31">
        <f>AVERAGE('time 1'!H30,'time 2'!H30,'time 3'!H30)</f>
        <v>2606.3333333333335</v>
      </c>
      <c r="E31">
        <f>AVERAGE('time 1'!J30,'time 2'!J30,'time 3'!J30)</f>
        <v>3865.3333333333335</v>
      </c>
      <c r="F31">
        <f>AVERAGE('time 1'!L30,'time 2'!L30,'time 3'!L30)</f>
        <v>34552.666666666664</v>
      </c>
      <c r="G31">
        <f>AVERAGE('time 1'!N30,'time 2'!N30,'time 3'!N30)</f>
        <v>3156.6666666666665</v>
      </c>
      <c r="H31">
        <f>AVERAGE('time 1'!P30,'time 2'!P30,'time 3'!P30)</f>
        <v>4555.333333333333</v>
      </c>
      <c r="I31">
        <f>AVERAGE('time 1'!R30,'time 2'!R30,'time 3'!R30)</f>
        <v>88202.666666666672</v>
      </c>
      <c r="J31">
        <f>AVERAGE('time 1'!T30,'time 2'!T30,'time 3'!T30)</f>
        <v>3762</v>
      </c>
      <c r="L31">
        <f>AVERAGE('accuracy dom5dom4'!R30,'accuracy dom51dom41'!R30,'accuracy dom52dom42'!R30)</f>
        <v>6</v>
      </c>
      <c r="M31">
        <f>AVERAGE('accuracy dom5dom4'!S30,'accuracy dom51dom41'!S30,'accuracy dom52dom42'!S30)</f>
        <v>0</v>
      </c>
      <c r="N31">
        <f>AVERAGE('accuracy dom5dom4'!T30,'accuracy dom51dom41'!T30,'accuracy dom52dom42'!T30)</f>
        <v>0</v>
      </c>
      <c r="O31">
        <f>AVERAGE('accuracy dom5dom4'!U30,'accuracy dom51dom41'!U30,'accuracy dom52dom42'!U30)</f>
        <v>0</v>
      </c>
      <c r="P31">
        <f>AVERAGE('accuracy dom5dom4'!BH30,'accuracy dom51dom41'!BH30,'accuracy dom52dom42'!BH30)</f>
        <v>6</v>
      </c>
      <c r="Q31">
        <f>AVERAGE('accuracy dom5dom4'!BI30,'accuracy dom51dom41'!BI30,'accuracy dom52dom42'!BI30)</f>
        <v>0</v>
      </c>
      <c r="R31">
        <f>AVERAGE('accuracy dom5dom4'!BJ30,'accuracy dom51dom41'!BJ30,'accuracy dom52dom42'!BJ30)</f>
        <v>0</v>
      </c>
      <c r="S31">
        <f>AVERAGE('accuracy dom5dom4'!BK30,'accuracy dom51dom41'!BK30,'accuracy dom52dom42'!BK30)</f>
        <v>0</v>
      </c>
      <c r="T31">
        <f>AVERAGE('accuracy dom5dom4'!AM30,'accuracy dom51dom41'!AM30,'accuracy dom52dom42'!AM30)</f>
        <v>6</v>
      </c>
      <c r="U31">
        <f>AVERAGE('accuracy dom5dom4'!AN30,'accuracy dom51dom41'!AN30,'accuracy dom52dom42'!AN30)</f>
        <v>0</v>
      </c>
      <c r="V31">
        <f>AVERAGE('accuracy dom5dom4'!AO30,'accuracy dom51dom41'!AO30,'accuracy dom52dom42'!AO30)</f>
        <v>0</v>
      </c>
      <c r="W31">
        <f>AVERAGE('accuracy dom5dom4'!AP30,'accuracy dom51dom41'!AP30,'accuracy dom52dom42'!AP30)</f>
        <v>0</v>
      </c>
      <c r="X31">
        <f>AVERAGE('accuracy dom7dom6'!R30,'accuracy dom71dom61'!R30,'accuracy dom72dom62'!R30)</f>
        <v>6</v>
      </c>
      <c r="Y31">
        <f>AVERAGE('accuracy dom7dom6'!S30,'accuracy dom71dom61'!S30,'accuracy dom72dom62'!S30)</f>
        <v>0</v>
      </c>
      <c r="Z31">
        <f>AVERAGE('accuracy dom7dom6'!T30,'accuracy dom71dom61'!T30,'accuracy dom72dom62'!T30)</f>
        <v>0</v>
      </c>
      <c r="AA31">
        <f>AVERAGE('accuracy dom7dom6'!U30,'accuracy dom71dom61'!U30,'accuracy dom72dom62'!U30)</f>
        <v>0</v>
      </c>
      <c r="AB31">
        <f>AVERAGE('accuracy dom7dom6'!BH30,'accuracy dom71dom61'!BH30,'accuracy dom72dom62'!BH30)</f>
        <v>6</v>
      </c>
      <c r="AC31">
        <f>AVERAGE('accuracy dom7dom6'!BI30,'accuracy dom71dom61'!BI30,'accuracy dom72dom62'!BI30)</f>
        <v>0</v>
      </c>
      <c r="AD31">
        <f>AVERAGE('accuracy dom7dom6'!BJ30,'accuracy dom71dom61'!BJ30,'accuracy dom72dom62'!BJ30)</f>
        <v>0</v>
      </c>
      <c r="AE31">
        <f>AVERAGE('accuracy dom7dom6'!BK30,'accuracy dom71dom61'!BK30,'accuracy dom72dom62'!BK30)</f>
        <v>0</v>
      </c>
      <c r="AF31">
        <f>AVERAGE('accuracy dom7dom6'!AM30,'accuracy dom71dom61'!AM30,'accuracy dom72dom62'!AM30)</f>
        <v>6</v>
      </c>
      <c r="AG31">
        <f>AVERAGE('accuracy dom7dom6'!AN30,'accuracy dom71dom61'!AN30,'accuracy dom72dom62'!AN30)</f>
        <v>0</v>
      </c>
      <c r="AH31">
        <f>AVERAGE('accuracy dom7dom6'!AO30,'accuracy dom71dom61'!AO30,'accuracy dom72dom62'!AO30)</f>
        <v>0</v>
      </c>
      <c r="AI31">
        <f>AVERAGE('accuracy dom7dom6'!AP30,'accuracy dom71dom61'!AP30,'accuracy dom72dom62'!AP30)</f>
        <v>0</v>
      </c>
      <c r="AJ31">
        <f>AVERAGE('accuracy dom9dom8'!R30,'accuracy dom91dom81'!R30,'accuracy dom92dom82'!R30)</f>
        <v>6</v>
      </c>
      <c r="AK31">
        <f>AVERAGE('accuracy dom9dom8'!S30,'accuracy dom91dom81'!S30,'accuracy dom92dom82'!S30)</f>
        <v>0</v>
      </c>
      <c r="AL31">
        <f>AVERAGE('accuracy dom9dom8'!T30,'accuracy dom91dom81'!T30,'accuracy dom92dom82'!T30)</f>
        <v>0</v>
      </c>
      <c r="AM31">
        <f>AVERAGE('accuracy dom9dom8'!U30,'accuracy dom91dom81'!U30,'accuracy dom92dom82'!U30)</f>
        <v>0</v>
      </c>
      <c r="AN31">
        <f>AVERAGE('accuracy dom9dom8'!BH30,'accuracy dom91dom81'!BH30,'accuracy dom92dom82'!BH30)</f>
        <v>6</v>
      </c>
      <c r="AO31">
        <f>AVERAGE('accuracy dom9dom8'!BI30,'accuracy dom91dom81'!BI30,'accuracy dom92dom82'!BI30)</f>
        <v>0</v>
      </c>
      <c r="AP31">
        <f>AVERAGE('accuracy dom9dom8'!BJ30,'accuracy dom91dom81'!BJ30,'accuracy dom92dom82'!BJ30)</f>
        <v>0</v>
      </c>
      <c r="AQ31">
        <f>AVERAGE('accuracy dom9dom8'!BK30,'accuracy dom91dom81'!BK30,'accuracy dom92dom82'!BK30)</f>
        <v>0</v>
      </c>
      <c r="AR31">
        <f>AVERAGE('accuracy dom9dom8'!AM30,'accuracy dom91dom81'!AM30,'accuracy dom92dom82'!AM30)</f>
        <v>6</v>
      </c>
      <c r="AS31">
        <f>AVERAGE('accuracy dom9dom8'!AN30,'accuracy dom91dom81'!AN30,'accuracy dom92dom82'!AN30)</f>
        <v>0</v>
      </c>
      <c r="AT31">
        <f>AVERAGE('accuracy dom9dom8'!AO30,'accuracy dom91dom81'!AO30,'accuracy dom92dom82'!AO30)</f>
        <v>0</v>
      </c>
      <c r="AU31">
        <f>AVERAGE('accuracy dom9dom8'!AP30,'accuracy dom91dom81'!AP30,'accuracy dom92dom82'!AP30)</f>
        <v>0</v>
      </c>
    </row>
    <row r="32" spans="1:47">
      <c r="A32" t="str">
        <f>'time 1'!B31</f>
        <v>&lt;test.Class11: void method216(int,int,int,int,byte,int,boolean)&gt;</v>
      </c>
      <c r="B32">
        <f>AVERAGE('time 1'!D31,'time 2'!D31,'time 3'!D31)</f>
        <v>2309.6666666666665</v>
      </c>
      <c r="C32">
        <f>AVERAGE('time 1'!F31,'time 2'!F31,'time 3'!F31)</f>
        <v>6924.333333333333</v>
      </c>
      <c r="D32">
        <f>AVERAGE('time 1'!H31,'time 2'!H31,'time 3'!H31)</f>
        <v>1714</v>
      </c>
      <c r="E32">
        <f>AVERAGE('time 1'!J31,'time 2'!J31,'time 3'!J31)</f>
        <v>2916.3333333333335</v>
      </c>
      <c r="F32">
        <f>AVERAGE('time 1'!L31,'time 2'!L31,'time 3'!L31)</f>
        <v>24250.666666666668</v>
      </c>
      <c r="G32">
        <f>AVERAGE('time 1'!N31,'time 2'!N31,'time 3'!N31)</f>
        <v>2295.3333333333335</v>
      </c>
      <c r="H32">
        <f>AVERAGE('time 1'!P31,'time 2'!P31,'time 3'!P31)</f>
        <v>3443.3333333333335</v>
      </c>
      <c r="I32">
        <f>AVERAGE('time 1'!R31,'time 2'!R31,'time 3'!R31)</f>
        <v>61654.333333333336</v>
      </c>
      <c r="J32">
        <f>AVERAGE('time 1'!T31,'time 2'!T31,'time 3'!T31)</f>
        <v>2802</v>
      </c>
      <c r="L32">
        <f>AVERAGE('accuracy dom5dom4'!R31,'accuracy dom51dom41'!R31,'accuracy dom52dom42'!R31)</f>
        <v>112</v>
      </c>
      <c r="M32">
        <f>AVERAGE('accuracy dom5dom4'!S31,'accuracy dom51dom41'!S31,'accuracy dom52dom42'!S31)</f>
        <v>0</v>
      </c>
      <c r="N32">
        <f>AVERAGE('accuracy dom5dom4'!T31,'accuracy dom51dom41'!T31,'accuracy dom52dom42'!T31)</f>
        <v>0</v>
      </c>
      <c r="O32">
        <f>AVERAGE('accuracy dom5dom4'!U31,'accuracy dom51dom41'!U31,'accuracy dom52dom42'!U31)</f>
        <v>0</v>
      </c>
      <c r="P32">
        <f>AVERAGE('accuracy dom5dom4'!BH31,'accuracy dom51dom41'!BH31,'accuracy dom52dom42'!BH31)</f>
        <v>112</v>
      </c>
      <c r="Q32">
        <f>AVERAGE('accuracy dom5dom4'!BI31,'accuracy dom51dom41'!BI31,'accuracy dom52dom42'!BI31)</f>
        <v>0</v>
      </c>
      <c r="R32">
        <f>AVERAGE('accuracy dom5dom4'!BJ31,'accuracy dom51dom41'!BJ31,'accuracy dom52dom42'!BJ31)</f>
        <v>0</v>
      </c>
      <c r="S32">
        <f>AVERAGE('accuracy dom5dom4'!BK31,'accuracy dom51dom41'!BK31,'accuracy dom52dom42'!BK31)</f>
        <v>0</v>
      </c>
      <c r="T32">
        <f>AVERAGE('accuracy dom5dom4'!AM31,'accuracy dom51dom41'!AM31,'accuracy dom52dom42'!AM31)</f>
        <v>112</v>
      </c>
      <c r="U32">
        <f>AVERAGE('accuracy dom5dom4'!AN31,'accuracy dom51dom41'!AN31,'accuracy dom52dom42'!AN31)</f>
        <v>0</v>
      </c>
      <c r="V32">
        <f>AVERAGE('accuracy dom5dom4'!AO31,'accuracy dom51dom41'!AO31,'accuracy dom52dom42'!AO31)</f>
        <v>0</v>
      </c>
      <c r="W32">
        <f>AVERAGE('accuracy dom5dom4'!AP31,'accuracy dom51dom41'!AP31,'accuracy dom52dom42'!AP31)</f>
        <v>0</v>
      </c>
      <c r="X32">
        <f>AVERAGE('accuracy dom7dom6'!R31,'accuracy dom71dom61'!R31,'accuracy dom72dom62'!R31)</f>
        <v>112</v>
      </c>
      <c r="Y32">
        <f>AVERAGE('accuracy dom7dom6'!S31,'accuracy dom71dom61'!S31,'accuracy dom72dom62'!S31)</f>
        <v>0</v>
      </c>
      <c r="Z32">
        <f>AVERAGE('accuracy dom7dom6'!T31,'accuracy dom71dom61'!T31,'accuracy dom72dom62'!T31)</f>
        <v>0</v>
      </c>
      <c r="AA32">
        <f>AVERAGE('accuracy dom7dom6'!U31,'accuracy dom71dom61'!U31,'accuracy dom72dom62'!U31)</f>
        <v>0</v>
      </c>
      <c r="AB32">
        <f>AVERAGE('accuracy dom7dom6'!BH31,'accuracy dom71dom61'!BH31,'accuracy dom72dom62'!BH31)</f>
        <v>112</v>
      </c>
      <c r="AC32">
        <f>AVERAGE('accuracy dom7dom6'!BI31,'accuracy dom71dom61'!BI31,'accuracy dom72dom62'!BI31)</f>
        <v>0</v>
      </c>
      <c r="AD32">
        <f>AVERAGE('accuracy dom7dom6'!BJ31,'accuracy dom71dom61'!BJ31,'accuracy dom72dom62'!BJ31)</f>
        <v>0</v>
      </c>
      <c r="AE32">
        <f>AVERAGE('accuracy dom7dom6'!BK31,'accuracy dom71dom61'!BK31,'accuracy dom72dom62'!BK31)</f>
        <v>0</v>
      </c>
      <c r="AF32">
        <f>AVERAGE('accuracy dom7dom6'!AM31,'accuracy dom71dom61'!AM31,'accuracy dom72dom62'!AM31)</f>
        <v>112</v>
      </c>
      <c r="AG32">
        <f>AVERAGE('accuracy dom7dom6'!AN31,'accuracy dom71dom61'!AN31,'accuracy dom72dom62'!AN31)</f>
        <v>0</v>
      </c>
      <c r="AH32">
        <f>AVERAGE('accuracy dom7dom6'!AO31,'accuracy dom71dom61'!AO31,'accuracy dom72dom62'!AO31)</f>
        <v>0</v>
      </c>
      <c r="AI32">
        <f>AVERAGE('accuracy dom7dom6'!AP31,'accuracy dom71dom61'!AP31,'accuracy dom72dom62'!AP31)</f>
        <v>0</v>
      </c>
      <c r="AJ32">
        <f>AVERAGE('accuracy dom9dom8'!R31,'accuracy dom91dom81'!R31,'accuracy dom92dom82'!R31)</f>
        <v>112</v>
      </c>
      <c r="AK32">
        <f>AVERAGE('accuracy dom9dom8'!S31,'accuracy dom91dom81'!S31,'accuracy dom92dom82'!S31)</f>
        <v>0</v>
      </c>
      <c r="AL32">
        <f>AVERAGE('accuracy dom9dom8'!T31,'accuracy dom91dom81'!T31,'accuracy dom92dom82'!T31)</f>
        <v>0</v>
      </c>
      <c r="AM32">
        <f>AVERAGE('accuracy dom9dom8'!U31,'accuracy dom91dom81'!U31,'accuracy dom92dom82'!U31)</f>
        <v>0</v>
      </c>
      <c r="AN32">
        <f>AVERAGE('accuracy dom9dom8'!BH31,'accuracy dom91dom81'!BH31,'accuracy dom92dom82'!BH31)</f>
        <v>112</v>
      </c>
      <c r="AO32">
        <f>AVERAGE('accuracy dom9dom8'!BI31,'accuracy dom91dom81'!BI31,'accuracy dom92dom82'!BI31)</f>
        <v>0</v>
      </c>
      <c r="AP32">
        <f>AVERAGE('accuracy dom9dom8'!BJ31,'accuracy dom91dom81'!BJ31,'accuracy dom92dom82'!BJ31)</f>
        <v>0</v>
      </c>
      <c r="AQ32">
        <f>AVERAGE('accuracy dom9dom8'!BK31,'accuracy dom91dom81'!BK31,'accuracy dom92dom82'!BK31)</f>
        <v>0</v>
      </c>
      <c r="AR32">
        <f>AVERAGE('accuracy dom9dom8'!AM31,'accuracy dom91dom81'!AM31,'accuracy dom92dom82'!AM31)</f>
        <v>112</v>
      </c>
      <c r="AS32">
        <f>AVERAGE('accuracy dom9dom8'!AN31,'accuracy dom91dom81'!AN31,'accuracy dom92dom82'!AN31)</f>
        <v>0</v>
      </c>
      <c r="AT32">
        <f>AVERAGE('accuracy dom9dom8'!AO31,'accuracy dom91dom81'!AO31,'accuracy dom92dom82'!AO31)</f>
        <v>0</v>
      </c>
      <c r="AU32">
        <f>AVERAGE('accuracy dom9dom8'!AP31,'accuracy dom91dom81'!AP31,'accuracy dom92dom82'!AP31)</f>
        <v>0</v>
      </c>
    </row>
    <row r="33" spans="1:47">
      <c r="A33" t="str">
        <f>'time 1'!B32</f>
        <v>&lt;test.Class11: void method217(int,int,int,int)&gt;</v>
      </c>
      <c r="B33">
        <f>AVERAGE('time 1'!D32,'time 2'!D32,'time 3'!D32)</f>
        <v>96.333333333333329</v>
      </c>
      <c r="C33">
        <f>AVERAGE('time 1'!F32,'time 2'!F32,'time 3'!F32)</f>
        <v>383.66666666666669</v>
      </c>
      <c r="D33">
        <f>AVERAGE('time 1'!H32,'time 2'!H32,'time 3'!H32)</f>
        <v>70.666666666666671</v>
      </c>
      <c r="E33">
        <f>AVERAGE('time 1'!J32,'time 2'!J32,'time 3'!J32)</f>
        <v>132.66666666666666</v>
      </c>
      <c r="F33">
        <f>AVERAGE('time 1'!L32,'time 2'!L32,'time 3'!L32)</f>
        <v>1374</v>
      </c>
      <c r="G33">
        <f>AVERAGE('time 1'!N32,'time 2'!N32,'time 3'!N32)</f>
        <v>96.333333333333329</v>
      </c>
      <c r="H33">
        <f>AVERAGE('time 1'!P32,'time 2'!P32,'time 3'!P32)</f>
        <v>162.66666666666666</v>
      </c>
      <c r="I33">
        <f>AVERAGE('time 1'!R32,'time 2'!R32,'time 3'!R32)</f>
        <v>2353.6666666666665</v>
      </c>
      <c r="J33">
        <f>AVERAGE('time 1'!T32,'time 2'!T32,'time 3'!T32)</f>
        <v>128.66666666666666</v>
      </c>
      <c r="L33">
        <f>AVERAGE('accuracy dom5dom4'!R32,'accuracy dom51dom41'!R32,'accuracy dom52dom42'!R32)</f>
        <v>43</v>
      </c>
      <c r="M33">
        <f>AVERAGE('accuracy dom5dom4'!S32,'accuracy dom51dom41'!S32,'accuracy dom52dom42'!S32)</f>
        <v>0</v>
      </c>
      <c r="N33">
        <f>AVERAGE('accuracy dom5dom4'!T32,'accuracy dom51dom41'!T32,'accuracy dom52dom42'!T32)</f>
        <v>0</v>
      </c>
      <c r="O33">
        <f>AVERAGE('accuracy dom5dom4'!U32,'accuracy dom51dom41'!U32,'accuracy dom52dom42'!U32)</f>
        <v>0</v>
      </c>
      <c r="P33">
        <f>AVERAGE('accuracy dom5dom4'!BH32,'accuracy dom51dom41'!BH32,'accuracy dom52dom42'!BH32)</f>
        <v>43</v>
      </c>
      <c r="Q33">
        <f>AVERAGE('accuracy dom5dom4'!BI32,'accuracy dom51dom41'!BI32,'accuracy dom52dom42'!BI32)</f>
        <v>0</v>
      </c>
      <c r="R33">
        <f>AVERAGE('accuracy dom5dom4'!BJ32,'accuracy dom51dom41'!BJ32,'accuracy dom52dom42'!BJ32)</f>
        <v>0</v>
      </c>
      <c r="S33">
        <f>AVERAGE('accuracy dom5dom4'!BK32,'accuracy dom51dom41'!BK32,'accuracy dom52dom42'!BK32)</f>
        <v>0</v>
      </c>
      <c r="T33">
        <f>AVERAGE('accuracy dom5dom4'!AM32,'accuracy dom51dom41'!AM32,'accuracy dom52dom42'!AM32)</f>
        <v>43</v>
      </c>
      <c r="U33">
        <f>AVERAGE('accuracy dom5dom4'!AN32,'accuracy dom51dom41'!AN32,'accuracy dom52dom42'!AN32)</f>
        <v>0</v>
      </c>
      <c r="V33">
        <f>AVERAGE('accuracy dom5dom4'!AO32,'accuracy dom51dom41'!AO32,'accuracy dom52dom42'!AO32)</f>
        <v>0</v>
      </c>
      <c r="W33">
        <f>AVERAGE('accuracy dom5dom4'!AP32,'accuracy dom51dom41'!AP32,'accuracy dom52dom42'!AP32)</f>
        <v>0</v>
      </c>
      <c r="X33">
        <f>AVERAGE('accuracy dom7dom6'!R32,'accuracy dom71dom61'!R32,'accuracy dom72dom62'!R32)</f>
        <v>43</v>
      </c>
      <c r="Y33">
        <f>AVERAGE('accuracy dom7dom6'!S32,'accuracy dom71dom61'!S32,'accuracy dom72dom62'!S32)</f>
        <v>0</v>
      </c>
      <c r="Z33">
        <f>AVERAGE('accuracy dom7dom6'!T32,'accuracy dom71dom61'!T32,'accuracy dom72dom62'!T32)</f>
        <v>0</v>
      </c>
      <c r="AA33">
        <f>AVERAGE('accuracy dom7dom6'!U32,'accuracy dom71dom61'!U32,'accuracy dom72dom62'!U32)</f>
        <v>0</v>
      </c>
      <c r="AB33">
        <f>AVERAGE('accuracy dom7dom6'!BH32,'accuracy dom71dom61'!BH32,'accuracy dom72dom62'!BH32)</f>
        <v>43</v>
      </c>
      <c r="AC33">
        <f>AVERAGE('accuracy dom7dom6'!BI32,'accuracy dom71dom61'!BI32,'accuracy dom72dom62'!BI32)</f>
        <v>0</v>
      </c>
      <c r="AD33">
        <f>AVERAGE('accuracy dom7dom6'!BJ32,'accuracy dom71dom61'!BJ32,'accuracy dom72dom62'!BJ32)</f>
        <v>0</v>
      </c>
      <c r="AE33">
        <f>AVERAGE('accuracy dom7dom6'!BK32,'accuracy dom71dom61'!BK32,'accuracy dom72dom62'!BK32)</f>
        <v>0</v>
      </c>
      <c r="AF33">
        <f>AVERAGE('accuracy dom7dom6'!AM32,'accuracy dom71dom61'!AM32,'accuracy dom72dom62'!AM32)</f>
        <v>43</v>
      </c>
      <c r="AG33">
        <f>AVERAGE('accuracy dom7dom6'!AN32,'accuracy dom71dom61'!AN32,'accuracy dom72dom62'!AN32)</f>
        <v>0</v>
      </c>
      <c r="AH33">
        <f>AVERAGE('accuracy dom7dom6'!AO32,'accuracy dom71dom61'!AO32,'accuracy dom72dom62'!AO32)</f>
        <v>0</v>
      </c>
      <c r="AI33">
        <f>AVERAGE('accuracy dom7dom6'!AP32,'accuracy dom71dom61'!AP32,'accuracy dom72dom62'!AP32)</f>
        <v>0</v>
      </c>
      <c r="AJ33">
        <f>AVERAGE('accuracy dom9dom8'!R32,'accuracy dom91dom81'!R32,'accuracy dom92dom82'!R32)</f>
        <v>43</v>
      </c>
      <c r="AK33">
        <f>AVERAGE('accuracy dom9dom8'!S32,'accuracy dom91dom81'!S32,'accuracy dom92dom82'!S32)</f>
        <v>0</v>
      </c>
      <c r="AL33">
        <f>AVERAGE('accuracy dom9dom8'!T32,'accuracy dom91dom81'!T32,'accuracy dom92dom82'!T32)</f>
        <v>0</v>
      </c>
      <c r="AM33">
        <f>AVERAGE('accuracy dom9dom8'!U32,'accuracy dom91dom81'!U32,'accuracy dom92dom82'!U32)</f>
        <v>0</v>
      </c>
      <c r="AN33">
        <f>AVERAGE('accuracy dom9dom8'!BH32,'accuracy dom91dom81'!BH32,'accuracy dom92dom82'!BH32)</f>
        <v>43</v>
      </c>
      <c r="AO33">
        <f>AVERAGE('accuracy dom9dom8'!BI32,'accuracy dom91dom81'!BI32,'accuracy dom92dom82'!BI32)</f>
        <v>0</v>
      </c>
      <c r="AP33">
        <f>AVERAGE('accuracy dom9dom8'!BJ32,'accuracy dom91dom81'!BJ32,'accuracy dom92dom82'!BJ32)</f>
        <v>0</v>
      </c>
      <c r="AQ33">
        <f>AVERAGE('accuracy dom9dom8'!BK32,'accuracy dom91dom81'!BK32,'accuracy dom92dom82'!BK32)</f>
        <v>0</v>
      </c>
      <c r="AR33">
        <f>AVERAGE('accuracy dom9dom8'!AM32,'accuracy dom91dom81'!AM32,'accuracy dom92dom82'!AM32)</f>
        <v>43</v>
      </c>
      <c r="AS33">
        <f>AVERAGE('accuracy dom9dom8'!AN32,'accuracy dom91dom81'!AN32,'accuracy dom92dom82'!AN32)</f>
        <v>0</v>
      </c>
      <c r="AT33">
        <f>AVERAGE('accuracy dom9dom8'!AO32,'accuracy dom91dom81'!AO32,'accuracy dom92dom82'!AO32)</f>
        <v>0</v>
      </c>
      <c r="AU33">
        <f>AVERAGE('accuracy dom9dom8'!AP32,'accuracy dom91dom81'!AP32,'accuracy dom92dom82'!AP32)</f>
        <v>0</v>
      </c>
    </row>
    <row r="34" spans="1:47">
      <c r="A34" t="str">
        <f>'time 1'!B33</f>
        <v>&lt;test.Class11: void method218(int,int,int)&gt;</v>
      </c>
      <c r="B34">
        <f>AVERAGE('time 1'!D33,'time 2'!D33,'time 3'!D33)</f>
        <v>124</v>
      </c>
      <c r="C34">
        <f>AVERAGE('time 1'!F33,'time 2'!F33,'time 3'!F33)</f>
        <v>528.33333333333337</v>
      </c>
      <c r="D34">
        <f>AVERAGE('time 1'!H33,'time 2'!H33,'time 3'!H33)</f>
        <v>101</v>
      </c>
      <c r="E34">
        <f>AVERAGE('time 1'!J33,'time 2'!J33,'time 3'!J33)</f>
        <v>171</v>
      </c>
      <c r="F34">
        <f>AVERAGE('time 1'!L33,'time 2'!L33,'time 3'!L33)</f>
        <v>1499</v>
      </c>
      <c r="G34">
        <f>AVERAGE('time 1'!N33,'time 2'!N33,'time 3'!N33)</f>
        <v>135.33333333333334</v>
      </c>
      <c r="H34">
        <f>AVERAGE('time 1'!P33,'time 2'!P33,'time 3'!P33)</f>
        <v>204</v>
      </c>
      <c r="I34">
        <f>AVERAGE('time 1'!R33,'time 2'!R33,'time 3'!R33)</f>
        <v>3060.6666666666665</v>
      </c>
      <c r="J34">
        <f>AVERAGE('time 1'!T33,'time 2'!T33,'time 3'!T33)</f>
        <v>146.66666666666666</v>
      </c>
      <c r="L34">
        <f>AVERAGE('accuracy dom5dom4'!R33,'accuracy dom51dom41'!R33,'accuracy dom52dom42'!R33)</f>
        <v>4</v>
      </c>
      <c r="M34">
        <f>AVERAGE('accuracy dom5dom4'!S33,'accuracy dom51dom41'!S33,'accuracy dom52dom42'!S33)</f>
        <v>0</v>
      </c>
      <c r="N34">
        <f>AVERAGE('accuracy dom5dom4'!T33,'accuracy dom51dom41'!T33,'accuracy dom52dom42'!T33)</f>
        <v>0</v>
      </c>
      <c r="O34">
        <f>AVERAGE('accuracy dom5dom4'!U33,'accuracy dom51dom41'!U33,'accuracy dom52dom42'!U33)</f>
        <v>0</v>
      </c>
      <c r="P34">
        <f>AVERAGE('accuracy dom5dom4'!BH33,'accuracy dom51dom41'!BH33,'accuracy dom52dom42'!BH33)</f>
        <v>4</v>
      </c>
      <c r="Q34">
        <f>AVERAGE('accuracy dom5dom4'!BI33,'accuracy dom51dom41'!BI33,'accuracy dom52dom42'!BI33)</f>
        <v>0</v>
      </c>
      <c r="R34">
        <f>AVERAGE('accuracy dom5dom4'!BJ33,'accuracy dom51dom41'!BJ33,'accuracy dom52dom42'!BJ33)</f>
        <v>0</v>
      </c>
      <c r="S34">
        <f>AVERAGE('accuracy dom5dom4'!BK33,'accuracy dom51dom41'!BK33,'accuracy dom52dom42'!BK33)</f>
        <v>0</v>
      </c>
      <c r="T34">
        <f>AVERAGE('accuracy dom5dom4'!AM33,'accuracy dom51dom41'!AM33,'accuracy dom52dom42'!AM33)</f>
        <v>4</v>
      </c>
      <c r="U34">
        <f>AVERAGE('accuracy dom5dom4'!AN33,'accuracy dom51dom41'!AN33,'accuracy dom52dom42'!AN33)</f>
        <v>0</v>
      </c>
      <c r="V34">
        <f>AVERAGE('accuracy dom5dom4'!AO33,'accuracy dom51dom41'!AO33,'accuracy dom52dom42'!AO33)</f>
        <v>0</v>
      </c>
      <c r="W34">
        <f>AVERAGE('accuracy dom5dom4'!AP33,'accuracy dom51dom41'!AP33,'accuracy dom52dom42'!AP33)</f>
        <v>0</v>
      </c>
      <c r="X34">
        <f>AVERAGE('accuracy dom7dom6'!R33,'accuracy dom71dom61'!R33,'accuracy dom72dom62'!R33)</f>
        <v>4</v>
      </c>
      <c r="Y34">
        <f>AVERAGE('accuracy dom7dom6'!S33,'accuracy dom71dom61'!S33,'accuracy dom72dom62'!S33)</f>
        <v>0</v>
      </c>
      <c r="Z34">
        <f>AVERAGE('accuracy dom7dom6'!T33,'accuracy dom71dom61'!T33,'accuracy dom72dom62'!T33)</f>
        <v>0</v>
      </c>
      <c r="AA34">
        <f>AVERAGE('accuracy dom7dom6'!U33,'accuracy dom71dom61'!U33,'accuracy dom72dom62'!U33)</f>
        <v>0</v>
      </c>
      <c r="AB34">
        <f>AVERAGE('accuracy dom7dom6'!BH33,'accuracy dom71dom61'!BH33,'accuracy dom72dom62'!BH33)</f>
        <v>4</v>
      </c>
      <c r="AC34">
        <f>AVERAGE('accuracy dom7dom6'!BI33,'accuracy dom71dom61'!BI33,'accuracy dom72dom62'!BI33)</f>
        <v>0</v>
      </c>
      <c r="AD34">
        <f>AVERAGE('accuracy dom7dom6'!BJ33,'accuracy dom71dom61'!BJ33,'accuracy dom72dom62'!BJ33)</f>
        <v>0</v>
      </c>
      <c r="AE34">
        <f>AVERAGE('accuracy dom7dom6'!BK33,'accuracy dom71dom61'!BK33,'accuracy dom72dom62'!BK33)</f>
        <v>0</v>
      </c>
      <c r="AF34">
        <f>AVERAGE('accuracy dom7dom6'!AM33,'accuracy dom71dom61'!AM33,'accuracy dom72dom62'!AM33)</f>
        <v>4</v>
      </c>
      <c r="AG34">
        <f>AVERAGE('accuracy dom7dom6'!AN33,'accuracy dom71dom61'!AN33,'accuracy dom72dom62'!AN33)</f>
        <v>0</v>
      </c>
      <c r="AH34">
        <f>AVERAGE('accuracy dom7dom6'!AO33,'accuracy dom71dom61'!AO33,'accuracy dom72dom62'!AO33)</f>
        <v>0</v>
      </c>
      <c r="AI34">
        <f>AVERAGE('accuracy dom7dom6'!AP33,'accuracy dom71dom61'!AP33,'accuracy dom72dom62'!AP33)</f>
        <v>0</v>
      </c>
      <c r="AJ34">
        <f>AVERAGE('accuracy dom9dom8'!R33,'accuracy dom91dom81'!R33,'accuracy dom92dom82'!R33)</f>
        <v>4</v>
      </c>
      <c r="AK34">
        <f>AVERAGE('accuracy dom9dom8'!S33,'accuracy dom91dom81'!S33,'accuracy dom92dom82'!S33)</f>
        <v>0</v>
      </c>
      <c r="AL34">
        <f>AVERAGE('accuracy dom9dom8'!T33,'accuracy dom91dom81'!T33,'accuracy dom92dom82'!T33)</f>
        <v>0</v>
      </c>
      <c r="AM34">
        <f>AVERAGE('accuracy dom9dom8'!U33,'accuracy dom91dom81'!U33,'accuracy dom92dom82'!U33)</f>
        <v>0</v>
      </c>
      <c r="AN34">
        <f>AVERAGE('accuracy dom9dom8'!BH33,'accuracy dom91dom81'!BH33,'accuracy dom92dom82'!BH33)</f>
        <v>4</v>
      </c>
      <c r="AO34">
        <f>AVERAGE('accuracy dom9dom8'!BI33,'accuracy dom91dom81'!BI33,'accuracy dom92dom82'!BI33)</f>
        <v>0</v>
      </c>
      <c r="AP34">
        <f>AVERAGE('accuracy dom9dom8'!BJ33,'accuracy dom91dom81'!BJ33,'accuracy dom92dom82'!BJ33)</f>
        <v>0</v>
      </c>
      <c r="AQ34">
        <f>AVERAGE('accuracy dom9dom8'!BK33,'accuracy dom91dom81'!BK33,'accuracy dom92dom82'!BK33)</f>
        <v>0</v>
      </c>
      <c r="AR34">
        <f>AVERAGE('accuracy dom9dom8'!AM33,'accuracy dom91dom81'!AM33,'accuracy dom92dom82'!AM33)</f>
        <v>4</v>
      </c>
      <c r="AS34">
        <f>AVERAGE('accuracy dom9dom8'!AN33,'accuracy dom91dom81'!AN33,'accuracy dom92dom82'!AN33)</f>
        <v>0</v>
      </c>
      <c r="AT34">
        <f>AVERAGE('accuracy dom9dom8'!AO33,'accuracy dom91dom81'!AO33,'accuracy dom92dom82'!AO33)</f>
        <v>0</v>
      </c>
      <c r="AU34">
        <f>AVERAGE('accuracy dom9dom8'!AP33,'accuracy dom91dom81'!AP33,'accuracy dom92dom82'!AP33)</f>
        <v>0</v>
      </c>
    </row>
    <row r="35" spans="1:47">
      <c r="A35" t="str">
        <f>'time 1'!B34</f>
        <v>&lt;test.Class13: void method226(byte,int,int,int,int[],int,byte[],int,int)&gt;</v>
      </c>
      <c r="B35">
        <f>AVERAGE('time 1'!D34,'time 2'!D34,'time 3'!D34)</f>
        <v>3292.6666666666665</v>
      </c>
      <c r="C35">
        <f>AVERAGE('time 1'!F34,'time 2'!F34,'time 3'!F34)</f>
        <v>23654.666666666668</v>
      </c>
      <c r="D35">
        <f>AVERAGE('time 1'!H34,'time 2'!H34,'time 3'!H34)</f>
        <v>2493.3333333333335</v>
      </c>
      <c r="E35">
        <f>AVERAGE('time 1'!J34,'time 2'!J34,'time 3'!J34)</f>
        <v>4184</v>
      </c>
      <c r="F35">
        <f>AVERAGE('time 1'!L34,'time 2'!L34,'time 3'!L34)</f>
        <v>95836.333333333328</v>
      </c>
      <c r="G35">
        <f>AVERAGE('time 1'!N34,'time 2'!N34,'time 3'!N34)</f>
        <v>3386</v>
      </c>
      <c r="H35">
        <f>AVERAGE('time 1'!P34,'time 2'!P34,'time 3'!P34)</f>
        <v>4858.333333333333</v>
      </c>
      <c r="I35">
        <f>AVERAGE('time 1'!R34,'time 2'!R34,'time 3'!R34)</f>
        <v>227481</v>
      </c>
      <c r="J35">
        <f>AVERAGE('time 1'!T34,'time 2'!T34,'time 3'!T34)</f>
        <v>4287.666666666667</v>
      </c>
      <c r="L35">
        <f>AVERAGE('accuracy dom5dom4'!R34,'accuracy dom51dom41'!R34,'accuracy dom52dom42'!R34)</f>
        <v>7</v>
      </c>
      <c r="M35">
        <f>AVERAGE('accuracy dom5dom4'!S34,'accuracy dom51dom41'!S34,'accuracy dom52dom42'!S34)</f>
        <v>0</v>
      </c>
      <c r="N35">
        <f>AVERAGE('accuracy dom5dom4'!T34,'accuracy dom51dom41'!T34,'accuracy dom52dom42'!T34)</f>
        <v>0</v>
      </c>
      <c r="O35">
        <f>AVERAGE('accuracy dom5dom4'!U34,'accuracy dom51dom41'!U34,'accuracy dom52dom42'!U34)</f>
        <v>0</v>
      </c>
      <c r="P35">
        <f>AVERAGE('accuracy dom5dom4'!BH34,'accuracy dom51dom41'!BH34,'accuracy dom52dom42'!BH34)</f>
        <v>7</v>
      </c>
      <c r="Q35">
        <f>AVERAGE('accuracy dom5dom4'!BI34,'accuracy dom51dom41'!BI34,'accuracy dom52dom42'!BI34)</f>
        <v>0</v>
      </c>
      <c r="R35">
        <f>AVERAGE('accuracy dom5dom4'!BJ34,'accuracy dom51dom41'!BJ34,'accuracy dom52dom42'!BJ34)</f>
        <v>0</v>
      </c>
      <c r="S35">
        <f>AVERAGE('accuracy dom5dom4'!BK34,'accuracy dom51dom41'!BK34,'accuracy dom52dom42'!BK34)</f>
        <v>0</v>
      </c>
      <c r="T35">
        <f>AVERAGE('accuracy dom5dom4'!AM34,'accuracy dom51dom41'!AM34,'accuracy dom52dom42'!AM34)</f>
        <v>7</v>
      </c>
      <c r="U35">
        <f>AVERAGE('accuracy dom5dom4'!AN34,'accuracy dom51dom41'!AN34,'accuracy dom52dom42'!AN34)</f>
        <v>0</v>
      </c>
      <c r="V35">
        <f>AVERAGE('accuracy dom5dom4'!AO34,'accuracy dom51dom41'!AO34,'accuracy dom52dom42'!AO34)</f>
        <v>0</v>
      </c>
      <c r="W35">
        <f>AVERAGE('accuracy dom5dom4'!AP34,'accuracy dom51dom41'!AP34,'accuracy dom52dom42'!AP34)</f>
        <v>0</v>
      </c>
      <c r="X35">
        <f>AVERAGE('accuracy dom7dom6'!R34,'accuracy dom71dom61'!R34,'accuracy dom72dom62'!R34)</f>
        <v>7</v>
      </c>
      <c r="Y35">
        <f>AVERAGE('accuracy dom7dom6'!S34,'accuracy dom71dom61'!S34,'accuracy dom72dom62'!S34)</f>
        <v>0</v>
      </c>
      <c r="Z35">
        <f>AVERAGE('accuracy dom7dom6'!T34,'accuracy dom71dom61'!T34,'accuracy dom72dom62'!T34)</f>
        <v>0</v>
      </c>
      <c r="AA35">
        <f>AVERAGE('accuracy dom7dom6'!U34,'accuracy dom71dom61'!U34,'accuracy dom72dom62'!U34)</f>
        <v>0</v>
      </c>
      <c r="AB35">
        <f>AVERAGE('accuracy dom7dom6'!BH34,'accuracy dom71dom61'!BH34,'accuracy dom72dom62'!BH34)</f>
        <v>7</v>
      </c>
      <c r="AC35">
        <f>AVERAGE('accuracy dom7dom6'!BI34,'accuracy dom71dom61'!BI34,'accuracy dom72dom62'!BI34)</f>
        <v>0</v>
      </c>
      <c r="AD35">
        <f>AVERAGE('accuracy dom7dom6'!BJ34,'accuracy dom71dom61'!BJ34,'accuracy dom72dom62'!BJ34)</f>
        <v>0</v>
      </c>
      <c r="AE35">
        <f>AVERAGE('accuracy dom7dom6'!BK34,'accuracy dom71dom61'!BK34,'accuracy dom72dom62'!BK34)</f>
        <v>0</v>
      </c>
      <c r="AF35">
        <f>AVERAGE('accuracy dom7dom6'!AM34,'accuracy dom71dom61'!AM34,'accuracy dom72dom62'!AM34)</f>
        <v>7</v>
      </c>
      <c r="AG35">
        <f>AVERAGE('accuracy dom7dom6'!AN34,'accuracy dom71dom61'!AN34,'accuracy dom72dom62'!AN34)</f>
        <v>0</v>
      </c>
      <c r="AH35">
        <f>AVERAGE('accuracy dom7dom6'!AO34,'accuracy dom71dom61'!AO34,'accuracy dom72dom62'!AO34)</f>
        <v>0</v>
      </c>
      <c r="AI35">
        <f>AVERAGE('accuracy dom7dom6'!AP34,'accuracy dom71dom61'!AP34,'accuracy dom72dom62'!AP34)</f>
        <v>0</v>
      </c>
      <c r="AJ35">
        <f>AVERAGE('accuracy dom9dom8'!R34,'accuracy dom91dom81'!R34,'accuracy dom92dom82'!R34)</f>
        <v>7</v>
      </c>
      <c r="AK35">
        <f>AVERAGE('accuracy dom9dom8'!S34,'accuracy dom91dom81'!S34,'accuracy dom92dom82'!S34)</f>
        <v>0</v>
      </c>
      <c r="AL35">
        <f>AVERAGE('accuracy dom9dom8'!T34,'accuracy dom91dom81'!T34,'accuracy dom92dom82'!T34)</f>
        <v>0</v>
      </c>
      <c r="AM35">
        <f>AVERAGE('accuracy dom9dom8'!U34,'accuracy dom91dom81'!U34,'accuracy dom92dom82'!U34)</f>
        <v>0</v>
      </c>
      <c r="AN35">
        <f>AVERAGE('accuracy dom9dom8'!BH34,'accuracy dom91dom81'!BH34,'accuracy dom92dom82'!BH34)</f>
        <v>7</v>
      </c>
      <c r="AO35">
        <f>AVERAGE('accuracy dom9dom8'!BI34,'accuracy dom91dom81'!BI34,'accuracy dom92dom82'!BI34)</f>
        <v>0</v>
      </c>
      <c r="AP35">
        <f>AVERAGE('accuracy dom9dom8'!BJ34,'accuracy dom91dom81'!BJ34,'accuracy dom92dom82'!BJ34)</f>
        <v>0</v>
      </c>
      <c r="AQ35">
        <f>AVERAGE('accuracy dom9dom8'!BK34,'accuracy dom91dom81'!BK34,'accuracy dom92dom82'!BK34)</f>
        <v>0</v>
      </c>
      <c r="AR35">
        <f>AVERAGE('accuracy dom9dom8'!AM34,'accuracy dom91dom81'!AM34,'accuracy dom92dom82'!AM34)</f>
        <v>7</v>
      </c>
      <c r="AS35">
        <f>AVERAGE('accuracy dom9dom8'!AN34,'accuracy dom91dom81'!AN34,'accuracy dom92dom82'!AN34)</f>
        <v>0</v>
      </c>
      <c r="AT35">
        <f>AVERAGE('accuracy dom9dom8'!AO34,'accuracy dom91dom81'!AO34,'accuracy dom92dom82'!AO34)</f>
        <v>0</v>
      </c>
      <c r="AU35">
        <f>AVERAGE('accuracy dom9dom8'!AP34,'accuracy dom91dom81'!AP34,'accuracy dom92dom82'!AP34)</f>
        <v>0</v>
      </c>
    </row>
    <row r="36" spans="1:47">
      <c r="A36" t="str">
        <f>'time 1'!B35</f>
        <v>&lt;test.Class13: void method232(int[],int[],int[],byte[],int,int,int)&gt;</v>
      </c>
      <c r="B36">
        <f>AVERAGE('time 1'!D35,'time 2'!D35,'time 3'!D35)</f>
        <v>4909.666666666667</v>
      </c>
      <c r="C36">
        <f>AVERAGE('time 1'!F35,'time 2'!F35,'time 3'!F35)</f>
        <v>14519.666666666666</v>
      </c>
      <c r="D36">
        <f>AVERAGE('time 1'!H35,'time 2'!H35,'time 3'!H35)</f>
        <v>3672.3333333333335</v>
      </c>
      <c r="E36">
        <f>AVERAGE('time 1'!J35,'time 2'!J35,'time 3'!J35)</f>
        <v>7215</v>
      </c>
      <c r="F36">
        <f>AVERAGE('time 1'!L35,'time 2'!L35,'time 3'!L35)</f>
        <v>61835.333333333336</v>
      </c>
      <c r="G36">
        <f>AVERAGE('time 1'!N35,'time 2'!N35,'time 3'!N35)</f>
        <v>5640.666666666667</v>
      </c>
      <c r="H36">
        <f>AVERAGE('time 1'!P35,'time 2'!P35,'time 3'!P35)</f>
        <v>9072.6666666666661</v>
      </c>
      <c r="I36">
        <f>AVERAGE('time 1'!R35,'time 2'!R35,'time 3'!R35)</f>
        <v>157292</v>
      </c>
      <c r="J36">
        <f>AVERAGE('time 1'!T35,'time 2'!T35,'time 3'!T35)</f>
        <v>7573</v>
      </c>
      <c r="L36">
        <f>AVERAGE('accuracy dom5dom4'!R35,'accuracy dom51dom41'!R35,'accuracy dom52dom42'!R35)</f>
        <v>88</v>
      </c>
      <c r="M36">
        <f>AVERAGE('accuracy dom5dom4'!S35,'accuracy dom51dom41'!S35,'accuracy dom52dom42'!S35)</f>
        <v>0</v>
      </c>
      <c r="N36">
        <f>AVERAGE('accuracy dom5dom4'!T35,'accuracy dom51dom41'!T35,'accuracy dom52dom42'!T35)</f>
        <v>0</v>
      </c>
      <c r="O36">
        <f>AVERAGE('accuracy dom5dom4'!U35,'accuracy dom51dom41'!U35,'accuracy dom52dom42'!U35)</f>
        <v>0</v>
      </c>
      <c r="P36">
        <f>AVERAGE('accuracy dom5dom4'!BH35,'accuracy dom51dom41'!BH35,'accuracy dom52dom42'!BH35)</f>
        <v>88</v>
      </c>
      <c r="Q36">
        <f>AVERAGE('accuracy dom5dom4'!BI35,'accuracy dom51dom41'!BI35,'accuracy dom52dom42'!BI35)</f>
        <v>0</v>
      </c>
      <c r="R36">
        <f>AVERAGE('accuracy dom5dom4'!BJ35,'accuracy dom51dom41'!BJ35,'accuracy dom52dom42'!BJ35)</f>
        <v>0</v>
      </c>
      <c r="S36">
        <f>AVERAGE('accuracy dom5dom4'!BK35,'accuracy dom51dom41'!BK35,'accuracy dom52dom42'!BK35)</f>
        <v>0</v>
      </c>
      <c r="T36">
        <f>AVERAGE('accuracy dom5dom4'!AM35,'accuracy dom51dom41'!AM35,'accuracy dom52dom42'!AM35)</f>
        <v>88</v>
      </c>
      <c r="U36">
        <f>AVERAGE('accuracy dom5dom4'!AN35,'accuracy dom51dom41'!AN35,'accuracy dom52dom42'!AN35)</f>
        <v>0</v>
      </c>
      <c r="V36">
        <f>AVERAGE('accuracy dom5dom4'!AO35,'accuracy dom51dom41'!AO35,'accuracy dom52dom42'!AO35)</f>
        <v>0</v>
      </c>
      <c r="W36">
        <f>AVERAGE('accuracy dom5dom4'!AP35,'accuracy dom51dom41'!AP35,'accuracy dom52dom42'!AP35)</f>
        <v>0</v>
      </c>
      <c r="X36">
        <f>AVERAGE('accuracy dom7dom6'!R35,'accuracy dom71dom61'!R35,'accuracy dom72dom62'!R35)</f>
        <v>88</v>
      </c>
      <c r="Y36">
        <f>AVERAGE('accuracy dom7dom6'!S35,'accuracy dom71dom61'!S35,'accuracy dom72dom62'!S35)</f>
        <v>0</v>
      </c>
      <c r="Z36">
        <f>AVERAGE('accuracy dom7dom6'!T35,'accuracy dom71dom61'!T35,'accuracy dom72dom62'!T35)</f>
        <v>0</v>
      </c>
      <c r="AA36">
        <f>AVERAGE('accuracy dom7dom6'!U35,'accuracy dom71dom61'!U35,'accuracy dom72dom62'!U35)</f>
        <v>0</v>
      </c>
      <c r="AB36">
        <f>AVERAGE('accuracy dom7dom6'!BH35,'accuracy dom71dom61'!BH35,'accuracy dom72dom62'!BH35)</f>
        <v>88</v>
      </c>
      <c r="AC36">
        <f>AVERAGE('accuracy dom7dom6'!BI35,'accuracy dom71dom61'!BI35,'accuracy dom72dom62'!BI35)</f>
        <v>0</v>
      </c>
      <c r="AD36">
        <f>AVERAGE('accuracy dom7dom6'!BJ35,'accuracy dom71dom61'!BJ35,'accuracy dom72dom62'!BJ35)</f>
        <v>0</v>
      </c>
      <c r="AE36">
        <f>AVERAGE('accuracy dom7dom6'!BK35,'accuracy dom71dom61'!BK35,'accuracy dom72dom62'!BK35)</f>
        <v>0</v>
      </c>
      <c r="AF36">
        <f>AVERAGE('accuracy dom7dom6'!AM35,'accuracy dom71dom61'!AM35,'accuracy dom72dom62'!AM35)</f>
        <v>88</v>
      </c>
      <c r="AG36">
        <f>AVERAGE('accuracy dom7dom6'!AN35,'accuracy dom71dom61'!AN35,'accuracy dom72dom62'!AN35)</f>
        <v>0</v>
      </c>
      <c r="AH36">
        <f>AVERAGE('accuracy dom7dom6'!AO35,'accuracy dom71dom61'!AO35,'accuracy dom72dom62'!AO35)</f>
        <v>0</v>
      </c>
      <c r="AI36">
        <f>AVERAGE('accuracy dom7dom6'!AP35,'accuracy dom71dom61'!AP35,'accuracy dom72dom62'!AP35)</f>
        <v>0</v>
      </c>
      <c r="AJ36">
        <f>AVERAGE('accuracy dom9dom8'!R35,'accuracy dom91dom81'!R35,'accuracy dom92dom82'!R35)</f>
        <v>88</v>
      </c>
      <c r="AK36">
        <f>AVERAGE('accuracy dom9dom8'!S35,'accuracy dom91dom81'!S35,'accuracy dom92dom82'!S35)</f>
        <v>0</v>
      </c>
      <c r="AL36">
        <f>AVERAGE('accuracy dom9dom8'!T35,'accuracy dom91dom81'!T35,'accuracy dom92dom82'!T35)</f>
        <v>0</v>
      </c>
      <c r="AM36">
        <f>AVERAGE('accuracy dom9dom8'!U35,'accuracy dom91dom81'!U35,'accuracy dom92dom82'!U35)</f>
        <v>0</v>
      </c>
      <c r="AN36">
        <f>AVERAGE('accuracy dom9dom8'!BH35,'accuracy dom91dom81'!BH35,'accuracy dom92dom82'!BH35)</f>
        <v>88</v>
      </c>
      <c r="AO36">
        <f>AVERAGE('accuracy dom9dom8'!BI35,'accuracy dom91dom81'!BI35,'accuracy dom92dom82'!BI35)</f>
        <v>0</v>
      </c>
      <c r="AP36">
        <f>AVERAGE('accuracy dom9dom8'!BJ35,'accuracy dom91dom81'!BJ35,'accuracy dom92dom82'!BJ35)</f>
        <v>0</v>
      </c>
      <c r="AQ36">
        <f>AVERAGE('accuracy dom9dom8'!BK35,'accuracy dom91dom81'!BK35,'accuracy dom92dom82'!BK35)</f>
        <v>0</v>
      </c>
      <c r="AR36">
        <f>AVERAGE('accuracy dom9dom8'!AM35,'accuracy dom91dom81'!AM35,'accuracy dom92dom82'!AM35)</f>
        <v>88</v>
      </c>
      <c r="AS36">
        <f>AVERAGE('accuracy dom9dom8'!AN35,'accuracy dom91dom81'!AN35,'accuracy dom92dom82'!AN35)</f>
        <v>0</v>
      </c>
      <c r="AT36">
        <f>AVERAGE('accuracy dom9dom8'!AO35,'accuracy dom91dom81'!AO35,'accuracy dom92dom82'!AO35)</f>
        <v>0</v>
      </c>
      <c r="AU36">
        <f>AVERAGE('accuracy dom9dom8'!AP35,'accuracy dom91dom81'!AP35,'accuracy dom92dom82'!AP35)</f>
        <v>0</v>
      </c>
    </row>
    <row r="37" spans="1:47">
      <c r="A37" t="str">
        <f>'time 1'!B36</f>
        <v>&lt;test.client: boolean method85(int,int,int,int,int,int,int,int,int,int,boolean,int,int[][],int[][],int[],int[],int[][],int,int)&gt;</v>
      </c>
      <c r="B37">
        <f>AVERAGE('time 1'!D36,'time 2'!D36,'time 3'!D36)</f>
        <v>20039.666666666668</v>
      </c>
      <c r="C37">
        <f>AVERAGE('time 1'!F36,'time 2'!F36,'time 3'!F36)</f>
        <v>180181</v>
      </c>
      <c r="D37">
        <f>AVERAGE('time 1'!H36,'time 2'!H36,'time 3'!H36)</f>
        <v>15090</v>
      </c>
      <c r="E37">
        <f>AVERAGE('time 1'!J36,'time 2'!J36,'time 3'!J36)</f>
        <v>27536.333333333332</v>
      </c>
      <c r="F37">
        <f>AVERAGE('time 1'!L36,'time 2'!L36,'time 3'!L36)</f>
        <v>875379</v>
      </c>
      <c r="G37">
        <f>AVERAGE('time 1'!N36,'time 2'!N36,'time 3'!N36)</f>
        <v>21743.666666666668</v>
      </c>
      <c r="H37">
        <f>AVERAGE('time 1'!P36,'time 2'!P36,'time 3'!P36)</f>
        <v>32607.333333333332</v>
      </c>
      <c r="I37">
        <f>AVERAGE('time 1'!R36,'time 2'!R36,'time 3'!R36)</f>
        <v>1825243</v>
      </c>
      <c r="J37">
        <f>AVERAGE('time 1'!T36,'time 2'!T36,'time 3'!T36)</f>
        <v>27190</v>
      </c>
      <c r="L37">
        <f>AVERAGE('accuracy dom5dom4'!R36,'accuracy dom51dom41'!R36,'accuracy dom52dom42'!R36)</f>
        <v>71</v>
      </c>
      <c r="M37">
        <f>AVERAGE('accuracy dom5dom4'!S36,'accuracy dom51dom41'!S36,'accuracy dom52dom42'!S36)</f>
        <v>0</v>
      </c>
      <c r="N37">
        <f>AVERAGE('accuracy dom5dom4'!T36,'accuracy dom51dom41'!T36,'accuracy dom52dom42'!T36)</f>
        <v>0</v>
      </c>
      <c r="O37">
        <f>AVERAGE('accuracy dom5dom4'!U36,'accuracy dom51dom41'!U36,'accuracy dom52dom42'!U36)</f>
        <v>0</v>
      </c>
      <c r="P37">
        <f>AVERAGE('accuracy dom5dom4'!BH36,'accuracy dom51dom41'!BH36,'accuracy dom52dom42'!BH36)</f>
        <v>71</v>
      </c>
      <c r="Q37">
        <f>AVERAGE('accuracy dom5dom4'!BI36,'accuracy dom51dom41'!BI36,'accuracy dom52dom42'!BI36)</f>
        <v>0</v>
      </c>
      <c r="R37">
        <f>AVERAGE('accuracy dom5dom4'!BJ36,'accuracy dom51dom41'!BJ36,'accuracy dom52dom42'!BJ36)</f>
        <v>0</v>
      </c>
      <c r="S37">
        <f>AVERAGE('accuracy dom5dom4'!BK36,'accuracy dom51dom41'!BK36,'accuracy dom52dom42'!BK36)</f>
        <v>0</v>
      </c>
      <c r="T37">
        <f>AVERAGE('accuracy dom5dom4'!AM36,'accuracy dom51dom41'!AM36,'accuracy dom52dom42'!AM36)</f>
        <v>71</v>
      </c>
      <c r="U37">
        <f>AVERAGE('accuracy dom5dom4'!AN36,'accuracy dom51dom41'!AN36,'accuracy dom52dom42'!AN36)</f>
        <v>0</v>
      </c>
      <c r="V37">
        <f>AVERAGE('accuracy dom5dom4'!AO36,'accuracy dom51dom41'!AO36,'accuracy dom52dom42'!AO36)</f>
        <v>0</v>
      </c>
      <c r="W37">
        <f>AVERAGE('accuracy dom5dom4'!AP36,'accuracy dom51dom41'!AP36,'accuracy dom52dom42'!AP36)</f>
        <v>0</v>
      </c>
      <c r="X37">
        <f>AVERAGE('accuracy dom7dom6'!R36,'accuracy dom71dom61'!R36,'accuracy dom72dom62'!R36)</f>
        <v>71</v>
      </c>
      <c r="Y37">
        <f>AVERAGE('accuracy dom7dom6'!S36,'accuracy dom71dom61'!S36,'accuracy dom72dom62'!S36)</f>
        <v>0</v>
      </c>
      <c r="Z37">
        <f>AVERAGE('accuracy dom7dom6'!T36,'accuracy dom71dom61'!T36,'accuracy dom72dom62'!T36)</f>
        <v>0</v>
      </c>
      <c r="AA37">
        <f>AVERAGE('accuracy dom7dom6'!U36,'accuracy dom71dom61'!U36,'accuracy dom72dom62'!U36)</f>
        <v>0</v>
      </c>
      <c r="AB37">
        <f>AVERAGE('accuracy dom7dom6'!BH36,'accuracy dom71dom61'!BH36,'accuracy dom72dom62'!BH36)</f>
        <v>71</v>
      </c>
      <c r="AC37">
        <f>AVERAGE('accuracy dom7dom6'!BI36,'accuracy dom71dom61'!BI36,'accuracy dom72dom62'!BI36)</f>
        <v>0</v>
      </c>
      <c r="AD37">
        <f>AVERAGE('accuracy dom7dom6'!BJ36,'accuracy dom71dom61'!BJ36,'accuracy dom72dom62'!BJ36)</f>
        <v>0</v>
      </c>
      <c r="AE37">
        <f>AVERAGE('accuracy dom7dom6'!BK36,'accuracy dom71dom61'!BK36,'accuracy dom72dom62'!BK36)</f>
        <v>0</v>
      </c>
      <c r="AF37">
        <f>AVERAGE('accuracy dom7dom6'!AM36,'accuracy dom71dom61'!AM36,'accuracy dom72dom62'!AM36)</f>
        <v>71</v>
      </c>
      <c r="AG37">
        <f>AVERAGE('accuracy dom7dom6'!AN36,'accuracy dom71dom61'!AN36,'accuracy dom72dom62'!AN36)</f>
        <v>0</v>
      </c>
      <c r="AH37">
        <f>AVERAGE('accuracy dom7dom6'!AO36,'accuracy dom71dom61'!AO36,'accuracy dom72dom62'!AO36)</f>
        <v>0</v>
      </c>
      <c r="AI37">
        <f>AVERAGE('accuracy dom7dom6'!AP36,'accuracy dom71dom61'!AP36,'accuracy dom72dom62'!AP36)</f>
        <v>0</v>
      </c>
      <c r="AJ37">
        <f>AVERAGE('accuracy dom9dom8'!R36,'accuracy dom91dom81'!R36,'accuracy dom92dom82'!R36)</f>
        <v>71</v>
      </c>
      <c r="AK37">
        <f>AVERAGE('accuracy dom9dom8'!S36,'accuracy dom91dom81'!S36,'accuracy dom92dom82'!S36)</f>
        <v>0</v>
      </c>
      <c r="AL37">
        <f>AVERAGE('accuracy dom9dom8'!T36,'accuracy dom91dom81'!T36,'accuracy dom92dom82'!T36)</f>
        <v>0</v>
      </c>
      <c r="AM37">
        <f>AVERAGE('accuracy dom9dom8'!U36,'accuracy dom91dom81'!U36,'accuracy dom92dom82'!U36)</f>
        <v>0</v>
      </c>
      <c r="AN37">
        <f>AVERAGE('accuracy dom9dom8'!BH36,'accuracy dom91dom81'!BH36,'accuracy dom92dom82'!BH36)</f>
        <v>71</v>
      </c>
      <c r="AO37">
        <f>AVERAGE('accuracy dom9dom8'!BI36,'accuracy dom91dom81'!BI36,'accuracy dom92dom82'!BI36)</f>
        <v>0</v>
      </c>
      <c r="AP37">
        <f>AVERAGE('accuracy dom9dom8'!BJ36,'accuracy dom91dom81'!BJ36,'accuracy dom92dom82'!BJ36)</f>
        <v>0</v>
      </c>
      <c r="AQ37">
        <f>AVERAGE('accuracy dom9dom8'!BK36,'accuracy dom91dom81'!BK36,'accuracy dom92dom82'!BK36)</f>
        <v>0</v>
      </c>
      <c r="AR37">
        <f>AVERAGE('accuracy dom9dom8'!AM36,'accuracy dom91dom81'!AM36,'accuracy dom92dom82'!AM36)</f>
        <v>71</v>
      </c>
      <c r="AS37">
        <f>AVERAGE('accuracy dom9dom8'!AN36,'accuracy dom91dom81'!AN36,'accuracy dom92dom82'!AN36)</f>
        <v>0</v>
      </c>
      <c r="AT37">
        <f>AVERAGE('accuracy dom9dom8'!AO36,'accuracy dom91dom81'!AO36,'accuracy dom92dom82'!AO36)</f>
        <v>0</v>
      </c>
      <c r="AU37">
        <f>AVERAGE('accuracy dom9dom8'!AP36,'accuracy dom91dom81'!AP36,'accuracy dom92dom82'!AP36)</f>
        <v>0</v>
      </c>
    </row>
    <row r="38" spans="1:47">
      <c r="A38" t="str">
        <f>'time 1'!B37</f>
        <v>&lt;test.client: boolean processMenuClick(int,int,int,int,boolean,int,int,int,int,int,int,int,int)&gt;</v>
      </c>
      <c r="B38">
        <f>AVERAGE('time 1'!D37,'time 2'!D37,'time 3'!D37)</f>
        <v>8914.3333333333339</v>
      </c>
      <c r="C38">
        <f>AVERAGE('time 1'!F37,'time 2'!F37,'time 3'!F37)</f>
        <v>28698.333333333332</v>
      </c>
      <c r="D38">
        <f>AVERAGE('time 1'!H37,'time 2'!H37,'time 3'!H37)</f>
        <v>6742</v>
      </c>
      <c r="E38">
        <f>AVERAGE('time 1'!J37,'time 2'!J37,'time 3'!J37)</f>
        <v>14311</v>
      </c>
      <c r="F38">
        <f>AVERAGE('time 1'!L37,'time 2'!L37,'time 3'!L37)</f>
        <v>128241</v>
      </c>
      <c r="G38">
        <f>AVERAGE('time 1'!N37,'time 2'!N37,'time 3'!N37)</f>
        <v>10526.333333333334</v>
      </c>
      <c r="H38">
        <f>AVERAGE('time 1'!P37,'time 2'!P37,'time 3'!P37)</f>
        <v>16932.666666666668</v>
      </c>
      <c r="I38">
        <f>AVERAGE('time 1'!R37,'time 2'!R37,'time 3'!R37)</f>
        <v>370337.33333333331</v>
      </c>
      <c r="J38">
        <f>AVERAGE('time 1'!T37,'time 2'!T37,'time 3'!T37)</f>
        <v>13955</v>
      </c>
      <c r="L38">
        <f>AVERAGE('accuracy dom5dom4'!R37,'accuracy dom51dom41'!R37,'accuracy dom52dom42'!R37)</f>
        <v>336</v>
      </c>
      <c r="M38">
        <f>AVERAGE('accuracy dom5dom4'!S37,'accuracy dom51dom41'!S37,'accuracy dom52dom42'!S37)</f>
        <v>0</v>
      </c>
      <c r="N38">
        <f>AVERAGE('accuracy dom5dom4'!T37,'accuracy dom51dom41'!T37,'accuracy dom52dom42'!T37)</f>
        <v>0</v>
      </c>
      <c r="O38">
        <f>AVERAGE('accuracy dom5dom4'!U37,'accuracy dom51dom41'!U37,'accuracy dom52dom42'!U37)</f>
        <v>0</v>
      </c>
      <c r="P38">
        <f>AVERAGE('accuracy dom5dom4'!BH37,'accuracy dom51dom41'!BH37,'accuracy dom52dom42'!BH37)</f>
        <v>336</v>
      </c>
      <c r="Q38">
        <f>AVERAGE('accuracy dom5dom4'!BI37,'accuracy dom51dom41'!BI37,'accuracy dom52dom42'!BI37)</f>
        <v>0</v>
      </c>
      <c r="R38">
        <f>AVERAGE('accuracy dom5dom4'!BJ37,'accuracy dom51dom41'!BJ37,'accuracy dom52dom42'!BJ37)</f>
        <v>0</v>
      </c>
      <c r="S38">
        <f>AVERAGE('accuracy dom5dom4'!BK37,'accuracy dom51dom41'!BK37,'accuracy dom52dom42'!BK37)</f>
        <v>0</v>
      </c>
      <c r="T38">
        <f>AVERAGE('accuracy dom5dom4'!AM37,'accuracy dom51dom41'!AM37,'accuracy dom52dom42'!AM37)</f>
        <v>336</v>
      </c>
      <c r="U38">
        <f>AVERAGE('accuracy dom5dom4'!AN37,'accuracy dom51dom41'!AN37,'accuracy dom52dom42'!AN37)</f>
        <v>0</v>
      </c>
      <c r="V38">
        <f>AVERAGE('accuracy dom5dom4'!AO37,'accuracy dom51dom41'!AO37,'accuracy dom52dom42'!AO37)</f>
        <v>0</v>
      </c>
      <c r="W38">
        <f>AVERAGE('accuracy dom5dom4'!AP37,'accuracy dom51dom41'!AP37,'accuracy dom52dom42'!AP37)</f>
        <v>0</v>
      </c>
      <c r="X38">
        <f>AVERAGE('accuracy dom7dom6'!R37,'accuracy dom71dom61'!R37,'accuracy dom72dom62'!R37)</f>
        <v>336</v>
      </c>
      <c r="Y38">
        <f>AVERAGE('accuracy dom7dom6'!S37,'accuracy dom71dom61'!S37,'accuracy dom72dom62'!S37)</f>
        <v>0</v>
      </c>
      <c r="Z38">
        <f>AVERAGE('accuracy dom7dom6'!T37,'accuracy dom71dom61'!T37,'accuracy dom72dom62'!T37)</f>
        <v>0</v>
      </c>
      <c r="AA38">
        <f>AVERAGE('accuracy dom7dom6'!U37,'accuracy dom71dom61'!U37,'accuracy dom72dom62'!U37)</f>
        <v>0</v>
      </c>
      <c r="AB38">
        <f>AVERAGE('accuracy dom7dom6'!BH37,'accuracy dom71dom61'!BH37,'accuracy dom72dom62'!BH37)</f>
        <v>336</v>
      </c>
      <c r="AC38">
        <f>AVERAGE('accuracy dom7dom6'!BI37,'accuracy dom71dom61'!BI37,'accuracy dom72dom62'!BI37)</f>
        <v>0</v>
      </c>
      <c r="AD38">
        <f>AVERAGE('accuracy dom7dom6'!BJ37,'accuracy dom71dom61'!BJ37,'accuracy dom72dom62'!BJ37)</f>
        <v>0</v>
      </c>
      <c r="AE38">
        <f>AVERAGE('accuracy dom7dom6'!BK37,'accuracy dom71dom61'!BK37,'accuracy dom72dom62'!BK37)</f>
        <v>0</v>
      </c>
      <c r="AF38">
        <f>AVERAGE('accuracy dom7dom6'!AM37,'accuracy dom71dom61'!AM37,'accuracy dom72dom62'!AM37)</f>
        <v>336</v>
      </c>
      <c r="AG38">
        <f>AVERAGE('accuracy dom7dom6'!AN37,'accuracy dom71dom61'!AN37,'accuracy dom72dom62'!AN37)</f>
        <v>0</v>
      </c>
      <c r="AH38">
        <f>AVERAGE('accuracy dom7dom6'!AO37,'accuracy dom71dom61'!AO37,'accuracy dom72dom62'!AO37)</f>
        <v>0</v>
      </c>
      <c r="AI38">
        <f>AVERAGE('accuracy dom7dom6'!AP37,'accuracy dom71dom61'!AP37,'accuracy dom72dom62'!AP37)</f>
        <v>0</v>
      </c>
      <c r="AJ38">
        <f>AVERAGE('accuracy dom9dom8'!R37,'accuracy dom91dom81'!R37,'accuracy dom92dom82'!R37)</f>
        <v>336</v>
      </c>
      <c r="AK38">
        <f>AVERAGE('accuracy dom9dom8'!S37,'accuracy dom91dom81'!S37,'accuracy dom92dom82'!S37)</f>
        <v>0</v>
      </c>
      <c r="AL38">
        <f>AVERAGE('accuracy dom9dom8'!T37,'accuracy dom91dom81'!T37,'accuracy dom92dom82'!T37)</f>
        <v>0</v>
      </c>
      <c r="AM38">
        <f>AVERAGE('accuracy dom9dom8'!U37,'accuracy dom91dom81'!U37,'accuracy dom92dom82'!U37)</f>
        <v>0</v>
      </c>
      <c r="AN38">
        <f>AVERAGE('accuracy dom9dom8'!BH37,'accuracy dom91dom81'!BH37,'accuracy dom92dom82'!BH37)</f>
        <v>336</v>
      </c>
      <c r="AO38">
        <f>AVERAGE('accuracy dom9dom8'!BI37,'accuracy dom91dom81'!BI37,'accuracy dom92dom82'!BI37)</f>
        <v>0</v>
      </c>
      <c r="AP38">
        <f>AVERAGE('accuracy dom9dom8'!BJ37,'accuracy dom91dom81'!BJ37,'accuracy dom92dom82'!BJ37)</f>
        <v>0</v>
      </c>
      <c r="AQ38">
        <f>AVERAGE('accuracy dom9dom8'!BK37,'accuracy dom91dom81'!BK37,'accuracy dom92dom82'!BK37)</f>
        <v>0</v>
      </c>
      <c r="AR38">
        <f>AVERAGE('accuracy dom9dom8'!AM37,'accuracy dom91dom81'!AM37,'accuracy dom92dom82'!AM37)</f>
        <v>336</v>
      </c>
      <c r="AS38">
        <f>AVERAGE('accuracy dom9dom8'!AN37,'accuracy dom91dom81'!AN37,'accuracy dom92dom82'!AN37)</f>
        <v>0</v>
      </c>
      <c r="AT38">
        <f>AVERAGE('accuracy dom9dom8'!AO37,'accuracy dom91dom81'!AO37,'accuracy dom92dom82'!AO37)</f>
        <v>0</v>
      </c>
      <c r="AU38">
        <f>AVERAGE('accuracy dom9dom8'!AP37,'accuracy dom91dom81'!AP37,'accuracy dom92dom82'!AP37)</f>
        <v>0</v>
      </c>
    </row>
    <row r="39" spans="1:47">
      <c r="A39" t="str">
        <f>'time 1'!B38</f>
        <v>&lt;test.client: int method120(int,boolean,int,int,int,int,int,int,int,byte[][][])&gt;</v>
      </c>
      <c r="B39">
        <f>AVERAGE('time 1'!D38,'time 2'!D38,'time 3'!D38)</f>
        <v>8811</v>
      </c>
      <c r="C39">
        <f>AVERAGE('time 1'!F38,'time 2'!F38,'time 3'!F38)</f>
        <v>36086.666666666664</v>
      </c>
      <c r="D39">
        <f>AVERAGE('time 1'!H38,'time 2'!H38,'time 3'!H38)</f>
        <v>6759</v>
      </c>
      <c r="E39">
        <f>AVERAGE('time 1'!J38,'time 2'!J38,'time 3'!J38)</f>
        <v>11296</v>
      </c>
      <c r="F39">
        <f>AVERAGE('time 1'!L38,'time 2'!L38,'time 3'!L38)</f>
        <v>134712.33333333334</v>
      </c>
      <c r="G39">
        <f>AVERAGE('time 1'!N38,'time 2'!N38,'time 3'!N38)</f>
        <v>9029.6666666666661</v>
      </c>
      <c r="H39">
        <f>AVERAGE('time 1'!P38,'time 2'!P38,'time 3'!P38)</f>
        <v>12757.666666666666</v>
      </c>
      <c r="I39">
        <f>AVERAGE('time 1'!R38,'time 2'!R38,'time 3'!R38)</f>
        <v>381782.33333333331</v>
      </c>
      <c r="J39">
        <f>AVERAGE('time 1'!T38,'time 2'!T38,'time 3'!T38)</f>
        <v>11026</v>
      </c>
      <c r="L39">
        <f>AVERAGE('accuracy dom5dom4'!R38,'accuracy dom51dom41'!R38,'accuracy dom52dom42'!R38)</f>
        <v>154</v>
      </c>
      <c r="M39">
        <f>AVERAGE('accuracy dom5dom4'!S38,'accuracy dom51dom41'!S38,'accuracy dom52dom42'!S38)</f>
        <v>0</v>
      </c>
      <c r="N39">
        <f>AVERAGE('accuracy dom5dom4'!T38,'accuracy dom51dom41'!T38,'accuracy dom52dom42'!T38)</f>
        <v>0</v>
      </c>
      <c r="O39">
        <f>AVERAGE('accuracy dom5dom4'!U38,'accuracy dom51dom41'!U38,'accuracy dom52dom42'!U38)</f>
        <v>0</v>
      </c>
      <c r="P39">
        <f>AVERAGE('accuracy dom5dom4'!BH38,'accuracy dom51dom41'!BH38,'accuracy dom52dom42'!BH38)</f>
        <v>154</v>
      </c>
      <c r="Q39">
        <f>AVERAGE('accuracy dom5dom4'!BI38,'accuracy dom51dom41'!BI38,'accuracy dom52dom42'!BI38)</f>
        <v>0</v>
      </c>
      <c r="R39">
        <f>AVERAGE('accuracy dom5dom4'!BJ38,'accuracy dom51dom41'!BJ38,'accuracy dom52dom42'!BJ38)</f>
        <v>0</v>
      </c>
      <c r="S39">
        <f>AVERAGE('accuracy dom5dom4'!BK38,'accuracy dom51dom41'!BK38,'accuracy dom52dom42'!BK38)</f>
        <v>0</v>
      </c>
      <c r="T39">
        <f>AVERAGE('accuracy dom5dom4'!AM38,'accuracy dom51dom41'!AM38,'accuracy dom52dom42'!AM38)</f>
        <v>154</v>
      </c>
      <c r="U39">
        <f>AVERAGE('accuracy dom5dom4'!AN38,'accuracy dom51dom41'!AN38,'accuracy dom52dom42'!AN38)</f>
        <v>0</v>
      </c>
      <c r="V39">
        <f>AVERAGE('accuracy dom5dom4'!AO38,'accuracy dom51dom41'!AO38,'accuracy dom52dom42'!AO38)</f>
        <v>0</v>
      </c>
      <c r="W39">
        <f>AVERAGE('accuracy dom5dom4'!AP38,'accuracy dom51dom41'!AP38,'accuracy dom52dom42'!AP38)</f>
        <v>0</v>
      </c>
      <c r="X39">
        <f>AVERAGE('accuracy dom7dom6'!R38,'accuracy dom71dom61'!R38,'accuracy dom72dom62'!R38)</f>
        <v>149</v>
      </c>
      <c r="Y39">
        <f>AVERAGE('accuracy dom7dom6'!S38,'accuracy dom71dom61'!S38,'accuracy dom72dom62'!S38)</f>
        <v>5</v>
      </c>
      <c r="Z39">
        <f>AVERAGE('accuracy dom7dom6'!T38,'accuracy dom71dom61'!T38,'accuracy dom72dom62'!T38)</f>
        <v>0</v>
      </c>
      <c r="AA39">
        <f>AVERAGE('accuracy dom7dom6'!U38,'accuracy dom71dom61'!U38,'accuracy dom72dom62'!U38)</f>
        <v>0</v>
      </c>
      <c r="AB39">
        <f>AVERAGE('accuracy dom7dom6'!BH38,'accuracy dom71dom61'!BH38,'accuracy dom72dom62'!BH38)</f>
        <v>154</v>
      </c>
      <c r="AC39">
        <f>AVERAGE('accuracy dom7dom6'!BI38,'accuracy dom71dom61'!BI38,'accuracy dom72dom62'!BI38)</f>
        <v>0</v>
      </c>
      <c r="AD39">
        <f>AVERAGE('accuracy dom7dom6'!BJ38,'accuracy dom71dom61'!BJ38,'accuracy dom72dom62'!BJ38)</f>
        <v>0</v>
      </c>
      <c r="AE39">
        <f>AVERAGE('accuracy dom7dom6'!BK38,'accuracy dom71dom61'!BK38,'accuracy dom72dom62'!BK38)</f>
        <v>0</v>
      </c>
      <c r="AF39">
        <f>AVERAGE('accuracy dom7dom6'!AM38,'accuracy dom71dom61'!AM38,'accuracy dom72dom62'!AM38)</f>
        <v>149</v>
      </c>
      <c r="AG39">
        <f>AVERAGE('accuracy dom7dom6'!AN38,'accuracy dom71dom61'!AN38,'accuracy dom72dom62'!AN38)</f>
        <v>5</v>
      </c>
      <c r="AH39">
        <f>AVERAGE('accuracy dom7dom6'!AO38,'accuracy dom71dom61'!AO38,'accuracy dom72dom62'!AO38)</f>
        <v>0</v>
      </c>
      <c r="AI39">
        <f>AVERAGE('accuracy dom7dom6'!AP38,'accuracy dom71dom61'!AP38,'accuracy dom72dom62'!AP38)</f>
        <v>0</v>
      </c>
      <c r="AJ39">
        <f>AVERAGE('accuracy dom9dom8'!R38,'accuracy dom91dom81'!R38,'accuracy dom92dom82'!R38)</f>
        <v>149</v>
      </c>
      <c r="AK39">
        <f>AVERAGE('accuracy dom9dom8'!S38,'accuracy dom91dom81'!S38,'accuracy dom92dom82'!S38)</f>
        <v>5</v>
      </c>
      <c r="AL39">
        <f>AVERAGE('accuracy dom9dom8'!T38,'accuracy dom91dom81'!T38,'accuracy dom92dom82'!T38)</f>
        <v>0</v>
      </c>
      <c r="AM39">
        <f>AVERAGE('accuracy dom9dom8'!U38,'accuracy dom91dom81'!U38,'accuracy dom92dom82'!U38)</f>
        <v>0</v>
      </c>
      <c r="AN39">
        <f>AVERAGE('accuracy dom9dom8'!BH38,'accuracy dom91dom81'!BH38,'accuracy dom92dom82'!BH38)</f>
        <v>154</v>
      </c>
      <c r="AO39">
        <f>AVERAGE('accuracy dom9dom8'!BI38,'accuracy dom91dom81'!BI38,'accuracy dom92dom82'!BI38)</f>
        <v>0</v>
      </c>
      <c r="AP39">
        <f>AVERAGE('accuracy dom9dom8'!BJ38,'accuracy dom91dom81'!BJ38,'accuracy dom92dom82'!BJ38)</f>
        <v>0</v>
      </c>
      <c r="AQ39">
        <f>AVERAGE('accuracy dom9dom8'!BK38,'accuracy dom91dom81'!BK38,'accuracy dom92dom82'!BK38)</f>
        <v>0</v>
      </c>
      <c r="AR39">
        <f>AVERAGE('accuracy dom9dom8'!AM38,'accuracy dom91dom81'!AM38,'accuracy dom92dom82'!AM38)</f>
        <v>149</v>
      </c>
      <c r="AS39">
        <f>AVERAGE('accuracy dom9dom8'!AN38,'accuracy dom91dom81'!AN38,'accuracy dom92dom82'!AN38)</f>
        <v>5</v>
      </c>
      <c r="AT39">
        <f>AVERAGE('accuracy dom9dom8'!AO38,'accuracy dom91dom81'!AO38,'accuracy dom92dom82'!AO38)</f>
        <v>0</v>
      </c>
      <c r="AU39">
        <f>AVERAGE('accuracy dom9dom8'!AP38,'accuracy dom91dom81'!AP38,'accuracy dom92dom82'!AP38)</f>
        <v>0</v>
      </c>
    </row>
    <row r="40" spans="1:47">
      <c r="A40" t="str">
        <f>'time 1'!B39</f>
        <v>&lt;test.client: void calcCameraPos(int,int,int,int,int,int,int,int,int,int,int,int,int,int,int,int)&gt;</v>
      </c>
      <c r="B40">
        <f>AVERAGE('time 1'!D39,'time 2'!D39,'time 3'!D39)</f>
        <v>6400.333333333333</v>
      </c>
      <c r="C40">
        <f>AVERAGE('time 1'!F39,'time 2'!F39,'time 3'!F39)</f>
        <v>16026.333333333334</v>
      </c>
      <c r="D40">
        <f>AVERAGE('time 1'!H39,'time 2'!H39,'time 3'!H39)</f>
        <v>4830</v>
      </c>
      <c r="E40">
        <f>AVERAGE('time 1'!J39,'time 2'!J39,'time 3'!J39)</f>
        <v>8245.6666666666661</v>
      </c>
      <c r="F40">
        <f>AVERAGE('time 1'!L39,'time 2'!L39,'time 3'!L39)</f>
        <v>61961</v>
      </c>
      <c r="G40">
        <f>AVERAGE('time 1'!N39,'time 2'!N39,'time 3'!N39)</f>
        <v>6389.333333333333</v>
      </c>
      <c r="H40">
        <f>AVERAGE('time 1'!P39,'time 2'!P39,'time 3'!P39)</f>
        <v>9722.3333333333339</v>
      </c>
      <c r="I40">
        <f>AVERAGE('time 1'!R39,'time 2'!R39,'time 3'!R39)</f>
        <v>136715.33333333334</v>
      </c>
      <c r="J40">
        <f>AVERAGE('time 1'!T39,'time 2'!T39,'time 3'!T39)</f>
        <v>7866.333333333333</v>
      </c>
      <c r="L40">
        <f>AVERAGE('accuracy dom5dom4'!R39,'accuracy dom51dom41'!R39,'accuracy dom52dom42'!R39)</f>
        <v>117</v>
      </c>
      <c r="M40">
        <f>AVERAGE('accuracy dom5dom4'!S39,'accuracy dom51dom41'!S39,'accuracy dom52dom42'!S39)</f>
        <v>0</v>
      </c>
      <c r="N40">
        <f>AVERAGE('accuracy dom5dom4'!T39,'accuracy dom51dom41'!T39,'accuracy dom52dom42'!T39)</f>
        <v>0</v>
      </c>
      <c r="O40">
        <f>AVERAGE('accuracy dom5dom4'!U39,'accuracy dom51dom41'!U39,'accuracy dom52dom42'!U39)</f>
        <v>0</v>
      </c>
      <c r="P40">
        <f>AVERAGE('accuracy dom5dom4'!BH39,'accuracy dom51dom41'!BH39,'accuracy dom52dom42'!BH39)</f>
        <v>117</v>
      </c>
      <c r="Q40">
        <f>AVERAGE('accuracy dom5dom4'!BI39,'accuracy dom51dom41'!BI39,'accuracy dom52dom42'!BI39)</f>
        <v>0</v>
      </c>
      <c r="R40">
        <f>AVERAGE('accuracy dom5dom4'!BJ39,'accuracy dom51dom41'!BJ39,'accuracy dom52dom42'!BJ39)</f>
        <v>0</v>
      </c>
      <c r="S40">
        <f>AVERAGE('accuracy dom5dom4'!BK39,'accuracy dom51dom41'!BK39,'accuracy dom52dom42'!BK39)</f>
        <v>0</v>
      </c>
      <c r="T40">
        <f>AVERAGE('accuracy dom5dom4'!AM39,'accuracy dom51dom41'!AM39,'accuracy dom52dom42'!AM39)</f>
        <v>117</v>
      </c>
      <c r="U40">
        <f>AVERAGE('accuracy dom5dom4'!AN39,'accuracy dom51dom41'!AN39,'accuracy dom52dom42'!AN39)</f>
        <v>0</v>
      </c>
      <c r="V40">
        <f>AVERAGE('accuracy dom5dom4'!AO39,'accuracy dom51dom41'!AO39,'accuracy dom52dom42'!AO39)</f>
        <v>0</v>
      </c>
      <c r="W40">
        <f>AVERAGE('accuracy dom5dom4'!AP39,'accuracy dom51dom41'!AP39,'accuracy dom52dom42'!AP39)</f>
        <v>0</v>
      </c>
      <c r="X40">
        <f>AVERAGE('accuracy dom7dom6'!R39,'accuracy dom71dom61'!R39,'accuracy dom72dom62'!R39)</f>
        <v>117</v>
      </c>
      <c r="Y40">
        <f>AVERAGE('accuracy dom7dom6'!S39,'accuracy dom71dom61'!S39,'accuracy dom72dom62'!S39)</f>
        <v>0</v>
      </c>
      <c r="Z40">
        <f>AVERAGE('accuracy dom7dom6'!T39,'accuracy dom71dom61'!T39,'accuracy dom72dom62'!T39)</f>
        <v>0</v>
      </c>
      <c r="AA40">
        <f>AVERAGE('accuracy dom7dom6'!U39,'accuracy dom71dom61'!U39,'accuracy dom72dom62'!U39)</f>
        <v>0</v>
      </c>
      <c r="AB40">
        <f>AVERAGE('accuracy dom7dom6'!BH39,'accuracy dom71dom61'!BH39,'accuracy dom72dom62'!BH39)</f>
        <v>117</v>
      </c>
      <c r="AC40">
        <f>AVERAGE('accuracy dom7dom6'!BI39,'accuracy dom71dom61'!BI39,'accuracy dom72dom62'!BI39)</f>
        <v>0</v>
      </c>
      <c r="AD40">
        <f>AVERAGE('accuracy dom7dom6'!BJ39,'accuracy dom71dom61'!BJ39,'accuracy dom72dom62'!BJ39)</f>
        <v>0</v>
      </c>
      <c r="AE40">
        <f>AVERAGE('accuracy dom7dom6'!BK39,'accuracy dom71dom61'!BK39,'accuracy dom72dom62'!BK39)</f>
        <v>0</v>
      </c>
      <c r="AF40">
        <f>AVERAGE('accuracy dom7dom6'!AM39,'accuracy dom71dom61'!AM39,'accuracy dom72dom62'!AM39)</f>
        <v>117</v>
      </c>
      <c r="AG40">
        <f>AVERAGE('accuracy dom7dom6'!AN39,'accuracy dom71dom61'!AN39,'accuracy dom72dom62'!AN39)</f>
        <v>0</v>
      </c>
      <c r="AH40">
        <f>AVERAGE('accuracy dom7dom6'!AO39,'accuracy dom71dom61'!AO39,'accuracy dom72dom62'!AO39)</f>
        <v>0</v>
      </c>
      <c r="AI40">
        <f>AVERAGE('accuracy dom7dom6'!AP39,'accuracy dom71dom61'!AP39,'accuracy dom72dom62'!AP39)</f>
        <v>0</v>
      </c>
      <c r="AJ40">
        <f>AVERAGE('accuracy dom9dom8'!R39,'accuracy dom91dom81'!R39,'accuracy dom92dom82'!R39)</f>
        <v>117</v>
      </c>
      <c r="AK40">
        <f>AVERAGE('accuracy dom9dom8'!S39,'accuracy dom91dom81'!S39,'accuracy dom92dom82'!S39)</f>
        <v>0</v>
      </c>
      <c r="AL40">
        <f>AVERAGE('accuracy dom9dom8'!T39,'accuracy dom91dom81'!T39,'accuracy dom92dom82'!T39)</f>
        <v>0</v>
      </c>
      <c r="AM40">
        <f>AVERAGE('accuracy dom9dom8'!U39,'accuracy dom91dom81'!U39,'accuracy dom92dom82'!U39)</f>
        <v>0</v>
      </c>
      <c r="AN40">
        <f>AVERAGE('accuracy dom9dom8'!BH39,'accuracy dom91dom81'!BH39,'accuracy dom92dom82'!BH39)</f>
        <v>117</v>
      </c>
      <c r="AO40">
        <f>AVERAGE('accuracy dom9dom8'!BI39,'accuracy dom91dom81'!BI39,'accuracy dom92dom82'!BI39)</f>
        <v>0</v>
      </c>
      <c r="AP40">
        <f>AVERAGE('accuracy dom9dom8'!BJ39,'accuracy dom91dom81'!BJ39,'accuracy dom92dom82'!BJ39)</f>
        <v>0</v>
      </c>
      <c r="AQ40">
        <f>AVERAGE('accuracy dom9dom8'!BK39,'accuracy dom91dom81'!BK39,'accuracy dom92dom82'!BK39)</f>
        <v>0</v>
      </c>
      <c r="AR40">
        <f>AVERAGE('accuracy dom9dom8'!AM39,'accuracy dom91dom81'!AM39,'accuracy dom92dom82'!AM39)</f>
        <v>117</v>
      </c>
      <c r="AS40">
        <f>AVERAGE('accuracy dom9dom8'!AN39,'accuracy dom91dom81'!AN39,'accuracy dom92dom82'!AN39)</f>
        <v>0</v>
      </c>
      <c r="AT40">
        <f>AVERAGE('accuracy dom9dom8'!AO39,'accuracy dom91dom81'!AO39,'accuracy dom92dom82'!AO39)</f>
        <v>0</v>
      </c>
      <c r="AU40">
        <f>AVERAGE('accuracy dom9dom8'!AP39,'accuracy dom91dom81'!AP39,'accuracy dom92dom82'!AP39)</f>
        <v>0</v>
      </c>
    </row>
    <row r="41" spans="1:47">
      <c r="A41" t="str">
        <f>'time 1'!B40</f>
        <v>&lt;test.client: void determineMenuSize(int,int,int,int,int)&gt;</v>
      </c>
      <c r="B41">
        <f>AVERAGE('time 1'!D40,'time 2'!D40,'time 3'!D40)</f>
        <v>5461</v>
      </c>
      <c r="C41">
        <f>AVERAGE('time 1'!F40,'time 2'!F40,'time 3'!F40)</f>
        <v>12889</v>
      </c>
      <c r="D41">
        <f>AVERAGE('time 1'!H40,'time 2'!H40,'time 3'!H40)</f>
        <v>4102.666666666667</v>
      </c>
      <c r="E41">
        <f>AVERAGE('time 1'!J40,'time 2'!J40,'time 3'!J40)</f>
        <v>7801.333333333333</v>
      </c>
      <c r="F41">
        <f>AVERAGE('time 1'!L40,'time 2'!L40,'time 3'!L40)</f>
        <v>55353</v>
      </c>
      <c r="G41">
        <f>AVERAGE('time 1'!N40,'time 2'!N40,'time 3'!N40)</f>
        <v>6067</v>
      </c>
      <c r="H41">
        <f>AVERAGE('time 1'!P40,'time 2'!P40,'time 3'!P40)</f>
        <v>9092</v>
      </c>
      <c r="I41">
        <f>AVERAGE('time 1'!R40,'time 2'!R40,'time 3'!R40)</f>
        <v>118338</v>
      </c>
      <c r="J41">
        <f>AVERAGE('time 1'!T40,'time 2'!T40,'time 3'!T40)</f>
        <v>7443.666666666667</v>
      </c>
      <c r="L41">
        <f>AVERAGE('accuracy dom5dom4'!R40,'accuracy dom51dom41'!R40,'accuracy dom52dom42'!R40)</f>
        <v>174</v>
      </c>
      <c r="M41">
        <f>AVERAGE('accuracy dom5dom4'!S40,'accuracy dom51dom41'!S40,'accuracy dom52dom42'!S40)</f>
        <v>0</v>
      </c>
      <c r="N41">
        <f>AVERAGE('accuracy dom5dom4'!T40,'accuracy dom51dom41'!T40,'accuracy dom52dom42'!T40)</f>
        <v>0</v>
      </c>
      <c r="O41">
        <f>AVERAGE('accuracy dom5dom4'!U40,'accuracy dom51dom41'!U40,'accuracy dom52dom42'!U40)</f>
        <v>0</v>
      </c>
      <c r="P41">
        <f>AVERAGE('accuracy dom5dom4'!BH40,'accuracy dom51dom41'!BH40,'accuracy dom52dom42'!BH40)</f>
        <v>174</v>
      </c>
      <c r="Q41">
        <f>AVERAGE('accuracy dom5dom4'!BI40,'accuracy dom51dom41'!BI40,'accuracy dom52dom42'!BI40)</f>
        <v>0</v>
      </c>
      <c r="R41">
        <f>AVERAGE('accuracy dom5dom4'!BJ40,'accuracy dom51dom41'!BJ40,'accuracy dom52dom42'!BJ40)</f>
        <v>0</v>
      </c>
      <c r="S41">
        <f>AVERAGE('accuracy dom5dom4'!BK40,'accuracy dom51dom41'!BK40,'accuracy dom52dom42'!BK40)</f>
        <v>0</v>
      </c>
      <c r="T41">
        <f>AVERAGE('accuracy dom5dom4'!AM40,'accuracy dom51dom41'!AM40,'accuracy dom52dom42'!AM40)</f>
        <v>174</v>
      </c>
      <c r="U41">
        <f>AVERAGE('accuracy dom5dom4'!AN40,'accuracy dom51dom41'!AN40,'accuracy dom52dom42'!AN40)</f>
        <v>0</v>
      </c>
      <c r="V41">
        <f>AVERAGE('accuracy dom5dom4'!AO40,'accuracy dom51dom41'!AO40,'accuracy dom52dom42'!AO40)</f>
        <v>0</v>
      </c>
      <c r="W41">
        <f>AVERAGE('accuracy dom5dom4'!AP40,'accuracy dom51dom41'!AP40,'accuracy dom52dom42'!AP40)</f>
        <v>0</v>
      </c>
      <c r="X41">
        <f>AVERAGE('accuracy dom7dom6'!R40,'accuracy dom71dom61'!R40,'accuracy dom72dom62'!R40)</f>
        <v>172</v>
      </c>
      <c r="Y41">
        <f>AVERAGE('accuracy dom7dom6'!S40,'accuracy dom71dom61'!S40,'accuracy dom72dom62'!S40)</f>
        <v>2</v>
      </c>
      <c r="Z41">
        <f>AVERAGE('accuracy dom7dom6'!T40,'accuracy dom71dom61'!T40,'accuracy dom72dom62'!T40)</f>
        <v>0</v>
      </c>
      <c r="AA41">
        <f>AVERAGE('accuracy dom7dom6'!U40,'accuracy dom71dom61'!U40,'accuracy dom72dom62'!U40)</f>
        <v>0</v>
      </c>
      <c r="AB41">
        <f>AVERAGE('accuracy dom7dom6'!BH40,'accuracy dom71dom61'!BH40,'accuracy dom72dom62'!BH40)</f>
        <v>174</v>
      </c>
      <c r="AC41">
        <f>AVERAGE('accuracy dom7dom6'!BI40,'accuracy dom71dom61'!BI40,'accuracy dom72dom62'!BI40)</f>
        <v>0</v>
      </c>
      <c r="AD41">
        <f>AVERAGE('accuracy dom7dom6'!BJ40,'accuracy dom71dom61'!BJ40,'accuracy dom72dom62'!BJ40)</f>
        <v>0</v>
      </c>
      <c r="AE41">
        <f>AVERAGE('accuracy dom7dom6'!BK40,'accuracy dom71dom61'!BK40,'accuracy dom72dom62'!BK40)</f>
        <v>0</v>
      </c>
      <c r="AF41">
        <f>AVERAGE('accuracy dom7dom6'!AM40,'accuracy dom71dom61'!AM40,'accuracy dom72dom62'!AM40)</f>
        <v>172</v>
      </c>
      <c r="AG41">
        <f>AVERAGE('accuracy dom7dom6'!AN40,'accuracy dom71dom61'!AN40,'accuracy dom72dom62'!AN40)</f>
        <v>2</v>
      </c>
      <c r="AH41">
        <f>AVERAGE('accuracy dom7dom6'!AO40,'accuracy dom71dom61'!AO40,'accuracy dom72dom62'!AO40)</f>
        <v>0</v>
      </c>
      <c r="AI41">
        <f>AVERAGE('accuracy dom7dom6'!AP40,'accuracy dom71dom61'!AP40,'accuracy dom72dom62'!AP40)</f>
        <v>0</v>
      </c>
      <c r="AJ41">
        <f>AVERAGE('accuracy dom9dom8'!R40,'accuracy dom91dom81'!R40,'accuracy dom92dom82'!R40)</f>
        <v>162.33333333333334</v>
      </c>
      <c r="AK41">
        <f>AVERAGE('accuracy dom9dom8'!S40,'accuracy dom91dom81'!S40,'accuracy dom92dom82'!S40)</f>
        <v>11.666666666666666</v>
      </c>
      <c r="AL41">
        <f>AVERAGE('accuracy dom9dom8'!T40,'accuracy dom91dom81'!T40,'accuracy dom92dom82'!T40)</f>
        <v>0</v>
      </c>
      <c r="AM41">
        <f>AVERAGE('accuracy dom9dom8'!U40,'accuracy dom91dom81'!U40,'accuracy dom92dom82'!U40)</f>
        <v>0</v>
      </c>
      <c r="AN41">
        <f>AVERAGE('accuracy dom9dom8'!BH40,'accuracy dom91dom81'!BH40,'accuracy dom92dom82'!BH40)</f>
        <v>174</v>
      </c>
      <c r="AO41">
        <f>AVERAGE('accuracy dom9dom8'!BI40,'accuracy dom91dom81'!BI40,'accuracy dom92dom82'!BI40)</f>
        <v>0</v>
      </c>
      <c r="AP41">
        <f>AVERAGE('accuracy dom9dom8'!BJ40,'accuracy dom91dom81'!BJ40,'accuracy dom92dom82'!BJ40)</f>
        <v>0</v>
      </c>
      <c r="AQ41">
        <f>AVERAGE('accuracy dom9dom8'!BK40,'accuracy dom91dom81'!BK40,'accuracy dom92dom82'!BK40)</f>
        <v>0</v>
      </c>
      <c r="AR41">
        <f>AVERAGE('accuracy dom9dom8'!AM40,'accuracy dom91dom81'!AM40,'accuracy dom92dom82'!AM40)</f>
        <v>162.33333333333334</v>
      </c>
      <c r="AS41">
        <f>AVERAGE('accuracy dom9dom8'!AN40,'accuracy dom91dom81'!AN40,'accuracy dom92dom82'!AN40)</f>
        <v>11.666666666666666</v>
      </c>
      <c r="AT41">
        <f>AVERAGE('accuracy dom9dom8'!AO40,'accuracy dom91dom81'!AO40,'accuracy dom92dom82'!AO40)</f>
        <v>0</v>
      </c>
      <c r="AU41">
        <f>AVERAGE('accuracy dom9dom8'!AP40,'accuracy dom91dom81'!AP40,'accuracy dom92dom82'!AP40)</f>
        <v>0</v>
      </c>
    </row>
    <row r="42" spans="1:47">
      <c r="A42" t="str">
        <f>'time 1'!B41</f>
        <v>&lt;test.client: void method108(int,int,int,int,int,int,int[],int,int,int,int,byte[][][],int[][][],int,int)&gt;</v>
      </c>
      <c r="B42">
        <f>AVERAGE('time 1'!D41,'time 2'!D41,'time 3'!D41)</f>
        <v>4787.333333333333</v>
      </c>
      <c r="C42">
        <f>AVERAGE('time 1'!F41,'time 2'!F41,'time 3'!F41)</f>
        <v>11259</v>
      </c>
      <c r="D42">
        <f>AVERAGE('time 1'!H41,'time 2'!H41,'time 3'!H41)</f>
        <v>3533</v>
      </c>
      <c r="E42">
        <f>AVERAGE('time 1'!J41,'time 2'!J41,'time 3'!J41)</f>
        <v>6237.666666666667</v>
      </c>
      <c r="F42">
        <f>AVERAGE('time 1'!L41,'time 2'!L41,'time 3'!L41)</f>
        <v>37580.333333333336</v>
      </c>
      <c r="G42">
        <f>AVERAGE('time 1'!N41,'time 2'!N41,'time 3'!N41)</f>
        <v>4859.333333333333</v>
      </c>
      <c r="H42">
        <f>AVERAGE('time 1'!P41,'time 2'!P41,'time 3'!P41)</f>
        <v>7484</v>
      </c>
      <c r="I42">
        <f>AVERAGE('time 1'!R41,'time 2'!R41,'time 3'!R41)</f>
        <v>96543.666666666672</v>
      </c>
      <c r="J42">
        <f>AVERAGE('time 1'!T41,'time 2'!T41,'time 3'!T41)</f>
        <v>6210.333333333333</v>
      </c>
      <c r="L42">
        <f>AVERAGE('accuracy dom5dom4'!R41,'accuracy dom51dom41'!R41,'accuracy dom52dom42'!R41)</f>
        <v>142.33333333333334</v>
      </c>
      <c r="M42">
        <f>AVERAGE('accuracy dom5dom4'!S41,'accuracy dom51dom41'!S41,'accuracy dom52dom42'!S41)</f>
        <v>0.66666666666666663</v>
      </c>
      <c r="N42">
        <f>AVERAGE('accuracy dom5dom4'!T41,'accuracy dom51dom41'!T41,'accuracy dom52dom42'!T41)</f>
        <v>0</v>
      </c>
      <c r="O42">
        <f>AVERAGE('accuracy dom5dom4'!U41,'accuracy dom51dom41'!U41,'accuracy dom52dom42'!U41)</f>
        <v>0</v>
      </c>
      <c r="P42">
        <f>AVERAGE('accuracy dom5dom4'!BH41,'accuracy dom51dom41'!BH41,'accuracy dom52dom42'!BH41)</f>
        <v>143</v>
      </c>
      <c r="Q42">
        <f>AVERAGE('accuracy dom5dom4'!BI41,'accuracy dom51dom41'!BI41,'accuracy dom52dom42'!BI41)</f>
        <v>0</v>
      </c>
      <c r="R42">
        <f>AVERAGE('accuracy dom5dom4'!BJ41,'accuracy dom51dom41'!BJ41,'accuracy dom52dom42'!BJ41)</f>
        <v>0</v>
      </c>
      <c r="S42">
        <f>AVERAGE('accuracy dom5dom4'!BK41,'accuracy dom51dom41'!BK41,'accuracy dom52dom42'!BK41)</f>
        <v>0</v>
      </c>
      <c r="T42">
        <f>AVERAGE('accuracy dom5dom4'!AM41,'accuracy dom51dom41'!AM41,'accuracy dom52dom42'!AM41)</f>
        <v>142.33333333333334</v>
      </c>
      <c r="U42">
        <f>AVERAGE('accuracy dom5dom4'!AN41,'accuracy dom51dom41'!AN41,'accuracy dom52dom42'!AN41)</f>
        <v>0.66666666666666663</v>
      </c>
      <c r="V42">
        <f>AVERAGE('accuracy dom5dom4'!AO41,'accuracy dom51dom41'!AO41,'accuracy dom52dom42'!AO41)</f>
        <v>0</v>
      </c>
      <c r="W42">
        <f>AVERAGE('accuracy dom5dom4'!AP41,'accuracy dom51dom41'!AP41,'accuracy dom52dom42'!AP41)</f>
        <v>0</v>
      </c>
      <c r="X42">
        <f>AVERAGE('accuracy dom7dom6'!R41,'accuracy dom71dom61'!R41,'accuracy dom72dom62'!R41)</f>
        <v>141</v>
      </c>
      <c r="Y42">
        <f>AVERAGE('accuracy dom7dom6'!S41,'accuracy dom71dom61'!S41,'accuracy dom72dom62'!S41)</f>
        <v>2</v>
      </c>
      <c r="Z42">
        <f>AVERAGE('accuracy dom7dom6'!T41,'accuracy dom71dom61'!T41,'accuracy dom72dom62'!T41)</f>
        <v>0</v>
      </c>
      <c r="AA42">
        <f>AVERAGE('accuracy dom7dom6'!U41,'accuracy dom71dom61'!U41,'accuracy dom72dom62'!U41)</f>
        <v>0</v>
      </c>
      <c r="AB42">
        <f>AVERAGE('accuracy dom7dom6'!BH41,'accuracy dom71dom61'!BH41,'accuracy dom72dom62'!BH41)</f>
        <v>143</v>
      </c>
      <c r="AC42">
        <f>AVERAGE('accuracy dom7dom6'!BI41,'accuracy dom71dom61'!BI41,'accuracy dom72dom62'!BI41)</f>
        <v>0</v>
      </c>
      <c r="AD42">
        <f>AVERAGE('accuracy dom7dom6'!BJ41,'accuracy dom71dom61'!BJ41,'accuracy dom72dom62'!BJ41)</f>
        <v>0</v>
      </c>
      <c r="AE42">
        <f>AVERAGE('accuracy dom7dom6'!BK41,'accuracy dom71dom61'!BK41,'accuracy dom72dom62'!BK41)</f>
        <v>0</v>
      </c>
      <c r="AF42">
        <f>AVERAGE('accuracy dom7dom6'!AM41,'accuracy dom71dom61'!AM41,'accuracy dom72dom62'!AM41)</f>
        <v>141</v>
      </c>
      <c r="AG42">
        <f>AVERAGE('accuracy dom7dom6'!AN41,'accuracy dom71dom61'!AN41,'accuracy dom72dom62'!AN41)</f>
        <v>2</v>
      </c>
      <c r="AH42">
        <f>AVERAGE('accuracy dom7dom6'!AO41,'accuracy dom71dom61'!AO41,'accuracy dom72dom62'!AO41)</f>
        <v>0</v>
      </c>
      <c r="AI42">
        <f>AVERAGE('accuracy dom7dom6'!AP41,'accuracy dom71dom61'!AP41,'accuracy dom72dom62'!AP41)</f>
        <v>0</v>
      </c>
      <c r="AJ42">
        <f>AVERAGE('accuracy dom9dom8'!R41,'accuracy dom91dom81'!R41,'accuracy dom92dom82'!R41)</f>
        <v>141</v>
      </c>
      <c r="AK42">
        <f>AVERAGE('accuracy dom9dom8'!S41,'accuracy dom91dom81'!S41,'accuracy dom92dom82'!S41)</f>
        <v>2</v>
      </c>
      <c r="AL42">
        <f>AVERAGE('accuracy dom9dom8'!T41,'accuracy dom91dom81'!T41,'accuracy dom92dom82'!T41)</f>
        <v>0</v>
      </c>
      <c r="AM42">
        <f>AVERAGE('accuracy dom9dom8'!U41,'accuracy dom91dom81'!U41,'accuracy dom92dom82'!U41)</f>
        <v>0</v>
      </c>
      <c r="AN42">
        <f>AVERAGE('accuracy dom9dom8'!BH41,'accuracy dom91dom81'!BH41,'accuracy dom92dom82'!BH41)</f>
        <v>143</v>
      </c>
      <c r="AO42">
        <f>AVERAGE('accuracy dom9dom8'!BI41,'accuracy dom91dom81'!BI41,'accuracy dom92dom82'!BI41)</f>
        <v>0</v>
      </c>
      <c r="AP42">
        <f>AVERAGE('accuracy dom9dom8'!BJ41,'accuracy dom91dom81'!BJ41,'accuracy dom92dom82'!BJ41)</f>
        <v>0</v>
      </c>
      <c r="AQ42">
        <f>AVERAGE('accuracy dom9dom8'!BK41,'accuracy dom91dom81'!BK41,'accuracy dom92dom82'!BK41)</f>
        <v>0</v>
      </c>
      <c r="AR42">
        <f>AVERAGE('accuracy dom9dom8'!AM41,'accuracy dom91dom81'!AM41,'accuracy dom92dom82'!AM41)</f>
        <v>141</v>
      </c>
      <c r="AS42">
        <f>AVERAGE('accuracy dom9dom8'!AN41,'accuracy dom91dom81'!AN41,'accuracy dom92dom82'!AN41)</f>
        <v>2</v>
      </c>
      <c r="AT42">
        <f>AVERAGE('accuracy dom9dom8'!AO41,'accuracy dom91dom81'!AO41,'accuracy dom92dom82'!AO41)</f>
        <v>0</v>
      </c>
      <c r="AU42">
        <f>AVERAGE('accuracy dom9dom8'!AP41,'accuracy dom91dom81'!AP41,'accuracy dom92dom82'!AP41)</f>
        <v>0</v>
      </c>
    </row>
    <row r="43" spans="1:47">
      <c r="A43" t="str">
        <f>'time 1'!B42</f>
        <v>&lt;test.client: void method142(int,int,int,int,int,int,int,int,boolean,int,byte[][][])&gt;</v>
      </c>
      <c r="B43">
        <f>AVERAGE('time 1'!D42,'time 2'!D42,'time 3'!D42)</f>
        <v>1087.3333333333333</v>
      </c>
      <c r="C43">
        <f>AVERAGE('time 1'!F42,'time 2'!F42,'time 3'!F42)</f>
        <v>2191.6666666666665</v>
      </c>
      <c r="D43">
        <f>AVERAGE('time 1'!H42,'time 2'!H42,'time 3'!H42)</f>
        <v>836.66666666666663</v>
      </c>
      <c r="E43">
        <f>AVERAGE('time 1'!J42,'time 2'!J42,'time 3'!J42)</f>
        <v>1307.6666666666667</v>
      </c>
      <c r="F43">
        <f>AVERAGE('time 1'!L42,'time 2'!L42,'time 3'!L42)</f>
        <v>7222.333333333333</v>
      </c>
      <c r="G43">
        <f>AVERAGE('time 1'!N42,'time 2'!N42,'time 3'!N42)</f>
        <v>1038.6666666666667</v>
      </c>
      <c r="H43">
        <f>AVERAGE('time 1'!P42,'time 2'!P42,'time 3'!P42)</f>
        <v>1455</v>
      </c>
      <c r="I43">
        <f>AVERAGE('time 1'!R42,'time 2'!R42,'time 3'!R42)</f>
        <v>14577.333333333334</v>
      </c>
      <c r="J43">
        <f>AVERAGE('time 1'!T42,'time 2'!T42,'time 3'!T42)</f>
        <v>1173</v>
      </c>
      <c r="L43">
        <f>AVERAGE('accuracy dom5dom4'!R42,'accuracy dom51dom41'!R42,'accuracy dom52dom42'!R42)</f>
        <v>129</v>
      </c>
      <c r="M43">
        <f>AVERAGE('accuracy dom5dom4'!S42,'accuracy dom51dom41'!S42,'accuracy dom52dom42'!S42)</f>
        <v>0</v>
      </c>
      <c r="N43">
        <f>AVERAGE('accuracy dom5dom4'!T42,'accuracy dom51dom41'!T42,'accuracy dom52dom42'!T42)</f>
        <v>0</v>
      </c>
      <c r="O43">
        <f>AVERAGE('accuracy dom5dom4'!U42,'accuracy dom51dom41'!U42,'accuracy dom52dom42'!U42)</f>
        <v>0</v>
      </c>
      <c r="P43">
        <f>AVERAGE('accuracy dom5dom4'!BH42,'accuracy dom51dom41'!BH42,'accuracy dom52dom42'!BH42)</f>
        <v>129</v>
      </c>
      <c r="Q43">
        <f>AVERAGE('accuracy dom5dom4'!BI42,'accuracy dom51dom41'!BI42,'accuracy dom52dom42'!BI42)</f>
        <v>0</v>
      </c>
      <c r="R43">
        <f>AVERAGE('accuracy dom5dom4'!BJ42,'accuracy dom51dom41'!BJ42,'accuracy dom52dom42'!BJ42)</f>
        <v>0</v>
      </c>
      <c r="S43">
        <f>AVERAGE('accuracy dom5dom4'!BK42,'accuracy dom51dom41'!BK42,'accuracy dom52dom42'!BK42)</f>
        <v>0</v>
      </c>
      <c r="T43">
        <f>AVERAGE('accuracy dom5dom4'!AM42,'accuracy dom51dom41'!AM42,'accuracy dom52dom42'!AM42)</f>
        <v>129</v>
      </c>
      <c r="U43">
        <f>AVERAGE('accuracy dom5dom4'!AN42,'accuracy dom51dom41'!AN42,'accuracy dom52dom42'!AN42)</f>
        <v>0</v>
      </c>
      <c r="V43">
        <f>AVERAGE('accuracy dom5dom4'!AO42,'accuracy dom51dom41'!AO42,'accuracy dom52dom42'!AO42)</f>
        <v>0</v>
      </c>
      <c r="W43">
        <f>AVERAGE('accuracy dom5dom4'!AP42,'accuracy dom51dom41'!AP42,'accuracy dom52dom42'!AP42)</f>
        <v>0</v>
      </c>
      <c r="X43">
        <f>AVERAGE('accuracy dom7dom6'!R42,'accuracy dom71dom61'!R42,'accuracy dom72dom62'!R42)</f>
        <v>128</v>
      </c>
      <c r="Y43">
        <f>AVERAGE('accuracy dom7dom6'!S42,'accuracy dom71dom61'!S42,'accuracy dom72dom62'!S42)</f>
        <v>1</v>
      </c>
      <c r="Z43">
        <f>AVERAGE('accuracy dom7dom6'!T42,'accuracy dom71dom61'!T42,'accuracy dom72dom62'!T42)</f>
        <v>0</v>
      </c>
      <c r="AA43">
        <f>AVERAGE('accuracy dom7dom6'!U42,'accuracy dom71dom61'!U42,'accuracy dom72dom62'!U42)</f>
        <v>0</v>
      </c>
      <c r="AB43">
        <f>AVERAGE('accuracy dom7dom6'!BH42,'accuracy dom71dom61'!BH42,'accuracy dom72dom62'!BH42)</f>
        <v>129</v>
      </c>
      <c r="AC43">
        <f>AVERAGE('accuracy dom7dom6'!BI42,'accuracy dom71dom61'!BI42,'accuracy dom72dom62'!BI42)</f>
        <v>0</v>
      </c>
      <c r="AD43">
        <f>AVERAGE('accuracy dom7dom6'!BJ42,'accuracy dom71dom61'!BJ42,'accuracy dom72dom62'!BJ42)</f>
        <v>0</v>
      </c>
      <c r="AE43">
        <f>AVERAGE('accuracy dom7dom6'!BK42,'accuracy dom71dom61'!BK42,'accuracy dom72dom62'!BK42)</f>
        <v>0</v>
      </c>
      <c r="AF43">
        <f>AVERAGE('accuracy dom7dom6'!AM42,'accuracy dom71dom61'!AM42,'accuracy dom72dom62'!AM42)</f>
        <v>128</v>
      </c>
      <c r="AG43">
        <f>AVERAGE('accuracy dom7dom6'!AN42,'accuracy dom71dom61'!AN42,'accuracy dom72dom62'!AN42)</f>
        <v>1</v>
      </c>
      <c r="AH43">
        <f>AVERAGE('accuracy dom7dom6'!AO42,'accuracy dom71dom61'!AO42,'accuracy dom72dom62'!AO42)</f>
        <v>0</v>
      </c>
      <c r="AI43">
        <f>AVERAGE('accuracy dom7dom6'!AP42,'accuracy dom71dom61'!AP42,'accuracy dom72dom62'!AP42)</f>
        <v>0</v>
      </c>
      <c r="AJ43">
        <f>AVERAGE('accuracy dom9dom8'!R42,'accuracy dom91dom81'!R42,'accuracy dom92dom82'!R42)</f>
        <v>128</v>
      </c>
      <c r="AK43">
        <f>AVERAGE('accuracy dom9dom8'!S42,'accuracy dom91dom81'!S42,'accuracy dom92dom82'!S42)</f>
        <v>1</v>
      </c>
      <c r="AL43">
        <f>AVERAGE('accuracy dom9dom8'!T42,'accuracy dom91dom81'!T42,'accuracy dom92dom82'!T42)</f>
        <v>0</v>
      </c>
      <c r="AM43">
        <f>AVERAGE('accuracy dom9dom8'!U42,'accuracy dom91dom81'!U42,'accuracy dom92dom82'!U42)</f>
        <v>0</v>
      </c>
      <c r="AN43">
        <f>AVERAGE('accuracy dom9dom8'!BH42,'accuracy dom91dom81'!BH42,'accuracy dom92dom82'!BH42)</f>
        <v>129</v>
      </c>
      <c r="AO43">
        <f>AVERAGE('accuracy dom9dom8'!BI42,'accuracy dom91dom81'!BI42,'accuracy dom92dom82'!BI42)</f>
        <v>0</v>
      </c>
      <c r="AP43">
        <f>AVERAGE('accuracy dom9dom8'!BJ42,'accuracy dom91dom81'!BJ42,'accuracy dom92dom82'!BJ42)</f>
        <v>0</v>
      </c>
      <c r="AQ43">
        <f>AVERAGE('accuracy dom9dom8'!BK42,'accuracy dom91dom81'!BK42,'accuracy dom92dom82'!BK42)</f>
        <v>0</v>
      </c>
      <c r="AR43">
        <f>AVERAGE('accuracy dom9dom8'!AM42,'accuracy dom91dom81'!AM42,'accuracy dom92dom82'!AM42)</f>
        <v>128</v>
      </c>
      <c r="AS43">
        <f>AVERAGE('accuracy dom9dom8'!AN42,'accuracy dom91dom81'!AN42,'accuracy dom92dom82'!AN42)</f>
        <v>1</v>
      </c>
      <c r="AT43">
        <f>AVERAGE('accuracy dom9dom8'!AO42,'accuracy dom91dom81'!AO42,'accuracy dom92dom82'!AO42)</f>
        <v>0</v>
      </c>
      <c r="AU43">
        <f>AVERAGE('accuracy dom9dom8'!AP42,'accuracy dom91dom81'!AP42,'accuracy dom92dom82'!AP42)</f>
        <v>0</v>
      </c>
    </row>
    <row r="44" spans="1:47">
      <c r="A44" t="str">
        <f>'time 1'!B43</f>
        <v>&lt;test.FastBlurFilter: void blur(int[],int[],int,int,int)&gt;</v>
      </c>
      <c r="B44">
        <f>AVERAGE('time 1'!D43,'time 2'!D43,'time 3'!D43)</f>
        <v>23242.666666666668</v>
      </c>
      <c r="C44">
        <f>AVERAGE('time 1'!F43,'time 2'!F43,'time 3'!F43)</f>
        <v>62135</v>
      </c>
      <c r="D44">
        <f>AVERAGE('time 1'!H43,'time 2'!H43,'time 3'!H43)</f>
        <v>16988.333333333332</v>
      </c>
      <c r="E44">
        <f>AVERAGE('time 1'!J43,'time 2'!J43,'time 3'!J43)</f>
        <v>44692.333333333336</v>
      </c>
      <c r="F44">
        <f>AVERAGE('time 1'!L43,'time 2'!L43,'time 3'!L43)</f>
        <v>359137</v>
      </c>
      <c r="G44">
        <f>AVERAGE('time 1'!N43,'time 2'!N43,'time 3'!N43)</f>
        <v>34610</v>
      </c>
      <c r="H44">
        <f>AVERAGE('time 1'!P43,'time 2'!P43,'time 3'!P43)</f>
        <v>59788.666666666664</v>
      </c>
      <c r="I44">
        <f>AVERAGE('time 1'!R43,'time 2'!R43,'time 3'!R43)</f>
        <v>972094.33333333337</v>
      </c>
      <c r="J44">
        <f>AVERAGE('time 1'!T43,'time 2'!T43,'time 3'!T43)</f>
        <v>52812.333333333336</v>
      </c>
      <c r="L44">
        <f>AVERAGE('accuracy dom5dom4'!R43,'accuracy dom51dom41'!R43,'accuracy dom52dom42'!R43)</f>
        <v>43</v>
      </c>
      <c r="M44">
        <f>AVERAGE('accuracy dom5dom4'!S43,'accuracy dom51dom41'!S43,'accuracy dom52dom42'!S43)</f>
        <v>0</v>
      </c>
      <c r="N44">
        <f>AVERAGE('accuracy dom5dom4'!T43,'accuracy dom51dom41'!T43,'accuracy dom52dom42'!T43)</f>
        <v>0</v>
      </c>
      <c r="O44">
        <f>AVERAGE('accuracy dom5dom4'!U43,'accuracy dom51dom41'!U43,'accuracy dom52dom42'!U43)</f>
        <v>0</v>
      </c>
      <c r="P44">
        <f>AVERAGE('accuracy dom5dom4'!BH43,'accuracy dom51dom41'!BH43,'accuracy dom52dom42'!BH43)</f>
        <v>43</v>
      </c>
      <c r="Q44">
        <f>AVERAGE('accuracy dom5dom4'!BI43,'accuracy dom51dom41'!BI43,'accuracy dom52dom42'!BI43)</f>
        <v>0</v>
      </c>
      <c r="R44">
        <f>AVERAGE('accuracy dom5dom4'!BJ43,'accuracy dom51dom41'!BJ43,'accuracy dom52dom42'!BJ43)</f>
        <v>0</v>
      </c>
      <c r="S44">
        <f>AVERAGE('accuracy dom5dom4'!BK43,'accuracy dom51dom41'!BK43,'accuracy dom52dom42'!BK43)</f>
        <v>0</v>
      </c>
      <c r="T44">
        <f>AVERAGE('accuracy dom5dom4'!AM43,'accuracy dom51dom41'!AM43,'accuracy dom52dom42'!AM43)</f>
        <v>43</v>
      </c>
      <c r="U44">
        <f>AVERAGE('accuracy dom5dom4'!AN43,'accuracy dom51dom41'!AN43,'accuracy dom52dom42'!AN43)</f>
        <v>0</v>
      </c>
      <c r="V44">
        <f>AVERAGE('accuracy dom5dom4'!AO43,'accuracy dom51dom41'!AO43,'accuracy dom52dom42'!AO43)</f>
        <v>0</v>
      </c>
      <c r="W44">
        <f>AVERAGE('accuracy dom5dom4'!AP43,'accuracy dom51dom41'!AP43,'accuracy dom52dom42'!AP43)</f>
        <v>0</v>
      </c>
      <c r="X44">
        <f>AVERAGE('accuracy dom7dom6'!R43,'accuracy dom71dom61'!R43,'accuracy dom72dom62'!R43)</f>
        <v>41.333333333333336</v>
      </c>
      <c r="Y44">
        <f>AVERAGE('accuracy dom7dom6'!S43,'accuracy dom71dom61'!S43,'accuracy dom72dom62'!S43)</f>
        <v>1.6666666666666667</v>
      </c>
      <c r="Z44">
        <f>AVERAGE('accuracy dom7dom6'!T43,'accuracy dom71dom61'!T43,'accuracy dom72dom62'!T43)</f>
        <v>0</v>
      </c>
      <c r="AA44">
        <f>AVERAGE('accuracy dom7dom6'!U43,'accuracy dom71dom61'!U43,'accuracy dom72dom62'!U43)</f>
        <v>0</v>
      </c>
      <c r="AB44">
        <f>AVERAGE('accuracy dom7dom6'!BH43,'accuracy dom71dom61'!BH43,'accuracy dom72dom62'!BH43)</f>
        <v>43</v>
      </c>
      <c r="AC44">
        <f>AVERAGE('accuracy dom7dom6'!BI43,'accuracy dom71dom61'!BI43,'accuracy dom72dom62'!BI43)</f>
        <v>0</v>
      </c>
      <c r="AD44">
        <f>AVERAGE('accuracy dom7dom6'!BJ43,'accuracy dom71dom61'!BJ43,'accuracy dom72dom62'!BJ43)</f>
        <v>0</v>
      </c>
      <c r="AE44">
        <f>AVERAGE('accuracy dom7dom6'!BK43,'accuracy dom71dom61'!BK43,'accuracy dom72dom62'!BK43)</f>
        <v>0</v>
      </c>
      <c r="AF44">
        <f>AVERAGE('accuracy dom7dom6'!AM43,'accuracy dom71dom61'!AM43,'accuracy dom72dom62'!AM43)</f>
        <v>41.333333333333336</v>
      </c>
      <c r="AG44">
        <f>AVERAGE('accuracy dom7dom6'!AN43,'accuracy dom71dom61'!AN43,'accuracy dom72dom62'!AN43)</f>
        <v>1.6666666666666667</v>
      </c>
      <c r="AH44">
        <f>AVERAGE('accuracy dom7dom6'!AO43,'accuracy dom71dom61'!AO43,'accuracy dom72dom62'!AO43)</f>
        <v>0</v>
      </c>
      <c r="AI44">
        <f>AVERAGE('accuracy dom7dom6'!AP43,'accuracy dom71dom61'!AP43,'accuracy dom72dom62'!AP43)</f>
        <v>0</v>
      </c>
      <c r="AJ44">
        <f>AVERAGE('accuracy dom9dom8'!R43,'accuracy dom91dom81'!R43,'accuracy dom92dom82'!R43)</f>
        <v>41.333333333333336</v>
      </c>
      <c r="AK44">
        <f>AVERAGE('accuracy dom9dom8'!S43,'accuracy dom91dom81'!S43,'accuracy dom92dom82'!S43)</f>
        <v>1.6666666666666667</v>
      </c>
      <c r="AL44">
        <f>AVERAGE('accuracy dom9dom8'!T43,'accuracy dom91dom81'!T43,'accuracy dom92dom82'!T43)</f>
        <v>0</v>
      </c>
      <c r="AM44">
        <f>AVERAGE('accuracy dom9dom8'!U43,'accuracy dom91dom81'!U43,'accuracy dom92dom82'!U43)</f>
        <v>0</v>
      </c>
      <c r="AN44">
        <f>AVERAGE('accuracy dom9dom8'!BH43,'accuracy dom91dom81'!BH43,'accuracy dom92dom82'!BH43)</f>
        <v>43</v>
      </c>
      <c r="AO44">
        <f>AVERAGE('accuracy dom9dom8'!BI43,'accuracy dom91dom81'!BI43,'accuracy dom92dom82'!BI43)</f>
        <v>0</v>
      </c>
      <c r="AP44">
        <f>AVERAGE('accuracy dom9dom8'!BJ43,'accuracy dom91dom81'!BJ43,'accuracy dom92dom82'!BJ43)</f>
        <v>0</v>
      </c>
      <c r="AQ44">
        <f>AVERAGE('accuracy dom9dom8'!BK43,'accuracy dom91dom81'!BK43,'accuracy dom92dom82'!BK43)</f>
        <v>0</v>
      </c>
      <c r="AR44">
        <f>AVERAGE('accuracy dom9dom8'!AM43,'accuracy dom91dom81'!AM43,'accuracy dom92dom82'!AM43)</f>
        <v>41.333333333333336</v>
      </c>
      <c r="AS44">
        <f>AVERAGE('accuracy dom9dom8'!AN43,'accuracy dom91dom81'!AN43,'accuracy dom92dom82'!AN43)</f>
        <v>1.6666666666666667</v>
      </c>
      <c r="AT44">
        <f>AVERAGE('accuracy dom9dom8'!AO43,'accuracy dom91dom81'!AO43,'accuracy dom92dom82'!AO43)</f>
        <v>0</v>
      </c>
      <c r="AU44">
        <f>AVERAGE('accuracy dom9dom8'!AP43,'accuracy dom91dom81'!AP43,'accuracy dom92dom82'!AP43)</f>
        <v>0</v>
      </c>
    </row>
    <row r="45" spans="1:47">
      <c r="A45" t="str">
        <f>'time 1'!B44</f>
        <v>&lt;test.GeoData: float getZ(int,int,int,int)&gt;</v>
      </c>
      <c r="B45">
        <f>AVERAGE('time 1'!D44,'time 2'!D44,'time 3'!D44)</f>
        <v>1986.6666666666667</v>
      </c>
      <c r="C45">
        <f>AVERAGE('time 1'!F44,'time 2'!F44,'time 3'!F44)</f>
        <v>5039</v>
      </c>
      <c r="D45">
        <f>AVERAGE('time 1'!H44,'time 2'!H44,'time 3'!H44)</f>
        <v>1592.6666666666667</v>
      </c>
      <c r="E45">
        <f>AVERAGE('time 1'!J44,'time 2'!J44,'time 3'!J44)</f>
        <v>2525.6666666666665</v>
      </c>
      <c r="F45">
        <f>AVERAGE('time 1'!L44,'time 2'!L44,'time 3'!L44)</f>
        <v>20930</v>
      </c>
      <c r="G45">
        <f>AVERAGE('time 1'!N44,'time 2'!N44,'time 3'!N44)</f>
        <v>2031</v>
      </c>
      <c r="H45">
        <f>AVERAGE('time 1'!P44,'time 2'!P44,'time 3'!P44)</f>
        <v>2861</v>
      </c>
      <c r="I45">
        <f>AVERAGE('time 1'!R44,'time 2'!R44,'time 3'!R44)</f>
        <v>48439</v>
      </c>
      <c r="J45">
        <f>AVERAGE('time 1'!T44,'time 2'!T44,'time 3'!T44)</f>
        <v>2419.3333333333335</v>
      </c>
      <c r="L45">
        <f>AVERAGE('accuracy dom5dom4'!R44,'accuracy dom51dom41'!R44,'accuracy dom52dom42'!R44)</f>
        <v>139</v>
      </c>
      <c r="M45">
        <f>AVERAGE('accuracy dom5dom4'!S44,'accuracy dom51dom41'!S44,'accuracy dom52dom42'!S44)</f>
        <v>0</v>
      </c>
      <c r="N45">
        <f>AVERAGE('accuracy dom5dom4'!T44,'accuracy dom51dom41'!T44,'accuracy dom52dom42'!T44)</f>
        <v>0</v>
      </c>
      <c r="O45">
        <f>AVERAGE('accuracy dom5dom4'!U44,'accuracy dom51dom41'!U44,'accuracy dom52dom42'!U44)</f>
        <v>0</v>
      </c>
      <c r="P45">
        <f>AVERAGE('accuracy dom5dom4'!BH44,'accuracy dom51dom41'!BH44,'accuracy dom52dom42'!BH44)</f>
        <v>139</v>
      </c>
      <c r="Q45">
        <f>AVERAGE('accuracy dom5dom4'!BI44,'accuracy dom51dom41'!BI44,'accuracy dom52dom42'!BI44)</f>
        <v>0</v>
      </c>
      <c r="R45">
        <f>AVERAGE('accuracy dom5dom4'!BJ44,'accuracy dom51dom41'!BJ44,'accuracy dom52dom42'!BJ44)</f>
        <v>0</v>
      </c>
      <c r="S45">
        <f>AVERAGE('accuracy dom5dom4'!BK44,'accuracy dom51dom41'!BK44,'accuracy dom52dom42'!BK44)</f>
        <v>0</v>
      </c>
      <c r="T45">
        <f>AVERAGE('accuracy dom5dom4'!AM44,'accuracy dom51dom41'!AM44,'accuracy dom52dom42'!AM44)</f>
        <v>139</v>
      </c>
      <c r="U45">
        <f>AVERAGE('accuracy dom5dom4'!AN44,'accuracy dom51dom41'!AN44,'accuracy dom52dom42'!AN44)</f>
        <v>0</v>
      </c>
      <c r="V45">
        <f>AVERAGE('accuracy dom5dom4'!AO44,'accuracy dom51dom41'!AO44,'accuracy dom52dom42'!AO44)</f>
        <v>0</v>
      </c>
      <c r="W45">
        <f>AVERAGE('accuracy dom5dom4'!AP44,'accuracy dom51dom41'!AP44,'accuracy dom52dom42'!AP44)</f>
        <v>0</v>
      </c>
      <c r="X45">
        <f>AVERAGE('accuracy dom7dom6'!R44,'accuracy dom71dom61'!R44,'accuracy dom72dom62'!R44)</f>
        <v>138</v>
      </c>
      <c r="Y45">
        <f>AVERAGE('accuracy dom7dom6'!S44,'accuracy dom71dom61'!S44,'accuracy dom72dom62'!S44)</f>
        <v>1</v>
      </c>
      <c r="Z45">
        <f>AVERAGE('accuracy dom7dom6'!T44,'accuracy dom71dom61'!T44,'accuracy dom72dom62'!T44)</f>
        <v>0</v>
      </c>
      <c r="AA45">
        <f>AVERAGE('accuracy dom7dom6'!U44,'accuracy dom71dom61'!U44,'accuracy dom72dom62'!U44)</f>
        <v>0</v>
      </c>
      <c r="AB45">
        <f>AVERAGE('accuracy dom7dom6'!BH44,'accuracy dom71dom61'!BH44,'accuracy dom72dom62'!BH44)</f>
        <v>139</v>
      </c>
      <c r="AC45">
        <f>AVERAGE('accuracy dom7dom6'!BI44,'accuracy dom71dom61'!BI44,'accuracy dom72dom62'!BI44)</f>
        <v>0</v>
      </c>
      <c r="AD45">
        <f>AVERAGE('accuracy dom7dom6'!BJ44,'accuracy dom71dom61'!BJ44,'accuracy dom72dom62'!BJ44)</f>
        <v>0</v>
      </c>
      <c r="AE45">
        <f>AVERAGE('accuracy dom7dom6'!BK44,'accuracy dom71dom61'!BK44,'accuracy dom72dom62'!BK44)</f>
        <v>0</v>
      </c>
      <c r="AF45">
        <f>AVERAGE('accuracy dom7dom6'!AM44,'accuracy dom71dom61'!AM44,'accuracy dom72dom62'!AM44)</f>
        <v>138</v>
      </c>
      <c r="AG45">
        <f>AVERAGE('accuracy dom7dom6'!AN44,'accuracy dom71dom61'!AN44,'accuracy dom72dom62'!AN44)</f>
        <v>1</v>
      </c>
      <c r="AH45">
        <f>AVERAGE('accuracy dom7dom6'!AO44,'accuracy dom71dom61'!AO44,'accuracy dom72dom62'!AO44)</f>
        <v>0</v>
      </c>
      <c r="AI45">
        <f>AVERAGE('accuracy dom7dom6'!AP44,'accuracy dom71dom61'!AP44,'accuracy dom72dom62'!AP44)</f>
        <v>0</v>
      </c>
      <c r="AJ45">
        <f>AVERAGE('accuracy dom9dom8'!R44,'accuracy dom91dom81'!R44,'accuracy dom92dom82'!R44)</f>
        <v>137.66666666666666</v>
      </c>
      <c r="AK45">
        <f>AVERAGE('accuracy dom9dom8'!S44,'accuracy dom91dom81'!S44,'accuracy dom92dom82'!S44)</f>
        <v>1.3333333333333333</v>
      </c>
      <c r="AL45">
        <f>AVERAGE('accuracy dom9dom8'!T44,'accuracy dom91dom81'!T44,'accuracy dom92dom82'!T44)</f>
        <v>0</v>
      </c>
      <c r="AM45">
        <f>AVERAGE('accuracy dom9dom8'!U44,'accuracy dom91dom81'!U44,'accuracy dom92dom82'!U44)</f>
        <v>0</v>
      </c>
      <c r="AN45">
        <f>AVERAGE('accuracy dom9dom8'!BH44,'accuracy dom91dom81'!BH44,'accuracy dom92dom82'!BH44)</f>
        <v>139</v>
      </c>
      <c r="AO45">
        <f>AVERAGE('accuracy dom9dom8'!BI44,'accuracy dom91dom81'!BI44,'accuracy dom92dom82'!BI44)</f>
        <v>0</v>
      </c>
      <c r="AP45">
        <f>AVERAGE('accuracy dom9dom8'!BJ44,'accuracy dom91dom81'!BJ44,'accuracy dom92dom82'!BJ44)</f>
        <v>0</v>
      </c>
      <c r="AQ45">
        <f>AVERAGE('accuracy dom9dom8'!BK44,'accuracy dom91dom81'!BK44,'accuracy dom92dom82'!BK44)</f>
        <v>0</v>
      </c>
      <c r="AR45">
        <f>AVERAGE('accuracy dom9dom8'!AM44,'accuracy dom91dom81'!AM44,'accuracy dom92dom82'!AM44)</f>
        <v>137.66666666666666</v>
      </c>
      <c r="AS45">
        <f>AVERAGE('accuracy dom9dom8'!AN44,'accuracy dom91dom81'!AN44,'accuracy dom92dom82'!AN44)</f>
        <v>1.3333333333333333</v>
      </c>
      <c r="AT45">
        <f>AVERAGE('accuracy dom9dom8'!AO44,'accuracy dom91dom81'!AO44,'accuracy dom92dom82'!AO44)</f>
        <v>0</v>
      </c>
      <c r="AU45">
        <f>AVERAGE('accuracy dom9dom8'!AP44,'accuracy dom91dom81'!AP44,'accuracy dom92dom82'!AP44)</f>
        <v>0</v>
      </c>
    </row>
    <row r="46" spans="1:47">
      <c r="A46" t="str">
        <f>'time 1'!B45</f>
        <v>&lt;test.GeoEngine: boolean checkNSWE(short,int,int,int,int)&gt;</v>
      </c>
      <c r="B46">
        <f>AVERAGE('time 1'!D45,'time 2'!D45,'time 3'!D45)</f>
        <v>889</v>
      </c>
      <c r="C46">
        <f>AVERAGE('time 1'!F45,'time 2'!F45,'time 3'!F45)</f>
        <v>2447.6666666666665</v>
      </c>
      <c r="D46">
        <f>AVERAGE('time 1'!H45,'time 2'!H45,'time 3'!H45)</f>
        <v>658</v>
      </c>
      <c r="E46">
        <f>AVERAGE('time 1'!J45,'time 2'!J45,'time 3'!J45)</f>
        <v>999.66666666666663</v>
      </c>
      <c r="F46">
        <f>AVERAGE('time 1'!L45,'time 2'!L45,'time 3'!L45)</f>
        <v>10804</v>
      </c>
      <c r="G46">
        <f>AVERAGE('time 1'!N45,'time 2'!N45,'time 3'!N45)</f>
        <v>796</v>
      </c>
      <c r="H46">
        <f>AVERAGE('time 1'!P45,'time 2'!P45,'time 3'!P45)</f>
        <v>1139</v>
      </c>
      <c r="I46">
        <f>AVERAGE('time 1'!R45,'time 2'!R45,'time 3'!R45)</f>
        <v>21007</v>
      </c>
      <c r="J46">
        <f>AVERAGE('time 1'!T45,'time 2'!T45,'time 3'!T45)</f>
        <v>948.33333333333337</v>
      </c>
      <c r="L46">
        <f>AVERAGE('accuracy dom5dom4'!R45,'accuracy dom51dom41'!R45,'accuracy dom52dom42'!R45)</f>
        <v>62</v>
      </c>
      <c r="M46">
        <f>AVERAGE('accuracy dom5dom4'!S45,'accuracy dom51dom41'!S45,'accuracy dom52dom42'!S45)</f>
        <v>0</v>
      </c>
      <c r="N46">
        <f>AVERAGE('accuracy dom5dom4'!T45,'accuracy dom51dom41'!T45,'accuracy dom52dom42'!T45)</f>
        <v>0</v>
      </c>
      <c r="O46">
        <f>AVERAGE('accuracy dom5dom4'!U45,'accuracy dom51dom41'!U45,'accuracy dom52dom42'!U45)</f>
        <v>0</v>
      </c>
      <c r="P46">
        <f>AVERAGE('accuracy dom5dom4'!BH45,'accuracy dom51dom41'!BH45,'accuracy dom52dom42'!BH45)</f>
        <v>62</v>
      </c>
      <c r="Q46">
        <f>AVERAGE('accuracy dom5dom4'!BI45,'accuracy dom51dom41'!BI45,'accuracy dom52dom42'!BI45)</f>
        <v>0</v>
      </c>
      <c r="R46">
        <f>AVERAGE('accuracy dom5dom4'!BJ45,'accuracy dom51dom41'!BJ45,'accuracy dom52dom42'!BJ45)</f>
        <v>0</v>
      </c>
      <c r="S46">
        <f>AVERAGE('accuracy dom5dom4'!BK45,'accuracy dom51dom41'!BK45,'accuracy dom52dom42'!BK45)</f>
        <v>0</v>
      </c>
      <c r="T46">
        <f>AVERAGE('accuracy dom5dom4'!AM45,'accuracy dom51dom41'!AM45,'accuracy dom52dom42'!AM45)</f>
        <v>62</v>
      </c>
      <c r="U46">
        <f>AVERAGE('accuracy dom5dom4'!AN45,'accuracy dom51dom41'!AN45,'accuracy dom52dom42'!AN45)</f>
        <v>0</v>
      </c>
      <c r="V46">
        <f>AVERAGE('accuracy dom5dom4'!AO45,'accuracy dom51dom41'!AO45,'accuracy dom52dom42'!AO45)</f>
        <v>0</v>
      </c>
      <c r="W46">
        <f>AVERAGE('accuracy dom5dom4'!AP45,'accuracy dom51dom41'!AP45,'accuracy dom52dom42'!AP45)</f>
        <v>0</v>
      </c>
      <c r="X46">
        <f>AVERAGE('accuracy dom7dom6'!R45,'accuracy dom71dom61'!R45,'accuracy dom72dom62'!R45)</f>
        <v>61.666666666666664</v>
      </c>
      <c r="Y46">
        <f>AVERAGE('accuracy dom7dom6'!S45,'accuracy dom71dom61'!S45,'accuracy dom72dom62'!S45)</f>
        <v>0.33333333333333331</v>
      </c>
      <c r="Z46">
        <f>AVERAGE('accuracy dom7dom6'!T45,'accuracy dom71dom61'!T45,'accuracy dom72dom62'!T45)</f>
        <v>0</v>
      </c>
      <c r="AA46">
        <f>AVERAGE('accuracy dom7dom6'!U45,'accuracy dom71dom61'!U45,'accuracy dom72dom62'!U45)</f>
        <v>0</v>
      </c>
      <c r="AB46">
        <f>AVERAGE('accuracy dom7dom6'!BH45,'accuracy dom71dom61'!BH45,'accuracy dom72dom62'!BH45)</f>
        <v>62</v>
      </c>
      <c r="AC46">
        <f>AVERAGE('accuracy dom7dom6'!BI45,'accuracy dom71dom61'!BI45,'accuracy dom72dom62'!BI45)</f>
        <v>0</v>
      </c>
      <c r="AD46">
        <f>AVERAGE('accuracy dom7dom6'!BJ45,'accuracy dom71dom61'!BJ45,'accuracy dom72dom62'!BJ45)</f>
        <v>0</v>
      </c>
      <c r="AE46">
        <f>AVERAGE('accuracy dom7dom6'!BK45,'accuracy dom71dom61'!BK45,'accuracy dom72dom62'!BK45)</f>
        <v>0</v>
      </c>
      <c r="AF46">
        <f>AVERAGE('accuracy dom7dom6'!AM45,'accuracy dom71dom61'!AM45,'accuracy dom72dom62'!AM45)</f>
        <v>61.666666666666664</v>
      </c>
      <c r="AG46">
        <f>AVERAGE('accuracy dom7dom6'!AN45,'accuracy dom71dom61'!AN45,'accuracy dom72dom62'!AN45)</f>
        <v>0.33333333333333331</v>
      </c>
      <c r="AH46">
        <f>AVERAGE('accuracy dom7dom6'!AO45,'accuracy dom71dom61'!AO45,'accuracy dom72dom62'!AO45)</f>
        <v>0</v>
      </c>
      <c r="AI46">
        <f>AVERAGE('accuracy dom7dom6'!AP45,'accuracy dom71dom61'!AP45,'accuracy dom72dom62'!AP45)</f>
        <v>0</v>
      </c>
      <c r="AJ46">
        <f>AVERAGE('accuracy dom9dom8'!R45,'accuracy dom91dom81'!R45,'accuracy dom92dom82'!R45)</f>
        <v>61.666666666666664</v>
      </c>
      <c r="AK46">
        <f>AVERAGE('accuracy dom9dom8'!S45,'accuracy dom91dom81'!S45,'accuracy dom92dom82'!S45)</f>
        <v>0.33333333333333331</v>
      </c>
      <c r="AL46">
        <f>AVERAGE('accuracy dom9dom8'!T45,'accuracy dom91dom81'!T45,'accuracy dom92dom82'!T45)</f>
        <v>0</v>
      </c>
      <c r="AM46">
        <f>AVERAGE('accuracy dom9dom8'!U45,'accuracy dom91dom81'!U45,'accuracy dom92dom82'!U45)</f>
        <v>0</v>
      </c>
      <c r="AN46">
        <f>AVERAGE('accuracy dom9dom8'!BH45,'accuracy dom91dom81'!BH45,'accuracy dom92dom82'!BH45)</f>
        <v>62</v>
      </c>
      <c r="AO46">
        <f>AVERAGE('accuracy dom9dom8'!BI45,'accuracy dom91dom81'!BI45,'accuracy dom92dom82'!BI45)</f>
        <v>0</v>
      </c>
      <c r="AP46">
        <f>AVERAGE('accuracy dom9dom8'!BJ45,'accuracy dom91dom81'!BJ45,'accuracy dom92dom82'!BJ45)</f>
        <v>0</v>
      </c>
      <c r="AQ46">
        <f>AVERAGE('accuracy dom9dom8'!BK45,'accuracy dom91dom81'!BK45,'accuracy dom92dom82'!BK45)</f>
        <v>0</v>
      </c>
      <c r="AR46">
        <f>AVERAGE('accuracy dom9dom8'!AM45,'accuracy dom91dom81'!AM45,'accuracy dom92dom82'!AM45)</f>
        <v>61.666666666666664</v>
      </c>
      <c r="AS46">
        <f>AVERAGE('accuracy dom9dom8'!AN45,'accuracy dom91dom81'!AN45,'accuracy dom92dom82'!AN45)</f>
        <v>0.33333333333333331</v>
      </c>
      <c r="AT46">
        <f>AVERAGE('accuracy dom9dom8'!AO45,'accuracy dom91dom81'!AO45,'accuracy dom92dom82'!AO45)</f>
        <v>0</v>
      </c>
      <c r="AU46">
        <f>AVERAGE('accuracy dom9dom8'!AP45,'accuracy dom91dom81'!AP45,'accuracy dom92dom82'!AP45)</f>
        <v>0</v>
      </c>
    </row>
    <row r="47" spans="1:47">
      <c r="A47" t="str">
        <f>'time 1'!B46</f>
        <v>&lt;test.GeoEngine: boolean nLOS(int,int,int,int,int,int,boolean,short,byte,int)&gt;</v>
      </c>
      <c r="B47">
        <f>AVERAGE('time 1'!D46,'time 2'!D46,'time 3'!D46)</f>
        <v>28988.333333333332</v>
      </c>
      <c r="C47">
        <f>AVERAGE('time 1'!F46,'time 2'!F46,'time 3'!F46)</f>
        <v>27833.666666666668</v>
      </c>
      <c r="D47">
        <f>AVERAGE('time 1'!H46,'time 2'!H46,'time 3'!H46)</f>
        <v>17841.666666666668</v>
      </c>
      <c r="E47">
        <f>AVERAGE('time 1'!J46,'time 2'!J46,'time 3'!J46)</f>
        <v>36396</v>
      </c>
      <c r="F47">
        <f>AVERAGE('time 1'!L46,'time 2'!L46,'time 3'!L46)</f>
        <v>56874.666666666664</v>
      </c>
      <c r="G47">
        <f>AVERAGE('time 1'!N46,'time 2'!N46,'time 3'!N46)</f>
        <v>23730.333333333332</v>
      </c>
      <c r="H47">
        <f>AVERAGE('time 1'!P46,'time 2'!P46,'time 3'!P46)</f>
        <v>37529</v>
      </c>
      <c r="I47">
        <f>AVERAGE('time 1'!R46,'time 2'!R46,'time 3'!R46)</f>
        <v>93851</v>
      </c>
      <c r="J47">
        <f>AVERAGE('time 1'!T46,'time 2'!T46,'time 3'!T46)</f>
        <v>27099.333333333332</v>
      </c>
      <c r="L47">
        <f>AVERAGE('accuracy dom5dom4'!R46,'accuracy dom51dom41'!R46,'accuracy dom52dom42'!R46)</f>
        <v>30</v>
      </c>
      <c r="M47">
        <f>AVERAGE('accuracy dom5dom4'!S46,'accuracy dom51dom41'!S46,'accuracy dom52dom42'!S46)</f>
        <v>0</v>
      </c>
      <c r="N47">
        <f>AVERAGE('accuracy dom5dom4'!T46,'accuracy dom51dom41'!T46,'accuracy dom52dom42'!T46)</f>
        <v>0</v>
      </c>
      <c r="O47">
        <f>AVERAGE('accuracy dom5dom4'!U46,'accuracy dom51dom41'!U46,'accuracy dom52dom42'!U46)</f>
        <v>0</v>
      </c>
      <c r="P47">
        <f>AVERAGE('accuracy dom5dom4'!BH46,'accuracy dom51dom41'!BH46,'accuracy dom52dom42'!BH46)</f>
        <v>30</v>
      </c>
      <c r="Q47">
        <f>AVERAGE('accuracy dom5dom4'!BI46,'accuracy dom51dom41'!BI46,'accuracy dom52dom42'!BI46)</f>
        <v>0</v>
      </c>
      <c r="R47">
        <f>AVERAGE('accuracy dom5dom4'!BJ46,'accuracy dom51dom41'!BJ46,'accuracy dom52dom42'!BJ46)</f>
        <v>0</v>
      </c>
      <c r="S47">
        <f>AVERAGE('accuracy dom5dom4'!BK46,'accuracy dom51dom41'!BK46,'accuracy dom52dom42'!BK46)</f>
        <v>0</v>
      </c>
      <c r="T47">
        <f>AVERAGE('accuracy dom5dom4'!AM46,'accuracy dom51dom41'!AM46,'accuracy dom52dom42'!AM46)</f>
        <v>30</v>
      </c>
      <c r="U47">
        <f>AVERAGE('accuracy dom5dom4'!AN46,'accuracy dom51dom41'!AN46,'accuracy dom52dom42'!AN46)</f>
        <v>0</v>
      </c>
      <c r="V47">
        <f>AVERAGE('accuracy dom5dom4'!AO46,'accuracy dom51dom41'!AO46,'accuracy dom52dom42'!AO46)</f>
        <v>0</v>
      </c>
      <c r="W47">
        <f>AVERAGE('accuracy dom5dom4'!AP46,'accuracy dom51dom41'!AP46,'accuracy dom52dom42'!AP46)</f>
        <v>0</v>
      </c>
      <c r="X47">
        <f>AVERAGE('accuracy dom7dom6'!R46,'accuracy dom71dom61'!R46,'accuracy dom72dom62'!R46)</f>
        <v>30</v>
      </c>
      <c r="Y47">
        <f>AVERAGE('accuracy dom7dom6'!S46,'accuracy dom71dom61'!S46,'accuracy dom72dom62'!S46)</f>
        <v>0</v>
      </c>
      <c r="Z47">
        <f>AVERAGE('accuracy dom7dom6'!T46,'accuracy dom71dom61'!T46,'accuracy dom72dom62'!T46)</f>
        <v>0</v>
      </c>
      <c r="AA47">
        <f>AVERAGE('accuracy dom7dom6'!U46,'accuracy dom71dom61'!U46,'accuracy dom72dom62'!U46)</f>
        <v>0</v>
      </c>
      <c r="AB47">
        <f>AVERAGE('accuracy dom7dom6'!BH46,'accuracy dom71dom61'!BH46,'accuracy dom72dom62'!BH46)</f>
        <v>30</v>
      </c>
      <c r="AC47">
        <f>AVERAGE('accuracy dom7dom6'!BI46,'accuracy dom71dom61'!BI46,'accuracy dom72dom62'!BI46)</f>
        <v>0</v>
      </c>
      <c r="AD47">
        <f>AVERAGE('accuracy dom7dom6'!BJ46,'accuracy dom71dom61'!BJ46,'accuracy dom72dom62'!BJ46)</f>
        <v>0</v>
      </c>
      <c r="AE47">
        <f>AVERAGE('accuracy dom7dom6'!BK46,'accuracy dom71dom61'!BK46,'accuracy dom72dom62'!BK46)</f>
        <v>0</v>
      </c>
      <c r="AF47">
        <f>AVERAGE('accuracy dom7dom6'!AM46,'accuracy dom71dom61'!AM46,'accuracy dom72dom62'!AM46)</f>
        <v>30</v>
      </c>
      <c r="AG47">
        <f>AVERAGE('accuracy dom7dom6'!AN46,'accuracy dom71dom61'!AN46,'accuracy dom72dom62'!AN46)</f>
        <v>0</v>
      </c>
      <c r="AH47">
        <f>AVERAGE('accuracy dom7dom6'!AO46,'accuracy dom71dom61'!AO46,'accuracy dom72dom62'!AO46)</f>
        <v>0</v>
      </c>
      <c r="AI47">
        <f>AVERAGE('accuracy dom7dom6'!AP46,'accuracy dom71dom61'!AP46,'accuracy dom72dom62'!AP46)</f>
        <v>0</v>
      </c>
      <c r="AJ47">
        <f>AVERAGE('accuracy dom9dom8'!R46,'accuracy dom91dom81'!R46,'accuracy dom92dom82'!R46)</f>
        <v>30</v>
      </c>
      <c r="AK47">
        <f>AVERAGE('accuracy dom9dom8'!S46,'accuracy dom91dom81'!S46,'accuracy dom92dom82'!S46)</f>
        <v>0</v>
      </c>
      <c r="AL47">
        <f>AVERAGE('accuracy dom9dom8'!T46,'accuracy dom91dom81'!T46,'accuracy dom92dom82'!T46)</f>
        <v>0</v>
      </c>
      <c r="AM47">
        <f>AVERAGE('accuracy dom9dom8'!U46,'accuracy dom91dom81'!U46,'accuracy dom92dom82'!U46)</f>
        <v>0</v>
      </c>
      <c r="AN47">
        <f>AVERAGE('accuracy dom9dom8'!BH46,'accuracy dom91dom81'!BH46,'accuracy dom92dom82'!BH46)</f>
        <v>30</v>
      </c>
      <c r="AO47">
        <f>AVERAGE('accuracy dom9dom8'!BI46,'accuracy dom91dom81'!BI46,'accuracy dom92dom82'!BI46)</f>
        <v>0</v>
      </c>
      <c r="AP47">
        <f>AVERAGE('accuracy dom9dom8'!BJ46,'accuracy dom91dom81'!BJ46,'accuracy dom92dom82'!BJ46)</f>
        <v>0</v>
      </c>
      <c r="AQ47">
        <f>AVERAGE('accuracy dom9dom8'!BK46,'accuracy dom91dom81'!BK46,'accuracy dom92dom82'!BK46)</f>
        <v>0</v>
      </c>
      <c r="AR47">
        <f>AVERAGE('accuracy dom9dom8'!AM46,'accuracy dom91dom81'!AM46,'accuracy dom92dom82'!AM46)</f>
        <v>30</v>
      </c>
      <c r="AS47">
        <f>AVERAGE('accuracy dom9dom8'!AN46,'accuracy dom91dom81'!AN46,'accuracy dom92dom82'!AN46)</f>
        <v>0</v>
      </c>
      <c r="AT47">
        <f>AVERAGE('accuracy dom9dom8'!AO46,'accuracy dom91dom81'!AO46,'accuracy dom92dom82'!AO46)</f>
        <v>0</v>
      </c>
      <c r="AU47">
        <f>AVERAGE('accuracy dom9dom8'!AP46,'accuracy dom91dom81'!AP46,'accuracy dom92dom82'!AP46)</f>
        <v>0</v>
      </c>
    </row>
    <row r="48" spans="1:47">
      <c r="A48" t="str">
        <f>'time 1'!B47</f>
        <v>&lt;test.GeoEngine: double nCanMoveNext(int,int,int,int,int,int,byte,short,java.lang.Object)&gt;</v>
      </c>
      <c r="B48">
        <f>AVERAGE('time 1'!D47,'time 2'!D47,'time 3'!D47)</f>
        <v>65565.666666666672</v>
      </c>
      <c r="C48">
        <f>AVERAGE('time 1'!F47,'time 2'!F47,'time 3'!F47)</f>
        <v>67404.666666666672</v>
      </c>
      <c r="D48">
        <f>AVERAGE('time 1'!H47,'time 2'!H47,'time 3'!H47)</f>
        <v>62074</v>
      </c>
      <c r="E48">
        <f>AVERAGE('time 1'!J47,'time 2'!J47,'time 3'!J47)</f>
        <v>47988.333333333336</v>
      </c>
      <c r="F48">
        <f>AVERAGE('time 1'!L47,'time 2'!L47,'time 3'!L47)</f>
        <v>88212</v>
      </c>
      <c r="G48">
        <f>AVERAGE('time 1'!N47,'time 2'!N47,'time 3'!N47)</f>
        <v>127424.66666666667</v>
      </c>
      <c r="H48">
        <f>AVERAGE('time 1'!P47,'time 2'!P47,'time 3'!P47)</f>
        <v>146242.66666666666</v>
      </c>
      <c r="I48">
        <f>AVERAGE('time 1'!R47,'time 2'!R47,'time 3'!R47)</f>
        <v>119454</v>
      </c>
      <c r="J48">
        <f>AVERAGE('time 1'!T47,'time 2'!T47,'time 3'!T47)</f>
        <v>186095.66666666666</v>
      </c>
      <c r="L48">
        <f>AVERAGE('accuracy dom5dom4'!R47,'accuracy dom51dom41'!R47,'accuracy dom52dom42'!R47)</f>
        <v>57.333333333333336</v>
      </c>
      <c r="M48">
        <f>AVERAGE('accuracy dom5dom4'!S47,'accuracy dom51dom41'!S47,'accuracy dom52dom42'!S47)</f>
        <v>0</v>
      </c>
      <c r="N48">
        <f>AVERAGE('accuracy dom5dom4'!T47,'accuracy dom51dom41'!T47,'accuracy dom52dom42'!T47)</f>
        <v>0</v>
      </c>
      <c r="O48">
        <f>AVERAGE('accuracy dom5dom4'!U47,'accuracy dom51dom41'!U47,'accuracy dom52dom42'!U47)</f>
        <v>0</v>
      </c>
      <c r="P48">
        <f>AVERAGE('accuracy dom5dom4'!BH47,'accuracy dom51dom41'!BH47,'accuracy dom52dom42'!BH47)</f>
        <v>86</v>
      </c>
      <c r="Q48">
        <f>AVERAGE('accuracy dom5dom4'!BI47,'accuracy dom51dom41'!BI47,'accuracy dom52dom42'!BI47)</f>
        <v>0</v>
      </c>
      <c r="R48">
        <f>AVERAGE('accuracy dom5dom4'!BJ47,'accuracy dom51dom41'!BJ47,'accuracy dom52dom42'!BJ47)</f>
        <v>0</v>
      </c>
      <c r="S48">
        <f>AVERAGE('accuracy dom5dom4'!BK47,'accuracy dom51dom41'!BK47,'accuracy dom52dom42'!BK47)</f>
        <v>0</v>
      </c>
      <c r="T48">
        <f>AVERAGE('accuracy dom5dom4'!AM47,'accuracy dom51dom41'!AM47,'accuracy dom52dom42'!AM47)</f>
        <v>57.333333333333336</v>
      </c>
      <c r="U48">
        <f>AVERAGE('accuracy dom5dom4'!AN47,'accuracy dom51dom41'!AN47,'accuracy dom52dom42'!AN47)</f>
        <v>0</v>
      </c>
      <c r="V48">
        <f>AVERAGE('accuracy dom5dom4'!AO47,'accuracy dom51dom41'!AO47,'accuracy dom52dom42'!AO47)</f>
        <v>0</v>
      </c>
      <c r="W48">
        <f>AVERAGE('accuracy dom5dom4'!AP47,'accuracy dom51dom41'!AP47,'accuracy dom52dom42'!AP47)</f>
        <v>0</v>
      </c>
      <c r="X48">
        <f>AVERAGE('accuracy dom7dom6'!R47,'accuracy dom71dom61'!R47,'accuracy dom72dom62'!R47)</f>
        <v>55</v>
      </c>
      <c r="Y48">
        <f>AVERAGE('accuracy dom7dom6'!S47,'accuracy dom71dom61'!S47,'accuracy dom72dom62'!S47)</f>
        <v>2.3333333333333335</v>
      </c>
      <c r="Z48">
        <f>AVERAGE('accuracy dom7dom6'!T47,'accuracy dom71dom61'!T47,'accuracy dom72dom62'!T47)</f>
        <v>0</v>
      </c>
      <c r="AA48">
        <f>AVERAGE('accuracy dom7dom6'!U47,'accuracy dom71dom61'!U47,'accuracy dom72dom62'!U47)</f>
        <v>0</v>
      </c>
      <c r="AB48">
        <f>AVERAGE('accuracy dom7dom6'!BH47,'accuracy dom71dom61'!BH47,'accuracy dom72dom62'!BH47)</f>
        <v>86</v>
      </c>
      <c r="AC48">
        <f>AVERAGE('accuracy dom7dom6'!BI47,'accuracy dom71dom61'!BI47,'accuracy dom72dom62'!BI47)</f>
        <v>0</v>
      </c>
      <c r="AD48">
        <f>AVERAGE('accuracy dom7dom6'!BJ47,'accuracy dom71dom61'!BJ47,'accuracy dom72dom62'!BJ47)</f>
        <v>0</v>
      </c>
      <c r="AE48">
        <f>AVERAGE('accuracy dom7dom6'!BK47,'accuracy dom71dom61'!BK47,'accuracy dom72dom62'!BK47)</f>
        <v>0</v>
      </c>
      <c r="AF48">
        <f>AVERAGE('accuracy dom7dom6'!AM47,'accuracy dom71dom61'!AM47,'accuracy dom72dom62'!AM47)</f>
        <v>55</v>
      </c>
      <c r="AG48">
        <f>AVERAGE('accuracy dom7dom6'!AN47,'accuracy dom71dom61'!AN47,'accuracy dom72dom62'!AN47)</f>
        <v>2.3333333333333335</v>
      </c>
      <c r="AH48">
        <f>AVERAGE('accuracy dom7dom6'!AO47,'accuracy dom71dom61'!AO47,'accuracy dom72dom62'!AO47)</f>
        <v>0</v>
      </c>
      <c r="AI48">
        <f>AVERAGE('accuracy dom7dom6'!AP47,'accuracy dom71dom61'!AP47,'accuracy dom72dom62'!AP47)</f>
        <v>0</v>
      </c>
      <c r="AJ48">
        <f>AVERAGE('accuracy dom9dom8'!R47,'accuracy dom91dom81'!R47,'accuracy dom92dom82'!R47)</f>
        <v>53</v>
      </c>
      <c r="AK48">
        <f>AVERAGE('accuracy dom9dom8'!S47,'accuracy dom91dom81'!S47,'accuracy dom92dom82'!S47)</f>
        <v>4.333333333333333</v>
      </c>
      <c r="AL48">
        <f>AVERAGE('accuracy dom9dom8'!T47,'accuracy dom91dom81'!T47,'accuracy dom92dom82'!T47)</f>
        <v>0</v>
      </c>
      <c r="AM48">
        <f>AVERAGE('accuracy dom9dom8'!U47,'accuracy dom91dom81'!U47,'accuracy dom92dom82'!U47)</f>
        <v>0</v>
      </c>
      <c r="AN48">
        <f>AVERAGE('accuracy dom9dom8'!BH47,'accuracy dom91dom81'!BH47,'accuracy dom92dom82'!BH47)</f>
        <v>86</v>
      </c>
      <c r="AO48">
        <f>AVERAGE('accuracy dom9dom8'!BI47,'accuracy dom91dom81'!BI47,'accuracy dom92dom82'!BI47)</f>
        <v>0</v>
      </c>
      <c r="AP48">
        <f>AVERAGE('accuracy dom9dom8'!BJ47,'accuracy dom91dom81'!BJ47,'accuracy dom92dom82'!BJ47)</f>
        <v>0</v>
      </c>
      <c r="AQ48">
        <f>AVERAGE('accuracy dom9dom8'!BK47,'accuracy dom91dom81'!BK47,'accuracy dom92dom82'!BK47)</f>
        <v>0</v>
      </c>
      <c r="AR48">
        <f>AVERAGE('accuracy dom9dom8'!AM47,'accuracy dom91dom81'!AM47,'accuracy dom92dom82'!AM47)</f>
        <v>53</v>
      </c>
      <c r="AS48">
        <f>AVERAGE('accuracy dom9dom8'!AN47,'accuracy dom91dom81'!AN47,'accuracy dom92dom82'!AN47)</f>
        <v>4.333333333333333</v>
      </c>
      <c r="AT48">
        <f>AVERAGE('accuracy dom9dom8'!AO47,'accuracy dom91dom81'!AO47,'accuracy dom92dom82'!AO47)</f>
        <v>0</v>
      </c>
      <c r="AU48">
        <f>AVERAGE('accuracy dom9dom8'!AP47,'accuracy dom91dom81'!AP47,'accuracy dom92dom82'!AP47)</f>
        <v>0</v>
      </c>
    </row>
    <row r="49" spans="1:47">
      <c r="A49" t="str">
        <f>'time 1'!B48</f>
        <v>&lt;test.GeoEngine: int getBlock(int)&gt;</v>
      </c>
      <c r="B49">
        <f>AVERAGE('time 1'!D48,'time 2'!D48,'time 3'!D48)</f>
        <v>77.666666666666671</v>
      </c>
      <c r="C49">
        <f>AVERAGE('time 1'!F48,'time 2'!F48,'time 3'!F48)</f>
        <v>276.66666666666669</v>
      </c>
      <c r="D49">
        <f>AVERAGE('time 1'!H48,'time 2'!H48,'time 3'!H48)</f>
        <v>65</v>
      </c>
      <c r="E49">
        <f>AVERAGE('time 1'!J48,'time 2'!J48,'time 3'!J48)</f>
        <v>96</v>
      </c>
      <c r="F49">
        <f>AVERAGE('time 1'!L48,'time 2'!L48,'time 3'!L48)</f>
        <v>677.33333333333337</v>
      </c>
      <c r="G49">
        <f>AVERAGE('time 1'!N48,'time 2'!N48,'time 3'!N48)</f>
        <v>83.666666666666671</v>
      </c>
      <c r="H49">
        <f>AVERAGE('time 1'!P48,'time 2'!P48,'time 3'!P48)</f>
        <v>120</v>
      </c>
      <c r="I49">
        <f>AVERAGE('time 1'!R48,'time 2'!R48,'time 3'!R48)</f>
        <v>1150</v>
      </c>
      <c r="J49">
        <f>AVERAGE('time 1'!T48,'time 2'!T48,'time 3'!T48)</f>
        <v>93</v>
      </c>
      <c r="L49">
        <f>AVERAGE('accuracy dom5dom4'!R48,'accuracy dom51dom41'!R48,'accuracy dom52dom42'!R48)</f>
        <v>37.333333333333336</v>
      </c>
      <c r="M49">
        <f>AVERAGE('accuracy dom5dom4'!S48,'accuracy dom51dom41'!S48,'accuracy dom52dom42'!S48)</f>
        <v>0</v>
      </c>
      <c r="N49">
        <f>AVERAGE('accuracy dom5dom4'!T48,'accuracy dom51dom41'!T48,'accuracy dom52dom42'!T48)</f>
        <v>0</v>
      </c>
      <c r="O49">
        <f>AVERAGE('accuracy dom5dom4'!U48,'accuracy dom51dom41'!U48,'accuracy dom52dom42'!U48)</f>
        <v>0</v>
      </c>
      <c r="P49">
        <f>AVERAGE('accuracy dom5dom4'!BH48,'accuracy dom51dom41'!BH48,'accuracy dom52dom42'!BH48)</f>
        <v>56</v>
      </c>
      <c r="Q49">
        <f>AVERAGE('accuracy dom5dom4'!BI48,'accuracy dom51dom41'!BI48,'accuracy dom52dom42'!BI48)</f>
        <v>0</v>
      </c>
      <c r="R49">
        <f>AVERAGE('accuracy dom5dom4'!BJ48,'accuracy dom51dom41'!BJ48,'accuracy dom52dom42'!BJ48)</f>
        <v>0</v>
      </c>
      <c r="S49">
        <f>AVERAGE('accuracy dom5dom4'!BK48,'accuracy dom51dom41'!BK48,'accuracy dom52dom42'!BK48)</f>
        <v>0</v>
      </c>
      <c r="T49">
        <f>AVERAGE('accuracy dom5dom4'!AM48,'accuracy dom51dom41'!AM48,'accuracy dom52dom42'!AM48)</f>
        <v>37.333333333333336</v>
      </c>
      <c r="U49">
        <f>AVERAGE('accuracy dom5dom4'!AN48,'accuracy dom51dom41'!AN48,'accuracy dom52dom42'!AN48)</f>
        <v>0</v>
      </c>
      <c r="V49">
        <f>AVERAGE('accuracy dom5dom4'!AO48,'accuracy dom51dom41'!AO48,'accuracy dom52dom42'!AO48)</f>
        <v>0</v>
      </c>
      <c r="W49">
        <f>AVERAGE('accuracy dom5dom4'!AP48,'accuracy dom51dom41'!AP48,'accuracy dom52dom42'!AP48)</f>
        <v>0</v>
      </c>
      <c r="X49">
        <f>AVERAGE('accuracy dom7dom6'!R48,'accuracy dom71dom61'!R48,'accuracy dom72dom62'!R48)</f>
        <v>34.333333333333336</v>
      </c>
      <c r="Y49">
        <f>AVERAGE('accuracy dom7dom6'!S48,'accuracy dom71dom61'!S48,'accuracy dom72dom62'!S48)</f>
        <v>3</v>
      </c>
      <c r="Z49">
        <f>AVERAGE('accuracy dom7dom6'!T48,'accuracy dom71dom61'!T48,'accuracy dom72dom62'!T48)</f>
        <v>0</v>
      </c>
      <c r="AA49">
        <f>AVERAGE('accuracy dom7dom6'!U48,'accuracy dom71dom61'!U48,'accuracy dom72dom62'!U48)</f>
        <v>0</v>
      </c>
      <c r="AB49">
        <f>AVERAGE('accuracy dom7dom6'!BH48,'accuracy dom71dom61'!BH48,'accuracy dom72dom62'!BH48)</f>
        <v>56</v>
      </c>
      <c r="AC49">
        <f>AVERAGE('accuracy dom7dom6'!BI48,'accuracy dom71dom61'!BI48,'accuracy dom72dom62'!BI48)</f>
        <v>0</v>
      </c>
      <c r="AD49">
        <f>AVERAGE('accuracy dom7dom6'!BJ48,'accuracy dom71dom61'!BJ48,'accuracy dom72dom62'!BJ48)</f>
        <v>0</v>
      </c>
      <c r="AE49">
        <f>AVERAGE('accuracy dom7dom6'!BK48,'accuracy dom71dom61'!BK48,'accuracy dom72dom62'!BK48)</f>
        <v>0</v>
      </c>
      <c r="AF49">
        <f>AVERAGE('accuracy dom7dom6'!AM48,'accuracy dom71dom61'!AM48,'accuracy dom72dom62'!AM48)</f>
        <v>34.333333333333336</v>
      </c>
      <c r="AG49">
        <f>AVERAGE('accuracy dom7dom6'!AN48,'accuracy dom71dom61'!AN48,'accuracy dom72dom62'!AN48)</f>
        <v>3</v>
      </c>
      <c r="AH49">
        <f>AVERAGE('accuracy dom7dom6'!AO48,'accuracy dom71dom61'!AO48,'accuracy dom72dom62'!AO48)</f>
        <v>0</v>
      </c>
      <c r="AI49">
        <f>AVERAGE('accuracy dom7dom6'!AP48,'accuracy dom71dom61'!AP48,'accuracy dom72dom62'!AP48)</f>
        <v>0</v>
      </c>
      <c r="AJ49">
        <f>AVERAGE('accuracy dom9dom8'!R48,'accuracy dom91dom81'!R48,'accuracy dom92dom82'!R48)</f>
        <v>32.333333333333336</v>
      </c>
      <c r="AK49">
        <f>AVERAGE('accuracy dom9dom8'!S48,'accuracy dom91dom81'!S48,'accuracy dom92dom82'!S48)</f>
        <v>5</v>
      </c>
      <c r="AL49">
        <f>AVERAGE('accuracy dom9dom8'!T48,'accuracy dom91dom81'!T48,'accuracy dom92dom82'!T48)</f>
        <v>0</v>
      </c>
      <c r="AM49">
        <f>AVERAGE('accuracy dom9dom8'!U48,'accuracy dom91dom81'!U48,'accuracy dom92dom82'!U48)</f>
        <v>0</v>
      </c>
      <c r="AN49">
        <f>AVERAGE('accuracy dom9dom8'!BH48,'accuracy dom91dom81'!BH48,'accuracy dom92dom82'!BH48)</f>
        <v>56</v>
      </c>
      <c r="AO49">
        <f>AVERAGE('accuracy dom9dom8'!BI48,'accuracy dom91dom81'!BI48,'accuracy dom92dom82'!BI48)</f>
        <v>0</v>
      </c>
      <c r="AP49">
        <f>AVERAGE('accuracy dom9dom8'!BJ48,'accuracy dom91dom81'!BJ48,'accuracy dom92dom82'!BJ48)</f>
        <v>0</v>
      </c>
      <c r="AQ49">
        <f>AVERAGE('accuracy dom9dom8'!BK48,'accuracy dom91dom81'!BK48,'accuracy dom92dom82'!BK48)</f>
        <v>0</v>
      </c>
      <c r="AR49">
        <f>AVERAGE('accuracy dom9dom8'!AM48,'accuracy dom91dom81'!AM48,'accuracy dom92dom82'!AM48)</f>
        <v>32.333333333333336</v>
      </c>
      <c r="AS49">
        <f>AVERAGE('accuracy dom9dom8'!AN48,'accuracy dom91dom81'!AN48,'accuracy dom92dom82'!AN48)</f>
        <v>5</v>
      </c>
      <c r="AT49">
        <f>AVERAGE('accuracy dom9dom8'!AO48,'accuracy dom91dom81'!AO48,'accuracy dom92dom82'!AO48)</f>
        <v>0</v>
      </c>
      <c r="AU49">
        <f>AVERAGE('accuracy dom9dom8'!AP48,'accuracy dom91dom81'!AP48,'accuracy dom92dom82'!AP48)</f>
        <v>0</v>
      </c>
    </row>
    <row r="50" spans="1:47">
      <c r="A50" t="str">
        <f>'time 1'!B49</f>
        <v>&lt;test.GeoEngine: int getCell(int)&gt;</v>
      </c>
      <c r="B50">
        <f>AVERAGE('time 1'!D49,'time 2'!D49,'time 3'!D49)</f>
        <v>42.333333333333336</v>
      </c>
      <c r="C50">
        <f>AVERAGE('time 1'!F49,'time 2'!F49,'time 3'!F49)</f>
        <v>65.666666666666671</v>
      </c>
      <c r="D50">
        <f>AVERAGE('time 1'!H49,'time 2'!H49,'time 3'!H49)</f>
        <v>31</v>
      </c>
      <c r="E50">
        <f>AVERAGE('time 1'!J49,'time 2'!J49,'time 3'!J49)</f>
        <v>48.333333333333336</v>
      </c>
      <c r="F50">
        <f>AVERAGE('time 1'!L49,'time 2'!L49,'time 3'!L49)</f>
        <v>70.333333333333329</v>
      </c>
      <c r="G50">
        <f>AVERAGE('time 1'!N49,'time 2'!N49,'time 3'!N49)</f>
        <v>40.666666666666664</v>
      </c>
      <c r="H50">
        <f>AVERAGE('time 1'!P49,'time 2'!P49,'time 3'!P49)</f>
        <v>54.333333333333336</v>
      </c>
      <c r="I50">
        <f>AVERAGE('time 1'!R49,'time 2'!R49,'time 3'!R49)</f>
        <v>82</v>
      </c>
      <c r="J50">
        <f>AVERAGE('time 1'!T49,'time 2'!T49,'time 3'!T49)</f>
        <v>48.666666666666664</v>
      </c>
      <c r="L50">
        <f>AVERAGE('accuracy dom5dom4'!R49,'accuracy dom51dom41'!R49,'accuracy dom52dom42'!R49)</f>
        <v>2</v>
      </c>
      <c r="M50">
        <f>AVERAGE('accuracy dom5dom4'!S49,'accuracy dom51dom41'!S49,'accuracy dom52dom42'!S49)</f>
        <v>0</v>
      </c>
      <c r="N50">
        <f>AVERAGE('accuracy dom5dom4'!T49,'accuracy dom51dom41'!T49,'accuracy dom52dom42'!T49)</f>
        <v>0</v>
      </c>
      <c r="O50">
        <f>AVERAGE('accuracy dom5dom4'!U49,'accuracy dom51dom41'!U49,'accuracy dom52dom42'!U49)</f>
        <v>0</v>
      </c>
      <c r="P50">
        <f>AVERAGE('accuracy dom5dom4'!BH49,'accuracy dom51dom41'!BH49,'accuracy dom52dom42'!BH49)</f>
        <v>2</v>
      </c>
      <c r="Q50">
        <f>AVERAGE('accuracy dom5dom4'!BI49,'accuracy dom51dom41'!BI49,'accuracy dom52dom42'!BI49)</f>
        <v>0</v>
      </c>
      <c r="R50">
        <f>AVERAGE('accuracy dom5dom4'!BJ49,'accuracy dom51dom41'!BJ49,'accuracy dom52dom42'!BJ49)</f>
        <v>0</v>
      </c>
      <c r="S50">
        <f>AVERAGE('accuracy dom5dom4'!BK49,'accuracy dom51dom41'!BK49,'accuracy dom52dom42'!BK49)</f>
        <v>0</v>
      </c>
      <c r="T50">
        <f>AVERAGE('accuracy dom5dom4'!AM49,'accuracy dom51dom41'!AM49,'accuracy dom52dom42'!AM49)</f>
        <v>2</v>
      </c>
      <c r="U50">
        <f>AVERAGE('accuracy dom5dom4'!AN49,'accuracy dom51dom41'!AN49,'accuracy dom52dom42'!AN49)</f>
        <v>0</v>
      </c>
      <c r="V50">
        <f>AVERAGE('accuracy dom5dom4'!AO49,'accuracy dom51dom41'!AO49,'accuracy dom52dom42'!AO49)</f>
        <v>0</v>
      </c>
      <c r="W50">
        <f>AVERAGE('accuracy dom5dom4'!AP49,'accuracy dom51dom41'!AP49,'accuracy dom52dom42'!AP49)</f>
        <v>0</v>
      </c>
      <c r="X50">
        <f>AVERAGE('accuracy dom7dom6'!R49,'accuracy dom71dom61'!R49,'accuracy dom72dom62'!R49)</f>
        <v>2</v>
      </c>
      <c r="Y50">
        <f>AVERAGE('accuracy dom7dom6'!S49,'accuracy dom71dom61'!S49,'accuracy dom72dom62'!S49)</f>
        <v>0</v>
      </c>
      <c r="Z50">
        <f>AVERAGE('accuracy dom7dom6'!T49,'accuracy dom71dom61'!T49,'accuracy dom72dom62'!T49)</f>
        <v>0</v>
      </c>
      <c r="AA50">
        <f>AVERAGE('accuracy dom7dom6'!U49,'accuracy dom71dom61'!U49,'accuracy dom72dom62'!U49)</f>
        <v>0</v>
      </c>
      <c r="AB50">
        <f>AVERAGE('accuracy dom7dom6'!BH49,'accuracy dom71dom61'!BH49,'accuracy dom72dom62'!BH49)</f>
        <v>2</v>
      </c>
      <c r="AC50">
        <f>AVERAGE('accuracy dom7dom6'!BI49,'accuracy dom71dom61'!BI49,'accuracy dom72dom62'!BI49)</f>
        <v>0</v>
      </c>
      <c r="AD50">
        <f>AVERAGE('accuracy dom7dom6'!BJ49,'accuracy dom71dom61'!BJ49,'accuracy dom72dom62'!BJ49)</f>
        <v>0</v>
      </c>
      <c r="AE50">
        <f>AVERAGE('accuracy dom7dom6'!BK49,'accuracy dom71dom61'!BK49,'accuracy dom72dom62'!BK49)</f>
        <v>0</v>
      </c>
      <c r="AF50">
        <f>AVERAGE('accuracy dom7dom6'!AM49,'accuracy dom71dom61'!AM49,'accuracy dom72dom62'!AM49)</f>
        <v>2</v>
      </c>
      <c r="AG50">
        <f>AVERAGE('accuracy dom7dom6'!AN49,'accuracy dom71dom61'!AN49,'accuracy dom72dom62'!AN49)</f>
        <v>0</v>
      </c>
      <c r="AH50">
        <f>AVERAGE('accuracy dom7dom6'!AO49,'accuracy dom71dom61'!AO49,'accuracy dom72dom62'!AO49)</f>
        <v>0</v>
      </c>
      <c r="AI50">
        <f>AVERAGE('accuracy dom7dom6'!AP49,'accuracy dom71dom61'!AP49,'accuracy dom72dom62'!AP49)</f>
        <v>0</v>
      </c>
      <c r="AJ50">
        <f>AVERAGE('accuracy dom9dom8'!R49,'accuracy dom91dom81'!R49,'accuracy dom92dom82'!R49)</f>
        <v>2</v>
      </c>
      <c r="AK50">
        <f>AVERAGE('accuracy dom9dom8'!S49,'accuracy dom91dom81'!S49,'accuracy dom92dom82'!S49)</f>
        <v>0</v>
      </c>
      <c r="AL50">
        <f>AVERAGE('accuracy dom9dom8'!T49,'accuracy dom91dom81'!T49,'accuracy dom92dom82'!T49)</f>
        <v>0</v>
      </c>
      <c r="AM50">
        <f>AVERAGE('accuracy dom9dom8'!U49,'accuracy dom91dom81'!U49,'accuracy dom92dom82'!U49)</f>
        <v>0</v>
      </c>
      <c r="AN50">
        <f>AVERAGE('accuracy dom9dom8'!BH49,'accuracy dom91dom81'!BH49,'accuracy dom92dom82'!BH49)</f>
        <v>2</v>
      </c>
      <c r="AO50">
        <f>AVERAGE('accuracy dom9dom8'!BI49,'accuracy dom91dom81'!BI49,'accuracy dom92dom82'!BI49)</f>
        <v>0</v>
      </c>
      <c r="AP50">
        <f>AVERAGE('accuracy dom9dom8'!BJ49,'accuracy dom91dom81'!BJ49,'accuracy dom92dom82'!BJ49)</f>
        <v>0</v>
      </c>
      <c r="AQ50">
        <f>AVERAGE('accuracy dom9dom8'!BK49,'accuracy dom91dom81'!BK49,'accuracy dom92dom82'!BK49)</f>
        <v>0</v>
      </c>
      <c r="AR50">
        <f>AVERAGE('accuracy dom9dom8'!AM49,'accuracy dom91dom81'!AM49,'accuracy dom92dom82'!AM49)</f>
        <v>2</v>
      </c>
      <c r="AS50">
        <f>AVERAGE('accuracy dom9dom8'!AN49,'accuracy dom91dom81'!AN49,'accuracy dom92dom82'!AN49)</f>
        <v>0</v>
      </c>
      <c r="AT50">
        <f>AVERAGE('accuracy dom9dom8'!AO49,'accuracy dom91dom81'!AO49,'accuracy dom92dom82'!AO49)</f>
        <v>0</v>
      </c>
      <c r="AU50">
        <f>AVERAGE('accuracy dom9dom8'!AP49,'accuracy dom91dom81'!AP49,'accuracy dom92dom82'!AP49)</f>
        <v>0</v>
      </c>
    </row>
    <row r="51" spans="1:47">
      <c r="A51" t="str">
        <f>'time 1'!B50</f>
        <v>&lt;test.GeoEngine: java.lang.Object moveCheck(java.lang.Object,java.lang.Object,int,int,int,int,int,int)&gt;</v>
      </c>
      <c r="B51">
        <f>AVERAGE('time 1'!D50,'time 2'!D50,'time 3'!D50)</f>
        <v>110328.66666666667</v>
      </c>
      <c r="C51">
        <f>AVERAGE('time 1'!F50,'time 2'!F50,'time 3'!F50)</f>
        <v>95720</v>
      </c>
      <c r="D51">
        <f>AVERAGE('time 1'!H50,'time 2'!H50,'time 3'!H50)</f>
        <v>94496</v>
      </c>
      <c r="E51">
        <f>AVERAGE('time 1'!J50,'time 2'!J50,'time 3'!J50)</f>
        <v>155675.33333333334</v>
      </c>
      <c r="F51">
        <f>AVERAGE('time 1'!L50,'time 2'!L50,'time 3'!L50)</f>
        <v>154999.33333333334</v>
      </c>
      <c r="G51">
        <f>AVERAGE('time 1'!N50,'time 2'!N50,'time 3'!N50)</f>
        <v>122313.66666666667</v>
      </c>
      <c r="H51">
        <f>AVERAGE('time 1'!P50,'time 2'!P50,'time 3'!P50)</f>
        <v>175471.66666666666</v>
      </c>
      <c r="I51">
        <f>AVERAGE('time 1'!R50,'time 2'!R50,'time 3'!R50)</f>
        <v>240440.33333333334</v>
      </c>
      <c r="J51">
        <f>AVERAGE('time 1'!T50,'time 2'!T50,'time 3'!T50)</f>
        <v>145995.33333333334</v>
      </c>
      <c r="L51">
        <f>AVERAGE('accuracy dom5dom4'!R50,'accuracy dom51dom41'!R50,'accuracy dom52dom42'!R50)</f>
        <v>1</v>
      </c>
      <c r="M51">
        <f>AVERAGE('accuracy dom5dom4'!S50,'accuracy dom51dom41'!S50,'accuracy dom52dom42'!S50)</f>
        <v>0</v>
      </c>
      <c r="N51">
        <f>AVERAGE('accuracy dom5dom4'!T50,'accuracy dom51dom41'!T50,'accuracy dom52dom42'!T50)</f>
        <v>0</v>
      </c>
      <c r="O51">
        <f>AVERAGE('accuracy dom5dom4'!U50,'accuracy dom51dom41'!U50,'accuracy dom52dom42'!U50)</f>
        <v>0</v>
      </c>
      <c r="P51">
        <f>AVERAGE('accuracy dom5dom4'!BH50,'accuracy dom51dom41'!BH50,'accuracy dom52dom42'!BH50)</f>
        <v>1</v>
      </c>
      <c r="Q51">
        <f>AVERAGE('accuracy dom5dom4'!BI50,'accuracy dom51dom41'!BI50,'accuracy dom52dom42'!BI50)</f>
        <v>0</v>
      </c>
      <c r="R51">
        <f>AVERAGE('accuracy dom5dom4'!BJ50,'accuracy dom51dom41'!BJ50,'accuracy dom52dom42'!BJ50)</f>
        <v>0</v>
      </c>
      <c r="S51">
        <f>AVERAGE('accuracy dom5dom4'!BK50,'accuracy dom51dom41'!BK50,'accuracy dom52dom42'!BK50)</f>
        <v>0</v>
      </c>
      <c r="T51">
        <f>AVERAGE('accuracy dom5dom4'!AM50,'accuracy dom51dom41'!AM50,'accuracy dom52dom42'!AM50)</f>
        <v>1</v>
      </c>
      <c r="U51">
        <f>AVERAGE('accuracy dom5dom4'!AN50,'accuracy dom51dom41'!AN50,'accuracy dom52dom42'!AN50)</f>
        <v>0</v>
      </c>
      <c r="V51">
        <f>AVERAGE('accuracy dom5dom4'!AO50,'accuracy dom51dom41'!AO50,'accuracy dom52dom42'!AO50)</f>
        <v>0</v>
      </c>
      <c r="W51">
        <f>AVERAGE('accuracy dom5dom4'!AP50,'accuracy dom51dom41'!AP50,'accuracy dom52dom42'!AP50)</f>
        <v>0</v>
      </c>
      <c r="X51">
        <f>AVERAGE('accuracy dom7dom6'!R50,'accuracy dom71dom61'!R50,'accuracy dom72dom62'!R50)</f>
        <v>1</v>
      </c>
      <c r="Y51">
        <f>AVERAGE('accuracy dom7dom6'!S50,'accuracy dom71dom61'!S50,'accuracy dom72dom62'!S50)</f>
        <v>0</v>
      </c>
      <c r="Z51">
        <f>AVERAGE('accuracy dom7dom6'!T50,'accuracy dom71dom61'!T50,'accuracy dom72dom62'!T50)</f>
        <v>0</v>
      </c>
      <c r="AA51">
        <f>AVERAGE('accuracy dom7dom6'!U50,'accuracy dom71dom61'!U50,'accuracy dom72dom62'!U50)</f>
        <v>0</v>
      </c>
      <c r="AB51">
        <f>AVERAGE('accuracy dom7dom6'!BH50,'accuracy dom71dom61'!BH50,'accuracy dom72dom62'!BH50)</f>
        <v>1</v>
      </c>
      <c r="AC51">
        <f>AVERAGE('accuracy dom7dom6'!BI50,'accuracy dom71dom61'!BI50,'accuracy dom72dom62'!BI50)</f>
        <v>0</v>
      </c>
      <c r="AD51">
        <f>AVERAGE('accuracy dom7dom6'!BJ50,'accuracy dom71dom61'!BJ50,'accuracy dom72dom62'!BJ50)</f>
        <v>0</v>
      </c>
      <c r="AE51">
        <f>AVERAGE('accuracy dom7dom6'!BK50,'accuracy dom71dom61'!BK50,'accuracy dom72dom62'!BK50)</f>
        <v>0</v>
      </c>
      <c r="AF51">
        <f>AVERAGE('accuracy dom7dom6'!AM50,'accuracy dom71dom61'!AM50,'accuracy dom72dom62'!AM50)</f>
        <v>1</v>
      </c>
      <c r="AG51">
        <f>AVERAGE('accuracy dom7dom6'!AN50,'accuracy dom71dom61'!AN50,'accuracy dom72dom62'!AN50)</f>
        <v>0</v>
      </c>
      <c r="AH51">
        <f>AVERAGE('accuracy dom7dom6'!AO50,'accuracy dom71dom61'!AO50,'accuracy dom72dom62'!AO50)</f>
        <v>0</v>
      </c>
      <c r="AI51">
        <f>AVERAGE('accuracy dom7dom6'!AP50,'accuracy dom71dom61'!AP50,'accuracy dom72dom62'!AP50)</f>
        <v>0</v>
      </c>
      <c r="AJ51">
        <f>AVERAGE('accuracy dom9dom8'!R50,'accuracy dom91dom81'!R50,'accuracy dom92dom82'!R50)</f>
        <v>1</v>
      </c>
      <c r="AK51">
        <f>AVERAGE('accuracy dom9dom8'!S50,'accuracy dom91dom81'!S50,'accuracy dom92dom82'!S50)</f>
        <v>0</v>
      </c>
      <c r="AL51">
        <f>AVERAGE('accuracy dom9dom8'!T50,'accuracy dom91dom81'!T50,'accuracy dom92dom82'!T50)</f>
        <v>0</v>
      </c>
      <c r="AM51">
        <f>AVERAGE('accuracy dom9dom8'!U50,'accuracy dom91dom81'!U50,'accuracy dom92dom82'!U50)</f>
        <v>0</v>
      </c>
      <c r="AN51">
        <f>AVERAGE('accuracy dom9dom8'!BH50,'accuracy dom91dom81'!BH50,'accuracy dom92dom82'!BH50)</f>
        <v>1</v>
      </c>
      <c r="AO51">
        <f>AVERAGE('accuracy dom9dom8'!BI50,'accuracy dom91dom81'!BI50,'accuracy dom92dom82'!BI50)</f>
        <v>0</v>
      </c>
      <c r="AP51">
        <f>AVERAGE('accuracy dom9dom8'!BJ50,'accuracy dom91dom81'!BJ50,'accuracy dom92dom82'!BJ50)</f>
        <v>0</v>
      </c>
      <c r="AQ51">
        <f>AVERAGE('accuracy dom9dom8'!BK50,'accuracy dom91dom81'!BK50,'accuracy dom92dom82'!BK50)</f>
        <v>0</v>
      </c>
      <c r="AR51">
        <f>AVERAGE('accuracy dom9dom8'!AM50,'accuracy dom91dom81'!AM50,'accuracy dom92dom82'!AM50)</f>
        <v>1</v>
      </c>
      <c r="AS51">
        <f>AVERAGE('accuracy dom9dom8'!AN50,'accuracy dom91dom81'!AN50,'accuracy dom92dom82'!AN50)</f>
        <v>0</v>
      </c>
      <c r="AT51">
        <f>AVERAGE('accuracy dom9dom8'!AO50,'accuracy dom91dom81'!AO50,'accuracy dom92dom82'!AO50)</f>
        <v>0</v>
      </c>
      <c r="AU51">
        <f>AVERAGE('accuracy dom9dom8'!AP50,'accuracy dom91dom81'!AP50,'accuracy dom92dom82'!AP50)</f>
        <v>0</v>
      </c>
    </row>
    <row r="52" spans="1:47">
      <c r="A52" t="str">
        <f>'time 1'!B51</f>
        <v>&lt;test.GeoEngine: short getRegionOffset(int,int)&gt;</v>
      </c>
      <c r="B52">
        <f>AVERAGE('time 1'!D51,'time 2'!D51,'time 3'!D51)</f>
        <v>235</v>
      </c>
      <c r="C52">
        <f>AVERAGE('time 1'!F51,'time 2'!F51,'time 3'!F51)</f>
        <v>732.66666666666663</v>
      </c>
      <c r="D52">
        <f>AVERAGE('time 1'!H51,'time 2'!H51,'time 3'!H51)</f>
        <v>187.66666666666666</v>
      </c>
      <c r="E52">
        <f>AVERAGE('time 1'!J51,'time 2'!J51,'time 3'!J51)</f>
        <v>291</v>
      </c>
      <c r="F52">
        <f>AVERAGE('time 1'!L51,'time 2'!L51,'time 3'!L51)</f>
        <v>2719.3333333333335</v>
      </c>
      <c r="G52">
        <f>AVERAGE('time 1'!N51,'time 2'!N51,'time 3'!N51)</f>
        <v>245.66666666666666</v>
      </c>
      <c r="H52">
        <f>AVERAGE('time 1'!P51,'time 2'!P51,'time 3'!P51)</f>
        <v>332</v>
      </c>
      <c r="I52">
        <f>AVERAGE('time 1'!R51,'time 2'!R51,'time 3'!R51)</f>
        <v>5982.333333333333</v>
      </c>
      <c r="J52">
        <f>AVERAGE('time 1'!T51,'time 2'!T51,'time 3'!T51)</f>
        <v>296</v>
      </c>
      <c r="L52">
        <f>AVERAGE('accuracy dom5dom4'!R51,'accuracy dom51dom41'!R51,'accuracy dom52dom42'!R51)</f>
        <v>62</v>
      </c>
      <c r="M52">
        <f>AVERAGE('accuracy dom5dom4'!S51,'accuracy dom51dom41'!S51,'accuracy dom52dom42'!S51)</f>
        <v>0</v>
      </c>
      <c r="N52">
        <f>AVERAGE('accuracy dom5dom4'!T51,'accuracy dom51dom41'!T51,'accuracy dom52dom42'!T51)</f>
        <v>0</v>
      </c>
      <c r="O52">
        <f>AVERAGE('accuracy dom5dom4'!U51,'accuracy dom51dom41'!U51,'accuracy dom52dom42'!U51)</f>
        <v>0</v>
      </c>
      <c r="P52">
        <f>AVERAGE('accuracy dom5dom4'!BH51,'accuracy dom51dom41'!BH51,'accuracy dom52dom42'!BH51)</f>
        <v>62</v>
      </c>
      <c r="Q52">
        <f>AVERAGE('accuracy dom5dom4'!BI51,'accuracy dom51dom41'!BI51,'accuracy dom52dom42'!BI51)</f>
        <v>0</v>
      </c>
      <c r="R52">
        <f>AVERAGE('accuracy dom5dom4'!BJ51,'accuracy dom51dom41'!BJ51,'accuracy dom52dom42'!BJ51)</f>
        <v>0</v>
      </c>
      <c r="S52">
        <f>AVERAGE('accuracy dom5dom4'!BK51,'accuracy dom51dom41'!BK51,'accuracy dom52dom42'!BK51)</f>
        <v>0</v>
      </c>
      <c r="T52">
        <f>AVERAGE('accuracy dom5dom4'!AM51,'accuracy dom51dom41'!AM51,'accuracy dom52dom42'!AM51)</f>
        <v>62</v>
      </c>
      <c r="U52">
        <f>AVERAGE('accuracy dom5dom4'!AN51,'accuracy dom51dom41'!AN51,'accuracy dom52dom42'!AN51)</f>
        <v>0</v>
      </c>
      <c r="V52">
        <f>AVERAGE('accuracy dom5dom4'!AO51,'accuracy dom51dom41'!AO51,'accuracy dom52dom42'!AO51)</f>
        <v>0</v>
      </c>
      <c r="W52">
        <f>AVERAGE('accuracy dom5dom4'!AP51,'accuracy dom51dom41'!AP51,'accuracy dom52dom42'!AP51)</f>
        <v>0</v>
      </c>
      <c r="X52">
        <f>AVERAGE('accuracy dom7dom6'!R51,'accuracy dom71dom61'!R51,'accuracy dom72dom62'!R51)</f>
        <v>61.333333333333336</v>
      </c>
      <c r="Y52">
        <f>AVERAGE('accuracy dom7dom6'!S51,'accuracy dom71dom61'!S51,'accuracy dom72dom62'!S51)</f>
        <v>0.66666666666666663</v>
      </c>
      <c r="Z52">
        <f>AVERAGE('accuracy dom7dom6'!T51,'accuracy dom71dom61'!T51,'accuracy dom72dom62'!T51)</f>
        <v>0</v>
      </c>
      <c r="AA52">
        <f>AVERAGE('accuracy dom7dom6'!U51,'accuracy dom71dom61'!U51,'accuracy dom72dom62'!U51)</f>
        <v>0</v>
      </c>
      <c r="AB52">
        <f>AVERAGE('accuracy dom7dom6'!BH51,'accuracy dom71dom61'!BH51,'accuracy dom72dom62'!BH51)</f>
        <v>62</v>
      </c>
      <c r="AC52">
        <f>AVERAGE('accuracy dom7dom6'!BI51,'accuracy dom71dom61'!BI51,'accuracy dom72dom62'!BI51)</f>
        <v>0</v>
      </c>
      <c r="AD52">
        <f>AVERAGE('accuracy dom7dom6'!BJ51,'accuracy dom71dom61'!BJ51,'accuracy dom72dom62'!BJ51)</f>
        <v>0</v>
      </c>
      <c r="AE52">
        <f>AVERAGE('accuracy dom7dom6'!BK51,'accuracy dom71dom61'!BK51,'accuracy dom72dom62'!BK51)</f>
        <v>0</v>
      </c>
      <c r="AF52">
        <f>AVERAGE('accuracy dom7dom6'!AM51,'accuracy dom71dom61'!AM51,'accuracy dom72dom62'!AM51)</f>
        <v>61.333333333333336</v>
      </c>
      <c r="AG52">
        <f>AVERAGE('accuracy dom7dom6'!AN51,'accuracy dom71dom61'!AN51,'accuracy dom72dom62'!AN51)</f>
        <v>0.66666666666666663</v>
      </c>
      <c r="AH52">
        <f>AVERAGE('accuracy dom7dom6'!AO51,'accuracy dom71dom61'!AO51,'accuracy dom72dom62'!AO51)</f>
        <v>0</v>
      </c>
      <c r="AI52">
        <f>AVERAGE('accuracy dom7dom6'!AP51,'accuracy dom71dom61'!AP51,'accuracy dom72dom62'!AP51)</f>
        <v>0</v>
      </c>
      <c r="AJ52">
        <f>AVERAGE('accuracy dom9dom8'!R51,'accuracy dom91dom81'!R51,'accuracy dom92dom82'!R51)</f>
        <v>59</v>
      </c>
      <c r="AK52">
        <f>AVERAGE('accuracy dom9dom8'!S51,'accuracy dom91dom81'!S51,'accuracy dom92dom82'!S51)</f>
        <v>3</v>
      </c>
      <c r="AL52">
        <f>AVERAGE('accuracy dom9dom8'!T51,'accuracy dom91dom81'!T51,'accuracy dom92dom82'!T51)</f>
        <v>0</v>
      </c>
      <c r="AM52">
        <f>AVERAGE('accuracy dom9dom8'!U51,'accuracy dom91dom81'!U51,'accuracy dom92dom82'!U51)</f>
        <v>0</v>
      </c>
      <c r="AN52">
        <f>AVERAGE('accuracy dom9dom8'!BH51,'accuracy dom91dom81'!BH51,'accuracy dom92dom82'!BH51)</f>
        <v>62</v>
      </c>
      <c r="AO52">
        <f>AVERAGE('accuracy dom9dom8'!BI51,'accuracy dom91dom81'!BI51,'accuracy dom92dom82'!BI51)</f>
        <v>0</v>
      </c>
      <c r="AP52">
        <f>AVERAGE('accuracy dom9dom8'!BJ51,'accuracy dom91dom81'!BJ51,'accuracy dom92dom82'!BJ51)</f>
        <v>0</v>
      </c>
      <c r="AQ52">
        <f>AVERAGE('accuracy dom9dom8'!BK51,'accuracy dom91dom81'!BK51,'accuracy dom92dom82'!BK51)</f>
        <v>0</v>
      </c>
      <c r="AR52">
        <f>AVERAGE('accuracy dom9dom8'!AM51,'accuracy dom91dom81'!AM51,'accuracy dom92dom82'!AM51)</f>
        <v>59</v>
      </c>
      <c r="AS52">
        <f>AVERAGE('accuracy dom9dom8'!AN51,'accuracy dom91dom81'!AN51,'accuracy dom92dom82'!AN51)</f>
        <v>3</v>
      </c>
      <c r="AT52">
        <f>AVERAGE('accuracy dom9dom8'!AO51,'accuracy dom91dom81'!AO51,'accuracy dom92dom82'!AO51)</f>
        <v>0</v>
      </c>
      <c r="AU52">
        <f>AVERAGE('accuracy dom9dom8'!AP51,'accuracy dom91dom81'!AP51,'accuracy dom92dom82'!AP51)</f>
        <v>0</v>
      </c>
    </row>
    <row r="53" spans="1:47">
      <c r="A53" t="str">
        <f>'time 1'!B52</f>
        <v>&lt;test.GeoEngine: short nGetNSWE(int,int,int,byte,short)&gt;</v>
      </c>
      <c r="B53">
        <f>AVERAGE('time 1'!D52,'time 2'!D52,'time 3'!D52)</f>
        <v>7619.333333333333</v>
      </c>
      <c r="C53">
        <f>AVERAGE('time 1'!F52,'time 2'!F52,'time 3'!F52)</f>
        <v>12292.333333333334</v>
      </c>
      <c r="D53">
        <f>AVERAGE('time 1'!H52,'time 2'!H52,'time 3'!H52)</f>
        <v>4833.666666666667</v>
      </c>
      <c r="E53">
        <f>AVERAGE('time 1'!J52,'time 2'!J52,'time 3'!J52)</f>
        <v>9313</v>
      </c>
      <c r="F53">
        <f>AVERAGE('time 1'!L52,'time 2'!L52,'time 3'!L52)</f>
        <v>27861</v>
      </c>
      <c r="G53">
        <f>AVERAGE('time 1'!N52,'time 2'!N52,'time 3'!N52)</f>
        <v>6946.666666666667</v>
      </c>
      <c r="H53">
        <f>AVERAGE('time 1'!P52,'time 2'!P52,'time 3'!P52)</f>
        <v>11036.666666666666</v>
      </c>
      <c r="I53">
        <f>AVERAGE('time 1'!R52,'time 2'!R52,'time 3'!R52)</f>
        <v>49940.333333333336</v>
      </c>
      <c r="J53">
        <f>AVERAGE('time 1'!T52,'time 2'!T52,'time 3'!T52)</f>
        <v>8355.3333333333339</v>
      </c>
      <c r="L53">
        <f>AVERAGE('accuracy dom5dom4'!R52,'accuracy dom51dom41'!R52,'accuracy dom52dom42'!R52)</f>
        <v>6.333333333333333</v>
      </c>
      <c r="M53">
        <f>AVERAGE('accuracy dom5dom4'!S52,'accuracy dom51dom41'!S52,'accuracy dom52dom42'!S52)</f>
        <v>0.66666666666666663</v>
      </c>
      <c r="N53">
        <f>AVERAGE('accuracy dom5dom4'!T52,'accuracy dom51dom41'!T52,'accuracy dom52dom42'!T52)</f>
        <v>0</v>
      </c>
      <c r="O53">
        <f>AVERAGE('accuracy dom5dom4'!U52,'accuracy dom51dom41'!U52,'accuracy dom52dom42'!U52)</f>
        <v>0</v>
      </c>
      <c r="P53">
        <f>AVERAGE('accuracy dom5dom4'!BH52,'accuracy dom51dom41'!BH52,'accuracy dom52dom42'!BH52)</f>
        <v>7</v>
      </c>
      <c r="Q53">
        <f>AVERAGE('accuracy dom5dom4'!BI52,'accuracy dom51dom41'!BI52,'accuracy dom52dom42'!BI52)</f>
        <v>0</v>
      </c>
      <c r="R53">
        <f>AVERAGE('accuracy dom5dom4'!BJ52,'accuracy dom51dom41'!BJ52,'accuracy dom52dom42'!BJ52)</f>
        <v>0</v>
      </c>
      <c r="S53">
        <f>AVERAGE('accuracy dom5dom4'!BK52,'accuracy dom51dom41'!BK52,'accuracy dom52dom42'!BK52)</f>
        <v>0</v>
      </c>
      <c r="T53">
        <f>AVERAGE('accuracy dom5dom4'!AM52,'accuracy dom51dom41'!AM52,'accuracy dom52dom42'!AM52)</f>
        <v>6.333333333333333</v>
      </c>
      <c r="U53">
        <f>AVERAGE('accuracy dom5dom4'!AN52,'accuracy dom51dom41'!AN52,'accuracy dom52dom42'!AN52)</f>
        <v>0.66666666666666663</v>
      </c>
      <c r="V53">
        <f>AVERAGE('accuracy dom5dom4'!AO52,'accuracy dom51dom41'!AO52,'accuracy dom52dom42'!AO52)</f>
        <v>0</v>
      </c>
      <c r="W53">
        <f>AVERAGE('accuracy dom5dom4'!AP52,'accuracy dom51dom41'!AP52,'accuracy dom52dom42'!AP52)</f>
        <v>0</v>
      </c>
      <c r="X53">
        <f>AVERAGE('accuracy dom7dom6'!R52,'accuracy dom71dom61'!R52,'accuracy dom72dom62'!R52)</f>
        <v>6.666666666666667</v>
      </c>
      <c r="Y53">
        <f>AVERAGE('accuracy dom7dom6'!S52,'accuracy dom71dom61'!S52,'accuracy dom72dom62'!S52)</f>
        <v>0.33333333333333331</v>
      </c>
      <c r="Z53">
        <f>AVERAGE('accuracy dom7dom6'!T52,'accuracy dom71dom61'!T52,'accuracy dom72dom62'!T52)</f>
        <v>0</v>
      </c>
      <c r="AA53">
        <f>AVERAGE('accuracy dom7dom6'!U52,'accuracy dom71dom61'!U52,'accuracy dom72dom62'!U52)</f>
        <v>0</v>
      </c>
      <c r="AB53">
        <f>AVERAGE('accuracy dom7dom6'!BH52,'accuracy dom71dom61'!BH52,'accuracy dom72dom62'!BH52)</f>
        <v>7</v>
      </c>
      <c r="AC53">
        <f>AVERAGE('accuracy dom7dom6'!BI52,'accuracy dom71dom61'!BI52,'accuracy dom72dom62'!BI52)</f>
        <v>0</v>
      </c>
      <c r="AD53">
        <f>AVERAGE('accuracy dom7dom6'!BJ52,'accuracy dom71dom61'!BJ52,'accuracy dom72dom62'!BJ52)</f>
        <v>0</v>
      </c>
      <c r="AE53">
        <f>AVERAGE('accuracy dom7dom6'!BK52,'accuracy dom71dom61'!BK52,'accuracy dom72dom62'!BK52)</f>
        <v>0</v>
      </c>
      <c r="AF53">
        <f>AVERAGE('accuracy dom7dom6'!AM52,'accuracy dom71dom61'!AM52,'accuracy dom72dom62'!AM52)</f>
        <v>6.666666666666667</v>
      </c>
      <c r="AG53">
        <f>AVERAGE('accuracy dom7dom6'!AN52,'accuracy dom71dom61'!AN52,'accuracy dom72dom62'!AN52)</f>
        <v>0.33333333333333331</v>
      </c>
      <c r="AH53">
        <f>AVERAGE('accuracy dom7dom6'!AO52,'accuracy dom71dom61'!AO52,'accuracy dom72dom62'!AO52)</f>
        <v>0</v>
      </c>
      <c r="AI53">
        <f>AVERAGE('accuracy dom7dom6'!AP52,'accuracy dom71dom61'!AP52,'accuracy dom72dom62'!AP52)</f>
        <v>0</v>
      </c>
      <c r="AJ53">
        <f>AVERAGE('accuracy dom9dom8'!R52,'accuracy dom91dom81'!R52,'accuracy dom92dom82'!R52)</f>
        <v>6.333333333333333</v>
      </c>
      <c r="AK53">
        <f>AVERAGE('accuracy dom9dom8'!S52,'accuracy dom91dom81'!S52,'accuracy dom92dom82'!S52)</f>
        <v>0.66666666666666663</v>
      </c>
      <c r="AL53">
        <f>AVERAGE('accuracy dom9dom8'!T52,'accuracy dom91dom81'!T52,'accuracy dom92dom82'!T52)</f>
        <v>0</v>
      </c>
      <c r="AM53">
        <f>AVERAGE('accuracy dom9dom8'!U52,'accuracy dom91dom81'!U52,'accuracy dom92dom82'!U52)</f>
        <v>0</v>
      </c>
      <c r="AN53">
        <f>AVERAGE('accuracy dom9dom8'!BH52,'accuracy dom91dom81'!BH52,'accuracy dom92dom82'!BH52)</f>
        <v>7</v>
      </c>
      <c r="AO53">
        <f>AVERAGE('accuracy dom9dom8'!BI52,'accuracy dom91dom81'!BI52,'accuracy dom92dom82'!BI52)</f>
        <v>0</v>
      </c>
      <c r="AP53">
        <f>AVERAGE('accuracy dom9dom8'!BJ52,'accuracy dom91dom81'!BJ52,'accuracy dom92dom82'!BJ52)</f>
        <v>0</v>
      </c>
      <c r="AQ53">
        <f>AVERAGE('accuracy dom9dom8'!BK52,'accuracy dom91dom81'!BK52,'accuracy dom92dom82'!BK52)</f>
        <v>0</v>
      </c>
      <c r="AR53">
        <f>AVERAGE('accuracy dom9dom8'!AM52,'accuracy dom91dom81'!AM52,'accuracy dom92dom82'!AM52)</f>
        <v>6.333333333333333</v>
      </c>
      <c r="AS53">
        <f>AVERAGE('accuracy dom9dom8'!AN52,'accuracy dom91dom81'!AN52,'accuracy dom92dom82'!AN52)</f>
        <v>0.66666666666666663</v>
      </c>
      <c r="AT53">
        <f>AVERAGE('accuracy dom9dom8'!AO52,'accuracy dom91dom81'!AO52,'accuracy dom92dom82'!AO52)</f>
        <v>0</v>
      </c>
      <c r="AU53">
        <f>AVERAGE('accuracy dom9dom8'!AP52,'accuracy dom91dom81'!AP52,'accuracy dom92dom82'!AP52)</f>
        <v>0</v>
      </c>
    </row>
    <row r="54" spans="1:47">
      <c r="A54" t="str">
        <f>'time 1'!B53</f>
        <v>&lt;test.ImageData: byte[] convertPad(byte[],int,int,int,int,int)&gt;</v>
      </c>
      <c r="B54">
        <f>AVERAGE('time 1'!D53,'time 2'!D53,'time 3'!D53)</f>
        <v>1985.6666666666667</v>
      </c>
      <c r="C54">
        <f>AVERAGE('time 1'!F53,'time 2'!F53,'time 3'!F53)</f>
        <v>4954.666666666667</v>
      </c>
      <c r="D54">
        <f>AVERAGE('time 1'!H53,'time 2'!H53,'time 3'!H53)</f>
        <v>1476</v>
      </c>
      <c r="E54">
        <f>AVERAGE('time 1'!J53,'time 2'!J53,'time 3'!J53)</f>
        <v>3156</v>
      </c>
      <c r="F54">
        <f>AVERAGE('time 1'!L53,'time 2'!L53,'time 3'!L53)</f>
        <v>21642.666666666668</v>
      </c>
      <c r="G54">
        <f>AVERAGE('time 1'!N53,'time 2'!N53,'time 3'!N53)</f>
        <v>2407.3333333333335</v>
      </c>
      <c r="H54">
        <f>AVERAGE('time 1'!P53,'time 2'!P53,'time 3'!P53)</f>
        <v>3984.6666666666665</v>
      </c>
      <c r="I54">
        <f>AVERAGE('time 1'!R53,'time 2'!R53,'time 3'!R53)</f>
        <v>51241.333333333336</v>
      </c>
      <c r="J54">
        <f>AVERAGE('time 1'!T53,'time 2'!T53,'time 3'!T53)</f>
        <v>3132.3333333333335</v>
      </c>
      <c r="L54">
        <f>AVERAGE('accuracy dom5dom4'!R53,'accuracy dom51dom41'!R53,'accuracy dom52dom42'!R53)</f>
        <v>30.666666666666668</v>
      </c>
      <c r="M54">
        <f>AVERAGE('accuracy dom5dom4'!S53,'accuracy dom51dom41'!S53,'accuracy dom52dom42'!S53)</f>
        <v>0</v>
      </c>
      <c r="N54">
        <f>AVERAGE('accuracy dom5dom4'!T53,'accuracy dom51dom41'!T53,'accuracy dom52dom42'!T53)</f>
        <v>0</v>
      </c>
      <c r="O54">
        <f>AVERAGE('accuracy dom5dom4'!U53,'accuracy dom51dom41'!U53,'accuracy dom52dom42'!U53)</f>
        <v>0</v>
      </c>
      <c r="P54">
        <f>AVERAGE('accuracy dom5dom4'!BH53,'accuracy dom51dom41'!BH53,'accuracy dom52dom42'!BH53)</f>
        <v>46</v>
      </c>
      <c r="Q54">
        <f>AVERAGE('accuracy dom5dom4'!BI53,'accuracy dom51dom41'!BI53,'accuracy dom52dom42'!BI53)</f>
        <v>0</v>
      </c>
      <c r="R54">
        <f>AVERAGE('accuracy dom5dom4'!BJ53,'accuracy dom51dom41'!BJ53,'accuracy dom52dom42'!BJ53)</f>
        <v>0</v>
      </c>
      <c r="S54">
        <f>AVERAGE('accuracy dom5dom4'!BK53,'accuracy dom51dom41'!BK53,'accuracy dom52dom42'!BK53)</f>
        <v>0</v>
      </c>
      <c r="T54">
        <f>AVERAGE('accuracy dom5dom4'!AM53,'accuracy dom51dom41'!AM53,'accuracy dom52dom42'!AM53)</f>
        <v>30.666666666666668</v>
      </c>
      <c r="U54">
        <f>AVERAGE('accuracy dom5dom4'!AN53,'accuracy dom51dom41'!AN53,'accuracy dom52dom42'!AN53)</f>
        <v>0</v>
      </c>
      <c r="V54">
        <f>AVERAGE('accuracy dom5dom4'!AO53,'accuracy dom51dom41'!AO53,'accuracy dom52dom42'!AO53)</f>
        <v>0</v>
      </c>
      <c r="W54">
        <f>AVERAGE('accuracy dom5dom4'!AP53,'accuracy dom51dom41'!AP53,'accuracy dom52dom42'!AP53)</f>
        <v>0</v>
      </c>
      <c r="X54">
        <f>AVERAGE('accuracy dom7dom6'!R53,'accuracy dom71dom61'!R53,'accuracy dom72dom62'!R53)</f>
        <v>28.333333333333332</v>
      </c>
      <c r="Y54">
        <f>AVERAGE('accuracy dom7dom6'!S53,'accuracy dom71dom61'!S53,'accuracy dom72dom62'!S53)</f>
        <v>2.3333333333333335</v>
      </c>
      <c r="Z54">
        <f>AVERAGE('accuracy dom7dom6'!T53,'accuracy dom71dom61'!T53,'accuracy dom72dom62'!T53)</f>
        <v>0</v>
      </c>
      <c r="AA54">
        <f>AVERAGE('accuracy dom7dom6'!U53,'accuracy dom71dom61'!U53,'accuracy dom72dom62'!U53)</f>
        <v>0</v>
      </c>
      <c r="AB54">
        <f>AVERAGE('accuracy dom7dom6'!BH53,'accuracy dom71dom61'!BH53,'accuracy dom72dom62'!BH53)</f>
        <v>46</v>
      </c>
      <c r="AC54">
        <f>AVERAGE('accuracy dom7dom6'!BI53,'accuracy dom71dom61'!BI53,'accuracy dom72dom62'!BI53)</f>
        <v>0</v>
      </c>
      <c r="AD54">
        <f>AVERAGE('accuracy dom7dom6'!BJ53,'accuracy dom71dom61'!BJ53,'accuracy dom72dom62'!BJ53)</f>
        <v>0</v>
      </c>
      <c r="AE54">
        <f>AVERAGE('accuracy dom7dom6'!BK53,'accuracy dom71dom61'!BK53,'accuracy dom72dom62'!BK53)</f>
        <v>0</v>
      </c>
      <c r="AF54">
        <f>AVERAGE('accuracy dom7dom6'!AM53,'accuracy dom71dom61'!AM53,'accuracy dom72dom62'!AM53)</f>
        <v>28.333333333333332</v>
      </c>
      <c r="AG54">
        <f>AVERAGE('accuracy dom7dom6'!AN53,'accuracy dom71dom61'!AN53,'accuracy dom72dom62'!AN53)</f>
        <v>2.3333333333333335</v>
      </c>
      <c r="AH54">
        <f>AVERAGE('accuracy dom7dom6'!AO53,'accuracy dom71dom61'!AO53,'accuracy dom72dom62'!AO53)</f>
        <v>0</v>
      </c>
      <c r="AI54">
        <f>AVERAGE('accuracy dom7dom6'!AP53,'accuracy dom71dom61'!AP53,'accuracy dom72dom62'!AP53)</f>
        <v>0</v>
      </c>
      <c r="AJ54">
        <f>AVERAGE('accuracy dom9dom8'!R53,'accuracy dom91dom81'!R53,'accuracy dom92dom82'!R53)</f>
        <v>26.333333333333332</v>
      </c>
      <c r="AK54">
        <f>AVERAGE('accuracy dom9dom8'!S53,'accuracy dom91dom81'!S53,'accuracy dom92dom82'!S53)</f>
        <v>4.333333333333333</v>
      </c>
      <c r="AL54">
        <f>AVERAGE('accuracy dom9dom8'!T53,'accuracy dom91dom81'!T53,'accuracy dom92dom82'!T53)</f>
        <v>0</v>
      </c>
      <c r="AM54">
        <f>AVERAGE('accuracy dom9dom8'!U53,'accuracy dom91dom81'!U53,'accuracy dom92dom82'!U53)</f>
        <v>0</v>
      </c>
      <c r="AN54">
        <f>AVERAGE('accuracy dom9dom8'!BH53,'accuracy dom91dom81'!BH53,'accuracy dom92dom82'!BH53)</f>
        <v>46</v>
      </c>
      <c r="AO54">
        <f>AVERAGE('accuracy dom9dom8'!BI53,'accuracy dom91dom81'!BI53,'accuracy dom92dom82'!BI53)</f>
        <v>0</v>
      </c>
      <c r="AP54">
        <f>AVERAGE('accuracy dom9dom8'!BJ53,'accuracy dom91dom81'!BJ53,'accuracy dom92dom82'!BJ53)</f>
        <v>0</v>
      </c>
      <c r="AQ54">
        <f>AVERAGE('accuracy dom9dom8'!BK53,'accuracy dom91dom81'!BK53,'accuracy dom92dom82'!BK53)</f>
        <v>0</v>
      </c>
      <c r="AR54">
        <f>AVERAGE('accuracy dom9dom8'!AM53,'accuracy dom91dom81'!AM53,'accuracy dom92dom82'!AM53)</f>
        <v>26.333333333333332</v>
      </c>
      <c r="AS54">
        <f>AVERAGE('accuracy dom9dom8'!AN53,'accuracy dom91dom81'!AN53,'accuracy dom92dom82'!AN53)</f>
        <v>4.333333333333333</v>
      </c>
      <c r="AT54">
        <f>AVERAGE('accuracy dom9dom8'!AO53,'accuracy dom91dom81'!AO53,'accuracy dom92dom82'!AO53)</f>
        <v>0</v>
      </c>
      <c r="AU54">
        <f>AVERAGE('accuracy dom9dom8'!AP53,'accuracy dom91dom81'!AP53,'accuracy dom92dom82'!AP53)</f>
        <v>0</v>
      </c>
    </row>
    <row r="55" spans="1:47">
      <c r="A55" t="str">
        <f>'time 1'!B54</f>
        <v>&lt;test.ImageData: int closestMatch(int,byte,byte,byte,int,int,int,byte[],byte[],byte[])&gt;</v>
      </c>
      <c r="B55">
        <f>AVERAGE('time 1'!D54,'time 2'!D54,'time 3'!D54)</f>
        <v>1799214.3333333333</v>
      </c>
      <c r="C55">
        <f>AVERAGE('time 1'!F54,'time 2'!F54,'time 3'!F54)</f>
        <v>2011918</v>
      </c>
      <c r="D55">
        <f>AVERAGE('time 1'!H54,'time 2'!H54,'time 3'!H54)</f>
        <v>1353126.3333333333</v>
      </c>
      <c r="E55">
        <f>AVERAGE('time 1'!J54,'time 2'!J54,'time 3'!J54)</f>
        <v>2998765</v>
      </c>
      <c r="F55">
        <f>AVERAGE('time 1'!L54,'time 2'!L54,'time 3'!L54)</f>
        <v>3075031</v>
      </c>
      <c r="G55">
        <f>AVERAGE('time 1'!N54,'time 2'!N54,'time 3'!N54)</f>
        <v>2386358.6666666665</v>
      </c>
      <c r="H55">
        <f>AVERAGE('time 1'!P54,'time 2'!P54,'time 3'!P54)</f>
        <v>3484000.6666666665</v>
      </c>
      <c r="I55">
        <f>AVERAGE('time 1'!R54,'time 2'!R54,'time 3'!R54)</f>
        <v>3468904.3333333335</v>
      </c>
      <c r="J55">
        <f>AVERAGE('time 1'!T54,'time 2'!T54,'time 3'!T54)</f>
        <v>2749447</v>
      </c>
      <c r="L55">
        <f>AVERAGE('accuracy dom5dom4'!R54,'accuracy dom51dom41'!R54,'accuracy dom52dom42'!R54)</f>
        <v>17.333333333333332</v>
      </c>
      <c r="M55">
        <f>AVERAGE('accuracy dom5dom4'!S54,'accuracy dom51dom41'!S54,'accuracy dom52dom42'!S54)</f>
        <v>0</v>
      </c>
      <c r="N55">
        <f>AVERAGE('accuracy dom5dom4'!T54,'accuracy dom51dom41'!T54,'accuracy dom52dom42'!T54)</f>
        <v>0</v>
      </c>
      <c r="O55">
        <f>AVERAGE('accuracy dom5dom4'!U54,'accuracy dom51dom41'!U54,'accuracy dom52dom42'!U54)</f>
        <v>0</v>
      </c>
      <c r="P55">
        <f>AVERAGE('accuracy dom5dom4'!BH54,'accuracy dom51dom41'!BH54,'accuracy dom52dom42'!BH54)</f>
        <v>26</v>
      </c>
      <c r="Q55">
        <f>AVERAGE('accuracy dom5dom4'!BI54,'accuracy dom51dom41'!BI54,'accuracy dom52dom42'!BI54)</f>
        <v>0</v>
      </c>
      <c r="R55">
        <f>AVERAGE('accuracy dom5dom4'!BJ54,'accuracy dom51dom41'!BJ54,'accuracy dom52dom42'!BJ54)</f>
        <v>0</v>
      </c>
      <c r="S55">
        <f>AVERAGE('accuracy dom5dom4'!BK54,'accuracy dom51dom41'!BK54,'accuracy dom52dom42'!BK54)</f>
        <v>0</v>
      </c>
      <c r="T55">
        <f>AVERAGE('accuracy dom5dom4'!AM54,'accuracy dom51dom41'!AM54,'accuracy dom52dom42'!AM54)</f>
        <v>17.333333333333332</v>
      </c>
      <c r="U55">
        <f>AVERAGE('accuracy dom5dom4'!AN54,'accuracy dom51dom41'!AN54,'accuracy dom52dom42'!AN54)</f>
        <v>0</v>
      </c>
      <c r="V55">
        <f>AVERAGE('accuracy dom5dom4'!AO54,'accuracy dom51dom41'!AO54,'accuracy dom52dom42'!AO54)</f>
        <v>0</v>
      </c>
      <c r="W55">
        <f>AVERAGE('accuracy dom5dom4'!AP54,'accuracy dom51dom41'!AP54,'accuracy dom52dom42'!AP54)</f>
        <v>0</v>
      </c>
      <c r="X55">
        <f>AVERAGE('accuracy dom7dom6'!R54,'accuracy dom71dom61'!R54,'accuracy dom72dom62'!R54)</f>
        <v>17.333333333333332</v>
      </c>
      <c r="Y55">
        <f>AVERAGE('accuracy dom7dom6'!S54,'accuracy dom71dom61'!S54,'accuracy dom72dom62'!S54)</f>
        <v>0</v>
      </c>
      <c r="Z55">
        <f>AVERAGE('accuracy dom7dom6'!T54,'accuracy dom71dom61'!T54,'accuracy dom72dom62'!T54)</f>
        <v>0</v>
      </c>
      <c r="AA55">
        <f>AVERAGE('accuracy dom7dom6'!U54,'accuracy dom71dom61'!U54,'accuracy dom72dom62'!U54)</f>
        <v>0</v>
      </c>
      <c r="AB55">
        <f>AVERAGE('accuracy dom7dom6'!BH54,'accuracy dom71dom61'!BH54,'accuracy dom72dom62'!BH54)</f>
        <v>26</v>
      </c>
      <c r="AC55">
        <f>AVERAGE('accuracy dom7dom6'!BI54,'accuracy dom71dom61'!BI54,'accuracy dom72dom62'!BI54)</f>
        <v>0</v>
      </c>
      <c r="AD55">
        <f>AVERAGE('accuracy dom7dom6'!BJ54,'accuracy dom71dom61'!BJ54,'accuracy dom72dom62'!BJ54)</f>
        <v>0</v>
      </c>
      <c r="AE55">
        <f>AVERAGE('accuracy dom7dom6'!BK54,'accuracy dom71dom61'!BK54,'accuracy dom72dom62'!BK54)</f>
        <v>0</v>
      </c>
      <c r="AF55">
        <f>AVERAGE('accuracy dom7dom6'!AM54,'accuracy dom71dom61'!AM54,'accuracy dom72dom62'!AM54)</f>
        <v>17.333333333333332</v>
      </c>
      <c r="AG55">
        <f>AVERAGE('accuracy dom7dom6'!AN54,'accuracy dom71dom61'!AN54,'accuracy dom72dom62'!AN54)</f>
        <v>0</v>
      </c>
      <c r="AH55">
        <f>AVERAGE('accuracy dom7dom6'!AO54,'accuracy dom71dom61'!AO54,'accuracy dom72dom62'!AO54)</f>
        <v>0</v>
      </c>
      <c r="AI55">
        <f>AVERAGE('accuracy dom7dom6'!AP54,'accuracy dom71dom61'!AP54,'accuracy dom72dom62'!AP54)</f>
        <v>0</v>
      </c>
      <c r="AJ55">
        <f>AVERAGE('accuracy dom9dom8'!R54,'accuracy dom91dom81'!R54,'accuracy dom92dom82'!R54)</f>
        <v>17.333333333333332</v>
      </c>
      <c r="AK55">
        <f>AVERAGE('accuracy dom9dom8'!S54,'accuracy dom91dom81'!S54,'accuracy dom92dom82'!S54)</f>
        <v>0</v>
      </c>
      <c r="AL55">
        <f>AVERAGE('accuracy dom9dom8'!T54,'accuracy dom91dom81'!T54,'accuracy dom92dom82'!T54)</f>
        <v>0</v>
      </c>
      <c r="AM55">
        <f>AVERAGE('accuracy dom9dom8'!U54,'accuracy dom91dom81'!U54,'accuracy dom92dom82'!U54)</f>
        <v>0</v>
      </c>
      <c r="AN55">
        <f>AVERAGE('accuracy dom9dom8'!BH54,'accuracy dom91dom81'!BH54,'accuracy dom92dom82'!BH54)</f>
        <v>26</v>
      </c>
      <c r="AO55">
        <f>AVERAGE('accuracy dom9dom8'!BI54,'accuracy dom91dom81'!BI54,'accuracy dom92dom82'!BI54)</f>
        <v>0</v>
      </c>
      <c r="AP55">
        <f>AVERAGE('accuracy dom9dom8'!BJ54,'accuracy dom91dom81'!BJ54,'accuracy dom92dom82'!BJ54)</f>
        <v>0</v>
      </c>
      <c r="AQ55">
        <f>AVERAGE('accuracy dom9dom8'!BK54,'accuracy dom91dom81'!BK54,'accuracy dom92dom82'!BK54)</f>
        <v>0</v>
      </c>
      <c r="AR55">
        <f>AVERAGE('accuracy dom9dom8'!AM54,'accuracy dom91dom81'!AM54,'accuracy dom92dom82'!AM54)</f>
        <v>17.333333333333332</v>
      </c>
      <c r="AS55">
        <f>AVERAGE('accuracy dom9dom8'!AN54,'accuracy dom91dom81'!AN54,'accuracy dom92dom82'!AN54)</f>
        <v>0</v>
      </c>
      <c r="AT55">
        <f>AVERAGE('accuracy dom9dom8'!AO54,'accuracy dom91dom81'!AO54,'accuracy dom92dom82'!AO54)</f>
        <v>0</v>
      </c>
      <c r="AU55">
        <f>AVERAGE('accuracy dom9dom8'!AP54,'accuracy dom91dom81'!AP54,'accuracy dom92dom82'!AP54)</f>
        <v>0</v>
      </c>
    </row>
    <row r="56" spans="1:47">
      <c r="A56" t="str">
        <f>'time 1'!B55</f>
        <v>&lt;test.ImageData: int getChannelShift(int)&gt;</v>
      </c>
      <c r="B56">
        <f>AVERAGE('time 1'!D55,'time 2'!D55,'time 3'!D55)</f>
        <v>468.33333333333331</v>
      </c>
      <c r="C56">
        <f>AVERAGE('time 1'!F55,'time 2'!F55,'time 3'!F55)</f>
        <v>1204.6666666666667</v>
      </c>
      <c r="D56">
        <f>AVERAGE('time 1'!H55,'time 2'!H55,'time 3'!H55)</f>
        <v>336.33333333333331</v>
      </c>
      <c r="E56">
        <f>AVERAGE('time 1'!J55,'time 2'!J55,'time 3'!J55)</f>
        <v>857</v>
      </c>
      <c r="F56">
        <f>AVERAGE('time 1'!L55,'time 2'!L55,'time 3'!L55)</f>
        <v>4422.666666666667</v>
      </c>
      <c r="G56">
        <f>AVERAGE('time 1'!N55,'time 2'!N55,'time 3'!N55)</f>
        <v>662.33333333333337</v>
      </c>
      <c r="H56">
        <f>AVERAGE('time 1'!P55,'time 2'!P55,'time 3'!P55)</f>
        <v>928.33333333333337</v>
      </c>
      <c r="I56">
        <f>AVERAGE('time 1'!R55,'time 2'!R55,'time 3'!R55)</f>
        <v>4832.333333333333</v>
      </c>
      <c r="J56">
        <f>AVERAGE('time 1'!T55,'time 2'!T55,'time 3'!T55)</f>
        <v>670.33333333333337</v>
      </c>
      <c r="L56">
        <f>AVERAGE('accuracy dom5dom4'!R55,'accuracy dom51dom41'!R55,'accuracy dom52dom42'!R55)</f>
        <v>35.333333333333336</v>
      </c>
      <c r="M56">
        <f>AVERAGE('accuracy dom5dom4'!S55,'accuracy dom51dom41'!S55,'accuracy dom52dom42'!S55)</f>
        <v>0</v>
      </c>
      <c r="N56">
        <f>AVERAGE('accuracy dom5dom4'!T55,'accuracy dom51dom41'!T55,'accuracy dom52dom42'!T55)</f>
        <v>0</v>
      </c>
      <c r="O56">
        <f>AVERAGE('accuracy dom5dom4'!U55,'accuracy dom51dom41'!U55,'accuracy dom52dom42'!U55)</f>
        <v>0</v>
      </c>
      <c r="P56">
        <f>AVERAGE('accuracy dom5dom4'!BH55,'accuracy dom51dom41'!BH55,'accuracy dom52dom42'!BH55)</f>
        <v>53</v>
      </c>
      <c r="Q56">
        <f>AVERAGE('accuracy dom5dom4'!BI55,'accuracy dom51dom41'!BI55,'accuracy dom52dom42'!BI55)</f>
        <v>0</v>
      </c>
      <c r="R56">
        <f>AVERAGE('accuracy dom5dom4'!BJ55,'accuracy dom51dom41'!BJ55,'accuracy dom52dom42'!BJ55)</f>
        <v>0</v>
      </c>
      <c r="S56">
        <f>AVERAGE('accuracy dom5dom4'!BK55,'accuracy dom51dom41'!BK55,'accuracy dom52dom42'!BK55)</f>
        <v>0</v>
      </c>
      <c r="T56">
        <f>AVERAGE('accuracy dom5dom4'!AM55,'accuracy dom51dom41'!AM55,'accuracy dom52dom42'!AM55)</f>
        <v>35.333333333333336</v>
      </c>
      <c r="U56">
        <f>AVERAGE('accuracy dom5dom4'!AN55,'accuracy dom51dom41'!AN55,'accuracy dom52dom42'!AN55)</f>
        <v>0</v>
      </c>
      <c r="V56">
        <f>AVERAGE('accuracy dom5dom4'!AO55,'accuracy dom51dom41'!AO55,'accuracy dom52dom42'!AO55)</f>
        <v>0</v>
      </c>
      <c r="W56">
        <f>AVERAGE('accuracy dom5dom4'!AP55,'accuracy dom51dom41'!AP55,'accuracy dom52dom42'!AP55)</f>
        <v>0</v>
      </c>
      <c r="X56">
        <f>AVERAGE('accuracy dom7dom6'!R55,'accuracy dom71dom61'!R55,'accuracy dom72dom62'!R55)</f>
        <v>33.333333333333336</v>
      </c>
      <c r="Y56">
        <f>AVERAGE('accuracy dom7dom6'!S55,'accuracy dom71dom61'!S55,'accuracy dom72dom62'!S55)</f>
        <v>2</v>
      </c>
      <c r="Z56">
        <f>AVERAGE('accuracy dom7dom6'!T55,'accuracy dom71dom61'!T55,'accuracy dom72dom62'!T55)</f>
        <v>0</v>
      </c>
      <c r="AA56">
        <f>AVERAGE('accuracy dom7dom6'!U55,'accuracy dom71dom61'!U55,'accuracy dom72dom62'!U55)</f>
        <v>0</v>
      </c>
      <c r="AB56">
        <f>AVERAGE('accuracy dom7dom6'!BH55,'accuracy dom71dom61'!BH55,'accuracy dom72dom62'!BH55)</f>
        <v>53</v>
      </c>
      <c r="AC56">
        <f>AVERAGE('accuracy dom7dom6'!BI55,'accuracy dom71dom61'!BI55,'accuracy dom72dom62'!BI55)</f>
        <v>0</v>
      </c>
      <c r="AD56">
        <f>AVERAGE('accuracy dom7dom6'!BJ55,'accuracy dom71dom61'!BJ55,'accuracy dom72dom62'!BJ55)</f>
        <v>0</v>
      </c>
      <c r="AE56">
        <f>AVERAGE('accuracy dom7dom6'!BK55,'accuracy dom71dom61'!BK55,'accuracy dom72dom62'!BK55)</f>
        <v>0</v>
      </c>
      <c r="AF56">
        <f>AVERAGE('accuracy dom7dom6'!AM55,'accuracy dom71dom61'!AM55,'accuracy dom72dom62'!AM55)</f>
        <v>33.333333333333336</v>
      </c>
      <c r="AG56">
        <f>AVERAGE('accuracy dom7dom6'!AN55,'accuracy dom71dom61'!AN55,'accuracy dom72dom62'!AN55)</f>
        <v>2</v>
      </c>
      <c r="AH56">
        <f>AVERAGE('accuracy dom7dom6'!AO55,'accuracy dom71dom61'!AO55,'accuracy dom72dom62'!AO55)</f>
        <v>0</v>
      </c>
      <c r="AI56">
        <f>AVERAGE('accuracy dom7dom6'!AP55,'accuracy dom71dom61'!AP55,'accuracy dom72dom62'!AP55)</f>
        <v>0</v>
      </c>
      <c r="AJ56">
        <f>AVERAGE('accuracy dom9dom8'!R55,'accuracy dom91dom81'!R55,'accuracy dom92dom82'!R55)</f>
        <v>32</v>
      </c>
      <c r="AK56">
        <f>AVERAGE('accuracy dom9dom8'!S55,'accuracy dom91dom81'!S55,'accuracy dom92dom82'!S55)</f>
        <v>3.3333333333333335</v>
      </c>
      <c r="AL56">
        <f>AVERAGE('accuracy dom9dom8'!T55,'accuracy dom91dom81'!T55,'accuracy dom92dom82'!T55)</f>
        <v>0</v>
      </c>
      <c r="AM56">
        <f>AVERAGE('accuracy dom9dom8'!U55,'accuracy dom91dom81'!U55,'accuracy dom92dom82'!U55)</f>
        <v>0</v>
      </c>
      <c r="AN56">
        <f>AVERAGE('accuracy dom9dom8'!BH55,'accuracy dom91dom81'!BH55,'accuracy dom92dom82'!BH55)</f>
        <v>53</v>
      </c>
      <c r="AO56">
        <f>AVERAGE('accuracy dom9dom8'!BI55,'accuracy dom91dom81'!BI55,'accuracy dom92dom82'!BI55)</f>
        <v>0</v>
      </c>
      <c r="AP56">
        <f>AVERAGE('accuracy dom9dom8'!BJ55,'accuracy dom91dom81'!BJ55,'accuracy dom92dom82'!BJ55)</f>
        <v>0</v>
      </c>
      <c r="AQ56">
        <f>AVERAGE('accuracy dom9dom8'!BK55,'accuracy dom91dom81'!BK55,'accuracy dom92dom82'!BK55)</f>
        <v>0</v>
      </c>
      <c r="AR56">
        <f>AVERAGE('accuracy dom9dom8'!AM55,'accuracy dom91dom81'!AM55,'accuracy dom92dom82'!AM55)</f>
        <v>32</v>
      </c>
      <c r="AS56">
        <f>AVERAGE('accuracy dom9dom8'!AN55,'accuracy dom91dom81'!AN55,'accuracy dom92dom82'!AN55)</f>
        <v>3.3333333333333335</v>
      </c>
      <c r="AT56">
        <f>AVERAGE('accuracy dom9dom8'!AO55,'accuracy dom91dom81'!AO55,'accuracy dom92dom82'!AO55)</f>
        <v>0</v>
      </c>
      <c r="AU56">
        <f>AVERAGE('accuracy dom9dom8'!AP55,'accuracy dom91dom81'!AP55,'accuracy dom92dom82'!AP55)</f>
        <v>0</v>
      </c>
    </row>
    <row r="57" spans="1:47">
      <c r="A57" t="str">
        <f>'time 1'!B56</f>
        <v>&lt;test.ImageData: int getChannelWidth(int,int)&gt;</v>
      </c>
      <c r="B57">
        <f>AVERAGE('time 1'!D56,'time 2'!D56,'time 3'!D56)</f>
        <v>449</v>
      </c>
      <c r="C57">
        <f>AVERAGE('time 1'!F56,'time 2'!F56,'time 3'!F56)</f>
        <v>1588</v>
      </c>
      <c r="D57">
        <f>AVERAGE('time 1'!H56,'time 2'!H56,'time 3'!H56)</f>
        <v>323</v>
      </c>
      <c r="E57">
        <f>AVERAGE('time 1'!J56,'time 2'!J56,'time 3'!J56)</f>
        <v>604</v>
      </c>
      <c r="F57">
        <f>AVERAGE('time 1'!L56,'time 2'!L56,'time 3'!L56)</f>
        <v>3770.3333333333335</v>
      </c>
      <c r="G57">
        <f>AVERAGE('time 1'!N56,'time 2'!N56,'time 3'!N56)</f>
        <v>498</v>
      </c>
      <c r="H57">
        <f>AVERAGE('time 1'!P56,'time 2'!P56,'time 3'!P56)</f>
        <v>692.33333333333337</v>
      </c>
      <c r="I57">
        <f>AVERAGE('time 1'!R56,'time 2'!R56,'time 3'!R56)</f>
        <v>6586.666666666667</v>
      </c>
      <c r="J57">
        <f>AVERAGE('time 1'!T56,'time 2'!T56,'time 3'!T56)</f>
        <v>545</v>
      </c>
      <c r="L57">
        <f>AVERAGE('accuracy dom5dom4'!R56,'accuracy dom51dom41'!R56,'accuracy dom52dom42'!R56)</f>
        <v>6.666666666666667</v>
      </c>
      <c r="M57">
        <f>AVERAGE('accuracy dom5dom4'!S56,'accuracy dom51dom41'!S56,'accuracy dom52dom42'!S56)</f>
        <v>0</v>
      </c>
      <c r="N57">
        <f>AVERAGE('accuracy dom5dom4'!T56,'accuracy dom51dom41'!T56,'accuracy dom52dom42'!T56)</f>
        <v>0</v>
      </c>
      <c r="O57">
        <f>AVERAGE('accuracy dom5dom4'!U56,'accuracy dom51dom41'!U56,'accuracy dom52dom42'!U56)</f>
        <v>0</v>
      </c>
      <c r="P57">
        <f>AVERAGE('accuracy dom5dom4'!BH56,'accuracy dom51dom41'!BH56,'accuracy dom52dom42'!BH56)</f>
        <v>10</v>
      </c>
      <c r="Q57">
        <f>AVERAGE('accuracy dom5dom4'!BI56,'accuracy dom51dom41'!BI56,'accuracy dom52dom42'!BI56)</f>
        <v>0</v>
      </c>
      <c r="R57">
        <f>AVERAGE('accuracy dom5dom4'!BJ56,'accuracy dom51dom41'!BJ56,'accuracy dom52dom42'!BJ56)</f>
        <v>0</v>
      </c>
      <c r="S57">
        <f>AVERAGE('accuracy dom5dom4'!BK56,'accuracy dom51dom41'!BK56,'accuracy dom52dom42'!BK56)</f>
        <v>0</v>
      </c>
      <c r="T57">
        <f>AVERAGE('accuracy dom5dom4'!AM56,'accuracy dom51dom41'!AM56,'accuracy dom52dom42'!AM56)</f>
        <v>6.666666666666667</v>
      </c>
      <c r="U57">
        <f>AVERAGE('accuracy dom5dom4'!AN56,'accuracy dom51dom41'!AN56,'accuracy dom52dom42'!AN56)</f>
        <v>0</v>
      </c>
      <c r="V57">
        <f>AVERAGE('accuracy dom5dom4'!AO56,'accuracy dom51dom41'!AO56,'accuracy dom52dom42'!AO56)</f>
        <v>0</v>
      </c>
      <c r="W57">
        <f>AVERAGE('accuracy dom5dom4'!AP56,'accuracy dom51dom41'!AP56,'accuracy dom52dom42'!AP56)</f>
        <v>0</v>
      </c>
      <c r="X57">
        <f>AVERAGE('accuracy dom7dom6'!R56,'accuracy dom71dom61'!R56,'accuracy dom72dom62'!R56)</f>
        <v>6.666666666666667</v>
      </c>
      <c r="Y57">
        <f>AVERAGE('accuracy dom7dom6'!S56,'accuracy dom71dom61'!S56,'accuracy dom72dom62'!S56)</f>
        <v>0</v>
      </c>
      <c r="Z57">
        <f>AVERAGE('accuracy dom7dom6'!T56,'accuracy dom71dom61'!T56,'accuracy dom72dom62'!T56)</f>
        <v>0</v>
      </c>
      <c r="AA57">
        <f>AVERAGE('accuracy dom7dom6'!U56,'accuracy dom71dom61'!U56,'accuracy dom72dom62'!U56)</f>
        <v>0</v>
      </c>
      <c r="AB57">
        <f>AVERAGE('accuracy dom7dom6'!BH56,'accuracy dom71dom61'!BH56,'accuracy dom72dom62'!BH56)</f>
        <v>10</v>
      </c>
      <c r="AC57">
        <f>AVERAGE('accuracy dom7dom6'!BI56,'accuracy dom71dom61'!BI56,'accuracy dom72dom62'!BI56)</f>
        <v>0</v>
      </c>
      <c r="AD57">
        <f>AVERAGE('accuracy dom7dom6'!BJ56,'accuracy dom71dom61'!BJ56,'accuracy dom72dom62'!BJ56)</f>
        <v>0</v>
      </c>
      <c r="AE57">
        <f>AVERAGE('accuracy dom7dom6'!BK56,'accuracy dom71dom61'!BK56,'accuracy dom72dom62'!BK56)</f>
        <v>0</v>
      </c>
      <c r="AF57">
        <f>AVERAGE('accuracy dom7dom6'!AM56,'accuracy dom71dom61'!AM56,'accuracy dom72dom62'!AM56)</f>
        <v>6.666666666666667</v>
      </c>
      <c r="AG57">
        <f>AVERAGE('accuracy dom7dom6'!AN56,'accuracy dom71dom61'!AN56,'accuracy dom72dom62'!AN56)</f>
        <v>0</v>
      </c>
      <c r="AH57">
        <f>AVERAGE('accuracy dom7dom6'!AO56,'accuracy dom71dom61'!AO56,'accuracy dom72dom62'!AO56)</f>
        <v>0</v>
      </c>
      <c r="AI57">
        <f>AVERAGE('accuracy dom7dom6'!AP56,'accuracy dom71dom61'!AP56,'accuracy dom72dom62'!AP56)</f>
        <v>0</v>
      </c>
      <c r="AJ57">
        <f>AVERAGE('accuracy dom9dom8'!R56,'accuracy dom91dom81'!R56,'accuracy dom92dom82'!R56)</f>
        <v>6.666666666666667</v>
      </c>
      <c r="AK57">
        <f>AVERAGE('accuracy dom9dom8'!S56,'accuracy dom91dom81'!S56,'accuracy dom92dom82'!S56)</f>
        <v>0</v>
      </c>
      <c r="AL57">
        <f>AVERAGE('accuracy dom9dom8'!T56,'accuracy dom91dom81'!T56,'accuracy dom92dom82'!T56)</f>
        <v>0</v>
      </c>
      <c r="AM57">
        <f>AVERAGE('accuracy dom9dom8'!U56,'accuracy dom91dom81'!U56,'accuracy dom92dom82'!U56)</f>
        <v>0</v>
      </c>
      <c r="AN57">
        <f>AVERAGE('accuracy dom9dom8'!BH56,'accuracy dom91dom81'!BH56,'accuracy dom92dom82'!BH56)</f>
        <v>10</v>
      </c>
      <c r="AO57">
        <f>AVERAGE('accuracy dom9dom8'!BI56,'accuracy dom91dom81'!BI56,'accuracy dom92dom82'!BI56)</f>
        <v>0</v>
      </c>
      <c r="AP57">
        <f>AVERAGE('accuracy dom9dom8'!BJ56,'accuracy dom91dom81'!BJ56,'accuracy dom92dom82'!BJ56)</f>
        <v>0</v>
      </c>
      <c r="AQ57">
        <f>AVERAGE('accuracy dom9dom8'!BK56,'accuracy dom91dom81'!BK56,'accuracy dom92dom82'!BK56)</f>
        <v>0</v>
      </c>
      <c r="AR57">
        <f>AVERAGE('accuracy dom9dom8'!AM56,'accuracy dom91dom81'!AM56,'accuracy dom92dom82'!AM56)</f>
        <v>6.666666666666667</v>
      </c>
      <c r="AS57">
        <f>AVERAGE('accuracy dom9dom8'!AN56,'accuracy dom91dom81'!AN56,'accuracy dom92dom82'!AN56)</f>
        <v>0</v>
      </c>
      <c r="AT57">
        <f>AVERAGE('accuracy dom9dom8'!AO56,'accuracy dom91dom81'!AO56,'accuracy dom92dom82'!AO56)</f>
        <v>0</v>
      </c>
      <c r="AU57">
        <f>AVERAGE('accuracy dom9dom8'!AP56,'accuracy dom91dom81'!AP56,'accuracy dom92dom82'!AP56)</f>
        <v>0</v>
      </c>
    </row>
    <row r="58" spans="1:47">
      <c r="A58" t="str">
        <f>'time 1'!B57</f>
        <v>&lt;test.ImageData: int getMSBOffset(int)&gt;</v>
      </c>
      <c r="B58">
        <f>AVERAGE('time 1'!D57,'time 2'!D57,'time 3'!D57)</f>
        <v>573.33333333333337</v>
      </c>
      <c r="C58">
        <f>AVERAGE('time 1'!F57,'time 2'!F57,'time 3'!F57)</f>
        <v>1380.3333333333333</v>
      </c>
      <c r="D58">
        <f>AVERAGE('time 1'!H57,'time 2'!H57,'time 3'!H57)</f>
        <v>408</v>
      </c>
      <c r="E58">
        <f>AVERAGE('time 1'!J57,'time 2'!J57,'time 3'!J57)</f>
        <v>966.33333333333337</v>
      </c>
      <c r="F58">
        <f>AVERAGE('time 1'!L57,'time 2'!L57,'time 3'!L57)</f>
        <v>4802.666666666667</v>
      </c>
      <c r="G58">
        <f>AVERAGE('time 1'!N57,'time 2'!N57,'time 3'!N57)</f>
        <v>767.33333333333337</v>
      </c>
      <c r="H58">
        <f>AVERAGE('time 1'!P57,'time 2'!P57,'time 3'!P57)</f>
        <v>1041.3333333333333</v>
      </c>
      <c r="I58">
        <f>AVERAGE('time 1'!R57,'time 2'!R57,'time 3'!R57)</f>
        <v>5008.666666666667</v>
      </c>
      <c r="J58">
        <f>AVERAGE('time 1'!T57,'time 2'!T57,'time 3'!T57)</f>
        <v>795.33333333333337</v>
      </c>
      <c r="L58">
        <f>AVERAGE('accuracy dom5dom4'!R57,'accuracy dom51dom41'!R57,'accuracy dom52dom42'!R57)</f>
        <v>8</v>
      </c>
      <c r="M58">
        <f>AVERAGE('accuracy dom5dom4'!S57,'accuracy dom51dom41'!S57,'accuracy dom52dom42'!S57)</f>
        <v>0</v>
      </c>
      <c r="N58">
        <f>AVERAGE('accuracy dom5dom4'!T57,'accuracy dom51dom41'!T57,'accuracy dom52dom42'!T57)</f>
        <v>0</v>
      </c>
      <c r="O58">
        <f>AVERAGE('accuracy dom5dom4'!U57,'accuracy dom51dom41'!U57,'accuracy dom52dom42'!U57)</f>
        <v>0</v>
      </c>
      <c r="P58">
        <f>AVERAGE('accuracy dom5dom4'!BH57,'accuracy dom51dom41'!BH57,'accuracy dom52dom42'!BH57)</f>
        <v>12</v>
      </c>
      <c r="Q58">
        <f>AVERAGE('accuracy dom5dom4'!BI57,'accuracy dom51dom41'!BI57,'accuracy dom52dom42'!BI57)</f>
        <v>0</v>
      </c>
      <c r="R58">
        <f>AVERAGE('accuracy dom5dom4'!BJ57,'accuracy dom51dom41'!BJ57,'accuracy dom52dom42'!BJ57)</f>
        <v>0</v>
      </c>
      <c r="S58">
        <f>AVERAGE('accuracy dom5dom4'!BK57,'accuracy dom51dom41'!BK57,'accuracy dom52dom42'!BK57)</f>
        <v>0</v>
      </c>
      <c r="T58">
        <f>AVERAGE('accuracy dom5dom4'!AM57,'accuracy dom51dom41'!AM57,'accuracy dom52dom42'!AM57)</f>
        <v>8</v>
      </c>
      <c r="U58">
        <f>AVERAGE('accuracy dom5dom4'!AN57,'accuracy dom51dom41'!AN57,'accuracy dom52dom42'!AN57)</f>
        <v>0</v>
      </c>
      <c r="V58">
        <f>AVERAGE('accuracy dom5dom4'!AO57,'accuracy dom51dom41'!AO57,'accuracy dom52dom42'!AO57)</f>
        <v>0</v>
      </c>
      <c r="W58">
        <f>AVERAGE('accuracy dom5dom4'!AP57,'accuracy dom51dom41'!AP57,'accuracy dom52dom42'!AP57)</f>
        <v>0</v>
      </c>
      <c r="X58">
        <f>AVERAGE('accuracy dom7dom6'!R57,'accuracy dom71dom61'!R57,'accuracy dom72dom62'!R57)</f>
        <v>8</v>
      </c>
      <c r="Y58">
        <f>AVERAGE('accuracy dom7dom6'!S57,'accuracy dom71dom61'!S57,'accuracy dom72dom62'!S57)</f>
        <v>0</v>
      </c>
      <c r="Z58">
        <f>AVERAGE('accuracy dom7dom6'!T57,'accuracy dom71dom61'!T57,'accuracy dom72dom62'!T57)</f>
        <v>0</v>
      </c>
      <c r="AA58">
        <f>AVERAGE('accuracy dom7dom6'!U57,'accuracy dom71dom61'!U57,'accuracy dom72dom62'!U57)</f>
        <v>0</v>
      </c>
      <c r="AB58">
        <f>AVERAGE('accuracy dom7dom6'!BH57,'accuracy dom71dom61'!BH57,'accuracy dom72dom62'!BH57)</f>
        <v>12</v>
      </c>
      <c r="AC58">
        <f>AVERAGE('accuracy dom7dom6'!BI57,'accuracy dom71dom61'!BI57,'accuracy dom72dom62'!BI57)</f>
        <v>0</v>
      </c>
      <c r="AD58">
        <f>AVERAGE('accuracy dom7dom6'!BJ57,'accuracy dom71dom61'!BJ57,'accuracy dom72dom62'!BJ57)</f>
        <v>0</v>
      </c>
      <c r="AE58">
        <f>AVERAGE('accuracy dom7dom6'!BK57,'accuracy dom71dom61'!BK57,'accuracy dom72dom62'!BK57)</f>
        <v>0</v>
      </c>
      <c r="AF58">
        <f>AVERAGE('accuracy dom7dom6'!AM57,'accuracy dom71dom61'!AM57,'accuracy dom72dom62'!AM57)</f>
        <v>8</v>
      </c>
      <c r="AG58">
        <f>AVERAGE('accuracy dom7dom6'!AN57,'accuracy dom71dom61'!AN57,'accuracy dom72dom62'!AN57)</f>
        <v>0</v>
      </c>
      <c r="AH58">
        <f>AVERAGE('accuracy dom7dom6'!AO57,'accuracy dom71dom61'!AO57,'accuracy dom72dom62'!AO57)</f>
        <v>0</v>
      </c>
      <c r="AI58">
        <f>AVERAGE('accuracy dom7dom6'!AP57,'accuracy dom71dom61'!AP57,'accuracy dom72dom62'!AP57)</f>
        <v>0</v>
      </c>
      <c r="AJ58">
        <f>AVERAGE('accuracy dom9dom8'!R57,'accuracy dom91dom81'!R57,'accuracy dom92dom82'!R57)</f>
        <v>8</v>
      </c>
      <c r="AK58">
        <f>AVERAGE('accuracy dom9dom8'!S57,'accuracy dom91dom81'!S57,'accuracy dom92dom82'!S57)</f>
        <v>0</v>
      </c>
      <c r="AL58">
        <f>AVERAGE('accuracy dom9dom8'!T57,'accuracy dom91dom81'!T57,'accuracy dom92dom82'!T57)</f>
        <v>0</v>
      </c>
      <c r="AM58">
        <f>AVERAGE('accuracy dom9dom8'!U57,'accuracy dom91dom81'!U57,'accuracy dom92dom82'!U57)</f>
        <v>0</v>
      </c>
      <c r="AN58">
        <f>AVERAGE('accuracy dom9dom8'!BH57,'accuracy dom91dom81'!BH57,'accuracy dom92dom82'!BH57)</f>
        <v>12</v>
      </c>
      <c r="AO58">
        <f>AVERAGE('accuracy dom9dom8'!BI57,'accuracy dom91dom81'!BI57,'accuracy dom92dom82'!BI57)</f>
        <v>0</v>
      </c>
      <c r="AP58">
        <f>AVERAGE('accuracy dom9dom8'!BJ57,'accuracy dom91dom81'!BJ57,'accuracy dom92dom82'!BJ57)</f>
        <v>0</v>
      </c>
      <c r="AQ58">
        <f>AVERAGE('accuracy dom9dom8'!BK57,'accuracy dom91dom81'!BK57,'accuracy dom92dom82'!BK57)</f>
        <v>0</v>
      </c>
      <c r="AR58">
        <f>AVERAGE('accuracy dom9dom8'!AM57,'accuracy dom91dom81'!AM57,'accuracy dom92dom82'!AM57)</f>
        <v>8</v>
      </c>
      <c r="AS58">
        <f>AVERAGE('accuracy dom9dom8'!AN57,'accuracy dom91dom81'!AN57,'accuracy dom92dom82'!AN57)</f>
        <v>0</v>
      </c>
      <c r="AT58">
        <f>AVERAGE('accuracy dom9dom8'!AO57,'accuracy dom91dom81'!AO57,'accuracy dom92dom82'!AO57)</f>
        <v>0</v>
      </c>
      <c r="AU58">
        <f>AVERAGE('accuracy dom9dom8'!AP57,'accuracy dom91dom81'!AP57,'accuracy dom92dom82'!AP57)</f>
        <v>0</v>
      </c>
    </row>
    <row r="59" spans="1:47">
      <c r="A59" t="str">
        <f>'time 1'!B58</f>
        <v>&lt;test.ImageData: int getPixel(int,int)&gt;</v>
      </c>
      <c r="B59">
        <f>AVERAGE('time 1'!D58,'time 2'!D58,'time 3'!D58)</f>
        <v>3004</v>
      </c>
      <c r="C59">
        <f>AVERAGE('time 1'!F58,'time 2'!F58,'time 3'!F58)</f>
        <v>7035</v>
      </c>
      <c r="D59">
        <f>AVERAGE('time 1'!H58,'time 2'!H58,'time 3'!H58)</f>
        <v>2313</v>
      </c>
      <c r="E59">
        <f>AVERAGE('time 1'!J58,'time 2'!J58,'time 3'!J58)</f>
        <v>4163.666666666667</v>
      </c>
      <c r="F59">
        <f>AVERAGE('time 1'!L58,'time 2'!L58,'time 3'!L58)</f>
        <v>27158.333333333332</v>
      </c>
      <c r="G59">
        <f>AVERAGE('time 1'!N58,'time 2'!N58,'time 3'!N58)</f>
        <v>3196.3333333333335</v>
      </c>
      <c r="H59">
        <f>AVERAGE('time 1'!P58,'time 2'!P58,'time 3'!P58)</f>
        <v>4891.333333333333</v>
      </c>
      <c r="I59">
        <f>AVERAGE('time 1'!R58,'time 2'!R58,'time 3'!R58)</f>
        <v>55845</v>
      </c>
      <c r="J59">
        <f>AVERAGE('time 1'!T58,'time 2'!T58,'time 3'!T58)</f>
        <v>4185</v>
      </c>
      <c r="L59">
        <f>AVERAGE('accuracy dom5dom4'!R58,'accuracy dom51dom41'!R58,'accuracy dom52dom42'!R58)</f>
        <v>6</v>
      </c>
      <c r="M59">
        <f>AVERAGE('accuracy dom5dom4'!S58,'accuracy dom51dom41'!S58,'accuracy dom52dom42'!S58)</f>
        <v>0</v>
      </c>
      <c r="N59">
        <f>AVERAGE('accuracy dom5dom4'!T58,'accuracy dom51dom41'!T58,'accuracy dom52dom42'!T58)</f>
        <v>0</v>
      </c>
      <c r="O59">
        <f>AVERAGE('accuracy dom5dom4'!U58,'accuracy dom51dom41'!U58,'accuracy dom52dom42'!U58)</f>
        <v>0</v>
      </c>
      <c r="P59">
        <f>AVERAGE('accuracy dom5dom4'!BH58,'accuracy dom51dom41'!BH58,'accuracy dom52dom42'!BH58)</f>
        <v>9</v>
      </c>
      <c r="Q59">
        <f>AVERAGE('accuracy dom5dom4'!BI58,'accuracy dom51dom41'!BI58,'accuracy dom52dom42'!BI58)</f>
        <v>0</v>
      </c>
      <c r="R59">
        <f>AVERAGE('accuracy dom5dom4'!BJ58,'accuracy dom51dom41'!BJ58,'accuracy dom52dom42'!BJ58)</f>
        <v>0</v>
      </c>
      <c r="S59">
        <f>AVERAGE('accuracy dom5dom4'!BK58,'accuracy dom51dom41'!BK58,'accuracy dom52dom42'!BK58)</f>
        <v>0</v>
      </c>
      <c r="T59">
        <f>AVERAGE('accuracy dom5dom4'!AM58,'accuracy dom51dom41'!AM58,'accuracy dom52dom42'!AM58)</f>
        <v>6</v>
      </c>
      <c r="U59">
        <f>AVERAGE('accuracy dom5dom4'!AN58,'accuracy dom51dom41'!AN58,'accuracy dom52dom42'!AN58)</f>
        <v>0</v>
      </c>
      <c r="V59">
        <f>AVERAGE('accuracy dom5dom4'!AO58,'accuracy dom51dom41'!AO58,'accuracy dom52dom42'!AO58)</f>
        <v>0</v>
      </c>
      <c r="W59">
        <f>AVERAGE('accuracy dom5dom4'!AP58,'accuracy dom51dom41'!AP58,'accuracy dom52dom42'!AP58)</f>
        <v>0</v>
      </c>
      <c r="X59">
        <f>AVERAGE('accuracy dom7dom6'!R58,'accuracy dom71dom61'!R58,'accuracy dom72dom62'!R58)</f>
        <v>6</v>
      </c>
      <c r="Y59">
        <f>AVERAGE('accuracy dom7dom6'!S58,'accuracy dom71dom61'!S58,'accuracy dom72dom62'!S58)</f>
        <v>0</v>
      </c>
      <c r="Z59">
        <f>AVERAGE('accuracy dom7dom6'!T58,'accuracy dom71dom61'!T58,'accuracy dom72dom62'!T58)</f>
        <v>0</v>
      </c>
      <c r="AA59">
        <f>AVERAGE('accuracy dom7dom6'!U58,'accuracy dom71dom61'!U58,'accuracy dom72dom62'!U58)</f>
        <v>0</v>
      </c>
      <c r="AB59">
        <f>AVERAGE('accuracy dom7dom6'!BH58,'accuracy dom71dom61'!BH58,'accuracy dom72dom62'!BH58)</f>
        <v>9</v>
      </c>
      <c r="AC59">
        <f>AVERAGE('accuracy dom7dom6'!BI58,'accuracy dom71dom61'!BI58,'accuracy dom72dom62'!BI58)</f>
        <v>0</v>
      </c>
      <c r="AD59">
        <f>AVERAGE('accuracy dom7dom6'!BJ58,'accuracy dom71dom61'!BJ58,'accuracy dom72dom62'!BJ58)</f>
        <v>0</v>
      </c>
      <c r="AE59">
        <f>AVERAGE('accuracy dom7dom6'!BK58,'accuracy dom71dom61'!BK58,'accuracy dom72dom62'!BK58)</f>
        <v>0</v>
      </c>
      <c r="AF59">
        <f>AVERAGE('accuracy dom7dom6'!AM58,'accuracy dom71dom61'!AM58,'accuracy dom72dom62'!AM58)</f>
        <v>6</v>
      </c>
      <c r="AG59">
        <f>AVERAGE('accuracy dom7dom6'!AN58,'accuracy dom71dom61'!AN58,'accuracy dom72dom62'!AN58)</f>
        <v>0</v>
      </c>
      <c r="AH59">
        <f>AVERAGE('accuracy dom7dom6'!AO58,'accuracy dom71dom61'!AO58,'accuracy dom72dom62'!AO58)</f>
        <v>0</v>
      </c>
      <c r="AI59">
        <f>AVERAGE('accuracy dom7dom6'!AP58,'accuracy dom71dom61'!AP58,'accuracy dom72dom62'!AP58)</f>
        <v>0</v>
      </c>
      <c r="AJ59">
        <f>AVERAGE('accuracy dom9dom8'!R58,'accuracy dom91dom81'!R58,'accuracy dom92dom82'!R58)</f>
        <v>6</v>
      </c>
      <c r="AK59">
        <f>AVERAGE('accuracy dom9dom8'!S58,'accuracy dom91dom81'!S58,'accuracy dom92dom82'!S58)</f>
        <v>0</v>
      </c>
      <c r="AL59">
        <f>AVERAGE('accuracy dom9dom8'!T58,'accuracy dom91dom81'!T58,'accuracy dom92dom82'!T58)</f>
        <v>0</v>
      </c>
      <c r="AM59">
        <f>AVERAGE('accuracy dom9dom8'!U58,'accuracy dom91dom81'!U58,'accuracy dom92dom82'!U58)</f>
        <v>0</v>
      </c>
      <c r="AN59">
        <f>AVERAGE('accuracy dom9dom8'!BH58,'accuracy dom91dom81'!BH58,'accuracy dom92dom82'!BH58)</f>
        <v>9</v>
      </c>
      <c r="AO59">
        <f>AVERAGE('accuracy dom9dom8'!BI58,'accuracy dom91dom81'!BI58,'accuracy dom92dom82'!BI58)</f>
        <v>0</v>
      </c>
      <c r="AP59">
        <f>AVERAGE('accuracy dom9dom8'!BJ58,'accuracy dom91dom81'!BJ58,'accuracy dom92dom82'!BJ58)</f>
        <v>0</v>
      </c>
      <c r="AQ59">
        <f>AVERAGE('accuracy dom9dom8'!BK58,'accuracy dom91dom81'!BK58,'accuracy dom92dom82'!BK58)</f>
        <v>0</v>
      </c>
      <c r="AR59">
        <f>AVERAGE('accuracy dom9dom8'!AM58,'accuracy dom91dom81'!AM58,'accuracy dom92dom82'!AM58)</f>
        <v>6</v>
      </c>
      <c r="AS59">
        <f>AVERAGE('accuracy dom9dom8'!AN58,'accuracy dom91dom81'!AN58,'accuracy dom92dom82'!AN58)</f>
        <v>0</v>
      </c>
      <c r="AT59">
        <f>AVERAGE('accuracy dom9dom8'!AO58,'accuracy dom91dom81'!AO58,'accuracy dom92dom82'!AO58)</f>
        <v>0</v>
      </c>
      <c r="AU59">
        <f>AVERAGE('accuracy dom9dom8'!AP58,'accuracy dom91dom81'!AP58,'accuracy dom92dom82'!AP58)</f>
        <v>0</v>
      </c>
    </row>
    <row r="60" spans="1:47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1'!D59,'time 2'!D59,'time 3'!D59)</f>
        <v>3783037.3333333335</v>
      </c>
      <c r="C60">
        <f>AVERAGE('time 1'!F59,'time 2'!F59,'time 3'!F59)</f>
        <v>4269179</v>
      </c>
      <c r="D60">
        <f>AVERAGE('time 1'!H59,'time 2'!H59,'time 3'!H59)</f>
        <v>2738632</v>
      </c>
      <c r="E60">
        <f>AVERAGE('time 1'!J59,'time 2'!J59,'time 3'!J59)</f>
        <v>5980785</v>
      </c>
      <c r="F60">
        <f>AVERAGE('time 1'!L59,'time 2'!L59,'time 3'!L59)</f>
        <v>7007003.333333333</v>
      </c>
      <c r="G60">
        <f>AVERAGE('time 1'!N59,'time 2'!N59,'time 3'!N59)</f>
        <v>4772926</v>
      </c>
      <c r="H60">
        <f>AVERAGE('time 1'!P59,'time 2'!P59,'time 3'!P59)</f>
        <v>6983985</v>
      </c>
      <c r="I60">
        <f>AVERAGE('time 1'!R59,'time 2'!R59,'time 3'!R59)</f>
        <v>9512547</v>
      </c>
      <c r="J60">
        <f>AVERAGE('time 1'!T59,'time 2'!T59,'time 3'!T59)</f>
        <v>5782000</v>
      </c>
      <c r="L60">
        <f>AVERAGE('accuracy dom5dom4'!R59,'accuracy dom51dom41'!R59,'accuracy dom52dom42'!R59)</f>
        <v>74.666666666666671</v>
      </c>
      <c r="M60">
        <f>AVERAGE('accuracy dom5dom4'!S59,'accuracy dom51dom41'!S59,'accuracy dom52dom42'!S59)</f>
        <v>0</v>
      </c>
      <c r="N60">
        <f>AVERAGE('accuracy dom5dom4'!T59,'accuracy dom51dom41'!T59,'accuracy dom52dom42'!T59)</f>
        <v>0</v>
      </c>
      <c r="O60">
        <f>AVERAGE('accuracy dom5dom4'!U59,'accuracy dom51dom41'!U59,'accuracy dom52dom42'!U59)</f>
        <v>0</v>
      </c>
      <c r="P60">
        <f>AVERAGE('accuracy dom5dom4'!BH59,'accuracy dom51dom41'!BH59,'accuracy dom52dom42'!BH59)</f>
        <v>112</v>
      </c>
      <c r="Q60">
        <f>AVERAGE('accuracy dom5dom4'!BI59,'accuracy dom51dom41'!BI59,'accuracy dom52dom42'!BI59)</f>
        <v>0</v>
      </c>
      <c r="R60">
        <f>AVERAGE('accuracy dom5dom4'!BJ59,'accuracy dom51dom41'!BJ59,'accuracy dom52dom42'!BJ59)</f>
        <v>0</v>
      </c>
      <c r="S60">
        <f>AVERAGE('accuracy dom5dom4'!BK59,'accuracy dom51dom41'!BK59,'accuracy dom52dom42'!BK59)</f>
        <v>0</v>
      </c>
      <c r="T60">
        <f>AVERAGE('accuracy dom5dom4'!AM59,'accuracy dom51dom41'!AM59,'accuracy dom52dom42'!AM59)</f>
        <v>74.666666666666671</v>
      </c>
      <c r="U60">
        <f>AVERAGE('accuracy dom5dom4'!AN59,'accuracy dom51dom41'!AN59,'accuracy dom52dom42'!AN59)</f>
        <v>0</v>
      </c>
      <c r="V60">
        <f>AVERAGE('accuracy dom5dom4'!AO59,'accuracy dom51dom41'!AO59,'accuracy dom52dom42'!AO59)</f>
        <v>0</v>
      </c>
      <c r="W60">
        <f>AVERAGE('accuracy dom5dom4'!AP59,'accuracy dom51dom41'!AP59,'accuracy dom52dom42'!AP59)</f>
        <v>0</v>
      </c>
      <c r="X60">
        <f>AVERAGE('accuracy dom7dom6'!R59,'accuracy dom71dom61'!R59,'accuracy dom72dom62'!R59)</f>
        <v>71.333333333333329</v>
      </c>
      <c r="Y60">
        <f>AVERAGE('accuracy dom7dom6'!S59,'accuracy dom71dom61'!S59,'accuracy dom72dom62'!S59)</f>
        <v>3.3333333333333335</v>
      </c>
      <c r="Z60">
        <f>AVERAGE('accuracy dom7dom6'!T59,'accuracy dom71dom61'!T59,'accuracy dom72dom62'!T59)</f>
        <v>0</v>
      </c>
      <c r="AA60">
        <f>AVERAGE('accuracy dom7dom6'!U59,'accuracy dom71dom61'!U59,'accuracy dom72dom62'!U59)</f>
        <v>0</v>
      </c>
      <c r="AB60">
        <f>AVERAGE('accuracy dom7dom6'!BH59,'accuracy dom71dom61'!BH59,'accuracy dom72dom62'!BH59)</f>
        <v>112</v>
      </c>
      <c r="AC60">
        <f>AVERAGE('accuracy dom7dom6'!BI59,'accuracy dom71dom61'!BI59,'accuracy dom72dom62'!BI59)</f>
        <v>0</v>
      </c>
      <c r="AD60">
        <f>AVERAGE('accuracy dom7dom6'!BJ59,'accuracy dom71dom61'!BJ59,'accuracy dom72dom62'!BJ59)</f>
        <v>0</v>
      </c>
      <c r="AE60">
        <f>AVERAGE('accuracy dom7dom6'!BK59,'accuracy dom71dom61'!BK59,'accuracy dom72dom62'!BK59)</f>
        <v>0</v>
      </c>
      <c r="AF60">
        <f>AVERAGE('accuracy dom7dom6'!AM59,'accuracy dom71dom61'!AM59,'accuracy dom72dom62'!AM59)</f>
        <v>71.333333333333329</v>
      </c>
      <c r="AG60">
        <f>AVERAGE('accuracy dom7dom6'!AN59,'accuracy dom71dom61'!AN59,'accuracy dom72dom62'!AN59)</f>
        <v>3.3333333333333335</v>
      </c>
      <c r="AH60">
        <f>AVERAGE('accuracy dom7dom6'!AO59,'accuracy dom71dom61'!AO59,'accuracy dom72dom62'!AO59)</f>
        <v>0</v>
      </c>
      <c r="AI60">
        <f>AVERAGE('accuracy dom7dom6'!AP59,'accuracy dom71dom61'!AP59,'accuracy dom72dom62'!AP59)</f>
        <v>0</v>
      </c>
      <c r="AJ60">
        <f>AVERAGE('accuracy dom9dom8'!R59,'accuracy dom91dom81'!R59,'accuracy dom92dom82'!R59)</f>
        <v>71.666666666666671</v>
      </c>
      <c r="AK60">
        <f>AVERAGE('accuracy dom9dom8'!S59,'accuracy dom91dom81'!S59,'accuracy dom92dom82'!S59)</f>
        <v>3</v>
      </c>
      <c r="AL60">
        <f>AVERAGE('accuracy dom9dom8'!T59,'accuracy dom91dom81'!T59,'accuracy dom92dom82'!T59)</f>
        <v>0</v>
      </c>
      <c r="AM60">
        <f>AVERAGE('accuracy dom9dom8'!U59,'accuracy dom91dom81'!U59,'accuracy dom92dom82'!U59)</f>
        <v>0</v>
      </c>
      <c r="AN60">
        <f>AVERAGE('accuracy dom9dom8'!BH59,'accuracy dom91dom81'!BH59,'accuracy dom92dom82'!BH59)</f>
        <v>74.666666666666671</v>
      </c>
      <c r="AO60">
        <f>AVERAGE('accuracy dom9dom8'!BI59,'accuracy dom91dom81'!BI59,'accuracy dom92dom82'!BI59)</f>
        <v>0</v>
      </c>
      <c r="AP60">
        <f>AVERAGE('accuracy dom9dom8'!BJ59,'accuracy dom91dom81'!BJ59,'accuracy dom92dom82'!BJ59)</f>
        <v>0</v>
      </c>
      <c r="AQ60">
        <f>AVERAGE('accuracy dom9dom8'!BK59,'accuracy dom91dom81'!BK59,'accuracy dom92dom82'!BK59)</f>
        <v>0</v>
      </c>
      <c r="AR60">
        <f>AVERAGE('accuracy dom9dom8'!AM59,'accuracy dom91dom81'!AM59,'accuracy dom92dom82'!AM59)</f>
        <v>71.666666666666671</v>
      </c>
      <c r="AS60">
        <f>AVERAGE('accuracy dom9dom8'!AN59,'accuracy dom91dom81'!AN59,'accuracy dom92dom82'!AN59)</f>
        <v>3</v>
      </c>
      <c r="AT60">
        <f>AVERAGE('accuracy dom9dom8'!AO59,'accuracy dom91dom81'!AO59,'accuracy dom92dom82'!AO59)</f>
        <v>0</v>
      </c>
      <c r="AU60">
        <f>AVERAGE('accuracy dom9dom8'!AP59,'accuracy dom91dom81'!AP59,'accuracy dom92dom82'!AP59)</f>
        <v>0</v>
      </c>
    </row>
    <row r="61" spans="1:47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1'!D60,'time 2'!D60,'time 3'!D60)</f>
        <v>68011.333333333328</v>
      </c>
      <c r="C61">
        <f>AVERAGE('time 1'!F60,'time 2'!F60,'time 3'!F60)</f>
        <v>137037.33333333334</v>
      </c>
      <c r="D61">
        <f>AVERAGE('time 1'!H60,'time 2'!H60,'time 3'!H60)</f>
        <v>67295.333333333328</v>
      </c>
      <c r="E61">
        <f>AVERAGE('time 1'!J60,'time 2'!J60,'time 3'!J60)</f>
        <v>96387.666666666672</v>
      </c>
      <c r="F61">
        <f>AVERAGE('time 1'!L60,'time 2'!L60,'time 3'!L60)</f>
        <v>439756</v>
      </c>
      <c r="G61">
        <f>AVERAGE('time 1'!N60,'time 2'!N60,'time 3'!N60)</f>
        <v>93161.333333333328</v>
      </c>
      <c r="H61">
        <f>AVERAGE('time 1'!P60,'time 2'!P60,'time 3'!P60)</f>
        <v>152870.66666666666</v>
      </c>
      <c r="I61">
        <f>AVERAGE('time 1'!R60,'time 2'!R60,'time 3'!R60)</f>
        <v>769848</v>
      </c>
      <c r="J61">
        <f>AVERAGE('time 1'!T60,'time 2'!T60,'time 3'!T60)</f>
        <v>106724.33333333333</v>
      </c>
      <c r="L61">
        <f>AVERAGE('accuracy dom5dom4'!R60,'accuracy dom51dom41'!R60,'accuracy dom52dom42'!R60)</f>
        <v>638</v>
      </c>
      <c r="M61">
        <f>AVERAGE('accuracy dom5dom4'!S60,'accuracy dom51dom41'!S60,'accuracy dom52dom42'!S60)</f>
        <v>0.66666666666666663</v>
      </c>
      <c r="N61">
        <f>AVERAGE('accuracy dom5dom4'!T60,'accuracy dom51dom41'!T60,'accuracy dom52dom42'!T60)</f>
        <v>0</v>
      </c>
      <c r="O61">
        <f>AVERAGE('accuracy dom5dom4'!U60,'accuracy dom51dom41'!U60,'accuracy dom52dom42'!U60)</f>
        <v>0</v>
      </c>
      <c r="P61">
        <f>AVERAGE('accuracy dom5dom4'!BH60,'accuracy dom51dom41'!BH60,'accuracy dom52dom42'!BH60)</f>
        <v>958</v>
      </c>
      <c r="Q61">
        <f>AVERAGE('accuracy dom5dom4'!BI60,'accuracy dom51dom41'!BI60,'accuracy dom52dom42'!BI60)</f>
        <v>0</v>
      </c>
      <c r="R61">
        <f>AVERAGE('accuracy dom5dom4'!BJ60,'accuracy dom51dom41'!BJ60,'accuracy dom52dom42'!BJ60)</f>
        <v>0</v>
      </c>
      <c r="S61">
        <f>AVERAGE('accuracy dom5dom4'!BK60,'accuracy dom51dom41'!BK60,'accuracy dom52dom42'!BK60)</f>
        <v>0</v>
      </c>
      <c r="T61">
        <f>AVERAGE('accuracy dom5dom4'!AM60,'accuracy dom51dom41'!AM60,'accuracy dom52dom42'!AM60)</f>
        <v>638</v>
      </c>
      <c r="U61">
        <f>AVERAGE('accuracy dom5dom4'!AN60,'accuracy dom51dom41'!AN60,'accuracy dom52dom42'!AN60)</f>
        <v>0.66666666666666663</v>
      </c>
      <c r="V61">
        <f>AVERAGE('accuracy dom5dom4'!AO60,'accuracy dom51dom41'!AO60,'accuracy dom52dom42'!AO60)</f>
        <v>0</v>
      </c>
      <c r="W61">
        <f>AVERAGE('accuracy dom5dom4'!AP60,'accuracy dom51dom41'!AP60,'accuracy dom52dom42'!AP60)</f>
        <v>0</v>
      </c>
      <c r="X61">
        <f>AVERAGE('accuracy dom7dom6'!R60,'accuracy dom71dom61'!R60,'accuracy dom72dom62'!R60)</f>
        <v>629</v>
      </c>
      <c r="Y61">
        <f>AVERAGE('accuracy dom7dom6'!S60,'accuracy dom71dom61'!S60,'accuracy dom72dom62'!S60)</f>
        <v>9.6666666666666661</v>
      </c>
      <c r="Z61">
        <f>AVERAGE('accuracy dom7dom6'!T60,'accuracy dom71dom61'!T60,'accuracy dom72dom62'!T60)</f>
        <v>0</v>
      </c>
      <c r="AA61">
        <f>AVERAGE('accuracy dom7dom6'!U60,'accuracy dom71dom61'!U60,'accuracy dom72dom62'!U60)</f>
        <v>0</v>
      </c>
      <c r="AB61">
        <f>AVERAGE('accuracy dom7dom6'!BH60,'accuracy dom71dom61'!BH60,'accuracy dom72dom62'!BH60)</f>
        <v>958</v>
      </c>
      <c r="AC61">
        <f>AVERAGE('accuracy dom7dom6'!BI60,'accuracy dom71dom61'!BI60,'accuracy dom72dom62'!BI60)</f>
        <v>0</v>
      </c>
      <c r="AD61">
        <f>AVERAGE('accuracy dom7dom6'!BJ60,'accuracy dom71dom61'!BJ60,'accuracy dom72dom62'!BJ60)</f>
        <v>0</v>
      </c>
      <c r="AE61">
        <f>AVERAGE('accuracy dom7dom6'!BK60,'accuracy dom71dom61'!BK60,'accuracy dom72dom62'!BK60)</f>
        <v>0</v>
      </c>
      <c r="AF61">
        <f>AVERAGE('accuracy dom7dom6'!AM60,'accuracy dom71dom61'!AM60,'accuracy dom72dom62'!AM60)</f>
        <v>629</v>
      </c>
      <c r="AG61">
        <f>AVERAGE('accuracy dom7dom6'!AN60,'accuracy dom71dom61'!AN60,'accuracy dom72dom62'!AN60)</f>
        <v>9.6666666666666661</v>
      </c>
      <c r="AH61">
        <f>AVERAGE('accuracy dom7dom6'!AO60,'accuracy dom71dom61'!AO60,'accuracy dom72dom62'!AO60)</f>
        <v>0</v>
      </c>
      <c r="AI61">
        <f>AVERAGE('accuracy dom7dom6'!AP60,'accuracy dom71dom61'!AP60,'accuracy dom72dom62'!AP60)</f>
        <v>0</v>
      </c>
      <c r="AJ61">
        <f>AVERAGE('accuracy dom9dom8'!R60,'accuracy dom91dom81'!R60,'accuracy dom92dom82'!R60)</f>
        <v>628.33333333333337</v>
      </c>
      <c r="AK61">
        <f>AVERAGE('accuracy dom9dom8'!S60,'accuracy dom91dom81'!S60,'accuracy dom92dom82'!S60)</f>
        <v>10.333333333333334</v>
      </c>
      <c r="AL61">
        <f>AVERAGE('accuracy dom9dom8'!T60,'accuracy dom91dom81'!T60,'accuracy dom92dom82'!T60)</f>
        <v>0</v>
      </c>
      <c r="AM61">
        <f>AVERAGE('accuracy dom9dom8'!U60,'accuracy dom91dom81'!U60,'accuracy dom92dom82'!U60)</f>
        <v>0</v>
      </c>
      <c r="AN61">
        <f>AVERAGE('accuracy dom9dom8'!BH60,'accuracy dom91dom81'!BH60,'accuracy dom92dom82'!BH60)</f>
        <v>958</v>
      </c>
      <c r="AO61">
        <f>AVERAGE('accuracy dom9dom8'!BI60,'accuracy dom91dom81'!BI60,'accuracy dom92dom82'!BI60)</f>
        <v>0</v>
      </c>
      <c r="AP61">
        <f>AVERAGE('accuracy dom9dom8'!BJ60,'accuracy dom91dom81'!BJ60,'accuracy dom92dom82'!BJ60)</f>
        <v>0</v>
      </c>
      <c r="AQ61">
        <f>AVERAGE('accuracy dom9dom8'!BK60,'accuracy dom91dom81'!BK60,'accuracy dom92dom82'!BK60)</f>
        <v>0</v>
      </c>
      <c r="AR61">
        <f>AVERAGE('accuracy dom9dom8'!AM60,'accuracy dom91dom81'!AM60,'accuracy dom92dom82'!AM60)</f>
        <v>628.33333333333337</v>
      </c>
      <c r="AS61">
        <f>AVERAGE('accuracy dom9dom8'!AN60,'accuracy dom91dom81'!AN60,'accuracy dom92dom82'!AN60)</f>
        <v>10.333333333333334</v>
      </c>
      <c r="AT61">
        <f>AVERAGE('accuracy dom9dom8'!AO60,'accuracy dom91dom81'!AO60,'accuracy dom92dom82'!AO60)</f>
        <v>0</v>
      </c>
      <c r="AU61">
        <f>AVERAGE('accuracy dom9dom8'!AP60,'accuracy dom91dom81'!AP60,'accuracy dom92dom82'!AP60)</f>
        <v>0</v>
      </c>
    </row>
    <row r="62" spans="1:47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1'!D61,'time 2'!D61,'time 3'!D61)</f>
        <v>1926987</v>
      </c>
      <c r="C62">
        <f>AVERAGE('time 1'!F61,'time 2'!F61,'time 3'!F61)</f>
        <v>2163332.6666666665</v>
      </c>
      <c r="D62">
        <f>AVERAGE('time 1'!H61,'time 2'!H61,'time 3'!H61)</f>
        <v>1507268.6666666667</v>
      </c>
      <c r="E62">
        <f>AVERAGE('time 1'!J61,'time 2'!J61,'time 3'!J61)</f>
        <v>3209378.3333333335</v>
      </c>
      <c r="F62">
        <f>AVERAGE('time 1'!L61,'time 2'!L61,'time 3'!L61)</f>
        <v>3721379.3333333335</v>
      </c>
      <c r="G62">
        <f>AVERAGE('time 1'!N61,'time 2'!N61,'time 3'!N61)</f>
        <v>2536877.6666666665</v>
      </c>
      <c r="H62">
        <f>AVERAGE('time 1'!P61,'time 2'!P61,'time 3'!P61)</f>
        <v>3505304</v>
      </c>
      <c r="I62">
        <f>AVERAGE('time 1'!R61,'time 2'!R61,'time 3'!R61)</f>
        <v>5075560</v>
      </c>
      <c r="J62">
        <f>AVERAGE('time 1'!T61,'time 2'!T61,'time 3'!T61)</f>
        <v>2993543.3333333335</v>
      </c>
      <c r="L62">
        <f>AVERAGE('accuracy dom5dom4'!R61,'accuracy dom51dom41'!R61,'accuracy dom52dom42'!R61)</f>
        <v>317.33333333333331</v>
      </c>
      <c r="M62">
        <f>AVERAGE('accuracy dom5dom4'!S61,'accuracy dom51dom41'!S61,'accuracy dom52dom42'!S61)</f>
        <v>0</v>
      </c>
      <c r="N62">
        <f>AVERAGE('accuracy dom5dom4'!T61,'accuracy dom51dom41'!T61,'accuracy dom52dom42'!T61)</f>
        <v>0</v>
      </c>
      <c r="O62">
        <f>AVERAGE('accuracy dom5dom4'!U61,'accuracy dom51dom41'!U61,'accuracy dom52dom42'!U61)</f>
        <v>0</v>
      </c>
      <c r="P62">
        <f>AVERAGE('accuracy dom5dom4'!BH61,'accuracy dom51dom41'!BH61,'accuracy dom52dom42'!BH61)</f>
        <v>476</v>
      </c>
      <c r="Q62">
        <f>AVERAGE('accuracy dom5dom4'!BI61,'accuracy dom51dom41'!BI61,'accuracy dom52dom42'!BI61)</f>
        <v>0</v>
      </c>
      <c r="R62">
        <f>AVERAGE('accuracy dom5dom4'!BJ61,'accuracy dom51dom41'!BJ61,'accuracy dom52dom42'!BJ61)</f>
        <v>0</v>
      </c>
      <c r="S62">
        <f>AVERAGE('accuracy dom5dom4'!BK61,'accuracy dom51dom41'!BK61,'accuracy dom52dom42'!BK61)</f>
        <v>0</v>
      </c>
      <c r="T62">
        <f>AVERAGE('accuracy dom5dom4'!AM61,'accuracy dom51dom41'!AM61,'accuracy dom52dom42'!AM61)</f>
        <v>317.33333333333331</v>
      </c>
      <c r="U62">
        <f>AVERAGE('accuracy dom5dom4'!AN61,'accuracy dom51dom41'!AN61,'accuracy dom52dom42'!AN61)</f>
        <v>0</v>
      </c>
      <c r="V62">
        <f>AVERAGE('accuracy dom5dom4'!AO61,'accuracy dom51dom41'!AO61,'accuracy dom52dom42'!AO61)</f>
        <v>0</v>
      </c>
      <c r="W62">
        <f>AVERAGE('accuracy dom5dom4'!AP61,'accuracy dom51dom41'!AP61,'accuracy dom52dom42'!AP61)</f>
        <v>0</v>
      </c>
      <c r="X62">
        <f>AVERAGE('accuracy dom7dom6'!R61,'accuracy dom71dom61'!R61,'accuracy dom72dom62'!R61)</f>
        <v>312.66666666666669</v>
      </c>
      <c r="Y62">
        <f>AVERAGE('accuracy dom7dom6'!S61,'accuracy dom71dom61'!S61,'accuracy dom72dom62'!S61)</f>
        <v>4.666666666666667</v>
      </c>
      <c r="Z62">
        <f>AVERAGE('accuracy dom7dom6'!T61,'accuracy dom71dom61'!T61,'accuracy dom72dom62'!T61)</f>
        <v>0</v>
      </c>
      <c r="AA62">
        <f>AVERAGE('accuracy dom7dom6'!U61,'accuracy dom71dom61'!U61,'accuracy dom72dom62'!U61)</f>
        <v>0</v>
      </c>
      <c r="AB62">
        <f>AVERAGE('accuracy dom7dom6'!BH61,'accuracy dom71dom61'!BH61,'accuracy dom72dom62'!BH61)</f>
        <v>476</v>
      </c>
      <c r="AC62">
        <f>AVERAGE('accuracy dom7dom6'!BI61,'accuracy dom71dom61'!BI61,'accuracy dom72dom62'!BI61)</f>
        <v>0</v>
      </c>
      <c r="AD62">
        <f>AVERAGE('accuracy dom7dom6'!BJ61,'accuracy dom71dom61'!BJ61,'accuracy dom72dom62'!BJ61)</f>
        <v>0</v>
      </c>
      <c r="AE62">
        <f>AVERAGE('accuracy dom7dom6'!BK61,'accuracy dom71dom61'!BK61,'accuracy dom72dom62'!BK61)</f>
        <v>0</v>
      </c>
      <c r="AF62">
        <f>AVERAGE('accuracy dom7dom6'!AM61,'accuracy dom71dom61'!AM61,'accuracy dom72dom62'!AM61)</f>
        <v>312.66666666666669</v>
      </c>
      <c r="AG62">
        <f>AVERAGE('accuracy dom7dom6'!AN61,'accuracy dom71dom61'!AN61,'accuracy dom72dom62'!AN61)</f>
        <v>4.666666666666667</v>
      </c>
      <c r="AH62">
        <f>AVERAGE('accuracy dom7dom6'!AO61,'accuracy dom71dom61'!AO61,'accuracy dom72dom62'!AO61)</f>
        <v>0</v>
      </c>
      <c r="AI62">
        <f>AVERAGE('accuracy dom7dom6'!AP61,'accuracy dom71dom61'!AP61,'accuracy dom72dom62'!AP61)</f>
        <v>0</v>
      </c>
      <c r="AJ62">
        <f>AVERAGE('accuracy dom9dom8'!R61,'accuracy dom91dom81'!R61,'accuracy dom92dom82'!R61)</f>
        <v>312.66666666666669</v>
      </c>
      <c r="AK62">
        <f>AVERAGE('accuracy dom9dom8'!S61,'accuracy dom91dom81'!S61,'accuracy dom92dom82'!S61)</f>
        <v>4.666666666666667</v>
      </c>
      <c r="AL62">
        <f>AVERAGE('accuracy dom9dom8'!T61,'accuracy dom91dom81'!T61,'accuracy dom92dom82'!T61)</f>
        <v>0</v>
      </c>
      <c r="AM62">
        <f>AVERAGE('accuracy dom9dom8'!U61,'accuracy dom91dom81'!U61,'accuracy dom92dom82'!U61)</f>
        <v>0</v>
      </c>
      <c r="AN62">
        <f>AVERAGE('accuracy dom9dom8'!BH61,'accuracy dom91dom81'!BH61,'accuracy dom92dom82'!BH61)</f>
        <v>476</v>
      </c>
      <c r="AO62">
        <f>AVERAGE('accuracy dom9dom8'!BI61,'accuracy dom91dom81'!BI61,'accuracy dom92dom82'!BI61)</f>
        <v>0</v>
      </c>
      <c r="AP62">
        <f>AVERAGE('accuracy dom9dom8'!BJ61,'accuracy dom91dom81'!BJ61,'accuracy dom92dom82'!BJ61)</f>
        <v>0</v>
      </c>
      <c r="AQ62">
        <f>AVERAGE('accuracy dom9dom8'!BK61,'accuracy dom91dom81'!BK61,'accuracy dom92dom82'!BK61)</f>
        <v>0</v>
      </c>
      <c r="AR62">
        <f>AVERAGE('accuracy dom9dom8'!AM61,'accuracy dom91dom81'!AM61,'accuracy dom92dom82'!AM61)</f>
        <v>312.66666666666669</v>
      </c>
      <c r="AS62">
        <f>AVERAGE('accuracy dom9dom8'!AN61,'accuracy dom91dom81'!AN61,'accuracy dom92dom82'!AN61)</f>
        <v>4.666666666666667</v>
      </c>
      <c r="AT62">
        <f>AVERAGE('accuracy dom9dom8'!AO61,'accuracy dom91dom81'!AO61,'accuracy dom92dom82'!AO61)</f>
        <v>0</v>
      </c>
      <c r="AU62">
        <f>AVERAGE('accuracy dom9dom8'!AP61,'accuracy dom91dom81'!AP61,'accuracy dom92dom82'!AP61)</f>
        <v>0</v>
      </c>
    </row>
    <row r="63" spans="1:47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1'!D62,'time 2'!D62,'time 3'!D62)</f>
        <v>80991.666666666672</v>
      </c>
      <c r="C63">
        <f>AVERAGE('time 1'!F62,'time 2'!F62,'time 3'!F62)</f>
        <v>174966</v>
      </c>
      <c r="D63">
        <f>AVERAGE('time 1'!H62,'time 2'!H62,'time 3'!H62)</f>
        <v>69751.666666666672</v>
      </c>
      <c r="E63">
        <f>AVERAGE('time 1'!J62,'time 2'!J62,'time 3'!J62)</f>
        <v>108482.66666666667</v>
      </c>
      <c r="F63">
        <f>AVERAGE('time 1'!L62,'time 2'!L62,'time 3'!L62)</f>
        <v>555490.66666666663</v>
      </c>
      <c r="G63">
        <f>AVERAGE('time 1'!N62,'time 2'!N62,'time 3'!N62)</f>
        <v>102111</v>
      </c>
      <c r="H63">
        <f>AVERAGE('time 1'!P62,'time 2'!P62,'time 3'!P62)</f>
        <v>125757.33333333333</v>
      </c>
      <c r="I63">
        <f>AVERAGE('time 1'!R62,'time 2'!R62,'time 3'!R62)</f>
        <v>1163507.3333333333</v>
      </c>
      <c r="J63">
        <f>AVERAGE('time 1'!T62,'time 2'!T62,'time 3'!T62)</f>
        <v>114280.66666666667</v>
      </c>
      <c r="L63">
        <f>AVERAGE('accuracy dom5dom4'!R62,'accuracy dom51dom41'!R62,'accuracy dom52dom42'!R62)</f>
        <v>404.66666666666669</v>
      </c>
      <c r="M63">
        <f>AVERAGE('accuracy dom5dom4'!S62,'accuracy dom51dom41'!S62,'accuracy dom52dom42'!S62)</f>
        <v>0</v>
      </c>
      <c r="N63">
        <f>AVERAGE('accuracy dom5dom4'!T62,'accuracy dom51dom41'!T62,'accuracy dom52dom42'!T62)</f>
        <v>0</v>
      </c>
      <c r="O63">
        <f>AVERAGE('accuracy dom5dom4'!U62,'accuracy dom51dom41'!U62,'accuracy dom52dom42'!U62)</f>
        <v>0</v>
      </c>
      <c r="P63">
        <f>AVERAGE('accuracy dom5dom4'!BH62,'accuracy dom51dom41'!BH62,'accuracy dom52dom42'!BH62)</f>
        <v>607</v>
      </c>
      <c r="Q63">
        <f>AVERAGE('accuracy dom5dom4'!BI62,'accuracy dom51dom41'!BI62,'accuracy dom52dom42'!BI62)</f>
        <v>0</v>
      </c>
      <c r="R63">
        <f>AVERAGE('accuracy dom5dom4'!BJ62,'accuracy dom51dom41'!BJ62,'accuracy dom52dom42'!BJ62)</f>
        <v>0</v>
      </c>
      <c r="S63">
        <f>AVERAGE('accuracy dom5dom4'!BK62,'accuracy dom51dom41'!BK62,'accuracy dom52dom42'!BK62)</f>
        <v>0</v>
      </c>
      <c r="T63">
        <f>AVERAGE('accuracy dom5dom4'!AM62,'accuracy dom51dom41'!AM62,'accuracy dom52dom42'!AM62)</f>
        <v>404.66666666666669</v>
      </c>
      <c r="U63">
        <f>AVERAGE('accuracy dom5dom4'!AN62,'accuracy dom51dom41'!AN62,'accuracy dom52dom42'!AN62)</f>
        <v>0</v>
      </c>
      <c r="V63">
        <f>AVERAGE('accuracy dom5dom4'!AO62,'accuracy dom51dom41'!AO62,'accuracy dom52dom42'!AO62)</f>
        <v>0</v>
      </c>
      <c r="W63">
        <f>AVERAGE('accuracy dom5dom4'!AP62,'accuracy dom51dom41'!AP62,'accuracy dom52dom42'!AP62)</f>
        <v>0</v>
      </c>
      <c r="X63">
        <f>AVERAGE('accuracy dom7dom6'!R62,'accuracy dom71dom61'!R62,'accuracy dom72dom62'!R62)</f>
        <v>392.66666666666669</v>
      </c>
      <c r="Y63">
        <f>AVERAGE('accuracy dom7dom6'!S62,'accuracy dom71dom61'!S62,'accuracy dom72dom62'!S62)</f>
        <v>12</v>
      </c>
      <c r="Z63">
        <f>AVERAGE('accuracy dom7dom6'!T62,'accuracy dom71dom61'!T62,'accuracy dom72dom62'!T62)</f>
        <v>0</v>
      </c>
      <c r="AA63">
        <f>AVERAGE('accuracy dom7dom6'!U62,'accuracy dom71dom61'!U62,'accuracy dom72dom62'!U62)</f>
        <v>0</v>
      </c>
      <c r="AB63">
        <f>AVERAGE('accuracy dom7dom6'!BH62,'accuracy dom71dom61'!BH62,'accuracy dom72dom62'!BH62)</f>
        <v>607</v>
      </c>
      <c r="AC63">
        <f>AVERAGE('accuracy dom7dom6'!BI62,'accuracy dom71dom61'!BI62,'accuracy dom72dom62'!BI62)</f>
        <v>0</v>
      </c>
      <c r="AD63">
        <f>AVERAGE('accuracy dom7dom6'!BJ62,'accuracy dom71dom61'!BJ62,'accuracy dom72dom62'!BJ62)</f>
        <v>0</v>
      </c>
      <c r="AE63">
        <f>AVERAGE('accuracy dom7dom6'!BK62,'accuracy dom71dom61'!BK62,'accuracy dom72dom62'!BK62)</f>
        <v>0</v>
      </c>
      <c r="AF63">
        <f>AVERAGE('accuracy dom7dom6'!AM62,'accuracy dom71dom61'!AM62,'accuracy dom72dom62'!AM62)</f>
        <v>392.66666666666669</v>
      </c>
      <c r="AG63">
        <f>AVERAGE('accuracy dom7dom6'!AN62,'accuracy dom71dom61'!AN62,'accuracy dom72dom62'!AN62)</f>
        <v>12</v>
      </c>
      <c r="AH63">
        <f>AVERAGE('accuracy dom7dom6'!AO62,'accuracy dom71dom61'!AO62,'accuracy dom72dom62'!AO62)</f>
        <v>0</v>
      </c>
      <c r="AI63">
        <f>AVERAGE('accuracy dom7dom6'!AP62,'accuracy dom71dom61'!AP62,'accuracy dom72dom62'!AP62)</f>
        <v>0</v>
      </c>
      <c r="AJ63">
        <f>AVERAGE('accuracy dom9dom8'!R62,'accuracy dom91dom81'!R62,'accuracy dom92dom82'!R62)</f>
        <v>394.33333333333331</v>
      </c>
      <c r="AK63">
        <f>AVERAGE('accuracy dom9dom8'!S62,'accuracy dom91dom81'!S62,'accuracy dom92dom82'!S62)</f>
        <v>10.333333333333334</v>
      </c>
      <c r="AL63">
        <f>AVERAGE('accuracy dom9dom8'!T62,'accuracy dom91dom81'!T62,'accuracy dom92dom82'!T62)</f>
        <v>0</v>
      </c>
      <c r="AM63">
        <f>AVERAGE('accuracy dom9dom8'!U62,'accuracy dom91dom81'!U62,'accuracy dom92dom82'!U62)</f>
        <v>0</v>
      </c>
      <c r="AN63">
        <f>AVERAGE('accuracy dom9dom8'!BH62,'accuracy dom91dom81'!BH62,'accuracy dom92dom82'!BH62)</f>
        <v>607</v>
      </c>
      <c r="AO63">
        <f>AVERAGE('accuracy dom9dom8'!BI62,'accuracy dom91dom81'!BI62,'accuracy dom92dom82'!BI62)</f>
        <v>0</v>
      </c>
      <c r="AP63">
        <f>AVERAGE('accuracy dom9dom8'!BJ62,'accuracy dom91dom81'!BJ62,'accuracy dom92dom82'!BJ62)</f>
        <v>0</v>
      </c>
      <c r="AQ63">
        <f>AVERAGE('accuracy dom9dom8'!BK62,'accuracy dom91dom81'!BK62,'accuracy dom92dom82'!BK62)</f>
        <v>0</v>
      </c>
      <c r="AR63">
        <f>AVERAGE('accuracy dom9dom8'!AM62,'accuracy dom91dom81'!AM62,'accuracy dom92dom82'!AM62)</f>
        <v>394.33333333333331</v>
      </c>
      <c r="AS63">
        <f>AVERAGE('accuracy dom9dom8'!AN62,'accuracy dom91dom81'!AN62,'accuracy dom92dom82'!AN62)</f>
        <v>10.333333333333334</v>
      </c>
      <c r="AT63">
        <f>AVERAGE('accuracy dom9dom8'!AO62,'accuracy dom91dom81'!AO62,'accuracy dom92dom82'!AO62)</f>
        <v>0</v>
      </c>
      <c r="AU63">
        <f>AVERAGE('accuracy dom9dom8'!AP62,'accuracy dom91dom81'!AP62,'accuracy dom92dom82'!AP62)</f>
        <v>0</v>
      </c>
    </row>
    <row r="64" spans="1:47">
      <c r="A64" t="str">
        <f>'time 1'!B63</f>
        <v>&lt;test.ImageData: void buildDitheredGradientChannel(int,int,int,int,int,boolean,byte[],int,int,int)&gt;</v>
      </c>
      <c r="B64">
        <f>AVERAGE('time 1'!D63,'time 2'!D63,'time 3'!D63)</f>
        <v>8905.3333333333339</v>
      </c>
      <c r="C64">
        <f>AVERAGE('time 1'!F63,'time 2'!F63,'time 3'!F63)</f>
        <v>22283.666666666668</v>
      </c>
      <c r="D64">
        <f>AVERAGE('time 1'!H63,'time 2'!H63,'time 3'!H63)</f>
        <v>6328</v>
      </c>
      <c r="E64">
        <f>AVERAGE('time 1'!J63,'time 2'!J63,'time 3'!J63)</f>
        <v>16513.333333333332</v>
      </c>
      <c r="F64">
        <f>AVERAGE('time 1'!L63,'time 2'!L63,'time 3'!L63)</f>
        <v>116968.33333333333</v>
      </c>
      <c r="G64">
        <f>AVERAGE('time 1'!N63,'time 2'!N63,'time 3'!N63)</f>
        <v>12552.666666666666</v>
      </c>
      <c r="H64">
        <f>AVERAGE('time 1'!P63,'time 2'!P63,'time 3'!P63)</f>
        <v>47292</v>
      </c>
      <c r="I64">
        <f>AVERAGE('time 1'!R63,'time 2'!R63,'time 3'!R63)</f>
        <v>307024</v>
      </c>
      <c r="J64">
        <f>AVERAGE('time 1'!T63,'time 2'!T63,'time 3'!T63)</f>
        <v>1550771.6666666667</v>
      </c>
      <c r="L64">
        <f>AVERAGE('accuracy dom5dom4'!R63,'accuracy dom51dom41'!R63,'accuracy dom52dom42'!R63)</f>
        <v>491.33333333333331</v>
      </c>
      <c r="M64">
        <f>AVERAGE('accuracy dom5dom4'!S63,'accuracy dom51dom41'!S63,'accuracy dom52dom42'!S63)</f>
        <v>0</v>
      </c>
      <c r="N64">
        <f>AVERAGE('accuracy dom5dom4'!T63,'accuracy dom51dom41'!T63,'accuracy dom52dom42'!T63)</f>
        <v>0</v>
      </c>
      <c r="O64">
        <f>AVERAGE('accuracy dom5dom4'!U63,'accuracy dom51dom41'!U63,'accuracy dom52dom42'!U63)</f>
        <v>0</v>
      </c>
      <c r="P64">
        <f>AVERAGE('accuracy dom5dom4'!BH63,'accuracy dom51dom41'!BH63,'accuracy dom52dom42'!BH63)</f>
        <v>737</v>
      </c>
      <c r="Q64">
        <f>AVERAGE('accuracy dom5dom4'!BI63,'accuracy dom51dom41'!BI63,'accuracy dom52dom42'!BI63)</f>
        <v>0</v>
      </c>
      <c r="R64">
        <f>AVERAGE('accuracy dom5dom4'!BJ63,'accuracy dom51dom41'!BJ63,'accuracy dom52dom42'!BJ63)</f>
        <v>0</v>
      </c>
      <c r="S64">
        <f>AVERAGE('accuracy dom5dom4'!BK63,'accuracy dom51dom41'!BK63,'accuracy dom52dom42'!BK63)</f>
        <v>0</v>
      </c>
      <c r="T64">
        <f>AVERAGE('accuracy dom5dom4'!AM63,'accuracy dom51dom41'!AM63,'accuracy dom52dom42'!AM63)</f>
        <v>491.33333333333331</v>
      </c>
      <c r="U64">
        <f>AVERAGE('accuracy dom5dom4'!AN63,'accuracy dom51dom41'!AN63,'accuracy dom52dom42'!AN63)</f>
        <v>0</v>
      </c>
      <c r="V64">
        <f>AVERAGE('accuracy dom5dom4'!AO63,'accuracy dom51dom41'!AO63,'accuracy dom52dom42'!AO63)</f>
        <v>0</v>
      </c>
      <c r="W64">
        <f>AVERAGE('accuracy dom5dom4'!AP63,'accuracy dom51dom41'!AP63,'accuracy dom52dom42'!AP63)</f>
        <v>0</v>
      </c>
      <c r="X64">
        <f>AVERAGE('accuracy dom7dom6'!R63,'accuracy dom71dom61'!R63,'accuracy dom72dom62'!R63)</f>
        <v>482.33333333333331</v>
      </c>
      <c r="Y64">
        <f>AVERAGE('accuracy dom7dom6'!S63,'accuracy dom71dom61'!S63,'accuracy dom72dom62'!S63)</f>
        <v>9</v>
      </c>
      <c r="Z64">
        <f>AVERAGE('accuracy dom7dom6'!T63,'accuracy dom71dom61'!T63,'accuracy dom72dom62'!T63)</f>
        <v>0</v>
      </c>
      <c r="AA64">
        <f>AVERAGE('accuracy dom7dom6'!U63,'accuracy dom71dom61'!U63,'accuracy dom72dom62'!U63)</f>
        <v>0</v>
      </c>
      <c r="AB64">
        <f>AVERAGE('accuracy dom7dom6'!BH63,'accuracy dom71dom61'!BH63,'accuracy dom72dom62'!BH63)</f>
        <v>737</v>
      </c>
      <c r="AC64">
        <f>AVERAGE('accuracy dom7dom6'!BI63,'accuracy dom71dom61'!BI63,'accuracy dom72dom62'!BI63)</f>
        <v>0</v>
      </c>
      <c r="AD64">
        <f>AVERAGE('accuracy dom7dom6'!BJ63,'accuracy dom71dom61'!BJ63,'accuracy dom72dom62'!BJ63)</f>
        <v>0</v>
      </c>
      <c r="AE64">
        <f>AVERAGE('accuracy dom7dom6'!BK63,'accuracy dom71dom61'!BK63,'accuracy dom72dom62'!BK63)</f>
        <v>0</v>
      </c>
      <c r="AF64">
        <f>AVERAGE('accuracy dom7dom6'!AM63,'accuracy dom71dom61'!AM63,'accuracy dom72dom62'!AM63)</f>
        <v>482.33333333333331</v>
      </c>
      <c r="AG64">
        <f>AVERAGE('accuracy dom7dom6'!AN63,'accuracy dom71dom61'!AN63,'accuracy dom72dom62'!AN63)</f>
        <v>9</v>
      </c>
      <c r="AH64">
        <f>AVERAGE('accuracy dom7dom6'!AO63,'accuracy dom71dom61'!AO63,'accuracy dom72dom62'!AO63)</f>
        <v>0</v>
      </c>
      <c r="AI64">
        <f>AVERAGE('accuracy dom7dom6'!AP63,'accuracy dom71dom61'!AP63,'accuracy dom72dom62'!AP63)</f>
        <v>0</v>
      </c>
      <c r="AJ64">
        <f>AVERAGE('accuracy dom9dom8'!R63,'accuracy dom91dom81'!R63,'accuracy dom92dom82'!R63)</f>
        <v>483</v>
      </c>
      <c r="AK64">
        <f>AVERAGE('accuracy dom9dom8'!S63,'accuracy dom91dom81'!S63,'accuracy dom92dom82'!S63)</f>
        <v>8.3333333333333339</v>
      </c>
      <c r="AL64">
        <f>AVERAGE('accuracy dom9dom8'!T63,'accuracy dom91dom81'!T63,'accuracy dom92dom82'!T63)</f>
        <v>0</v>
      </c>
      <c r="AM64">
        <f>AVERAGE('accuracy dom9dom8'!U63,'accuracy dom91dom81'!U63,'accuracy dom92dom82'!U63)</f>
        <v>0</v>
      </c>
      <c r="AN64">
        <f>AVERAGE('accuracy dom9dom8'!BH63,'accuracy dom91dom81'!BH63,'accuracy dom92dom82'!BH63)</f>
        <v>737</v>
      </c>
      <c r="AO64">
        <f>AVERAGE('accuracy dom9dom8'!BI63,'accuracy dom91dom81'!BI63,'accuracy dom92dom82'!BI63)</f>
        <v>0</v>
      </c>
      <c r="AP64">
        <f>AVERAGE('accuracy dom9dom8'!BJ63,'accuracy dom91dom81'!BJ63,'accuracy dom92dom82'!BJ63)</f>
        <v>0</v>
      </c>
      <c r="AQ64">
        <f>AVERAGE('accuracy dom9dom8'!BK63,'accuracy dom91dom81'!BK63,'accuracy dom92dom82'!BK63)</f>
        <v>0</v>
      </c>
      <c r="AR64">
        <f>AVERAGE('accuracy dom9dom8'!AM63,'accuracy dom91dom81'!AM63,'accuracy dom92dom82'!AM63)</f>
        <v>483</v>
      </c>
      <c r="AS64">
        <f>AVERAGE('accuracy dom9dom8'!AN63,'accuracy dom91dom81'!AN63,'accuracy dom92dom82'!AN63)</f>
        <v>8.3333333333333339</v>
      </c>
      <c r="AT64">
        <f>AVERAGE('accuracy dom9dom8'!AO63,'accuracy dom91dom81'!AO63,'accuracy dom92dom82'!AO63)</f>
        <v>0</v>
      </c>
      <c r="AU64">
        <f>AVERAGE('accuracy dom9dom8'!AP63,'accuracy dom91dom81'!AP63,'accuracy dom92dom82'!AP63)</f>
        <v>0</v>
      </c>
    </row>
    <row r="65" spans="1:47">
      <c r="A65" t="str">
        <f>'time 1'!B64</f>
        <v>&lt;test.ImageData: void buildPreciseGradientChannel(int,int,int,int,int,boolean,byte[],int,int)&gt;</v>
      </c>
      <c r="B65">
        <f>AVERAGE('time 1'!D64,'time 2'!D64,'time 3'!D64)</f>
        <v>2332</v>
      </c>
      <c r="C65">
        <f>AVERAGE('time 1'!F64,'time 2'!F64,'time 3'!F64)</f>
        <v>5213</v>
      </c>
      <c r="D65">
        <f>AVERAGE('time 1'!H64,'time 2'!H64,'time 3'!H64)</f>
        <v>55163.666666666664</v>
      </c>
      <c r="E65">
        <f>AVERAGE('time 1'!J64,'time 2'!J64,'time 3'!J64)</f>
        <v>6553.666666666667</v>
      </c>
      <c r="F65">
        <f>AVERAGE('time 1'!L64,'time 2'!L64,'time 3'!L64)</f>
        <v>23215.333333333332</v>
      </c>
      <c r="G65">
        <f>AVERAGE('time 1'!N64,'time 2'!N64,'time 3'!N64)</f>
        <v>3115.6666666666665</v>
      </c>
      <c r="H65">
        <f>AVERAGE('time 1'!P64,'time 2'!P64,'time 3'!P64)</f>
        <v>453099</v>
      </c>
      <c r="I65">
        <f>AVERAGE('time 1'!R64,'time 2'!R64,'time 3'!R64)</f>
        <v>33733</v>
      </c>
      <c r="J65">
        <f>AVERAGE('time 1'!T64,'time 2'!T64,'time 3'!T64)</f>
        <v>4546.666666666667</v>
      </c>
      <c r="L65">
        <f>AVERAGE('accuracy dom5dom4'!R64,'accuracy dom51dom41'!R64,'accuracy dom52dom42'!R64)</f>
        <v>38</v>
      </c>
      <c r="M65">
        <f>AVERAGE('accuracy dom5dom4'!S64,'accuracy dom51dom41'!S64,'accuracy dom52dom42'!S64)</f>
        <v>0</v>
      </c>
      <c r="N65">
        <f>AVERAGE('accuracy dom5dom4'!T64,'accuracy dom51dom41'!T64,'accuracy dom52dom42'!T64)</f>
        <v>0</v>
      </c>
      <c r="O65">
        <f>AVERAGE('accuracy dom5dom4'!U64,'accuracy dom51dom41'!U64,'accuracy dom52dom42'!U64)</f>
        <v>0</v>
      </c>
      <c r="P65">
        <f>AVERAGE('accuracy dom5dom4'!BH64,'accuracy dom51dom41'!BH64,'accuracy dom52dom42'!BH64)</f>
        <v>57</v>
      </c>
      <c r="Q65">
        <f>AVERAGE('accuracy dom5dom4'!BI64,'accuracy dom51dom41'!BI64,'accuracy dom52dom42'!BI64)</f>
        <v>0</v>
      </c>
      <c r="R65">
        <f>AVERAGE('accuracy dom5dom4'!BJ64,'accuracy dom51dom41'!BJ64,'accuracy dom52dom42'!BJ64)</f>
        <v>0</v>
      </c>
      <c r="S65">
        <f>AVERAGE('accuracy dom5dom4'!BK64,'accuracy dom51dom41'!BK64,'accuracy dom52dom42'!BK64)</f>
        <v>0</v>
      </c>
      <c r="T65">
        <f>AVERAGE('accuracy dom5dom4'!AM64,'accuracy dom51dom41'!AM64,'accuracy dom52dom42'!AM64)</f>
        <v>38</v>
      </c>
      <c r="U65">
        <f>AVERAGE('accuracy dom5dom4'!AN64,'accuracy dom51dom41'!AN64,'accuracy dom52dom42'!AN64)</f>
        <v>0</v>
      </c>
      <c r="V65">
        <f>AVERAGE('accuracy dom5dom4'!AO64,'accuracy dom51dom41'!AO64,'accuracy dom52dom42'!AO64)</f>
        <v>0</v>
      </c>
      <c r="W65">
        <f>AVERAGE('accuracy dom5dom4'!AP64,'accuracy dom51dom41'!AP64,'accuracy dom52dom42'!AP64)</f>
        <v>0</v>
      </c>
      <c r="X65">
        <f>AVERAGE('accuracy dom7dom6'!R64,'accuracy dom71dom61'!R64,'accuracy dom72dom62'!R64)</f>
        <v>37</v>
      </c>
      <c r="Y65">
        <f>AVERAGE('accuracy dom7dom6'!S64,'accuracy dom71dom61'!S64,'accuracy dom72dom62'!S64)</f>
        <v>1</v>
      </c>
      <c r="Z65">
        <f>AVERAGE('accuracy dom7dom6'!T64,'accuracy dom71dom61'!T64,'accuracy dom72dom62'!T64)</f>
        <v>0</v>
      </c>
      <c r="AA65">
        <f>AVERAGE('accuracy dom7dom6'!U64,'accuracy dom71dom61'!U64,'accuracy dom72dom62'!U64)</f>
        <v>0</v>
      </c>
      <c r="AB65">
        <f>AVERAGE('accuracy dom7dom6'!BH64,'accuracy dom71dom61'!BH64,'accuracy dom72dom62'!BH64)</f>
        <v>57</v>
      </c>
      <c r="AC65">
        <f>AVERAGE('accuracy dom7dom6'!BI64,'accuracy dom71dom61'!BI64,'accuracy dom72dom62'!BI64)</f>
        <v>0</v>
      </c>
      <c r="AD65">
        <f>AVERAGE('accuracy dom7dom6'!BJ64,'accuracy dom71dom61'!BJ64,'accuracy dom72dom62'!BJ64)</f>
        <v>0</v>
      </c>
      <c r="AE65">
        <f>AVERAGE('accuracy dom7dom6'!BK64,'accuracy dom71dom61'!BK64,'accuracy dom72dom62'!BK64)</f>
        <v>0</v>
      </c>
      <c r="AF65">
        <f>AVERAGE('accuracy dom7dom6'!AM64,'accuracy dom71dom61'!AM64,'accuracy dom72dom62'!AM64)</f>
        <v>37</v>
      </c>
      <c r="AG65">
        <f>AVERAGE('accuracy dom7dom6'!AN64,'accuracy dom71dom61'!AN64,'accuracy dom72dom62'!AN64)</f>
        <v>1</v>
      </c>
      <c r="AH65">
        <f>AVERAGE('accuracy dom7dom6'!AO64,'accuracy dom71dom61'!AO64,'accuracy dom72dom62'!AO64)</f>
        <v>0</v>
      </c>
      <c r="AI65">
        <f>AVERAGE('accuracy dom7dom6'!AP64,'accuracy dom71dom61'!AP64,'accuracy dom72dom62'!AP64)</f>
        <v>0</v>
      </c>
      <c r="AJ65">
        <f>AVERAGE('accuracy dom9dom8'!R64,'accuracy dom91dom81'!R64,'accuracy dom92dom82'!R64)</f>
        <v>37</v>
      </c>
      <c r="AK65">
        <f>AVERAGE('accuracy dom9dom8'!S64,'accuracy dom91dom81'!S64,'accuracy dom92dom82'!S64)</f>
        <v>1</v>
      </c>
      <c r="AL65">
        <f>AVERAGE('accuracy dom9dom8'!T64,'accuracy dom91dom81'!T64,'accuracy dom92dom82'!T64)</f>
        <v>0</v>
      </c>
      <c r="AM65">
        <f>AVERAGE('accuracy dom9dom8'!U64,'accuracy dom91dom81'!U64,'accuracy dom92dom82'!U64)</f>
        <v>0</v>
      </c>
      <c r="AN65">
        <f>AVERAGE('accuracy dom9dom8'!BH64,'accuracy dom91dom81'!BH64,'accuracy dom92dom82'!BH64)</f>
        <v>38</v>
      </c>
      <c r="AO65">
        <f>AVERAGE('accuracy dom9dom8'!BI64,'accuracy dom91dom81'!BI64,'accuracy dom92dom82'!BI64)</f>
        <v>0</v>
      </c>
      <c r="AP65">
        <f>AVERAGE('accuracy dom9dom8'!BJ64,'accuracy dom91dom81'!BJ64,'accuracy dom92dom82'!BJ64)</f>
        <v>0</v>
      </c>
      <c r="AQ65">
        <f>AVERAGE('accuracy dom9dom8'!BK64,'accuracy dom91dom81'!BK64,'accuracy dom92dom82'!BK64)</f>
        <v>0</v>
      </c>
      <c r="AR65">
        <f>AVERAGE('accuracy dom9dom8'!AM64,'accuracy dom91dom81'!AM64,'accuracy dom92dom82'!AM64)</f>
        <v>37</v>
      </c>
      <c r="AS65">
        <f>AVERAGE('accuracy dom9dom8'!AN64,'accuracy dom91dom81'!AN64,'accuracy dom92dom82'!AN64)</f>
        <v>1</v>
      </c>
      <c r="AT65">
        <f>AVERAGE('accuracy dom9dom8'!AO64,'accuracy dom91dom81'!AO64,'accuracy dom92dom82'!AO64)</f>
        <v>0</v>
      </c>
      <c r="AU65">
        <f>AVERAGE('accuracy dom9dom8'!AP64,'accuracy dom91dom81'!AP64,'accuracy dom92dom82'!AP64)</f>
        <v>0</v>
      </c>
    </row>
    <row r="66" spans="1:47">
      <c r="A66" t="str">
        <f>'time 1'!B65</f>
        <v>&lt;test.ImageData: void getPixels(int,int,int,byte[],int)&gt;</v>
      </c>
      <c r="B66">
        <f>AVERAGE('time 1'!D65,'time 2'!D65,'time 3'!D65)</f>
        <v>10363</v>
      </c>
      <c r="C66">
        <f>AVERAGE('time 1'!F65,'time 2'!F65,'time 3'!F65)</f>
        <v>27462.666666666668</v>
      </c>
      <c r="D66">
        <f>AVERAGE('time 1'!H65,'time 2'!H65,'time 3'!H65)</f>
        <v>7599</v>
      </c>
      <c r="E66">
        <f>AVERAGE('time 1'!J65,'time 2'!J65,'time 3'!J65)</f>
        <v>14906</v>
      </c>
      <c r="F66">
        <f>AVERAGE('time 1'!L65,'time 2'!L65,'time 3'!L65)</f>
        <v>130339.66666666667</v>
      </c>
      <c r="G66">
        <f>AVERAGE('time 1'!N65,'time 2'!N65,'time 3'!N65)</f>
        <v>11580</v>
      </c>
      <c r="H66">
        <f>AVERAGE('time 1'!P65,'time 2'!P65,'time 3'!P65)</f>
        <v>18753</v>
      </c>
      <c r="I66">
        <f>AVERAGE('time 1'!R65,'time 2'!R65,'time 3'!R65)</f>
        <v>318335.66666666669</v>
      </c>
      <c r="J66">
        <f>AVERAGE('time 1'!T65,'time 2'!T65,'time 3'!T65)</f>
        <v>16178.666666666666</v>
      </c>
      <c r="L66">
        <f>AVERAGE('accuracy dom5dom4'!R65,'accuracy dom51dom41'!R65,'accuracy dom52dom42'!R65)</f>
        <v>18</v>
      </c>
      <c r="M66">
        <f>AVERAGE('accuracy dom5dom4'!S65,'accuracy dom51dom41'!S65,'accuracy dom52dom42'!S65)</f>
        <v>0</v>
      </c>
      <c r="N66">
        <f>AVERAGE('accuracy dom5dom4'!T65,'accuracy dom51dom41'!T65,'accuracy dom52dom42'!T65)</f>
        <v>0</v>
      </c>
      <c r="O66">
        <f>AVERAGE('accuracy dom5dom4'!U65,'accuracy dom51dom41'!U65,'accuracy dom52dom42'!U65)</f>
        <v>0</v>
      </c>
      <c r="P66">
        <f>AVERAGE('accuracy dom5dom4'!BH65,'accuracy dom51dom41'!BH65,'accuracy dom52dom42'!BH65)</f>
        <v>27</v>
      </c>
      <c r="Q66">
        <f>AVERAGE('accuracy dom5dom4'!BI65,'accuracy dom51dom41'!BI65,'accuracy dom52dom42'!BI65)</f>
        <v>0</v>
      </c>
      <c r="R66">
        <f>AVERAGE('accuracy dom5dom4'!BJ65,'accuracy dom51dom41'!BJ65,'accuracy dom52dom42'!BJ65)</f>
        <v>0</v>
      </c>
      <c r="S66">
        <f>AVERAGE('accuracy dom5dom4'!BK65,'accuracy dom51dom41'!BK65,'accuracy dom52dom42'!BK65)</f>
        <v>0</v>
      </c>
      <c r="T66">
        <f>AVERAGE('accuracy dom5dom4'!AM65,'accuracy dom51dom41'!AM65,'accuracy dom52dom42'!AM65)</f>
        <v>18</v>
      </c>
      <c r="U66">
        <f>AVERAGE('accuracy dom5dom4'!AN65,'accuracy dom51dom41'!AN65,'accuracy dom52dom42'!AN65)</f>
        <v>0</v>
      </c>
      <c r="V66">
        <f>AVERAGE('accuracy dom5dom4'!AO65,'accuracy dom51dom41'!AO65,'accuracy dom52dom42'!AO65)</f>
        <v>0</v>
      </c>
      <c r="W66">
        <f>AVERAGE('accuracy dom5dom4'!AP65,'accuracy dom51dom41'!AP65,'accuracy dom52dom42'!AP65)</f>
        <v>0</v>
      </c>
      <c r="X66">
        <f>AVERAGE('accuracy dom7dom6'!R65,'accuracy dom71dom61'!R65,'accuracy dom72dom62'!R65)</f>
        <v>17</v>
      </c>
      <c r="Y66">
        <f>AVERAGE('accuracy dom7dom6'!S65,'accuracy dom71dom61'!S65,'accuracy dom72dom62'!S65)</f>
        <v>1</v>
      </c>
      <c r="Z66">
        <f>AVERAGE('accuracy dom7dom6'!T65,'accuracy dom71dom61'!T65,'accuracy dom72dom62'!T65)</f>
        <v>0</v>
      </c>
      <c r="AA66">
        <f>AVERAGE('accuracy dom7dom6'!U65,'accuracy dom71dom61'!U65,'accuracy dom72dom62'!U65)</f>
        <v>0</v>
      </c>
      <c r="AB66">
        <f>AVERAGE('accuracy dom7dom6'!BH65,'accuracy dom71dom61'!BH65,'accuracy dom72dom62'!BH65)</f>
        <v>27</v>
      </c>
      <c r="AC66">
        <f>AVERAGE('accuracy dom7dom6'!BI65,'accuracy dom71dom61'!BI65,'accuracy dom72dom62'!BI65)</f>
        <v>0</v>
      </c>
      <c r="AD66">
        <f>AVERAGE('accuracy dom7dom6'!BJ65,'accuracy dom71dom61'!BJ65,'accuracy dom72dom62'!BJ65)</f>
        <v>0</v>
      </c>
      <c r="AE66">
        <f>AVERAGE('accuracy dom7dom6'!BK65,'accuracy dom71dom61'!BK65,'accuracy dom72dom62'!BK65)</f>
        <v>0</v>
      </c>
      <c r="AF66">
        <f>AVERAGE('accuracy dom7dom6'!AM65,'accuracy dom71dom61'!AM65,'accuracy dom72dom62'!AM65)</f>
        <v>17</v>
      </c>
      <c r="AG66">
        <f>AVERAGE('accuracy dom7dom6'!AN65,'accuracy dom71dom61'!AN65,'accuracy dom72dom62'!AN65)</f>
        <v>1</v>
      </c>
      <c r="AH66">
        <f>AVERAGE('accuracy dom7dom6'!AO65,'accuracy dom71dom61'!AO65,'accuracy dom72dom62'!AO65)</f>
        <v>0</v>
      </c>
      <c r="AI66">
        <f>AVERAGE('accuracy dom7dom6'!AP65,'accuracy dom71dom61'!AP65,'accuracy dom72dom62'!AP65)</f>
        <v>0</v>
      </c>
      <c r="AJ66">
        <f>AVERAGE('accuracy dom9dom8'!R65,'accuracy dom91dom81'!R65,'accuracy dom92dom82'!R65)</f>
        <v>8</v>
      </c>
      <c r="AK66">
        <f>AVERAGE('accuracy dom9dom8'!S65,'accuracy dom91dom81'!S65,'accuracy dom92dom82'!S65)</f>
        <v>1</v>
      </c>
      <c r="AL66">
        <f>AVERAGE('accuracy dom9dom8'!T65,'accuracy dom91dom81'!T65,'accuracy dom92dom82'!T65)</f>
        <v>0</v>
      </c>
      <c r="AM66">
        <f>AVERAGE('accuracy dom9dom8'!U65,'accuracy dom91dom81'!U65,'accuracy dom92dom82'!U65)</f>
        <v>0</v>
      </c>
      <c r="AN66">
        <f>AVERAGE('accuracy dom9dom8'!BH65,'accuracy dom91dom81'!BH65,'accuracy dom92dom82'!BH65)</f>
        <v>18</v>
      </c>
      <c r="AO66">
        <f>AVERAGE('accuracy dom9dom8'!BI65,'accuracy dom91dom81'!BI65,'accuracy dom92dom82'!BI65)</f>
        <v>0</v>
      </c>
      <c r="AP66">
        <f>AVERAGE('accuracy dom9dom8'!BJ65,'accuracy dom91dom81'!BJ65,'accuracy dom92dom82'!BJ65)</f>
        <v>0</v>
      </c>
      <c r="AQ66">
        <f>AVERAGE('accuracy dom9dom8'!BK65,'accuracy dom91dom81'!BK65,'accuracy dom92dom82'!BK65)</f>
        <v>0</v>
      </c>
      <c r="AR66">
        <f>AVERAGE('accuracy dom9dom8'!AM65,'accuracy dom91dom81'!AM65,'accuracy dom92dom82'!AM65)</f>
        <v>17</v>
      </c>
      <c r="AS66">
        <f>AVERAGE('accuracy dom9dom8'!AN65,'accuracy dom91dom81'!AN65,'accuracy dom92dom82'!AN65)</f>
        <v>1</v>
      </c>
      <c r="AT66">
        <f>AVERAGE('accuracy dom9dom8'!AO65,'accuracy dom91dom81'!AO65,'accuracy dom92dom82'!AO65)</f>
        <v>0</v>
      </c>
      <c r="AU66">
        <f>AVERAGE('accuracy dom9dom8'!AP65,'accuracy dom91dom81'!AP65,'accuracy dom92dom82'!AP65)</f>
        <v>0</v>
      </c>
    </row>
    <row r="67" spans="1:47">
      <c r="A67" t="str">
        <f>'time 1'!B66</f>
        <v>&lt;test.ImageData: void getPixels(int,int,int,int[],int)&gt;</v>
      </c>
      <c r="B67">
        <f>AVERAGE('time 1'!D66,'time 2'!D66,'time 3'!D66)</f>
        <v>20720.333333333332</v>
      </c>
      <c r="C67">
        <f>AVERAGE('time 1'!F66,'time 2'!F66,'time 3'!F66)</f>
        <v>61199</v>
      </c>
      <c r="D67">
        <f>AVERAGE('time 1'!H66,'time 2'!H66,'time 3'!H66)</f>
        <v>15263.666666666666</v>
      </c>
      <c r="E67">
        <f>AVERAGE('time 1'!J66,'time 2'!J66,'time 3'!J66)</f>
        <v>33882.666666666664</v>
      </c>
      <c r="F67">
        <f>AVERAGE('time 1'!L66,'time 2'!L66,'time 3'!L66)</f>
        <v>345854</v>
      </c>
      <c r="G67">
        <f>AVERAGE('time 1'!N66,'time 2'!N66,'time 3'!N66)</f>
        <v>26446.333333333332</v>
      </c>
      <c r="H67">
        <f>AVERAGE('time 1'!P66,'time 2'!P66,'time 3'!P66)</f>
        <v>46503.333333333336</v>
      </c>
      <c r="I67">
        <f>AVERAGE('time 1'!R66,'time 2'!R66,'time 3'!R66)</f>
        <v>847538</v>
      </c>
      <c r="J67">
        <f>AVERAGE('time 1'!T66,'time 2'!T66,'time 3'!T66)</f>
        <v>38630</v>
      </c>
      <c r="L67">
        <f>AVERAGE('accuracy dom5dom4'!R66,'accuracy dom51dom41'!R66,'accuracy dom52dom42'!R66)</f>
        <v>116.66666666666667</v>
      </c>
      <c r="M67">
        <f>AVERAGE('accuracy dom5dom4'!S66,'accuracy dom51dom41'!S66,'accuracy dom52dom42'!S66)</f>
        <v>0</v>
      </c>
      <c r="N67">
        <f>AVERAGE('accuracy dom5dom4'!T66,'accuracy dom51dom41'!T66,'accuracy dom52dom42'!T66)</f>
        <v>0</v>
      </c>
      <c r="O67">
        <f>AVERAGE('accuracy dom5dom4'!U66,'accuracy dom51dom41'!U66,'accuracy dom52dom42'!U66)</f>
        <v>0</v>
      </c>
      <c r="P67">
        <f>AVERAGE('accuracy dom5dom4'!BH66,'accuracy dom51dom41'!BH66,'accuracy dom52dom42'!BH66)</f>
        <v>175</v>
      </c>
      <c r="Q67">
        <f>AVERAGE('accuracy dom5dom4'!BI66,'accuracy dom51dom41'!BI66,'accuracy dom52dom42'!BI66)</f>
        <v>0</v>
      </c>
      <c r="R67">
        <f>AVERAGE('accuracy dom5dom4'!BJ66,'accuracy dom51dom41'!BJ66,'accuracy dom52dom42'!BJ66)</f>
        <v>0</v>
      </c>
      <c r="S67">
        <f>AVERAGE('accuracy dom5dom4'!BK66,'accuracy dom51dom41'!BK66,'accuracy dom52dom42'!BK66)</f>
        <v>0</v>
      </c>
      <c r="T67">
        <f>AVERAGE('accuracy dom5dom4'!AM66,'accuracy dom51dom41'!AM66,'accuracy dom52dom42'!AM66)</f>
        <v>116.66666666666667</v>
      </c>
      <c r="U67">
        <f>AVERAGE('accuracy dom5dom4'!AN66,'accuracy dom51dom41'!AN66,'accuracy dom52dom42'!AN66)</f>
        <v>0</v>
      </c>
      <c r="V67">
        <f>AVERAGE('accuracy dom5dom4'!AO66,'accuracy dom51dom41'!AO66,'accuracy dom52dom42'!AO66)</f>
        <v>0</v>
      </c>
      <c r="W67">
        <f>AVERAGE('accuracy dom5dom4'!AP66,'accuracy dom51dom41'!AP66,'accuracy dom52dom42'!AP66)</f>
        <v>0</v>
      </c>
      <c r="X67">
        <f>AVERAGE('accuracy dom7dom6'!R66,'accuracy dom71dom61'!R66,'accuracy dom72dom62'!R66)</f>
        <v>116.66666666666667</v>
      </c>
      <c r="Y67">
        <f>AVERAGE('accuracy dom7dom6'!S66,'accuracy dom71dom61'!S66,'accuracy dom72dom62'!S66)</f>
        <v>0</v>
      </c>
      <c r="Z67">
        <f>AVERAGE('accuracy dom7dom6'!T66,'accuracy dom71dom61'!T66,'accuracy dom72dom62'!T66)</f>
        <v>0</v>
      </c>
      <c r="AA67">
        <f>AVERAGE('accuracy dom7dom6'!U66,'accuracy dom71dom61'!U66,'accuracy dom72dom62'!U66)</f>
        <v>0</v>
      </c>
      <c r="AB67">
        <f>AVERAGE('accuracy dom7dom6'!BH66,'accuracy dom71dom61'!BH66,'accuracy dom72dom62'!BH66)</f>
        <v>175</v>
      </c>
      <c r="AC67">
        <f>AVERAGE('accuracy dom7dom6'!BI66,'accuracy dom71dom61'!BI66,'accuracy dom72dom62'!BI66)</f>
        <v>0</v>
      </c>
      <c r="AD67">
        <f>AVERAGE('accuracy dom7dom6'!BJ66,'accuracy dom71dom61'!BJ66,'accuracy dom72dom62'!BJ66)</f>
        <v>0</v>
      </c>
      <c r="AE67">
        <f>AVERAGE('accuracy dom7dom6'!BK66,'accuracy dom71dom61'!BK66,'accuracy dom72dom62'!BK66)</f>
        <v>0</v>
      </c>
      <c r="AF67">
        <f>AVERAGE('accuracy dom7dom6'!AM66,'accuracy dom71dom61'!AM66,'accuracy dom72dom62'!AM66)</f>
        <v>116.66666666666667</v>
      </c>
      <c r="AG67">
        <f>AVERAGE('accuracy dom7dom6'!AN66,'accuracy dom71dom61'!AN66,'accuracy dom72dom62'!AN66)</f>
        <v>0</v>
      </c>
      <c r="AH67">
        <f>AVERAGE('accuracy dom7dom6'!AO66,'accuracy dom71dom61'!AO66,'accuracy dom72dom62'!AO66)</f>
        <v>0</v>
      </c>
      <c r="AI67">
        <f>AVERAGE('accuracy dom7dom6'!AP66,'accuracy dom71dom61'!AP66,'accuracy dom72dom62'!AP66)</f>
        <v>0</v>
      </c>
      <c r="AJ67">
        <f>AVERAGE('accuracy dom9dom8'!R66,'accuracy dom91dom81'!R66,'accuracy dom92dom82'!R66)</f>
        <v>116.66666666666667</v>
      </c>
      <c r="AK67">
        <f>AVERAGE('accuracy dom9dom8'!S66,'accuracy dom91dom81'!S66,'accuracy dom92dom82'!S66)</f>
        <v>0</v>
      </c>
      <c r="AL67">
        <f>AVERAGE('accuracy dom9dom8'!T66,'accuracy dom91dom81'!T66,'accuracy dom92dom82'!T66)</f>
        <v>0</v>
      </c>
      <c r="AM67">
        <f>AVERAGE('accuracy dom9dom8'!U66,'accuracy dom91dom81'!U66,'accuracy dom92dom82'!U66)</f>
        <v>0</v>
      </c>
      <c r="AN67">
        <f>AVERAGE('accuracy dom9dom8'!BH66,'accuracy dom91dom81'!BH66,'accuracy dom92dom82'!BH66)</f>
        <v>116.66666666666667</v>
      </c>
      <c r="AO67">
        <f>AVERAGE('accuracy dom9dom8'!BI66,'accuracy dom91dom81'!BI66,'accuracy dom92dom82'!BI66)</f>
        <v>0</v>
      </c>
      <c r="AP67">
        <f>AVERAGE('accuracy dom9dom8'!BJ66,'accuracy dom91dom81'!BJ66,'accuracy dom92dom82'!BJ66)</f>
        <v>0</v>
      </c>
      <c r="AQ67">
        <f>AVERAGE('accuracy dom9dom8'!BK66,'accuracy dom91dom81'!BK66,'accuracy dom92dom82'!BK66)</f>
        <v>0</v>
      </c>
      <c r="AR67">
        <f>AVERAGE('accuracy dom9dom8'!AM66,'accuracy dom91dom81'!AM66,'accuracy dom92dom82'!AM66)</f>
        <v>116.66666666666667</v>
      </c>
      <c r="AS67">
        <f>AVERAGE('accuracy dom9dom8'!AN66,'accuracy dom91dom81'!AN66,'accuracy dom92dom82'!AN66)</f>
        <v>0</v>
      </c>
      <c r="AT67">
        <f>AVERAGE('accuracy dom9dom8'!AO66,'accuracy dom91dom81'!AO66,'accuracy dom92dom82'!AO66)</f>
        <v>0</v>
      </c>
      <c r="AU67">
        <f>AVERAGE('accuracy dom9dom8'!AP66,'accuracy dom91dom81'!AP66,'accuracy dom92dom82'!AP66)</f>
        <v>0</v>
      </c>
    </row>
    <row r="68" spans="1:47">
      <c r="A68" t="str">
        <f>'time 1'!B67</f>
        <v>&lt;test.ImageData: void setAlpha(int,int,int)&gt;</v>
      </c>
      <c r="B68">
        <f>AVERAGE('time 1'!D67,'time 2'!D67,'time 3'!D67)</f>
        <v>784.33333333333337</v>
      </c>
      <c r="C68">
        <f>AVERAGE('time 1'!F67,'time 2'!F67,'time 3'!F67)</f>
        <v>2174.3333333333335</v>
      </c>
      <c r="D68">
        <f>AVERAGE('time 1'!H67,'time 2'!H67,'time 3'!H67)</f>
        <v>557.33333333333337</v>
      </c>
      <c r="E68">
        <f>AVERAGE('time 1'!J67,'time 2'!J67,'time 3'!J67)</f>
        <v>1060</v>
      </c>
      <c r="F68">
        <f>AVERAGE('time 1'!L67,'time 2'!L67,'time 3'!L67)</f>
        <v>8293</v>
      </c>
      <c r="G68">
        <f>AVERAGE('time 1'!N67,'time 2'!N67,'time 3'!N67)</f>
        <v>777.66666666666663</v>
      </c>
      <c r="H68">
        <f>AVERAGE('time 1'!P67,'time 2'!P67,'time 3'!P67)</f>
        <v>1268.3333333333333</v>
      </c>
      <c r="I68">
        <f>AVERAGE('time 1'!R67,'time 2'!R67,'time 3'!R67)</f>
        <v>13585.666666666666</v>
      </c>
      <c r="J68">
        <f>AVERAGE('time 1'!T67,'time 2'!T67,'time 3'!T67)</f>
        <v>963.66666666666663</v>
      </c>
      <c r="L68">
        <f>AVERAGE('accuracy dom5dom4'!R67,'accuracy dom51dom41'!R67,'accuracy dom52dom42'!R67)</f>
        <v>181.33333333333334</v>
      </c>
      <c r="M68">
        <f>AVERAGE('accuracy dom5dom4'!S67,'accuracy dom51dom41'!S67,'accuracy dom52dom42'!S67)</f>
        <v>0</v>
      </c>
      <c r="N68">
        <f>AVERAGE('accuracy dom5dom4'!T67,'accuracy dom51dom41'!T67,'accuracy dom52dom42'!T67)</f>
        <v>0</v>
      </c>
      <c r="O68">
        <f>AVERAGE('accuracy dom5dom4'!U67,'accuracy dom51dom41'!U67,'accuracy dom52dom42'!U67)</f>
        <v>0</v>
      </c>
      <c r="P68">
        <f>AVERAGE('accuracy dom5dom4'!BH67,'accuracy dom51dom41'!BH67,'accuracy dom52dom42'!BH67)</f>
        <v>272</v>
      </c>
      <c r="Q68">
        <f>AVERAGE('accuracy dom5dom4'!BI67,'accuracy dom51dom41'!BI67,'accuracy dom52dom42'!BI67)</f>
        <v>0</v>
      </c>
      <c r="R68">
        <f>AVERAGE('accuracy dom5dom4'!BJ67,'accuracy dom51dom41'!BJ67,'accuracy dom52dom42'!BJ67)</f>
        <v>0</v>
      </c>
      <c r="S68">
        <f>AVERAGE('accuracy dom5dom4'!BK67,'accuracy dom51dom41'!BK67,'accuracy dom52dom42'!BK67)</f>
        <v>0</v>
      </c>
      <c r="T68">
        <f>AVERAGE('accuracy dom5dom4'!AM67,'accuracy dom51dom41'!AM67,'accuracy dom52dom42'!AM67)</f>
        <v>181.33333333333334</v>
      </c>
      <c r="U68">
        <f>AVERAGE('accuracy dom5dom4'!AN67,'accuracy dom51dom41'!AN67,'accuracy dom52dom42'!AN67)</f>
        <v>0</v>
      </c>
      <c r="V68">
        <f>AVERAGE('accuracy dom5dom4'!AO67,'accuracy dom51dom41'!AO67,'accuracy dom52dom42'!AO67)</f>
        <v>0</v>
      </c>
      <c r="W68">
        <f>AVERAGE('accuracy dom5dom4'!AP67,'accuracy dom51dom41'!AP67,'accuracy dom52dom42'!AP67)</f>
        <v>0</v>
      </c>
      <c r="X68">
        <f>AVERAGE('accuracy dom7dom6'!R67,'accuracy dom71dom61'!R67,'accuracy dom72dom62'!R67)</f>
        <v>179</v>
      </c>
      <c r="Y68">
        <f>AVERAGE('accuracy dom7dom6'!S67,'accuracy dom71dom61'!S67,'accuracy dom72dom62'!S67)</f>
        <v>2.3333333333333335</v>
      </c>
      <c r="Z68">
        <f>AVERAGE('accuracy dom7dom6'!T67,'accuracy dom71dom61'!T67,'accuracy dom72dom62'!T67)</f>
        <v>0</v>
      </c>
      <c r="AA68">
        <f>AVERAGE('accuracy dom7dom6'!U67,'accuracy dom71dom61'!U67,'accuracy dom72dom62'!U67)</f>
        <v>0</v>
      </c>
      <c r="AB68">
        <f>AVERAGE('accuracy dom7dom6'!BH67,'accuracy dom71dom61'!BH67,'accuracy dom72dom62'!BH67)</f>
        <v>272</v>
      </c>
      <c r="AC68">
        <f>AVERAGE('accuracy dom7dom6'!BI67,'accuracy dom71dom61'!BI67,'accuracy dom72dom62'!BI67)</f>
        <v>0</v>
      </c>
      <c r="AD68">
        <f>AVERAGE('accuracy dom7dom6'!BJ67,'accuracy dom71dom61'!BJ67,'accuracy dom72dom62'!BJ67)</f>
        <v>0</v>
      </c>
      <c r="AE68">
        <f>AVERAGE('accuracy dom7dom6'!BK67,'accuracy dom71dom61'!BK67,'accuracy dom72dom62'!BK67)</f>
        <v>0</v>
      </c>
      <c r="AF68">
        <f>AVERAGE('accuracy dom7dom6'!AM67,'accuracy dom71dom61'!AM67,'accuracy dom72dom62'!AM67)</f>
        <v>179</v>
      </c>
      <c r="AG68">
        <f>AVERAGE('accuracy dom7dom6'!AN67,'accuracy dom71dom61'!AN67,'accuracy dom72dom62'!AN67)</f>
        <v>2.3333333333333335</v>
      </c>
      <c r="AH68">
        <f>AVERAGE('accuracy dom7dom6'!AO67,'accuracy dom71dom61'!AO67,'accuracy dom72dom62'!AO67)</f>
        <v>0</v>
      </c>
      <c r="AI68">
        <f>AVERAGE('accuracy dom7dom6'!AP67,'accuracy dom71dom61'!AP67,'accuracy dom72dom62'!AP67)</f>
        <v>0</v>
      </c>
      <c r="AJ68">
        <f>AVERAGE('accuracy dom9dom8'!R67,'accuracy dom91dom81'!R67,'accuracy dom92dom82'!R67)</f>
        <v>179.33333333333334</v>
      </c>
      <c r="AK68">
        <f>AVERAGE('accuracy dom9dom8'!S67,'accuracy dom91dom81'!S67,'accuracy dom92dom82'!S67)</f>
        <v>2</v>
      </c>
      <c r="AL68">
        <f>AVERAGE('accuracy dom9dom8'!T67,'accuracy dom91dom81'!T67,'accuracy dom92dom82'!T67)</f>
        <v>0</v>
      </c>
      <c r="AM68">
        <f>AVERAGE('accuracy dom9dom8'!U67,'accuracy dom91dom81'!U67,'accuracy dom92dom82'!U67)</f>
        <v>0</v>
      </c>
      <c r="AN68">
        <f>AVERAGE('accuracy dom9dom8'!BH67,'accuracy dom91dom81'!BH67,'accuracy dom92dom82'!BH67)</f>
        <v>181.33333333333334</v>
      </c>
      <c r="AO68">
        <f>AVERAGE('accuracy dom9dom8'!BI67,'accuracy dom91dom81'!BI67,'accuracy dom92dom82'!BI67)</f>
        <v>0</v>
      </c>
      <c r="AP68">
        <f>AVERAGE('accuracy dom9dom8'!BJ67,'accuracy dom91dom81'!BJ67,'accuracy dom92dom82'!BJ67)</f>
        <v>0</v>
      </c>
      <c r="AQ68">
        <f>AVERAGE('accuracy dom9dom8'!BK67,'accuracy dom91dom81'!BK67,'accuracy dom92dom82'!BK67)</f>
        <v>0</v>
      </c>
      <c r="AR68">
        <f>AVERAGE('accuracy dom9dom8'!AM67,'accuracy dom91dom81'!AM67,'accuracy dom92dom82'!AM67)</f>
        <v>179.33333333333334</v>
      </c>
      <c r="AS68">
        <f>AVERAGE('accuracy dom9dom8'!AN67,'accuracy dom91dom81'!AN67,'accuracy dom92dom82'!AN67)</f>
        <v>2</v>
      </c>
      <c r="AT68">
        <f>AVERAGE('accuracy dom9dom8'!AO67,'accuracy dom91dom81'!AO67,'accuracy dom92dom82'!AO67)</f>
        <v>0</v>
      </c>
      <c r="AU68">
        <f>AVERAGE('accuracy dom9dom8'!AP67,'accuracy dom91dom81'!AP67,'accuracy dom92dom82'!AP67)</f>
        <v>0</v>
      </c>
    </row>
    <row r="69" spans="1:47">
      <c r="A69" t="str">
        <f>'time 1'!B68</f>
        <v>&lt;test.ImageData: void setAlphas(int,int,int,byte[],int)&gt;</v>
      </c>
      <c r="B69">
        <f>AVERAGE('time 1'!D68,'time 2'!D68,'time 3'!D68)</f>
        <v>766</v>
      </c>
      <c r="C69">
        <f>AVERAGE('time 1'!F68,'time 2'!F68,'time 3'!F68)</f>
        <v>2309.3333333333335</v>
      </c>
      <c r="D69">
        <f>AVERAGE('time 1'!H68,'time 2'!H68,'time 3'!H68)</f>
        <v>538.33333333333337</v>
      </c>
      <c r="E69">
        <f>AVERAGE('time 1'!J68,'time 2'!J68,'time 3'!J68)</f>
        <v>1060.3333333333333</v>
      </c>
      <c r="F69">
        <f>AVERAGE('time 1'!L68,'time 2'!L68,'time 3'!L68)</f>
        <v>8102.666666666667</v>
      </c>
      <c r="G69">
        <f>AVERAGE('time 1'!N68,'time 2'!N68,'time 3'!N68)</f>
        <v>815.33333333333337</v>
      </c>
      <c r="H69">
        <f>AVERAGE('time 1'!P68,'time 2'!P68,'time 3'!P68)</f>
        <v>1345.3333333333333</v>
      </c>
      <c r="I69">
        <f>AVERAGE('time 1'!R68,'time 2'!R68,'time 3'!R68)</f>
        <v>14781.666666666666</v>
      </c>
      <c r="J69">
        <f>AVERAGE('time 1'!T68,'time 2'!T68,'time 3'!T68)</f>
        <v>1004.3333333333334</v>
      </c>
      <c r="L69">
        <f>AVERAGE('accuracy dom5dom4'!R68,'accuracy dom51dom41'!R68,'accuracy dom52dom42'!R68)</f>
        <v>14.666666666666666</v>
      </c>
      <c r="M69">
        <f>AVERAGE('accuracy dom5dom4'!S68,'accuracy dom51dom41'!S68,'accuracy dom52dom42'!S68)</f>
        <v>0</v>
      </c>
      <c r="N69">
        <f>AVERAGE('accuracy dom5dom4'!T68,'accuracy dom51dom41'!T68,'accuracy dom52dom42'!T68)</f>
        <v>0</v>
      </c>
      <c r="O69">
        <f>AVERAGE('accuracy dom5dom4'!U68,'accuracy dom51dom41'!U68,'accuracy dom52dom42'!U68)</f>
        <v>0</v>
      </c>
      <c r="P69">
        <f>AVERAGE('accuracy dom5dom4'!BH68,'accuracy dom51dom41'!BH68,'accuracy dom52dom42'!BH68)</f>
        <v>22</v>
      </c>
      <c r="Q69">
        <f>AVERAGE('accuracy dom5dom4'!BI68,'accuracy dom51dom41'!BI68,'accuracy dom52dom42'!BI68)</f>
        <v>0</v>
      </c>
      <c r="R69">
        <f>AVERAGE('accuracy dom5dom4'!BJ68,'accuracy dom51dom41'!BJ68,'accuracy dom52dom42'!BJ68)</f>
        <v>0</v>
      </c>
      <c r="S69">
        <f>AVERAGE('accuracy dom5dom4'!BK68,'accuracy dom51dom41'!BK68,'accuracy dom52dom42'!BK68)</f>
        <v>0</v>
      </c>
      <c r="T69">
        <f>AVERAGE('accuracy dom5dom4'!AM68,'accuracy dom51dom41'!AM68,'accuracy dom52dom42'!AM68)</f>
        <v>14.666666666666666</v>
      </c>
      <c r="U69">
        <f>AVERAGE('accuracy dom5dom4'!AN68,'accuracy dom51dom41'!AN68,'accuracy dom52dom42'!AN68)</f>
        <v>0</v>
      </c>
      <c r="V69">
        <f>AVERAGE('accuracy dom5dom4'!AO68,'accuracy dom51dom41'!AO68,'accuracy dom52dom42'!AO68)</f>
        <v>0</v>
      </c>
      <c r="W69">
        <f>AVERAGE('accuracy dom5dom4'!AP68,'accuracy dom51dom41'!AP68,'accuracy dom52dom42'!AP68)</f>
        <v>0</v>
      </c>
      <c r="X69">
        <f>AVERAGE('accuracy dom7dom6'!R68,'accuracy dom71dom61'!R68,'accuracy dom72dom62'!R68)</f>
        <v>14.666666666666666</v>
      </c>
      <c r="Y69">
        <f>AVERAGE('accuracy dom7dom6'!S68,'accuracy dom71dom61'!S68,'accuracy dom72dom62'!S68)</f>
        <v>0</v>
      </c>
      <c r="Z69">
        <f>AVERAGE('accuracy dom7dom6'!T68,'accuracy dom71dom61'!T68,'accuracy dom72dom62'!T68)</f>
        <v>0</v>
      </c>
      <c r="AA69">
        <f>AVERAGE('accuracy dom7dom6'!U68,'accuracy dom71dom61'!U68,'accuracy dom72dom62'!U68)</f>
        <v>0</v>
      </c>
      <c r="AB69">
        <f>AVERAGE('accuracy dom7dom6'!BH68,'accuracy dom71dom61'!BH68,'accuracy dom72dom62'!BH68)</f>
        <v>22</v>
      </c>
      <c r="AC69">
        <f>AVERAGE('accuracy dom7dom6'!BI68,'accuracy dom71dom61'!BI68,'accuracy dom72dom62'!BI68)</f>
        <v>0</v>
      </c>
      <c r="AD69">
        <f>AVERAGE('accuracy dom7dom6'!BJ68,'accuracy dom71dom61'!BJ68,'accuracy dom72dom62'!BJ68)</f>
        <v>0</v>
      </c>
      <c r="AE69">
        <f>AVERAGE('accuracy dom7dom6'!BK68,'accuracy dom71dom61'!BK68,'accuracy dom72dom62'!BK68)</f>
        <v>0</v>
      </c>
      <c r="AF69">
        <f>AVERAGE('accuracy dom7dom6'!AM68,'accuracy dom71dom61'!AM68,'accuracy dom72dom62'!AM68)</f>
        <v>14.666666666666666</v>
      </c>
      <c r="AG69">
        <f>AVERAGE('accuracy dom7dom6'!AN68,'accuracy dom71dom61'!AN68,'accuracy dom72dom62'!AN68)</f>
        <v>0</v>
      </c>
      <c r="AH69">
        <f>AVERAGE('accuracy dom7dom6'!AO68,'accuracy dom71dom61'!AO68,'accuracy dom72dom62'!AO68)</f>
        <v>0</v>
      </c>
      <c r="AI69">
        <f>AVERAGE('accuracy dom7dom6'!AP68,'accuracy dom71dom61'!AP68,'accuracy dom72dom62'!AP68)</f>
        <v>0</v>
      </c>
      <c r="AJ69">
        <f>AVERAGE('accuracy dom9dom8'!R68,'accuracy dom91dom81'!R68,'accuracy dom92dom82'!R68)</f>
        <v>14.666666666666666</v>
      </c>
      <c r="AK69">
        <f>AVERAGE('accuracy dom9dom8'!S68,'accuracy dom91dom81'!S68,'accuracy dom92dom82'!S68)</f>
        <v>0</v>
      </c>
      <c r="AL69">
        <f>AVERAGE('accuracy dom9dom8'!T68,'accuracy dom91dom81'!T68,'accuracy dom92dom82'!T68)</f>
        <v>0</v>
      </c>
      <c r="AM69">
        <f>AVERAGE('accuracy dom9dom8'!U68,'accuracy dom91dom81'!U68,'accuracy dom92dom82'!U68)</f>
        <v>0</v>
      </c>
      <c r="AN69">
        <f>AVERAGE('accuracy dom9dom8'!BH68,'accuracy dom91dom81'!BH68,'accuracy dom92dom82'!BH68)</f>
        <v>14.666666666666666</v>
      </c>
      <c r="AO69">
        <f>AVERAGE('accuracy dom9dom8'!BI68,'accuracy dom91dom81'!BI68,'accuracy dom92dom82'!BI68)</f>
        <v>0</v>
      </c>
      <c r="AP69">
        <f>AVERAGE('accuracy dom9dom8'!BJ68,'accuracy dom91dom81'!BJ68,'accuracy dom92dom82'!BJ68)</f>
        <v>0</v>
      </c>
      <c r="AQ69">
        <f>AVERAGE('accuracy dom9dom8'!BK68,'accuracy dom91dom81'!BK68,'accuracy dom92dom82'!BK68)</f>
        <v>0</v>
      </c>
      <c r="AR69">
        <f>AVERAGE('accuracy dom9dom8'!AM68,'accuracy dom91dom81'!AM68,'accuracy dom92dom82'!AM68)</f>
        <v>14.666666666666666</v>
      </c>
      <c r="AS69">
        <f>AVERAGE('accuracy dom9dom8'!AN68,'accuracy dom91dom81'!AN68,'accuracy dom92dom82'!AN68)</f>
        <v>0</v>
      </c>
      <c r="AT69">
        <f>AVERAGE('accuracy dom9dom8'!AO68,'accuracy dom91dom81'!AO68,'accuracy dom92dom82'!AO68)</f>
        <v>0</v>
      </c>
      <c r="AU69">
        <f>AVERAGE('accuracy dom9dom8'!AP68,'accuracy dom91dom81'!AP68,'accuracy dom92dom82'!AP68)</f>
        <v>0</v>
      </c>
    </row>
    <row r="70" spans="1:47">
      <c r="A70" t="str">
        <f>'time 1'!B69</f>
        <v>&lt;test.ImageData: void setPixel(int,int,int)&gt;</v>
      </c>
      <c r="B70">
        <f>AVERAGE('time 1'!D69,'time 2'!D69,'time 3'!D69)</f>
        <v>2683.6666666666665</v>
      </c>
      <c r="C70">
        <f>AVERAGE('time 1'!F69,'time 2'!F69,'time 3'!F69)</f>
        <v>7220.666666666667</v>
      </c>
      <c r="D70">
        <f>AVERAGE('time 1'!H69,'time 2'!H69,'time 3'!H69)</f>
        <v>1970.3333333333333</v>
      </c>
      <c r="E70">
        <f>AVERAGE('time 1'!J69,'time 2'!J69,'time 3'!J69)</f>
        <v>3445</v>
      </c>
      <c r="F70">
        <f>AVERAGE('time 1'!L69,'time 2'!L69,'time 3'!L69)</f>
        <v>26490.333333333332</v>
      </c>
      <c r="G70">
        <f>AVERAGE('time 1'!N69,'time 2'!N69,'time 3'!N69)</f>
        <v>2756</v>
      </c>
      <c r="H70">
        <f>AVERAGE('time 1'!P69,'time 2'!P69,'time 3'!P69)</f>
        <v>4207.333333333333</v>
      </c>
      <c r="I70">
        <f>AVERAGE('time 1'!R69,'time 2'!R69,'time 3'!R69)</f>
        <v>57024.333333333336</v>
      </c>
      <c r="J70">
        <f>AVERAGE('time 1'!T69,'time 2'!T69,'time 3'!T69)</f>
        <v>3593.3333333333335</v>
      </c>
      <c r="L70">
        <f>AVERAGE('accuracy dom5dom4'!R69,'accuracy dom51dom41'!R69,'accuracy dom52dom42'!R69)</f>
        <v>14</v>
      </c>
      <c r="M70">
        <f>AVERAGE('accuracy dom5dom4'!S69,'accuracy dom51dom41'!S69,'accuracy dom52dom42'!S69)</f>
        <v>0</v>
      </c>
      <c r="N70">
        <f>AVERAGE('accuracy dom5dom4'!T69,'accuracy dom51dom41'!T69,'accuracy dom52dom42'!T69)</f>
        <v>0</v>
      </c>
      <c r="O70">
        <f>AVERAGE('accuracy dom5dom4'!U69,'accuracy dom51dom41'!U69,'accuracy dom52dom42'!U69)</f>
        <v>0</v>
      </c>
      <c r="P70">
        <f>AVERAGE('accuracy dom5dom4'!BH69,'accuracy dom51dom41'!BH69,'accuracy dom52dom42'!BH69)</f>
        <v>21</v>
      </c>
      <c r="Q70">
        <f>AVERAGE('accuracy dom5dom4'!BI69,'accuracy dom51dom41'!BI69,'accuracy dom52dom42'!BI69)</f>
        <v>0</v>
      </c>
      <c r="R70">
        <f>AVERAGE('accuracy dom5dom4'!BJ69,'accuracy dom51dom41'!BJ69,'accuracy dom52dom42'!BJ69)</f>
        <v>0</v>
      </c>
      <c r="S70">
        <f>AVERAGE('accuracy dom5dom4'!BK69,'accuracy dom51dom41'!BK69,'accuracy dom52dom42'!BK69)</f>
        <v>0</v>
      </c>
      <c r="T70">
        <f>AVERAGE('accuracy dom5dom4'!AM69,'accuracy dom51dom41'!AM69,'accuracy dom52dom42'!AM69)</f>
        <v>14</v>
      </c>
      <c r="U70">
        <f>AVERAGE('accuracy dom5dom4'!AN69,'accuracy dom51dom41'!AN69,'accuracy dom52dom42'!AN69)</f>
        <v>0</v>
      </c>
      <c r="V70">
        <f>AVERAGE('accuracy dom5dom4'!AO69,'accuracy dom51dom41'!AO69,'accuracy dom52dom42'!AO69)</f>
        <v>0</v>
      </c>
      <c r="W70">
        <f>AVERAGE('accuracy dom5dom4'!AP69,'accuracy dom51dom41'!AP69,'accuracy dom52dom42'!AP69)</f>
        <v>0</v>
      </c>
      <c r="X70">
        <f>AVERAGE('accuracy dom7dom6'!R69,'accuracy dom71dom61'!R69,'accuracy dom72dom62'!R69)</f>
        <v>14</v>
      </c>
      <c r="Y70">
        <f>AVERAGE('accuracy dom7dom6'!S69,'accuracy dom71dom61'!S69,'accuracy dom72dom62'!S69)</f>
        <v>0</v>
      </c>
      <c r="Z70">
        <f>AVERAGE('accuracy dom7dom6'!T69,'accuracy dom71dom61'!T69,'accuracy dom72dom62'!T69)</f>
        <v>0</v>
      </c>
      <c r="AA70">
        <f>AVERAGE('accuracy dom7dom6'!U69,'accuracy dom71dom61'!U69,'accuracy dom72dom62'!U69)</f>
        <v>0</v>
      </c>
      <c r="AB70">
        <f>AVERAGE('accuracy dom7dom6'!BH69,'accuracy dom71dom61'!BH69,'accuracy dom72dom62'!BH69)</f>
        <v>21</v>
      </c>
      <c r="AC70">
        <f>AVERAGE('accuracy dom7dom6'!BI69,'accuracy dom71dom61'!BI69,'accuracy dom72dom62'!BI69)</f>
        <v>0</v>
      </c>
      <c r="AD70">
        <f>AVERAGE('accuracy dom7dom6'!BJ69,'accuracy dom71dom61'!BJ69,'accuracy dom72dom62'!BJ69)</f>
        <v>0</v>
      </c>
      <c r="AE70">
        <f>AVERAGE('accuracy dom7dom6'!BK69,'accuracy dom71dom61'!BK69,'accuracy dom72dom62'!BK69)</f>
        <v>0</v>
      </c>
      <c r="AF70">
        <f>AVERAGE('accuracy dom7dom6'!AM69,'accuracy dom71dom61'!AM69,'accuracy dom72dom62'!AM69)</f>
        <v>14</v>
      </c>
      <c r="AG70">
        <f>AVERAGE('accuracy dom7dom6'!AN69,'accuracy dom71dom61'!AN69,'accuracy dom72dom62'!AN69)</f>
        <v>0</v>
      </c>
      <c r="AH70">
        <f>AVERAGE('accuracy dom7dom6'!AO69,'accuracy dom71dom61'!AO69,'accuracy dom72dom62'!AO69)</f>
        <v>0</v>
      </c>
      <c r="AI70">
        <f>AVERAGE('accuracy dom7dom6'!AP69,'accuracy dom71dom61'!AP69,'accuracy dom72dom62'!AP69)</f>
        <v>0</v>
      </c>
      <c r="AJ70">
        <f>AVERAGE('accuracy dom9dom8'!R69,'accuracy dom91dom81'!R69,'accuracy dom92dom82'!R69)</f>
        <v>14</v>
      </c>
      <c r="AK70">
        <f>AVERAGE('accuracy dom9dom8'!S69,'accuracy dom91dom81'!S69,'accuracy dom92dom82'!S69)</f>
        <v>0</v>
      </c>
      <c r="AL70">
        <f>AVERAGE('accuracy dom9dom8'!T69,'accuracy dom91dom81'!T69,'accuracy dom92dom82'!T69)</f>
        <v>0</v>
      </c>
      <c r="AM70">
        <f>AVERAGE('accuracy dom9dom8'!U69,'accuracy dom91dom81'!U69,'accuracy dom92dom82'!U69)</f>
        <v>0</v>
      </c>
      <c r="AN70">
        <f>AVERAGE('accuracy dom9dom8'!BH69,'accuracy dom91dom81'!BH69,'accuracy dom92dom82'!BH69)</f>
        <v>14</v>
      </c>
      <c r="AO70">
        <f>AVERAGE('accuracy dom9dom8'!BI69,'accuracy dom91dom81'!BI69,'accuracy dom92dom82'!BI69)</f>
        <v>0</v>
      </c>
      <c r="AP70">
        <f>AVERAGE('accuracy dom9dom8'!BJ69,'accuracy dom91dom81'!BJ69,'accuracy dom92dom82'!BJ69)</f>
        <v>0</v>
      </c>
      <c r="AQ70">
        <f>AVERAGE('accuracy dom9dom8'!BK69,'accuracy dom91dom81'!BK69,'accuracy dom92dom82'!BK69)</f>
        <v>0</v>
      </c>
      <c r="AR70">
        <f>AVERAGE('accuracy dom9dom8'!AM69,'accuracy dom91dom81'!AM69,'accuracy dom92dom82'!AM69)</f>
        <v>14</v>
      </c>
      <c r="AS70">
        <f>AVERAGE('accuracy dom9dom8'!AN69,'accuracy dom91dom81'!AN69,'accuracy dom92dom82'!AN69)</f>
        <v>0</v>
      </c>
      <c r="AT70">
        <f>AVERAGE('accuracy dom9dom8'!AO69,'accuracy dom91dom81'!AO69,'accuracy dom92dom82'!AO69)</f>
        <v>0</v>
      </c>
      <c r="AU70">
        <f>AVERAGE('accuracy dom9dom8'!AP69,'accuracy dom91dom81'!AP69,'accuracy dom92dom82'!AP69)</f>
        <v>0</v>
      </c>
    </row>
    <row r="71" spans="1:47">
      <c r="A71" t="str">
        <f>'time 1'!B70</f>
        <v>&lt;test.ImageData: void setPixels(int,int,int,byte[],int)&gt;</v>
      </c>
      <c r="B71">
        <f>AVERAGE('time 1'!D70,'time 2'!D70,'time 3'!D70)</f>
        <v>10278.333333333334</v>
      </c>
      <c r="C71">
        <f>AVERAGE('time 1'!F70,'time 2'!F70,'time 3'!F70)</f>
        <v>27860.333333333332</v>
      </c>
      <c r="D71">
        <f>AVERAGE('time 1'!H70,'time 2'!H70,'time 3'!H70)</f>
        <v>7689.666666666667</v>
      </c>
      <c r="E71">
        <f>AVERAGE('time 1'!J70,'time 2'!J70,'time 3'!J70)</f>
        <v>15768.666666666666</v>
      </c>
      <c r="F71">
        <f>AVERAGE('time 1'!L70,'time 2'!L70,'time 3'!L70)</f>
        <v>129341.66666666667</v>
      </c>
      <c r="G71">
        <f>AVERAGE('time 1'!N70,'time 2'!N70,'time 3'!N70)</f>
        <v>11475.666666666666</v>
      </c>
      <c r="H71">
        <f>AVERAGE('time 1'!P70,'time 2'!P70,'time 3'!P70)</f>
        <v>18384.666666666668</v>
      </c>
      <c r="I71">
        <f>AVERAGE('time 1'!R70,'time 2'!R70,'time 3'!R70)</f>
        <v>307256.66666666669</v>
      </c>
      <c r="J71">
        <f>AVERAGE('time 1'!T70,'time 2'!T70,'time 3'!T70)</f>
        <v>15333.333333333334</v>
      </c>
      <c r="L71">
        <f>AVERAGE('accuracy dom5dom4'!R70,'accuracy dom51dom41'!R70,'accuracy dom52dom42'!R70)</f>
        <v>79.666666666666671</v>
      </c>
      <c r="M71">
        <f>AVERAGE('accuracy dom5dom4'!S70,'accuracy dom51dom41'!S70,'accuracy dom52dom42'!S70)</f>
        <v>0.33333333333333331</v>
      </c>
      <c r="N71">
        <f>AVERAGE('accuracy dom5dom4'!T70,'accuracy dom51dom41'!T70,'accuracy dom52dom42'!T70)</f>
        <v>0</v>
      </c>
      <c r="O71">
        <f>AVERAGE('accuracy dom5dom4'!U70,'accuracy dom51dom41'!U70,'accuracy dom52dom42'!U70)</f>
        <v>0</v>
      </c>
      <c r="P71">
        <f>AVERAGE('accuracy dom5dom4'!BH70,'accuracy dom51dom41'!BH70,'accuracy dom52dom42'!BH70)</f>
        <v>120</v>
      </c>
      <c r="Q71">
        <f>AVERAGE('accuracy dom5dom4'!BI70,'accuracy dom51dom41'!BI70,'accuracy dom52dom42'!BI70)</f>
        <v>0</v>
      </c>
      <c r="R71">
        <f>AVERAGE('accuracy dom5dom4'!BJ70,'accuracy dom51dom41'!BJ70,'accuracy dom52dom42'!BJ70)</f>
        <v>0</v>
      </c>
      <c r="S71">
        <f>AVERAGE('accuracy dom5dom4'!BK70,'accuracy dom51dom41'!BK70,'accuracy dom52dom42'!BK70)</f>
        <v>0</v>
      </c>
      <c r="T71">
        <f>AVERAGE('accuracy dom5dom4'!AM70,'accuracy dom51dom41'!AM70,'accuracy dom52dom42'!AM70)</f>
        <v>79.666666666666671</v>
      </c>
      <c r="U71">
        <f>AVERAGE('accuracy dom5dom4'!AN70,'accuracy dom51dom41'!AN70,'accuracy dom52dom42'!AN70)</f>
        <v>0.33333333333333331</v>
      </c>
      <c r="V71">
        <f>AVERAGE('accuracy dom5dom4'!AO70,'accuracy dom51dom41'!AO70,'accuracy dom52dom42'!AO70)</f>
        <v>0</v>
      </c>
      <c r="W71">
        <f>AVERAGE('accuracy dom5dom4'!AP70,'accuracy dom51dom41'!AP70,'accuracy dom52dom42'!AP70)</f>
        <v>0</v>
      </c>
      <c r="X71">
        <f>AVERAGE('accuracy dom7dom6'!R70,'accuracy dom71dom61'!R70,'accuracy dom72dom62'!R70)</f>
        <v>79.333333333333329</v>
      </c>
      <c r="Y71">
        <f>AVERAGE('accuracy dom7dom6'!S70,'accuracy dom71dom61'!S70,'accuracy dom72dom62'!S70)</f>
        <v>0.66666666666666663</v>
      </c>
      <c r="Z71">
        <f>AVERAGE('accuracy dom7dom6'!T70,'accuracy dom71dom61'!T70,'accuracy dom72dom62'!T70)</f>
        <v>0</v>
      </c>
      <c r="AA71">
        <f>AVERAGE('accuracy dom7dom6'!U70,'accuracy dom71dom61'!U70,'accuracy dom72dom62'!U70)</f>
        <v>0</v>
      </c>
      <c r="AB71">
        <f>AVERAGE('accuracy dom7dom6'!BH70,'accuracy dom71dom61'!BH70,'accuracy dom72dom62'!BH70)</f>
        <v>120</v>
      </c>
      <c r="AC71">
        <f>AVERAGE('accuracy dom7dom6'!BI70,'accuracy dom71dom61'!BI70,'accuracy dom72dom62'!BI70)</f>
        <v>0</v>
      </c>
      <c r="AD71">
        <f>AVERAGE('accuracy dom7dom6'!BJ70,'accuracy dom71dom61'!BJ70,'accuracy dom72dom62'!BJ70)</f>
        <v>0</v>
      </c>
      <c r="AE71">
        <f>AVERAGE('accuracy dom7dom6'!BK70,'accuracy dom71dom61'!BK70,'accuracy dom72dom62'!BK70)</f>
        <v>0</v>
      </c>
      <c r="AF71">
        <f>AVERAGE('accuracy dom7dom6'!AM70,'accuracy dom71dom61'!AM70,'accuracy dom72dom62'!AM70)</f>
        <v>79.333333333333329</v>
      </c>
      <c r="AG71">
        <f>AVERAGE('accuracy dom7dom6'!AN70,'accuracy dom71dom61'!AN70,'accuracy dom72dom62'!AN70)</f>
        <v>0.66666666666666663</v>
      </c>
      <c r="AH71">
        <f>AVERAGE('accuracy dom7dom6'!AO70,'accuracy dom71dom61'!AO70,'accuracy dom72dom62'!AO70)</f>
        <v>0</v>
      </c>
      <c r="AI71">
        <f>AVERAGE('accuracy dom7dom6'!AP70,'accuracy dom71dom61'!AP70,'accuracy dom72dom62'!AP70)</f>
        <v>0</v>
      </c>
      <c r="AJ71">
        <f>AVERAGE('accuracy dom9dom8'!R70,'accuracy dom91dom81'!R70,'accuracy dom92dom82'!R70)</f>
        <v>79.333333333333329</v>
      </c>
      <c r="AK71">
        <f>AVERAGE('accuracy dom9dom8'!S70,'accuracy dom91dom81'!S70,'accuracy dom92dom82'!S70)</f>
        <v>0.66666666666666663</v>
      </c>
      <c r="AL71">
        <f>AVERAGE('accuracy dom9dom8'!T70,'accuracy dom91dom81'!T70,'accuracy dom92dom82'!T70)</f>
        <v>0</v>
      </c>
      <c r="AM71">
        <f>AVERAGE('accuracy dom9dom8'!U70,'accuracy dom91dom81'!U70,'accuracy dom92dom82'!U70)</f>
        <v>0</v>
      </c>
      <c r="AN71">
        <f>AVERAGE('accuracy dom9dom8'!BH70,'accuracy dom91dom81'!BH70,'accuracy dom92dom82'!BH70)</f>
        <v>80</v>
      </c>
      <c r="AO71">
        <f>AVERAGE('accuracy dom9dom8'!BI70,'accuracy dom91dom81'!BI70,'accuracy dom92dom82'!BI70)</f>
        <v>0</v>
      </c>
      <c r="AP71">
        <f>AVERAGE('accuracy dom9dom8'!BJ70,'accuracy dom91dom81'!BJ70,'accuracy dom92dom82'!BJ70)</f>
        <v>0</v>
      </c>
      <c r="AQ71">
        <f>AVERAGE('accuracy dom9dom8'!BK70,'accuracy dom91dom81'!BK70,'accuracy dom92dom82'!BK70)</f>
        <v>0</v>
      </c>
      <c r="AR71">
        <f>AVERAGE('accuracy dom9dom8'!AM70,'accuracy dom91dom81'!AM70,'accuracy dom92dom82'!AM70)</f>
        <v>79.333333333333329</v>
      </c>
      <c r="AS71">
        <f>AVERAGE('accuracy dom9dom8'!AN70,'accuracy dom91dom81'!AN70,'accuracy dom92dom82'!AN70)</f>
        <v>0.66666666666666663</v>
      </c>
      <c r="AT71">
        <f>AVERAGE('accuracy dom9dom8'!AO70,'accuracy dom91dom81'!AO70,'accuracy dom92dom82'!AO70)</f>
        <v>0</v>
      </c>
      <c r="AU71">
        <f>AVERAGE('accuracy dom9dom8'!AP70,'accuracy dom91dom81'!AP70,'accuracy dom92dom82'!AP70)</f>
        <v>0</v>
      </c>
    </row>
    <row r="72" spans="1:47">
      <c r="A72" t="str">
        <f>'time 1'!B71</f>
        <v>&lt;test.ImageData: void setPixels(int,int,int,int[],int)&gt;</v>
      </c>
      <c r="B72">
        <f>AVERAGE('time 1'!D71,'time 2'!D71,'time 3'!D71)</f>
        <v>20335.666666666668</v>
      </c>
      <c r="C72">
        <f>AVERAGE('time 1'!F71,'time 2'!F71,'time 3'!F71)</f>
        <v>61462.666666666664</v>
      </c>
      <c r="D72">
        <f>AVERAGE('time 1'!H71,'time 2'!H71,'time 3'!H71)</f>
        <v>14901</v>
      </c>
      <c r="E72">
        <f>AVERAGE('time 1'!J71,'time 2'!J71,'time 3'!J71)</f>
        <v>33677.666666666664</v>
      </c>
      <c r="F72">
        <f>AVERAGE('time 1'!L71,'time 2'!L71,'time 3'!L71)</f>
        <v>367261</v>
      </c>
      <c r="G72">
        <f>AVERAGE('time 1'!N71,'time 2'!N71,'time 3'!N71)</f>
        <v>26177.333333333332</v>
      </c>
      <c r="H72">
        <f>AVERAGE('time 1'!P71,'time 2'!P71,'time 3'!P71)</f>
        <v>43922</v>
      </c>
      <c r="I72">
        <f>AVERAGE('time 1'!R71,'time 2'!R71,'time 3'!R71)</f>
        <v>907138.66666666663</v>
      </c>
      <c r="J72">
        <f>AVERAGE('time 1'!T71,'time 2'!T71,'time 3'!T71)</f>
        <v>37523.333333333336</v>
      </c>
      <c r="L72">
        <f>AVERAGE('accuracy dom5dom4'!R71,'accuracy dom51dom41'!R71,'accuracy dom52dom42'!R71)</f>
        <v>107.66666666666667</v>
      </c>
      <c r="M72">
        <f>AVERAGE('accuracy dom5dom4'!S71,'accuracy dom51dom41'!S71,'accuracy dom52dom42'!S71)</f>
        <v>0.33333333333333331</v>
      </c>
      <c r="N72">
        <f>AVERAGE('accuracy dom5dom4'!T71,'accuracy dom51dom41'!T71,'accuracy dom52dom42'!T71)</f>
        <v>0</v>
      </c>
      <c r="O72">
        <f>AVERAGE('accuracy dom5dom4'!U71,'accuracy dom51dom41'!U71,'accuracy dom52dom42'!U71)</f>
        <v>0</v>
      </c>
      <c r="P72">
        <f>AVERAGE('accuracy dom5dom4'!BH71,'accuracy dom51dom41'!BH71,'accuracy dom52dom42'!BH71)</f>
        <v>162</v>
      </c>
      <c r="Q72">
        <f>AVERAGE('accuracy dom5dom4'!BI71,'accuracy dom51dom41'!BI71,'accuracy dom52dom42'!BI71)</f>
        <v>0</v>
      </c>
      <c r="R72">
        <f>AVERAGE('accuracy dom5dom4'!BJ71,'accuracy dom51dom41'!BJ71,'accuracy dom52dom42'!BJ71)</f>
        <v>0</v>
      </c>
      <c r="S72">
        <f>AVERAGE('accuracy dom5dom4'!BK71,'accuracy dom51dom41'!BK71,'accuracy dom52dom42'!BK71)</f>
        <v>0</v>
      </c>
      <c r="T72">
        <f>AVERAGE('accuracy dom5dom4'!AM71,'accuracy dom51dom41'!AM71,'accuracy dom52dom42'!AM71)</f>
        <v>107.66666666666667</v>
      </c>
      <c r="U72">
        <f>AVERAGE('accuracy dom5dom4'!AN71,'accuracy dom51dom41'!AN71,'accuracy dom52dom42'!AN71)</f>
        <v>0.33333333333333331</v>
      </c>
      <c r="V72">
        <f>AVERAGE('accuracy dom5dom4'!AO71,'accuracy dom51dom41'!AO71,'accuracy dom52dom42'!AO71)</f>
        <v>0</v>
      </c>
      <c r="W72">
        <f>AVERAGE('accuracy dom5dom4'!AP71,'accuracy dom51dom41'!AP71,'accuracy dom52dom42'!AP71)</f>
        <v>0</v>
      </c>
      <c r="X72">
        <f>AVERAGE('accuracy dom7dom6'!R71,'accuracy dom71dom61'!R71,'accuracy dom72dom62'!R71)</f>
        <v>107.66666666666667</v>
      </c>
      <c r="Y72">
        <f>AVERAGE('accuracy dom7dom6'!S71,'accuracy dom71dom61'!S71,'accuracy dom72dom62'!S71)</f>
        <v>0.33333333333333331</v>
      </c>
      <c r="Z72">
        <f>AVERAGE('accuracy dom7dom6'!T71,'accuracy dom71dom61'!T71,'accuracy dom72dom62'!T71)</f>
        <v>0</v>
      </c>
      <c r="AA72">
        <f>AVERAGE('accuracy dom7dom6'!U71,'accuracy dom71dom61'!U71,'accuracy dom72dom62'!U71)</f>
        <v>0</v>
      </c>
      <c r="AB72">
        <f>AVERAGE('accuracy dom7dom6'!BH71,'accuracy dom71dom61'!BH71,'accuracy dom72dom62'!BH71)</f>
        <v>162</v>
      </c>
      <c r="AC72">
        <f>AVERAGE('accuracy dom7dom6'!BI71,'accuracy dom71dom61'!BI71,'accuracy dom72dom62'!BI71)</f>
        <v>0</v>
      </c>
      <c r="AD72">
        <f>AVERAGE('accuracy dom7dom6'!BJ71,'accuracy dom71dom61'!BJ71,'accuracy dom72dom62'!BJ71)</f>
        <v>0</v>
      </c>
      <c r="AE72">
        <f>AVERAGE('accuracy dom7dom6'!BK71,'accuracy dom71dom61'!BK71,'accuracy dom72dom62'!BK71)</f>
        <v>0</v>
      </c>
      <c r="AF72">
        <f>AVERAGE('accuracy dom7dom6'!AM71,'accuracy dom71dom61'!AM71,'accuracy dom72dom62'!AM71)</f>
        <v>107.66666666666667</v>
      </c>
      <c r="AG72">
        <f>AVERAGE('accuracy dom7dom6'!AN71,'accuracy dom71dom61'!AN71,'accuracy dom72dom62'!AN71)</f>
        <v>0.33333333333333331</v>
      </c>
      <c r="AH72">
        <f>AVERAGE('accuracy dom7dom6'!AO71,'accuracy dom71dom61'!AO71,'accuracy dom72dom62'!AO71)</f>
        <v>0</v>
      </c>
      <c r="AI72">
        <f>AVERAGE('accuracy dom7dom6'!AP71,'accuracy dom71dom61'!AP71,'accuracy dom72dom62'!AP71)</f>
        <v>0</v>
      </c>
      <c r="AJ72">
        <f>AVERAGE('accuracy dom9dom8'!R71,'accuracy dom91dom81'!R71,'accuracy dom92dom82'!R71)</f>
        <v>107.33333333333333</v>
      </c>
      <c r="AK72">
        <f>AVERAGE('accuracy dom9dom8'!S71,'accuracy dom91dom81'!S71,'accuracy dom92dom82'!S71)</f>
        <v>0.66666666666666663</v>
      </c>
      <c r="AL72">
        <f>AVERAGE('accuracy dom9dom8'!T71,'accuracy dom91dom81'!T71,'accuracy dom92dom82'!T71)</f>
        <v>0</v>
      </c>
      <c r="AM72">
        <f>AVERAGE('accuracy dom9dom8'!U71,'accuracy dom91dom81'!U71,'accuracy dom92dom82'!U71)</f>
        <v>0</v>
      </c>
      <c r="AN72">
        <f>AVERAGE('accuracy dom9dom8'!BH71,'accuracy dom91dom81'!BH71,'accuracy dom92dom82'!BH71)</f>
        <v>108</v>
      </c>
      <c r="AO72">
        <f>AVERAGE('accuracy dom9dom8'!BI71,'accuracy dom91dom81'!BI71,'accuracy dom92dom82'!BI71)</f>
        <v>0</v>
      </c>
      <c r="AP72">
        <f>AVERAGE('accuracy dom9dom8'!BJ71,'accuracy dom91dom81'!BJ71,'accuracy dom92dom82'!BJ71)</f>
        <v>0</v>
      </c>
      <c r="AQ72">
        <f>AVERAGE('accuracy dom9dom8'!BK71,'accuracy dom91dom81'!BK71,'accuracy dom92dom82'!BK71)</f>
        <v>0</v>
      </c>
      <c r="AR72">
        <f>AVERAGE('accuracy dom9dom8'!AM71,'accuracy dom91dom81'!AM71,'accuracy dom92dom82'!AM71)</f>
        <v>107.33333333333333</v>
      </c>
      <c r="AS72">
        <f>AVERAGE('accuracy dom9dom8'!AN71,'accuracy dom91dom81'!AN71,'accuracy dom92dom82'!AN71)</f>
        <v>0.66666666666666663</v>
      </c>
      <c r="AT72">
        <f>AVERAGE('accuracy dom9dom8'!AO71,'accuracy dom91dom81'!AO71,'accuracy dom92dom82'!AO71)</f>
        <v>0</v>
      </c>
      <c r="AU72">
        <f>AVERAGE('accuracy dom9dom8'!AP71,'accuracy dom91dom81'!AP71,'accuracy dom92dom82'!AP71)</f>
        <v>0</v>
      </c>
    </row>
    <row r="73" spans="1:47">
      <c r="A73" t="str">
        <f>'time 1'!B72</f>
        <v>&lt;test.InfBlocks: int proc(int,int,int,int,int,int,int,int,int,int,int,int,int,int)&gt;</v>
      </c>
      <c r="B73">
        <f>AVERAGE('time 1'!D72,'time 2'!D72,'time 3'!D72)</f>
        <v>15071</v>
      </c>
      <c r="C73">
        <f>AVERAGE('time 1'!F72,'time 2'!F72,'time 3'!F72)</f>
        <v>193729</v>
      </c>
      <c r="D73">
        <f>AVERAGE('time 1'!H72,'time 2'!H72,'time 3'!H72)</f>
        <v>11167</v>
      </c>
      <c r="E73">
        <f>AVERAGE('time 1'!J72,'time 2'!J72,'time 3'!J72)</f>
        <v>19655</v>
      </c>
      <c r="F73">
        <f>AVERAGE('time 1'!L72,'time 2'!L72,'time 3'!L72)</f>
        <v>802330.66666666663</v>
      </c>
      <c r="G73">
        <f>AVERAGE('time 1'!N72,'time 2'!N72,'time 3'!N72)</f>
        <v>15640</v>
      </c>
      <c r="H73">
        <f>AVERAGE('time 1'!P72,'time 2'!P72,'time 3'!P72)</f>
        <v>23245</v>
      </c>
      <c r="I73">
        <f>AVERAGE('time 1'!R72,'time 2'!R72,'time 3'!R72)</f>
        <v>1825016.3333333333</v>
      </c>
      <c r="J73">
        <f>AVERAGE('time 1'!T72,'time 2'!T72,'time 3'!T72)</f>
        <v>19218.666666666668</v>
      </c>
      <c r="L73">
        <f>AVERAGE('accuracy dom5dom4'!R72,'accuracy dom51dom41'!R72,'accuracy dom52dom42'!R72)</f>
        <v>171.66666666666666</v>
      </c>
      <c r="M73">
        <f>AVERAGE('accuracy dom5dom4'!S72,'accuracy dom51dom41'!S72,'accuracy dom52dom42'!S72)</f>
        <v>0.33333333333333331</v>
      </c>
      <c r="N73">
        <f>AVERAGE('accuracy dom5dom4'!T72,'accuracy dom51dom41'!T72,'accuracy dom52dom42'!T72)</f>
        <v>0</v>
      </c>
      <c r="O73">
        <f>AVERAGE('accuracy dom5dom4'!U72,'accuracy dom51dom41'!U72,'accuracy dom52dom42'!U72)</f>
        <v>0</v>
      </c>
      <c r="P73">
        <f>AVERAGE('accuracy dom5dom4'!BH72,'accuracy dom51dom41'!BH72,'accuracy dom52dom42'!BH72)</f>
        <v>258</v>
      </c>
      <c r="Q73">
        <f>AVERAGE('accuracy dom5dom4'!BI72,'accuracy dom51dom41'!BI72,'accuracy dom52dom42'!BI72)</f>
        <v>0</v>
      </c>
      <c r="R73">
        <f>AVERAGE('accuracy dom5dom4'!BJ72,'accuracy dom51dom41'!BJ72,'accuracy dom52dom42'!BJ72)</f>
        <v>0</v>
      </c>
      <c r="S73">
        <f>AVERAGE('accuracy dom5dom4'!BK72,'accuracy dom51dom41'!BK72,'accuracy dom52dom42'!BK72)</f>
        <v>0</v>
      </c>
      <c r="T73">
        <f>AVERAGE('accuracy dom5dom4'!AM72,'accuracy dom51dom41'!AM72,'accuracy dom52dom42'!AM72)</f>
        <v>171.66666666666666</v>
      </c>
      <c r="U73">
        <f>AVERAGE('accuracy dom5dom4'!AN72,'accuracy dom51dom41'!AN72,'accuracy dom52dom42'!AN72)</f>
        <v>0.33333333333333331</v>
      </c>
      <c r="V73">
        <f>AVERAGE('accuracy dom5dom4'!AO72,'accuracy dom51dom41'!AO72,'accuracy dom52dom42'!AO72)</f>
        <v>0</v>
      </c>
      <c r="W73">
        <f>AVERAGE('accuracy dom5dom4'!AP72,'accuracy dom51dom41'!AP72,'accuracy dom52dom42'!AP72)</f>
        <v>0</v>
      </c>
      <c r="X73">
        <f>AVERAGE('accuracy dom7dom6'!R72,'accuracy dom71dom61'!R72,'accuracy dom72dom62'!R72)</f>
        <v>171.33333333333334</v>
      </c>
      <c r="Y73">
        <f>AVERAGE('accuracy dom7dom6'!S72,'accuracy dom71dom61'!S72,'accuracy dom72dom62'!S72)</f>
        <v>0.66666666666666663</v>
      </c>
      <c r="Z73">
        <f>AVERAGE('accuracy dom7dom6'!T72,'accuracy dom71dom61'!T72,'accuracy dom72dom62'!T72)</f>
        <v>0</v>
      </c>
      <c r="AA73">
        <f>AVERAGE('accuracy dom7dom6'!U72,'accuracy dom71dom61'!U72,'accuracy dom72dom62'!U72)</f>
        <v>0</v>
      </c>
      <c r="AB73">
        <f>AVERAGE('accuracy dom7dom6'!BH72,'accuracy dom71dom61'!BH72,'accuracy dom72dom62'!BH72)</f>
        <v>258</v>
      </c>
      <c r="AC73">
        <f>AVERAGE('accuracy dom7dom6'!BI72,'accuracy dom71dom61'!BI72,'accuracy dom72dom62'!BI72)</f>
        <v>0</v>
      </c>
      <c r="AD73">
        <f>AVERAGE('accuracy dom7dom6'!BJ72,'accuracy dom71dom61'!BJ72,'accuracy dom72dom62'!BJ72)</f>
        <v>0</v>
      </c>
      <c r="AE73">
        <f>AVERAGE('accuracy dom7dom6'!BK72,'accuracy dom71dom61'!BK72,'accuracy dom72dom62'!BK72)</f>
        <v>0</v>
      </c>
      <c r="AF73">
        <f>AVERAGE('accuracy dom7dom6'!AM72,'accuracy dom71dom61'!AM72,'accuracy dom72dom62'!AM72)</f>
        <v>171.33333333333334</v>
      </c>
      <c r="AG73">
        <f>AVERAGE('accuracy dom7dom6'!AN72,'accuracy dom71dom61'!AN72,'accuracy dom72dom62'!AN72)</f>
        <v>0.66666666666666663</v>
      </c>
      <c r="AH73">
        <f>AVERAGE('accuracy dom7dom6'!AO72,'accuracy dom71dom61'!AO72,'accuracy dom72dom62'!AO72)</f>
        <v>0</v>
      </c>
      <c r="AI73">
        <f>AVERAGE('accuracy dom7dom6'!AP72,'accuracy dom71dom61'!AP72,'accuracy dom72dom62'!AP72)</f>
        <v>0</v>
      </c>
      <c r="AJ73">
        <f>AVERAGE('accuracy dom9dom8'!R72,'accuracy dom91dom81'!R72,'accuracy dom92dom82'!R72)</f>
        <v>171.33333333333334</v>
      </c>
      <c r="AK73">
        <f>AVERAGE('accuracy dom9dom8'!S72,'accuracy dom91dom81'!S72,'accuracy dom92dom82'!S72)</f>
        <v>0.66666666666666663</v>
      </c>
      <c r="AL73">
        <f>AVERAGE('accuracy dom9dom8'!T72,'accuracy dom91dom81'!T72,'accuracy dom92dom82'!T72)</f>
        <v>0</v>
      </c>
      <c r="AM73">
        <f>AVERAGE('accuracy dom9dom8'!U72,'accuracy dom91dom81'!U72,'accuracy dom92dom82'!U72)</f>
        <v>0</v>
      </c>
      <c r="AN73">
        <f>AVERAGE('accuracy dom9dom8'!BH72,'accuracy dom91dom81'!BH72,'accuracy dom92dom82'!BH72)</f>
        <v>172</v>
      </c>
      <c r="AO73">
        <f>AVERAGE('accuracy dom9dom8'!BI72,'accuracy dom91dom81'!BI72,'accuracy dom92dom82'!BI72)</f>
        <v>0</v>
      </c>
      <c r="AP73">
        <f>AVERAGE('accuracy dom9dom8'!BJ72,'accuracy dom91dom81'!BJ72,'accuracy dom92dom82'!BJ72)</f>
        <v>0</v>
      </c>
      <c r="AQ73">
        <f>AVERAGE('accuracy dom9dom8'!BK72,'accuracy dom91dom81'!BK72,'accuracy dom92dom82'!BK72)</f>
        <v>0</v>
      </c>
      <c r="AR73">
        <f>AVERAGE('accuracy dom9dom8'!AM72,'accuracy dom91dom81'!AM72,'accuracy dom92dom82'!AM72)</f>
        <v>171.33333333333334</v>
      </c>
      <c r="AS73">
        <f>AVERAGE('accuracy dom9dom8'!AN72,'accuracy dom91dom81'!AN72,'accuracy dom92dom82'!AN72)</f>
        <v>0.66666666666666663</v>
      </c>
      <c r="AT73">
        <f>AVERAGE('accuracy dom9dom8'!AO72,'accuracy dom91dom81'!AO72,'accuracy dom92dom82'!AO72)</f>
        <v>0</v>
      </c>
      <c r="AU73">
        <f>AVERAGE('accuracy dom9dom8'!AP72,'accuracy dom91dom81'!AP72,'accuracy dom92dom82'!AP72)</f>
        <v>0</v>
      </c>
    </row>
    <row r="74" spans="1:47">
      <c r="A74" t="str">
        <f>'time 1'!B73</f>
        <v>&lt;test.InfCodes: int proc(test.InfBlocks,int,int)&gt;</v>
      </c>
      <c r="B74">
        <f>AVERAGE('time 1'!D73,'time 2'!D73,'time 3'!D73)</f>
        <v>16630.333333333332</v>
      </c>
      <c r="C74">
        <f>AVERAGE('time 1'!F73,'time 2'!F73,'time 3'!F73)</f>
        <v>209537.66666666666</v>
      </c>
      <c r="D74">
        <f>AVERAGE('time 1'!H73,'time 2'!H73,'time 3'!H73)</f>
        <v>12495.666666666666</v>
      </c>
      <c r="E74">
        <f>AVERAGE('time 1'!J73,'time 2'!J73,'time 3'!J73)</f>
        <v>21148.333333333332</v>
      </c>
      <c r="F74">
        <f>AVERAGE('time 1'!L73,'time 2'!L73,'time 3'!L73)</f>
        <v>847744</v>
      </c>
      <c r="G74">
        <f>AVERAGE('time 1'!N73,'time 2'!N73,'time 3'!N73)</f>
        <v>16976.666666666668</v>
      </c>
      <c r="H74">
        <f>AVERAGE('time 1'!P73,'time 2'!P73,'time 3'!P73)</f>
        <v>24606.333333333332</v>
      </c>
      <c r="I74">
        <f>AVERAGE('time 1'!R73,'time 2'!R73,'time 3'!R73)</f>
        <v>1830694</v>
      </c>
      <c r="J74">
        <f>AVERAGE('time 1'!T73,'time 2'!T73,'time 3'!T73)</f>
        <v>21110.333333333332</v>
      </c>
      <c r="L74">
        <f>AVERAGE('accuracy dom5dom4'!R73,'accuracy dom51dom41'!R73,'accuracy dom52dom42'!R73)</f>
        <v>209.33333333333334</v>
      </c>
      <c r="M74">
        <f>AVERAGE('accuracy dom5dom4'!S73,'accuracy dom51dom41'!S73,'accuracy dom52dom42'!S73)</f>
        <v>0</v>
      </c>
      <c r="N74">
        <f>AVERAGE('accuracy dom5dom4'!T73,'accuracy dom51dom41'!T73,'accuracy dom52dom42'!T73)</f>
        <v>0</v>
      </c>
      <c r="O74">
        <f>AVERAGE('accuracy dom5dom4'!U73,'accuracy dom51dom41'!U73,'accuracy dom52dom42'!U73)</f>
        <v>0</v>
      </c>
      <c r="P74">
        <f>AVERAGE('accuracy dom5dom4'!BH73,'accuracy dom51dom41'!BH73,'accuracy dom52dom42'!BH73)</f>
        <v>314</v>
      </c>
      <c r="Q74">
        <f>AVERAGE('accuracy dom5dom4'!BI73,'accuracy dom51dom41'!BI73,'accuracy dom52dom42'!BI73)</f>
        <v>0</v>
      </c>
      <c r="R74">
        <f>AVERAGE('accuracy dom5dom4'!BJ73,'accuracy dom51dom41'!BJ73,'accuracy dom52dom42'!BJ73)</f>
        <v>0</v>
      </c>
      <c r="S74">
        <f>AVERAGE('accuracy dom5dom4'!BK73,'accuracy dom51dom41'!BK73,'accuracy dom52dom42'!BK73)</f>
        <v>0</v>
      </c>
      <c r="T74">
        <f>AVERAGE('accuracy dom5dom4'!AM73,'accuracy dom51dom41'!AM73,'accuracy dom52dom42'!AM73)</f>
        <v>209.33333333333334</v>
      </c>
      <c r="U74">
        <f>AVERAGE('accuracy dom5dom4'!AN73,'accuracy dom51dom41'!AN73,'accuracy dom52dom42'!AN73)</f>
        <v>0</v>
      </c>
      <c r="V74">
        <f>AVERAGE('accuracy dom5dom4'!AO73,'accuracy dom51dom41'!AO73,'accuracy dom52dom42'!AO73)</f>
        <v>0</v>
      </c>
      <c r="W74">
        <f>AVERAGE('accuracy dom5dom4'!AP73,'accuracy dom51dom41'!AP73,'accuracy dom52dom42'!AP73)</f>
        <v>0</v>
      </c>
      <c r="X74">
        <f>AVERAGE('accuracy dom7dom6'!R73,'accuracy dom71dom61'!R73,'accuracy dom72dom62'!R73)</f>
        <v>208.66666666666666</v>
      </c>
      <c r="Y74">
        <f>AVERAGE('accuracy dom7dom6'!S73,'accuracy dom71dom61'!S73,'accuracy dom72dom62'!S73)</f>
        <v>0.66666666666666663</v>
      </c>
      <c r="Z74">
        <f>AVERAGE('accuracy dom7dom6'!T73,'accuracy dom71dom61'!T73,'accuracy dom72dom62'!T73)</f>
        <v>0</v>
      </c>
      <c r="AA74">
        <f>AVERAGE('accuracy dom7dom6'!U73,'accuracy dom71dom61'!U73,'accuracy dom72dom62'!U73)</f>
        <v>0</v>
      </c>
      <c r="AB74">
        <f>AVERAGE('accuracy dom7dom6'!BH73,'accuracy dom71dom61'!BH73,'accuracy dom72dom62'!BH73)</f>
        <v>314</v>
      </c>
      <c r="AC74">
        <f>AVERAGE('accuracy dom7dom6'!BI73,'accuracy dom71dom61'!BI73,'accuracy dom72dom62'!BI73)</f>
        <v>0</v>
      </c>
      <c r="AD74">
        <f>AVERAGE('accuracy dom7dom6'!BJ73,'accuracy dom71dom61'!BJ73,'accuracy dom72dom62'!BJ73)</f>
        <v>0</v>
      </c>
      <c r="AE74">
        <f>AVERAGE('accuracy dom7dom6'!BK73,'accuracy dom71dom61'!BK73,'accuracy dom72dom62'!BK73)</f>
        <v>0</v>
      </c>
      <c r="AF74">
        <f>AVERAGE('accuracy dom7dom6'!AM73,'accuracy dom71dom61'!AM73,'accuracy dom72dom62'!AM73)</f>
        <v>208.66666666666666</v>
      </c>
      <c r="AG74">
        <f>AVERAGE('accuracy dom7dom6'!AN73,'accuracy dom71dom61'!AN73,'accuracy dom72dom62'!AN73)</f>
        <v>0.66666666666666663</v>
      </c>
      <c r="AH74">
        <f>AVERAGE('accuracy dom7dom6'!AO73,'accuracy dom71dom61'!AO73,'accuracy dom72dom62'!AO73)</f>
        <v>0</v>
      </c>
      <c r="AI74">
        <f>AVERAGE('accuracy dom7dom6'!AP73,'accuracy dom71dom61'!AP73,'accuracy dom72dom62'!AP73)</f>
        <v>0</v>
      </c>
      <c r="AJ74">
        <f>AVERAGE('accuracy dom9dom8'!R73,'accuracy dom91dom81'!R73,'accuracy dom92dom82'!R73)</f>
        <v>208.66666666666666</v>
      </c>
      <c r="AK74">
        <f>AVERAGE('accuracy dom9dom8'!S73,'accuracy dom91dom81'!S73,'accuracy dom92dom82'!S73)</f>
        <v>0.66666666666666663</v>
      </c>
      <c r="AL74">
        <f>AVERAGE('accuracy dom9dom8'!T73,'accuracy dom91dom81'!T73,'accuracy dom92dom82'!T73)</f>
        <v>0</v>
      </c>
      <c r="AM74">
        <f>AVERAGE('accuracy dom9dom8'!U73,'accuracy dom91dom81'!U73,'accuracy dom92dom82'!U73)</f>
        <v>0</v>
      </c>
      <c r="AN74">
        <f>AVERAGE('accuracy dom9dom8'!BH73,'accuracy dom91dom81'!BH73,'accuracy dom92dom82'!BH73)</f>
        <v>209.33333333333334</v>
      </c>
      <c r="AO74">
        <f>AVERAGE('accuracy dom9dom8'!BI73,'accuracy dom91dom81'!BI73,'accuracy dom92dom82'!BI73)</f>
        <v>0</v>
      </c>
      <c r="AP74">
        <f>AVERAGE('accuracy dom9dom8'!BJ73,'accuracy dom91dom81'!BJ73,'accuracy dom92dom82'!BJ73)</f>
        <v>0</v>
      </c>
      <c r="AQ74">
        <f>AVERAGE('accuracy dom9dom8'!BK73,'accuracy dom91dom81'!BK73,'accuracy dom92dom82'!BK73)</f>
        <v>0</v>
      </c>
      <c r="AR74">
        <f>AVERAGE('accuracy dom9dom8'!AM73,'accuracy dom91dom81'!AM73,'accuracy dom92dom82'!AM73)</f>
        <v>208.66666666666666</v>
      </c>
      <c r="AS74">
        <f>AVERAGE('accuracy dom9dom8'!AN73,'accuracy dom91dom81'!AN73,'accuracy dom92dom82'!AN73)</f>
        <v>0.66666666666666663</v>
      </c>
      <c r="AT74">
        <f>AVERAGE('accuracy dom9dom8'!AO73,'accuracy dom91dom81'!AO73,'accuracy dom92dom82'!AO73)</f>
        <v>0</v>
      </c>
      <c r="AU74">
        <f>AVERAGE('accuracy dom9dom8'!AP73,'accuracy dom91dom81'!AP73,'accuracy dom92dom82'!AP73)</f>
        <v>0</v>
      </c>
    </row>
    <row r="75" spans="1:47">
      <c r="A75" t="str">
        <f>'time 1'!B74</f>
        <v>&lt;test.InfTree: int huft_build(int[],int,int,int,int[],int[],int[],int[],int[],int[],int[])&gt;</v>
      </c>
      <c r="B75">
        <f>AVERAGE('time 1'!D74,'time 2'!D74,'time 3'!D74)</f>
        <v>4809.333333333333</v>
      </c>
      <c r="C75">
        <f>AVERAGE('time 1'!F74,'time 2'!F74,'time 3'!F74)</f>
        <v>11284.666666666666</v>
      </c>
      <c r="D75">
        <f>AVERAGE('time 1'!H74,'time 2'!H74,'time 3'!H74)</f>
        <v>3669.3333333333335</v>
      </c>
      <c r="E75">
        <f>AVERAGE('time 1'!J74,'time 2'!J74,'time 3'!J74)</f>
        <v>7568.666666666667</v>
      </c>
      <c r="F75">
        <f>AVERAGE('time 1'!L74,'time 2'!L74,'time 3'!L74)</f>
        <v>54106.666666666664</v>
      </c>
      <c r="G75">
        <f>AVERAGE('time 1'!N74,'time 2'!N74,'time 3'!N74)</f>
        <v>6052.333333333333</v>
      </c>
      <c r="H75">
        <f>AVERAGE('time 1'!P74,'time 2'!P74,'time 3'!P74)</f>
        <v>9746.3333333333339</v>
      </c>
      <c r="I75">
        <f>AVERAGE('time 1'!R74,'time 2'!R74,'time 3'!R74)</f>
        <v>119789.66666666667</v>
      </c>
      <c r="J75">
        <f>AVERAGE('time 1'!T74,'time 2'!T74,'time 3'!T74)</f>
        <v>7868</v>
      </c>
      <c r="L75">
        <f>AVERAGE('accuracy dom5dom4'!R74,'accuracy dom51dom41'!R74,'accuracy dom52dom42'!R74)</f>
        <v>208</v>
      </c>
      <c r="M75">
        <f>AVERAGE('accuracy dom5dom4'!S74,'accuracy dom51dom41'!S74,'accuracy dom52dom42'!S74)</f>
        <v>0</v>
      </c>
      <c r="N75">
        <f>AVERAGE('accuracy dom5dom4'!T74,'accuracy dom51dom41'!T74,'accuracy dom52dom42'!T74)</f>
        <v>0</v>
      </c>
      <c r="O75">
        <f>AVERAGE('accuracy dom5dom4'!U74,'accuracy dom51dom41'!U74,'accuracy dom52dom42'!U74)</f>
        <v>0</v>
      </c>
      <c r="P75">
        <f>AVERAGE('accuracy dom5dom4'!BH74,'accuracy dom51dom41'!BH74,'accuracy dom52dom42'!BH74)</f>
        <v>312</v>
      </c>
      <c r="Q75">
        <f>AVERAGE('accuracy dom5dom4'!BI74,'accuracy dom51dom41'!BI74,'accuracy dom52dom42'!BI74)</f>
        <v>0</v>
      </c>
      <c r="R75">
        <f>AVERAGE('accuracy dom5dom4'!BJ74,'accuracy dom51dom41'!BJ74,'accuracy dom52dom42'!BJ74)</f>
        <v>0</v>
      </c>
      <c r="S75">
        <f>AVERAGE('accuracy dom5dom4'!BK74,'accuracy dom51dom41'!BK74,'accuracy dom52dom42'!BK74)</f>
        <v>0</v>
      </c>
      <c r="T75">
        <f>AVERAGE('accuracy dom5dom4'!AM74,'accuracy dom51dom41'!AM74,'accuracy dom52dom42'!AM74)</f>
        <v>208</v>
      </c>
      <c r="U75">
        <f>AVERAGE('accuracy dom5dom4'!AN74,'accuracy dom51dom41'!AN74,'accuracy dom52dom42'!AN74)</f>
        <v>0</v>
      </c>
      <c r="V75">
        <f>AVERAGE('accuracy dom5dom4'!AO74,'accuracy dom51dom41'!AO74,'accuracy dom52dom42'!AO74)</f>
        <v>0</v>
      </c>
      <c r="W75">
        <f>AVERAGE('accuracy dom5dom4'!AP74,'accuracy dom51dom41'!AP74,'accuracy dom52dom42'!AP74)</f>
        <v>0</v>
      </c>
      <c r="X75">
        <f>AVERAGE('accuracy dom7dom6'!R74,'accuracy dom71dom61'!R74,'accuracy dom72dom62'!R74)</f>
        <v>207.33333333333334</v>
      </c>
      <c r="Y75">
        <f>AVERAGE('accuracy dom7dom6'!S74,'accuracy dom71dom61'!S74,'accuracy dom72dom62'!S74)</f>
        <v>0.66666666666666663</v>
      </c>
      <c r="Z75">
        <f>AVERAGE('accuracy dom7dom6'!T74,'accuracy dom71dom61'!T74,'accuracy dom72dom62'!T74)</f>
        <v>0</v>
      </c>
      <c r="AA75">
        <f>AVERAGE('accuracy dom7dom6'!U74,'accuracy dom71dom61'!U74,'accuracy dom72dom62'!U74)</f>
        <v>0</v>
      </c>
      <c r="AB75">
        <f>AVERAGE('accuracy dom7dom6'!BH74,'accuracy dom71dom61'!BH74,'accuracy dom72dom62'!BH74)</f>
        <v>312</v>
      </c>
      <c r="AC75">
        <f>AVERAGE('accuracy dom7dom6'!BI74,'accuracy dom71dom61'!BI74,'accuracy dom72dom62'!BI74)</f>
        <v>0</v>
      </c>
      <c r="AD75">
        <f>AVERAGE('accuracy dom7dom6'!BJ74,'accuracy dom71dom61'!BJ74,'accuracy dom72dom62'!BJ74)</f>
        <v>0</v>
      </c>
      <c r="AE75">
        <f>AVERAGE('accuracy dom7dom6'!BK74,'accuracy dom71dom61'!BK74,'accuracy dom72dom62'!BK74)</f>
        <v>0</v>
      </c>
      <c r="AF75">
        <f>AVERAGE('accuracy dom7dom6'!AM74,'accuracy dom71dom61'!AM74,'accuracy dom72dom62'!AM74)</f>
        <v>207.33333333333334</v>
      </c>
      <c r="AG75">
        <f>AVERAGE('accuracy dom7dom6'!AN74,'accuracy dom71dom61'!AN74,'accuracy dom72dom62'!AN74)</f>
        <v>0.66666666666666663</v>
      </c>
      <c r="AH75">
        <f>AVERAGE('accuracy dom7dom6'!AO74,'accuracy dom71dom61'!AO74,'accuracy dom72dom62'!AO74)</f>
        <v>0</v>
      </c>
      <c r="AI75">
        <f>AVERAGE('accuracy dom7dom6'!AP74,'accuracy dom71dom61'!AP74,'accuracy dom72dom62'!AP74)</f>
        <v>0</v>
      </c>
      <c r="AJ75">
        <f>AVERAGE('accuracy dom9dom8'!R74,'accuracy dom91dom81'!R74,'accuracy dom92dom82'!R74)</f>
        <v>205</v>
      </c>
      <c r="AK75">
        <f>AVERAGE('accuracy dom9dom8'!S74,'accuracy dom91dom81'!S74,'accuracy dom92dom82'!S74)</f>
        <v>3</v>
      </c>
      <c r="AL75">
        <f>AVERAGE('accuracy dom9dom8'!T74,'accuracy dom91dom81'!T74,'accuracy dom92dom82'!T74)</f>
        <v>0</v>
      </c>
      <c r="AM75">
        <f>AVERAGE('accuracy dom9dom8'!U74,'accuracy dom91dom81'!U74,'accuracy dom92dom82'!U74)</f>
        <v>0</v>
      </c>
      <c r="AN75">
        <f>AVERAGE('accuracy dom9dom8'!BH74,'accuracy dom91dom81'!BH74,'accuracy dom92dom82'!BH74)</f>
        <v>208</v>
      </c>
      <c r="AO75">
        <f>AVERAGE('accuracy dom9dom8'!BI74,'accuracy dom91dom81'!BI74,'accuracy dom92dom82'!BI74)</f>
        <v>0</v>
      </c>
      <c r="AP75">
        <f>AVERAGE('accuracy dom9dom8'!BJ74,'accuracy dom91dom81'!BJ74,'accuracy dom92dom82'!BJ74)</f>
        <v>0</v>
      </c>
      <c r="AQ75">
        <f>AVERAGE('accuracy dom9dom8'!BK74,'accuracy dom91dom81'!BK74,'accuracy dom92dom82'!BK74)</f>
        <v>0</v>
      </c>
      <c r="AR75">
        <f>AVERAGE('accuracy dom9dom8'!AM74,'accuracy dom91dom81'!AM74,'accuracy dom92dom82'!AM74)</f>
        <v>205</v>
      </c>
      <c r="AS75">
        <f>AVERAGE('accuracy dom9dom8'!AN74,'accuracy dom91dom81'!AN74,'accuracy dom92dom82'!AN74)</f>
        <v>3</v>
      </c>
      <c r="AT75">
        <f>AVERAGE('accuracy dom9dom8'!AO74,'accuracy dom91dom81'!AO74,'accuracy dom92dom82'!AO74)</f>
        <v>0</v>
      </c>
      <c r="AU75">
        <f>AVERAGE('accuracy dom9dom8'!AP74,'accuracy dom91dom81'!AP74,'accuracy dom92dom82'!AP74)</f>
        <v>0</v>
      </c>
    </row>
    <row r="76" spans="1:47">
      <c r="A76" t="str">
        <f>'time 1'!B75</f>
        <v>&lt;test.MapViewer: void paint(java.awt.Graphics,java.lang.Object[][],int,int,int,int,int,int)&gt;</v>
      </c>
      <c r="B76">
        <f>AVERAGE('time 1'!D75,'time 2'!D75,'time 3'!D75)</f>
        <v>8602</v>
      </c>
      <c r="C76">
        <f>AVERAGE('time 1'!F75,'time 2'!F75,'time 3'!F75)</f>
        <v>20081.333333333332</v>
      </c>
      <c r="D76">
        <f>AVERAGE('time 1'!H75,'time 2'!H75,'time 3'!H75)</f>
        <v>6178</v>
      </c>
      <c r="E76">
        <f>AVERAGE('time 1'!J75,'time 2'!J75,'time 3'!J75)</f>
        <v>15129.666666666666</v>
      </c>
      <c r="F76">
        <f>AVERAGE('time 1'!L75,'time 2'!L75,'time 3'!L75)</f>
        <v>116645.33333333333</v>
      </c>
      <c r="G76">
        <f>AVERAGE('time 1'!N75,'time 2'!N75,'time 3'!N75)</f>
        <v>11972</v>
      </c>
      <c r="H76">
        <f>AVERAGE('time 1'!P75,'time 2'!P75,'time 3'!P75)</f>
        <v>19912.333333333332</v>
      </c>
      <c r="I76">
        <f>AVERAGE('time 1'!R75,'time 2'!R75,'time 3'!R75)</f>
        <v>276894</v>
      </c>
      <c r="J76">
        <f>AVERAGE('time 1'!T75,'time 2'!T75,'time 3'!T75)</f>
        <v>17111.333333333332</v>
      </c>
      <c r="L76">
        <f>AVERAGE('accuracy dom5dom4'!R75,'accuracy dom51dom41'!R75,'accuracy dom52dom42'!R75)</f>
        <v>67.333333333333329</v>
      </c>
      <c r="M76">
        <f>AVERAGE('accuracy dom5dom4'!S75,'accuracy dom51dom41'!S75,'accuracy dom52dom42'!S75)</f>
        <v>0</v>
      </c>
      <c r="N76">
        <f>AVERAGE('accuracy dom5dom4'!T75,'accuracy dom51dom41'!T75,'accuracy dom52dom42'!T75)</f>
        <v>0</v>
      </c>
      <c r="O76">
        <f>AVERAGE('accuracy dom5dom4'!U75,'accuracy dom51dom41'!U75,'accuracy dom52dom42'!U75)</f>
        <v>0</v>
      </c>
      <c r="P76">
        <f>AVERAGE('accuracy dom5dom4'!BH75,'accuracy dom51dom41'!BH75,'accuracy dom52dom42'!BH75)</f>
        <v>101</v>
      </c>
      <c r="Q76">
        <f>AVERAGE('accuracy dom5dom4'!BI75,'accuracy dom51dom41'!BI75,'accuracy dom52dom42'!BI75)</f>
        <v>0</v>
      </c>
      <c r="R76">
        <f>AVERAGE('accuracy dom5dom4'!BJ75,'accuracy dom51dom41'!BJ75,'accuracy dom52dom42'!BJ75)</f>
        <v>0</v>
      </c>
      <c r="S76">
        <f>AVERAGE('accuracy dom5dom4'!BK75,'accuracy dom51dom41'!BK75,'accuracy dom52dom42'!BK75)</f>
        <v>0</v>
      </c>
      <c r="T76">
        <f>AVERAGE('accuracy dom5dom4'!AM75,'accuracy dom51dom41'!AM75,'accuracy dom52dom42'!AM75)</f>
        <v>67.333333333333329</v>
      </c>
      <c r="U76">
        <f>AVERAGE('accuracy dom5dom4'!AN75,'accuracy dom51dom41'!AN75,'accuracy dom52dom42'!AN75)</f>
        <v>0</v>
      </c>
      <c r="V76">
        <f>AVERAGE('accuracy dom5dom4'!AO75,'accuracy dom51dom41'!AO75,'accuracy dom52dom42'!AO75)</f>
        <v>0</v>
      </c>
      <c r="W76">
        <f>AVERAGE('accuracy dom5dom4'!AP75,'accuracy dom51dom41'!AP75,'accuracy dom52dom42'!AP75)</f>
        <v>0</v>
      </c>
      <c r="X76">
        <f>AVERAGE('accuracy dom7dom6'!R75,'accuracy dom71dom61'!R75,'accuracy dom72dom62'!R75)</f>
        <v>67.333333333333329</v>
      </c>
      <c r="Y76">
        <f>AVERAGE('accuracy dom7dom6'!S75,'accuracy dom71dom61'!S75,'accuracy dom72dom62'!S75)</f>
        <v>0</v>
      </c>
      <c r="Z76">
        <f>AVERAGE('accuracy dom7dom6'!T75,'accuracy dom71dom61'!T75,'accuracy dom72dom62'!T75)</f>
        <v>0</v>
      </c>
      <c r="AA76">
        <f>AVERAGE('accuracy dom7dom6'!U75,'accuracy dom71dom61'!U75,'accuracy dom72dom62'!U75)</f>
        <v>0</v>
      </c>
      <c r="AB76">
        <f>AVERAGE('accuracy dom7dom6'!BH75,'accuracy dom71dom61'!BH75,'accuracy dom72dom62'!BH75)</f>
        <v>101</v>
      </c>
      <c r="AC76">
        <f>AVERAGE('accuracy dom7dom6'!BI75,'accuracy dom71dom61'!BI75,'accuracy dom72dom62'!BI75)</f>
        <v>0</v>
      </c>
      <c r="AD76">
        <f>AVERAGE('accuracy dom7dom6'!BJ75,'accuracy dom71dom61'!BJ75,'accuracy dom72dom62'!BJ75)</f>
        <v>0</v>
      </c>
      <c r="AE76">
        <f>AVERAGE('accuracy dom7dom6'!BK75,'accuracy dom71dom61'!BK75,'accuracy dom72dom62'!BK75)</f>
        <v>0</v>
      </c>
      <c r="AF76">
        <f>AVERAGE('accuracy dom7dom6'!AM75,'accuracy dom71dom61'!AM75,'accuracy dom72dom62'!AM75)</f>
        <v>67.333333333333329</v>
      </c>
      <c r="AG76">
        <f>AVERAGE('accuracy dom7dom6'!AN75,'accuracy dom71dom61'!AN75,'accuracy dom72dom62'!AN75)</f>
        <v>0</v>
      </c>
      <c r="AH76">
        <f>AVERAGE('accuracy dom7dom6'!AO75,'accuracy dom71dom61'!AO75,'accuracy dom72dom62'!AO75)</f>
        <v>0</v>
      </c>
      <c r="AI76">
        <f>AVERAGE('accuracy dom7dom6'!AP75,'accuracy dom71dom61'!AP75,'accuracy dom72dom62'!AP75)</f>
        <v>0</v>
      </c>
      <c r="AJ76">
        <f>AVERAGE('accuracy dom9dom8'!R75,'accuracy dom91dom81'!R75,'accuracy dom92dom82'!R75)</f>
        <v>67.333333333333329</v>
      </c>
      <c r="AK76">
        <f>AVERAGE('accuracy dom9dom8'!S75,'accuracy dom91dom81'!S75,'accuracy dom92dom82'!S75)</f>
        <v>0</v>
      </c>
      <c r="AL76">
        <f>AVERAGE('accuracy dom9dom8'!T75,'accuracy dom91dom81'!T75,'accuracy dom92dom82'!T75)</f>
        <v>0</v>
      </c>
      <c r="AM76">
        <f>AVERAGE('accuracy dom9dom8'!U75,'accuracy dom91dom81'!U75,'accuracy dom92dom82'!U75)</f>
        <v>0</v>
      </c>
      <c r="AN76">
        <f>AVERAGE('accuracy dom9dom8'!BH75,'accuracy dom91dom81'!BH75,'accuracy dom92dom82'!BH75)</f>
        <v>67.333333333333329</v>
      </c>
      <c r="AO76">
        <f>AVERAGE('accuracy dom9dom8'!BI75,'accuracy dom91dom81'!BI75,'accuracy dom92dom82'!BI75)</f>
        <v>0</v>
      </c>
      <c r="AP76">
        <f>AVERAGE('accuracy dom9dom8'!BJ75,'accuracy dom91dom81'!BJ75,'accuracy dom92dom82'!BJ75)</f>
        <v>0</v>
      </c>
      <c r="AQ76">
        <f>AVERAGE('accuracy dom9dom8'!BK75,'accuracy dom91dom81'!BK75,'accuracy dom92dom82'!BK75)</f>
        <v>0</v>
      </c>
      <c r="AR76">
        <f>AVERAGE('accuracy dom9dom8'!AM75,'accuracy dom91dom81'!AM75,'accuracy dom92dom82'!AM75)</f>
        <v>67.333333333333329</v>
      </c>
      <c r="AS76">
        <f>AVERAGE('accuracy dom9dom8'!AN75,'accuracy dom91dom81'!AN75,'accuracy dom92dom82'!AN75)</f>
        <v>0</v>
      </c>
      <c r="AT76">
        <f>AVERAGE('accuracy dom9dom8'!AO75,'accuracy dom91dom81'!AO75,'accuracy dom92dom82'!AO75)</f>
        <v>0</v>
      </c>
      <c r="AU76">
        <f>AVERAGE('accuracy dom9dom8'!AP75,'accuracy dom91dom81'!AP75,'accuracy dom92dom82'!AP75)</f>
        <v>0</v>
      </c>
    </row>
    <row r="77" spans="1:47">
      <c r="A77" t="str">
        <f>'time 1'!B76</f>
        <v>&lt;test.MapViewer: void paintRoutes(java.awt.Graphics,int,java.lang.Object[][])&gt;</v>
      </c>
      <c r="B77">
        <f>AVERAGE('time 1'!D76,'time 2'!D76,'time 3'!D76)</f>
        <v>18727.666666666668</v>
      </c>
      <c r="C77">
        <f>AVERAGE('time 1'!F76,'time 2'!F76,'time 3'!F76)</f>
        <v>149304.66666666666</v>
      </c>
      <c r="D77">
        <f>AVERAGE('time 1'!H76,'time 2'!H76,'time 3'!H76)</f>
        <v>13845</v>
      </c>
      <c r="E77">
        <f>AVERAGE('time 1'!J76,'time 2'!J76,'time 3'!J76)</f>
        <v>34168.333333333336</v>
      </c>
      <c r="F77">
        <f>AVERAGE('time 1'!L76,'time 2'!L76,'time 3'!L76)</f>
        <v>702982</v>
      </c>
      <c r="G77">
        <f>AVERAGE('time 1'!N76,'time 2'!N76,'time 3'!N76)</f>
        <v>26287.666666666668</v>
      </c>
      <c r="H77">
        <f>AVERAGE('time 1'!P76,'time 2'!P76,'time 3'!P76)</f>
        <v>43783.666666666664</v>
      </c>
      <c r="I77">
        <f>AVERAGE('time 1'!R76,'time 2'!R76,'time 3'!R76)</f>
        <v>1862644</v>
      </c>
      <c r="J77">
        <f>AVERAGE('time 1'!T76,'time 2'!T76,'time 3'!T76)</f>
        <v>37671.333333333336</v>
      </c>
      <c r="L77">
        <f>AVERAGE('accuracy dom5dom4'!R76,'accuracy dom51dom41'!R76,'accuracy dom52dom42'!R76)</f>
        <v>45.666666666666664</v>
      </c>
      <c r="M77">
        <f>AVERAGE('accuracy dom5dom4'!S76,'accuracy dom51dom41'!S76,'accuracy dom52dom42'!S76)</f>
        <v>0.66666666666666663</v>
      </c>
      <c r="N77">
        <f>AVERAGE('accuracy dom5dom4'!T76,'accuracy dom51dom41'!T76,'accuracy dom52dom42'!T76)</f>
        <v>0.33333333333333331</v>
      </c>
      <c r="O77">
        <f>AVERAGE('accuracy dom5dom4'!U76,'accuracy dom51dom41'!U76,'accuracy dom52dom42'!U76)</f>
        <v>0</v>
      </c>
      <c r="P77">
        <f>AVERAGE('accuracy dom5dom4'!BH76,'accuracy dom51dom41'!BH76,'accuracy dom52dom42'!BH76)</f>
        <v>69.333333333333329</v>
      </c>
      <c r="Q77">
        <f>AVERAGE('accuracy dom5dom4'!BI76,'accuracy dom51dom41'!BI76,'accuracy dom52dom42'!BI76)</f>
        <v>0.33333333333333331</v>
      </c>
      <c r="R77">
        <f>AVERAGE('accuracy dom5dom4'!BJ76,'accuracy dom51dom41'!BJ76,'accuracy dom52dom42'!BJ76)</f>
        <v>0.33333333333333331</v>
      </c>
      <c r="S77">
        <f>AVERAGE('accuracy dom5dom4'!BK76,'accuracy dom51dom41'!BK76,'accuracy dom52dom42'!BK76)</f>
        <v>0</v>
      </c>
      <c r="T77">
        <f>AVERAGE('accuracy dom5dom4'!AM76,'accuracy dom51dom41'!AM76,'accuracy dom52dom42'!AM76)</f>
        <v>46.333333333333336</v>
      </c>
      <c r="U77">
        <f>AVERAGE('accuracy dom5dom4'!AN76,'accuracy dom51dom41'!AN76,'accuracy dom52dom42'!AN76)</f>
        <v>0.33333333333333331</v>
      </c>
      <c r="V77">
        <f>AVERAGE('accuracy dom5dom4'!AO76,'accuracy dom51dom41'!AO76,'accuracy dom52dom42'!AO76)</f>
        <v>0</v>
      </c>
      <c r="W77">
        <f>AVERAGE('accuracy dom5dom4'!AP76,'accuracy dom51dom41'!AP76,'accuracy dom52dom42'!AP76)</f>
        <v>0</v>
      </c>
      <c r="X77">
        <f>AVERAGE('accuracy dom7dom6'!R76,'accuracy dom71dom61'!R76,'accuracy dom72dom62'!R76)</f>
        <v>43.666666666666664</v>
      </c>
      <c r="Y77">
        <f>AVERAGE('accuracy dom7dom6'!S76,'accuracy dom71dom61'!S76,'accuracy dom72dom62'!S76)</f>
        <v>3</v>
      </c>
      <c r="Z77">
        <f>AVERAGE('accuracy dom7dom6'!T76,'accuracy dom71dom61'!T76,'accuracy dom72dom62'!T76)</f>
        <v>0</v>
      </c>
      <c r="AA77">
        <f>AVERAGE('accuracy dom7dom6'!U76,'accuracy dom71dom61'!U76,'accuracy dom72dom62'!U76)</f>
        <v>0</v>
      </c>
      <c r="AB77">
        <f>AVERAGE('accuracy dom7dom6'!BH76,'accuracy dom71dom61'!BH76,'accuracy dom72dom62'!BH76)</f>
        <v>69.666666666666671</v>
      </c>
      <c r="AC77">
        <f>AVERAGE('accuracy dom7dom6'!BI76,'accuracy dom71dom61'!BI76,'accuracy dom72dom62'!BI76)</f>
        <v>0</v>
      </c>
      <c r="AD77">
        <f>AVERAGE('accuracy dom7dom6'!BJ76,'accuracy dom71dom61'!BJ76,'accuracy dom72dom62'!BJ76)</f>
        <v>0.33333333333333331</v>
      </c>
      <c r="AE77">
        <f>AVERAGE('accuracy dom7dom6'!BK76,'accuracy dom71dom61'!BK76,'accuracy dom72dom62'!BK76)</f>
        <v>0</v>
      </c>
      <c r="AF77">
        <f>AVERAGE('accuracy dom7dom6'!AM76,'accuracy dom71dom61'!AM76,'accuracy dom72dom62'!AM76)</f>
        <v>43.666666666666664</v>
      </c>
      <c r="AG77">
        <f>AVERAGE('accuracy dom7dom6'!AN76,'accuracy dom71dom61'!AN76,'accuracy dom72dom62'!AN76)</f>
        <v>3</v>
      </c>
      <c r="AH77">
        <f>AVERAGE('accuracy dom7dom6'!AO76,'accuracy dom71dom61'!AO76,'accuracy dom72dom62'!AO76)</f>
        <v>0</v>
      </c>
      <c r="AI77">
        <f>AVERAGE('accuracy dom7dom6'!AP76,'accuracy dom71dom61'!AP76,'accuracy dom72dom62'!AP76)</f>
        <v>0</v>
      </c>
      <c r="AJ77">
        <f>AVERAGE('accuracy dom9dom8'!R76,'accuracy dom91dom81'!R76,'accuracy dom92dom82'!R76)</f>
        <v>43.333333333333336</v>
      </c>
      <c r="AK77">
        <f>AVERAGE('accuracy dom9dom8'!S76,'accuracy dom91dom81'!S76,'accuracy dom92dom82'!S76)</f>
        <v>3</v>
      </c>
      <c r="AL77">
        <f>AVERAGE('accuracy dom9dom8'!T76,'accuracy dom91dom81'!T76,'accuracy dom92dom82'!T76)</f>
        <v>0.33333333333333331</v>
      </c>
      <c r="AM77">
        <f>AVERAGE('accuracy dom9dom8'!U76,'accuracy dom91dom81'!U76,'accuracy dom92dom82'!U76)</f>
        <v>0</v>
      </c>
      <c r="AN77">
        <f>AVERAGE('accuracy dom9dom8'!BH76,'accuracy dom91dom81'!BH76,'accuracy dom92dom82'!BH76)</f>
        <v>46.333333333333336</v>
      </c>
      <c r="AO77">
        <f>AVERAGE('accuracy dom9dom8'!BI76,'accuracy dom91dom81'!BI76,'accuracy dom92dom82'!BI76)</f>
        <v>0.33333333333333331</v>
      </c>
      <c r="AP77">
        <f>AVERAGE('accuracy dom9dom8'!BJ76,'accuracy dom91dom81'!BJ76,'accuracy dom92dom82'!BJ76)</f>
        <v>0</v>
      </c>
      <c r="AQ77">
        <f>AVERAGE('accuracy dom9dom8'!BK76,'accuracy dom91dom81'!BK76,'accuracy dom92dom82'!BK76)</f>
        <v>0</v>
      </c>
      <c r="AR77">
        <f>AVERAGE('accuracy dom9dom8'!AM76,'accuracy dom91dom81'!AM76,'accuracy dom92dom82'!AM76)</f>
        <v>43.333333333333336</v>
      </c>
      <c r="AS77">
        <f>AVERAGE('accuracy dom9dom8'!AN76,'accuracy dom91dom81'!AN76,'accuracy dom92dom82'!AN76)</f>
        <v>3.3333333333333335</v>
      </c>
      <c r="AT77">
        <f>AVERAGE('accuracy dom9dom8'!AO76,'accuracy dom91dom81'!AO76,'accuracy dom92dom82'!AO76)</f>
        <v>0</v>
      </c>
      <c r="AU77">
        <f>AVERAGE('accuracy dom9dom8'!AP76,'accuracy dom91dom81'!AP76,'accuracy dom92dom82'!AP76)</f>
        <v>0</v>
      </c>
    </row>
    <row r="78" spans="1:47">
      <c r="A78" t="str">
        <f>'time 1'!B77</f>
        <v>&lt;test.QRCodeDataBlockReader: int getNextBits(int,int,int)&gt;</v>
      </c>
      <c r="B78">
        <f>AVERAGE('time 1'!D77,'time 2'!D77,'time 3'!D77)</f>
        <v>5201</v>
      </c>
      <c r="C78">
        <f>AVERAGE('time 1'!F77,'time 2'!F77,'time 3'!F77)</f>
        <v>12910</v>
      </c>
      <c r="D78">
        <f>AVERAGE('time 1'!H77,'time 2'!H77,'time 3'!H77)</f>
        <v>3810.3333333333335</v>
      </c>
      <c r="E78">
        <f>AVERAGE('time 1'!J77,'time 2'!J77,'time 3'!J77)</f>
        <v>7596</v>
      </c>
      <c r="F78">
        <f>AVERAGE('time 1'!L77,'time 2'!L77,'time 3'!L77)</f>
        <v>54983</v>
      </c>
      <c r="G78">
        <f>AVERAGE('time 1'!N77,'time 2'!N77,'time 3'!N77)</f>
        <v>6054.666666666667</v>
      </c>
      <c r="H78">
        <f>AVERAGE('time 1'!P77,'time 2'!P77,'time 3'!P77)</f>
        <v>9525</v>
      </c>
      <c r="I78">
        <f>AVERAGE('time 1'!R77,'time 2'!R77,'time 3'!R77)</f>
        <v>133622.66666666666</v>
      </c>
      <c r="J78">
        <f>AVERAGE('time 1'!T77,'time 2'!T77,'time 3'!T77)</f>
        <v>8006.666666666667</v>
      </c>
      <c r="L78">
        <f>AVERAGE('accuracy dom5dom4'!R77,'accuracy dom51dom41'!R77,'accuracy dom52dom42'!R77)</f>
        <v>98</v>
      </c>
      <c r="M78">
        <f>AVERAGE('accuracy dom5dom4'!S77,'accuracy dom51dom41'!S77,'accuracy dom52dom42'!S77)</f>
        <v>0</v>
      </c>
      <c r="N78">
        <f>AVERAGE('accuracy dom5dom4'!T77,'accuracy dom51dom41'!T77,'accuracy dom52dom42'!T77)</f>
        <v>0</v>
      </c>
      <c r="O78">
        <f>AVERAGE('accuracy dom5dom4'!U77,'accuracy dom51dom41'!U77,'accuracy dom52dom42'!U77)</f>
        <v>0</v>
      </c>
      <c r="P78">
        <f>AVERAGE('accuracy dom5dom4'!BH77,'accuracy dom51dom41'!BH77,'accuracy dom52dom42'!BH77)</f>
        <v>147</v>
      </c>
      <c r="Q78">
        <f>AVERAGE('accuracy dom5dom4'!BI77,'accuracy dom51dom41'!BI77,'accuracy dom52dom42'!BI77)</f>
        <v>0</v>
      </c>
      <c r="R78">
        <f>AVERAGE('accuracy dom5dom4'!BJ77,'accuracy dom51dom41'!BJ77,'accuracy dom52dom42'!BJ77)</f>
        <v>0</v>
      </c>
      <c r="S78">
        <f>AVERAGE('accuracy dom5dom4'!BK77,'accuracy dom51dom41'!BK77,'accuracy dom52dom42'!BK77)</f>
        <v>0</v>
      </c>
      <c r="T78">
        <f>AVERAGE('accuracy dom5dom4'!AM77,'accuracy dom51dom41'!AM77,'accuracy dom52dom42'!AM77)</f>
        <v>98</v>
      </c>
      <c r="U78">
        <f>AVERAGE('accuracy dom5dom4'!AN77,'accuracy dom51dom41'!AN77,'accuracy dom52dom42'!AN77)</f>
        <v>0</v>
      </c>
      <c r="V78">
        <f>AVERAGE('accuracy dom5dom4'!AO77,'accuracy dom51dom41'!AO77,'accuracy dom52dom42'!AO77)</f>
        <v>0</v>
      </c>
      <c r="W78">
        <f>AVERAGE('accuracy dom5dom4'!AP77,'accuracy dom51dom41'!AP77,'accuracy dom52dom42'!AP77)</f>
        <v>0</v>
      </c>
      <c r="X78">
        <f>AVERAGE('accuracy dom7dom6'!R77,'accuracy dom71dom61'!R77,'accuracy dom72dom62'!R77)</f>
        <v>98</v>
      </c>
      <c r="Y78">
        <f>AVERAGE('accuracy dom7dom6'!S77,'accuracy dom71dom61'!S77,'accuracy dom72dom62'!S77)</f>
        <v>0</v>
      </c>
      <c r="Z78">
        <f>AVERAGE('accuracy dom7dom6'!T77,'accuracy dom71dom61'!T77,'accuracy dom72dom62'!T77)</f>
        <v>0</v>
      </c>
      <c r="AA78">
        <f>AVERAGE('accuracy dom7dom6'!U77,'accuracy dom71dom61'!U77,'accuracy dom72dom62'!U77)</f>
        <v>0</v>
      </c>
      <c r="AB78">
        <f>AVERAGE('accuracy dom7dom6'!BH77,'accuracy dom71dom61'!BH77,'accuracy dom72dom62'!BH77)</f>
        <v>147</v>
      </c>
      <c r="AC78">
        <f>AVERAGE('accuracy dom7dom6'!BI77,'accuracy dom71dom61'!BI77,'accuracy dom72dom62'!BI77)</f>
        <v>0</v>
      </c>
      <c r="AD78">
        <f>AVERAGE('accuracy dom7dom6'!BJ77,'accuracy dom71dom61'!BJ77,'accuracy dom72dom62'!BJ77)</f>
        <v>0</v>
      </c>
      <c r="AE78">
        <f>AVERAGE('accuracy dom7dom6'!BK77,'accuracy dom71dom61'!BK77,'accuracy dom72dom62'!BK77)</f>
        <v>0</v>
      </c>
      <c r="AF78">
        <f>AVERAGE('accuracy dom7dom6'!AM77,'accuracy dom71dom61'!AM77,'accuracy dom72dom62'!AM77)</f>
        <v>98</v>
      </c>
      <c r="AG78">
        <f>AVERAGE('accuracy dom7dom6'!AN77,'accuracy dom71dom61'!AN77,'accuracy dom72dom62'!AN77)</f>
        <v>0</v>
      </c>
      <c r="AH78">
        <f>AVERAGE('accuracy dom7dom6'!AO77,'accuracy dom71dom61'!AO77,'accuracy dom72dom62'!AO77)</f>
        <v>0</v>
      </c>
      <c r="AI78">
        <f>AVERAGE('accuracy dom7dom6'!AP77,'accuracy dom71dom61'!AP77,'accuracy dom72dom62'!AP77)</f>
        <v>0</v>
      </c>
      <c r="AJ78">
        <f>AVERAGE('accuracy dom9dom8'!R77,'accuracy dom91dom81'!R77,'accuracy dom92dom82'!R77)</f>
        <v>98</v>
      </c>
      <c r="AK78">
        <f>AVERAGE('accuracy dom9dom8'!S77,'accuracy dom91dom81'!S77,'accuracy dom92dom82'!S77)</f>
        <v>0</v>
      </c>
      <c r="AL78">
        <f>AVERAGE('accuracy dom9dom8'!T77,'accuracy dom91dom81'!T77,'accuracy dom92dom82'!T77)</f>
        <v>0</v>
      </c>
      <c r="AM78">
        <f>AVERAGE('accuracy dom9dom8'!U77,'accuracy dom91dom81'!U77,'accuracy dom92dom82'!U77)</f>
        <v>0</v>
      </c>
      <c r="AN78">
        <f>AVERAGE('accuracy dom9dom8'!BH77,'accuracy dom91dom81'!BH77,'accuracy dom92dom82'!BH77)</f>
        <v>98</v>
      </c>
      <c r="AO78">
        <f>AVERAGE('accuracy dom9dom8'!BI77,'accuracy dom91dom81'!BI77,'accuracy dom92dom82'!BI77)</f>
        <v>0</v>
      </c>
      <c r="AP78">
        <f>AVERAGE('accuracy dom9dom8'!BJ77,'accuracy dom91dom81'!BJ77,'accuracy dom92dom82'!BJ77)</f>
        <v>0</v>
      </c>
      <c r="AQ78">
        <f>AVERAGE('accuracy dom9dom8'!BK77,'accuracy dom91dom81'!BK77,'accuracy dom92dom82'!BK77)</f>
        <v>0</v>
      </c>
      <c r="AR78">
        <f>AVERAGE('accuracy dom9dom8'!AM77,'accuracy dom91dom81'!AM77,'accuracy dom92dom82'!AM77)</f>
        <v>98</v>
      </c>
      <c r="AS78">
        <f>AVERAGE('accuracy dom9dom8'!AN77,'accuracy dom91dom81'!AN77,'accuracy dom92dom82'!AN77)</f>
        <v>0</v>
      </c>
      <c r="AT78">
        <f>AVERAGE('accuracy dom9dom8'!AO77,'accuracy dom91dom81'!AO77,'accuracy dom92dom82'!AO77)</f>
        <v>0</v>
      </c>
      <c r="AU78">
        <f>AVERAGE('accuracy dom9dom8'!AP77,'accuracy dom91dom81'!AP77,'accuracy dom92dom82'!AP77)</f>
        <v>0</v>
      </c>
    </row>
    <row r="79" spans="1:47">
      <c r="A79" t="str">
        <f>'time 1'!B78</f>
        <v>&lt;test.QRCodeDataBlockReader: java.lang.String getKanjiString(int)&gt;</v>
      </c>
      <c r="B79">
        <f>AVERAGE('time 1'!D78,'time 2'!D78,'time 3'!D78)</f>
        <v>834.33333333333337</v>
      </c>
      <c r="C79">
        <f>AVERAGE('time 1'!F78,'time 2'!F78,'time 3'!F78)</f>
        <v>1620</v>
      </c>
      <c r="D79">
        <f>AVERAGE('time 1'!H78,'time 2'!H78,'time 3'!H78)</f>
        <v>644.33333333333337</v>
      </c>
      <c r="E79">
        <f>AVERAGE('time 1'!J78,'time 2'!J78,'time 3'!J78)</f>
        <v>1043.6666666666667</v>
      </c>
      <c r="F79">
        <f>AVERAGE('time 1'!L78,'time 2'!L78,'time 3'!L78)</f>
        <v>4268.333333333333</v>
      </c>
      <c r="G79">
        <f>AVERAGE('time 1'!N78,'time 2'!N78,'time 3'!N78)</f>
        <v>831.33333333333337</v>
      </c>
      <c r="H79">
        <f>AVERAGE('time 1'!P78,'time 2'!P78,'time 3'!P78)</f>
        <v>1186</v>
      </c>
      <c r="I79">
        <f>AVERAGE('time 1'!R78,'time 2'!R78,'time 3'!R78)</f>
        <v>10880.666666666666</v>
      </c>
      <c r="J79">
        <f>AVERAGE('time 1'!T78,'time 2'!T78,'time 3'!T78)</f>
        <v>989.33333333333337</v>
      </c>
      <c r="L79">
        <f>AVERAGE('accuracy dom5dom4'!R78,'accuracy dom51dom41'!R78,'accuracy dom52dom42'!R78)</f>
        <v>75.333333333333329</v>
      </c>
      <c r="M79">
        <f>AVERAGE('accuracy dom5dom4'!S78,'accuracy dom51dom41'!S78,'accuracy dom52dom42'!S78)</f>
        <v>0</v>
      </c>
      <c r="N79">
        <f>AVERAGE('accuracy dom5dom4'!T78,'accuracy dom51dom41'!T78,'accuracy dom52dom42'!T78)</f>
        <v>0</v>
      </c>
      <c r="O79">
        <f>AVERAGE('accuracy dom5dom4'!U78,'accuracy dom51dom41'!U78,'accuracy dom52dom42'!U78)</f>
        <v>0</v>
      </c>
      <c r="P79">
        <f>AVERAGE('accuracy dom5dom4'!BH78,'accuracy dom51dom41'!BH78,'accuracy dom52dom42'!BH78)</f>
        <v>113</v>
      </c>
      <c r="Q79">
        <f>AVERAGE('accuracy dom5dom4'!BI78,'accuracy dom51dom41'!BI78,'accuracy dom52dom42'!BI78)</f>
        <v>0</v>
      </c>
      <c r="R79">
        <f>AVERAGE('accuracy dom5dom4'!BJ78,'accuracy dom51dom41'!BJ78,'accuracy dom52dom42'!BJ78)</f>
        <v>0</v>
      </c>
      <c r="S79">
        <f>AVERAGE('accuracy dom5dom4'!BK78,'accuracy dom51dom41'!BK78,'accuracy dom52dom42'!BK78)</f>
        <v>0</v>
      </c>
      <c r="T79">
        <f>AVERAGE('accuracy dom5dom4'!AM78,'accuracy dom51dom41'!AM78,'accuracy dom52dom42'!AM78)</f>
        <v>75.333333333333329</v>
      </c>
      <c r="U79">
        <f>AVERAGE('accuracy dom5dom4'!AN78,'accuracy dom51dom41'!AN78,'accuracy dom52dom42'!AN78)</f>
        <v>0</v>
      </c>
      <c r="V79">
        <f>AVERAGE('accuracy dom5dom4'!AO78,'accuracy dom51dom41'!AO78,'accuracy dom52dom42'!AO78)</f>
        <v>0</v>
      </c>
      <c r="W79">
        <f>AVERAGE('accuracy dom5dom4'!AP78,'accuracy dom51dom41'!AP78,'accuracy dom52dom42'!AP78)</f>
        <v>0</v>
      </c>
      <c r="X79">
        <f>AVERAGE('accuracy dom7dom6'!R78,'accuracy dom71dom61'!R78,'accuracy dom72dom62'!R78)</f>
        <v>75.333333333333329</v>
      </c>
      <c r="Y79">
        <f>AVERAGE('accuracy dom7dom6'!S78,'accuracy dom71dom61'!S78,'accuracy dom72dom62'!S78)</f>
        <v>0</v>
      </c>
      <c r="Z79">
        <f>AVERAGE('accuracy dom7dom6'!T78,'accuracy dom71dom61'!T78,'accuracy dom72dom62'!T78)</f>
        <v>0</v>
      </c>
      <c r="AA79">
        <f>AVERAGE('accuracy dom7dom6'!U78,'accuracy dom71dom61'!U78,'accuracy dom72dom62'!U78)</f>
        <v>0</v>
      </c>
      <c r="AB79">
        <f>AVERAGE('accuracy dom7dom6'!BH78,'accuracy dom71dom61'!BH78,'accuracy dom72dom62'!BH78)</f>
        <v>113</v>
      </c>
      <c r="AC79">
        <f>AVERAGE('accuracy dom7dom6'!BI78,'accuracy dom71dom61'!BI78,'accuracy dom72dom62'!BI78)</f>
        <v>0</v>
      </c>
      <c r="AD79">
        <f>AVERAGE('accuracy dom7dom6'!BJ78,'accuracy dom71dom61'!BJ78,'accuracy dom72dom62'!BJ78)</f>
        <v>0</v>
      </c>
      <c r="AE79">
        <f>AVERAGE('accuracy dom7dom6'!BK78,'accuracy dom71dom61'!BK78,'accuracy dom72dom62'!BK78)</f>
        <v>0</v>
      </c>
      <c r="AF79">
        <f>AVERAGE('accuracy dom7dom6'!AM78,'accuracy dom71dom61'!AM78,'accuracy dom72dom62'!AM78)</f>
        <v>75.333333333333329</v>
      </c>
      <c r="AG79">
        <f>AVERAGE('accuracy dom7dom6'!AN78,'accuracy dom71dom61'!AN78,'accuracy dom72dom62'!AN78)</f>
        <v>0</v>
      </c>
      <c r="AH79">
        <f>AVERAGE('accuracy dom7dom6'!AO78,'accuracy dom71dom61'!AO78,'accuracy dom72dom62'!AO78)</f>
        <v>0</v>
      </c>
      <c r="AI79">
        <f>AVERAGE('accuracy dom7dom6'!AP78,'accuracy dom71dom61'!AP78,'accuracy dom72dom62'!AP78)</f>
        <v>0</v>
      </c>
      <c r="AJ79">
        <f>AVERAGE('accuracy dom9dom8'!R78,'accuracy dom91dom81'!R78,'accuracy dom92dom82'!R78)</f>
        <v>75.333333333333329</v>
      </c>
      <c r="AK79">
        <f>AVERAGE('accuracy dom9dom8'!S78,'accuracy dom91dom81'!S78,'accuracy dom92dom82'!S78)</f>
        <v>0</v>
      </c>
      <c r="AL79">
        <f>AVERAGE('accuracy dom9dom8'!T78,'accuracy dom91dom81'!T78,'accuracy dom92dom82'!T78)</f>
        <v>0</v>
      </c>
      <c r="AM79">
        <f>AVERAGE('accuracy dom9dom8'!U78,'accuracy dom91dom81'!U78,'accuracy dom92dom82'!U78)</f>
        <v>0</v>
      </c>
      <c r="AN79">
        <f>AVERAGE('accuracy dom9dom8'!BH78,'accuracy dom91dom81'!BH78,'accuracy dom92dom82'!BH78)</f>
        <v>75.333333333333329</v>
      </c>
      <c r="AO79">
        <f>AVERAGE('accuracy dom9dom8'!BI78,'accuracy dom91dom81'!BI78,'accuracy dom92dom82'!BI78)</f>
        <v>0</v>
      </c>
      <c r="AP79">
        <f>AVERAGE('accuracy dom9dom8'!BJ78,'accuracy dom91dom81'!BJ78,'accuracy dom92dom82'!BJ78)</f>
        <v>0</v>
      </c>
      <c r="AQ79">
        <f>AVERAGE('accuracy dom9dom8'!BK78,'accuracy dom91dom81'!BK78,'accuracy dom92dom82'!BK78)</f>
        <v>0</v>
      </c>
      <c r="AR79">
        <f>AVERAGE('accuracy dom9dom8'!AM78,'accuracy dom91dom81'!AM78,'accuracy dom92dom82'!AM78)</f>
        <v>75.333333333333329</v>
      </c>
      <c r="AS79">
        <f>AVERAGE('accuracy dom9dom8'!AN78,'accuracy dom91dom81'!AN78,'accuracy dom92dom82'!AN78)</f>
        <v>0</v>
      </c>
      <c r="AT79">
        <f>AVERAGE('accuracy dom9dom8'!AO78,'accuracy dom91dom81'!AO78,'accuracy dom92dom82'!AO78)</f>
        <v>0</v>
      </c>
      <c r="AU79">
        <f>AVERAGE('accuracy dom9dom8'!AP78,'accuracy dom91dom81'!AP78,'accuracy dom92dom82'!AP78)</f>
        <v>0</v>
      </c>
    </row>
    <row r="80" spans="1:47">
      <c r="A80" t="str">
        <f>'time 1'!B79</f>
        <v>&lt;test.QRCodeDataBlockReader: void &lt;init&gt;(int[],int,int)&gt;</v>
      </c>
      <c r="B80">
        <f>AVERAGE('time 1'!D79,'time 2'!D79,'time 3'!D79)</f>
        <v>127.33333333333333</v>
      </c>
      <c r="C80">
        <f>AVERAGE('time 1'!F79,'time 2'!F79,'time 3'!F79)</f>
        <v>347.33333333333331</v>
      </c>
      <c r="D80">
        <f>AVERAGE('time 1'!H79,'time 2'!H79,'time 3'!H79)</f>
        <v>100.33333333333333</v>
      </c>
      <c r="E80">
        <f>AVERAGE('time 1'!J79,'time 2'!J79,'time 3'!J79)</f>
        <v>163.66666666666666</v>
      </c>
      <c r="F80">
        <f>AVERAGE('time 1'!L79,'time 2'!L79,'time 3'!L79)</f>
        <v>439</v>
      </c>
      <c r="G80">
        <f>AVERAGE('time 1'!N79,'time 2'!N79,'time 3'!N79)</f>
        <v>139</v>
      </c>
      <c r="H80">
        <f>AVERAGE('time 1'!P79,'time 2'!P79,'time 3'!P79)</f>
        <v>201.66666666666666</v>
      </c>
      <c r="I80">
        <f>AVERAGE('time 1'!R79,'time 2'!R79,'time 3'!R79)</f>
        <v>676.66666666666663</v>
      </c>
      <c r="J80">
        <f>AVERAGE('time 1'!T79,'time 2'!T79,'time 3'!T79)</f>
        <v>163.66666666666666</v>
      </c>
      <c r="L80">
        <f>AVERAGE('accuracy dom5dom4'!R79,'accuracy dom51dom41'!R79,'accuracy dom52dom42'!R79)</f>
        <v>12.666666666666666</v>
      </c>
      <c r="M80">
        <f>AVERAGE('accuracy dom5dom4'!S79,'accuracy dom51dom41'!S79,'accuracy dom52dom42'!S79)</f>
        <v>0</v>
      </c>
      <c r="N80">
        <f>AVERAGE('accuracy dom5dom4'!T79,'accuracy dom51dom41'!T79,'accuracy dom52dom42'!T79)</f>
        <v>0</v>
      </c>
      <c r="O80">
        <f>AVERAGE('accuracy dom5dom4'!U79,'accuracy dom51dom41'!U79,'accuracy dom52dom42'!U79)</f>
        <v>0</v>
      </c>
      <c r="P80">
        <f>AVERAGE('accuracy dom5dom4'!BH79,'accuracy dom51dom41'!BH79,'accuracy dom52dom42'!BH79)</f>
        <v>19</v>
      </c>
      <c r="Q80">
        <f>AVERAGE('accuracy dom5dom4'!BI79,'accuracy dom51dom41'!BI79,'accuracy dom52dom42'!BI79)</f>
        <v>0</v>
      </c>
      <c r="R80">
        <f>AVERAGE('accuracy dom5dom4'!BJ79,'accuracy dom51dom41'!BJ79,'accuracy dom52dom42'!BJ79)</f>
        <v>0</v>
      </c>
      <c r="S80">
        <f>AVERAGE('accuracy dom5dom4'!BK79,'accuracy dom51dom41'!BK79,'accuracy dom52dom42'!BK79)</f>
        <v>0</v>
      </c>
      <c r="T80">
        <f>AVERAGE('accuracy dom5dom4'!AM79,'accuracy dom51dom41'!AM79,'accuracy dom52dom42'!AM79)</f>
        <v>12.666666666666666</v>
      </c>
      <c r="U80">
        <f>AVERAGE('accuracy dom5dom4'!AN79,'accuracy dom51dom41'!AN79,'accuracy dom52dom42'!AN79)</f>
        <v>0</v>
      </c>
      <c r="V80">
        <f>AVERAGE('accuracy dom5dom4'!AO79,'accuracy dom51dom41'!AO79,'accuracy dom52dom42'!AO79)</f>
        <v>0</v>
      </c>
      <c r="W80">
        <f>AVERAGE('accuracy dom5dom4'!AP79,'accuracy dom51dom41'!AP79,'accuracy dom52dom42'!AP79)</f>
        <v>0</v>
      </c>
      <c r="X80">
        <f>AVERAGE('accuracy dom7dom6'!R79,'accuracy dom71dom61'!R79,'accuracy dom72dom62'!R79)</f>
        <v>11.666666666666666</v>
      </c>
      <c r="Y80">
        <f>AVERAGE('accuracy dom7dom6'!S79,'accuracy dom71dom61'!S79,'accuracy dom72dom62'!S79)</f>
        <v>1</v>
      </c>
      <c r="Z80">
        <f>AVERAGE('accuracy dom7dom6'!T79,'accuracy dom71dom61'!T79,'accuracy dom72dom62'!T79)</f>
        <v>0</v>
      </c>
      <c r="AA80">
        <f>AVERAGE('accuracy dom7dom6'!U79,'accuracy dom71dom61'!U79,'accuracy dom72dom62'!U79)</f>
        <v>0</v>
      </c>
      <c r="AB80">
        <f>AVERAGE('accuracy dom7dom6'!BH79,'accuracy dom71dom61'!BH79,'accuracy dom72dom62'!BH79)</f>
        <v>12.666666666666666</v>
      </c>
      <c r="AC80">
        <f>AVERAGE('accuracy dom7dom6'!BI79,'accuracy dom71dom61'!BI79,'accuracy dom72dom62'!BI79)</f>
        <v>0</v>
      </c>
      <c r="AD80">
        <f>AVERAGE('accuracy dom7dom6'!BJ79,'accuracy dom71dom61'!BJ79,'accuracy dom72dom62'!BJ79)</f>
        <v>0</v>
      </c>
      <c r="AE80">
        <f>AVERAGE('accuracy dom7dom6'!BK79,'accuracy dom71dom61'!BK79,'accuracy dom72dom62'!BK79)</f>
        <v>0</v>
      </c>
      <c r="AF80">
        <f>AVERAGE('accuracy dom7dom6'!AM79,'accuracy dom71dom61'!AM79,'accuracy dom72dom62'!AM79)</f>
        <v>11.666666666666666</v>
      </c>
      <c r="AG80">
        <f>AVERAGE('accuracy dom7dom6'!AN79,'accuracy dom71dom61'!AN79,'accuracy dom72dom62'!AN79)</f>
        <v>1</v>
      </c>
      <c r="AH80">
        <f>AVERAGE('accuracy dom7dom6'!AO79,'accuracy dom71dom61'!AO79,'accuracy dom72dom62'!AO79)</f>
        <v>0</v>
      </c>
      <c r="AI80">
        <f>AVERAGE('accuracy dom7dom6'!AP79,'accuracy dom71dom61'!AP79,'accuracy dom72dom62'!AP79)</f>
        <v>0</v>
      </c>
      <c r="AJ80">
        <f>AVERAGE('accuracy dom9dom8'!R79,'accuracy dom91dom81'!R79,'accuracy dom92dom82'!R79)</f>
        <v>11.666666666666666</v>
      </c>
      <c r="AK80">
        <f>AVERAGE('accuracy dom9dom8'!S79,'accuracy dom91dom81'!S79,'accuracy dom92dom82'!S79)</f>
        <v>1</v>
      </c>
      <c r="AL80">
        <f>AVERAGE('accuracy dom9dom8'!T79,'accuracy dom91dom81'!T79,'accuracy dom92dom82'!T79)</f>
        <v>0</v>
      </c>
      <c r="AM80">
        <f>AVERAGE('accuracy dom9dom8'!U79,'accuracy dom91dom81'!U79,'accuracy dom92dom82'!U79)</f>
        <v>0</v>
      </c>
      <c r="AN80">
        <f>AVERAGE('accuracy dom9dom8'!BH79,'accuracy dom91dom81'!BH79,'accuracy dom92dom82'!BH79)</f>
        <v>12.666666666666666</v>
      </c>
      <c r="AO80">
        <f>AVERAGE('accuracy dom9dom8'!BI79,'accuracy dom91dom81'!BI79,'accuracy dom92dom82'!BI79)</f>
        <v>0</v>
      </c>
      <c r="AP80">
        <f>AVERAGE('accuracy dom9dom8'!BJ79,'accuracy dom91dom81'!BJ79,'accuracy dom92dom82'!BJ79)</f>
        <v>0</v>
      </c>
      <c r="AQ80">
        <f>AVERAGE('accuracy dom9dom8'!BK79,'accuracy dom91dom81'!BK79,'accuracy dom92dom82'!BK79)</f>
        <v>0</v>
      </c>
      <c r="AR80">
        <f>AVERAGE('accuracy dom9dom8'!AM79,'accuracy dom91dom81'!AM79,'accuracy dom92dom82'!AM79)</f>
        <v>11.666666666666666</v>
      </c>
      <c r="AS80">
        <f>AVERAGE('accuracy dom9dom8'!AN79,'accuracy dom91dom81'!AN79,'accuracy dom92dom82'!AN79)</f>
        <v>1</v>
      </c>
      <c r="AT80">
        <f>AVERAGE('accuracy dom9dom8'!AO79,'accuracy dom91dom81'!AO79,'accuracy dom92dom82'!AO79)</f>
        <v>0</v>
      </c>
      <c r="AU80">
        <f>AVERAGE('accuracy dom9dom8'!AP79,'accuracy dom91dom81'!AP79,'accuracy dom92dom82'!AP79)</f>
        <v>0</v>
      </c>
    </row>
    <row r="81" spans="1:47">
      <c r="A81" t="str">
        <f>'time 1'!B80</f>
        <v>&lt;test.StructurePanel: int calculateTranslateConstants(int,int)&gt;</v>
      </c>
      <c r="B81">
        <f>AVERAGE('time 1'!D80,'time 2'!D80,'time 3'!D80)</f>
        <v>3167.6666666666665</v>
      </c>
      <c r="C81">
        <f>AVERAGE('time 1'!F80,'time 2'!F80,'time 3'!F80)</f>
        <v>6225.333333333333</v>
      </c>
      <c r="D81">
        <f>AVERAGE('time 1'!H80,'time 2'!H80,'time 3'!H80)</f>
        <v>2377.6666666666665</v>
      </c>
      <c r="E81">
        <f>AVERAGE('time 1'!J80,'time 2'!J80,'time 3'!J80)</f>
        <v>4159.333333333333</v>
      </c>
      <c r="F81">
        <f>AVERAGE('time 1'!L80,'time 2'!L80,'time 3'!L80)</f>
        <v>17361.666666666668</v>
      </c>
      <c r="G81">
        <f>AVERAGE('time 1'!N80,'time 2'!N80,'time 3'!N80)</f>
        <v>3319</v>
      </c>
      <c r="H81">
        <f>AVERAGE('time 1'!P80,'time 2'!P80,'time 3'!P80)</f>
        <v>5191.333333333333</v>
      </c>
      <c r="I81">
        <f>AVERAGE('time 1'!R80,'time 2'!R80,'time 3'!R80)</f>
        <v>32033.333333333332</v>
      </c>
      <c r="J81">
        <f>AVERAGE('time 1'!T80,'time 2'!T80,'time 3'!T80)</f>
        <v>4329</v>
      </c>
      <c r="L81">
        <f>AVERAGE('accuracy dom5dom4'!R80,'accuracy dom51dom41'!R80,'accuracy dom52dom42'!R80)</f>
        <v>5.333333333333333</v>
      </c>
      <c r="M81">
        <f>AVERAGE('accuracy dom5dom4'!S80,'accuracy dom51dom41'!S80,'accuracy dom52dom42'!S80)</f>
        <v>0</v>
      </c>
      <c r="N81">
        <f>AVERAGE('accuracy dom5dom4'!T80,'accuracy dom51dom41'!T80,'accuracy dom52dom42'!T80)</f>
        <v>0</v>
      </c>
      <c r="O81">
        <f>AVERAGE('accuracy dom5dom4'!U80,'accuracy dom51dom41'!U80,'accuracy dom52dom42'!U80)</f>
        <v>0</v>
      </c>
      <c r="P81">
        <f>AVERAGE('accuracy dom5dom4'!BH80,'accuracy dom51dom41'!BH80,'accuracy dom52dom42'!BH80)</f>
        <v>8</v>
      </c>
      <c r="Q81">
        <f>AVERAGE('accuracy dom5dom4'!BI80,'accuracy dom51dom41'!BI80,'accuracy dom52dom42'!BI80)</f>
        <v>0</v>
      </c>
      <c r="R81">
        <f>AVERAGE('accuracy dom5dom4'!BJ80,'accuracy dom51dom41'!BJ80,'accuracy dom52dom42'!BJ80)</f>
        <v>0</v>
      </c>
      <c r="S81">
        <f>AVERAGE('accuracy dom5dom4'!BK80,'accuracy dom51dom41'!BK80,'accuracy dom52dom42'!BK80)</f>
        <v>0</v>
      </c>
      <c r="T81">
        <f>AVERAGE('accuracy dom5dom4'!AM80,'accuracy dom51dom41'!AM80,'accuracy dom52dom42'!AM80)</f>
        <v>5.333333333333333</v>
      </c>
      <c r="U81">
        <f>AVERAGE('accuracy dom5dom4'!AN80,'accuracy dom51dom41'!AN80,'accuracy dom52dom42'!AN80)</f>
        <v>0</v>
      </c>
      <c r="V81">
        <f>AVERAGE('accuracy dom5dom4'!AO80,'accuracy dom51dom41'!AO80,'accuracy dom52dom42'!AO80)</f>
        <v>0</v>
      </c>
      <c r="W81">
        <f>AVERAGE('accuracy dom5dom4'!AP80,'accuracy dom51dom41'!AP80,'accuracy dom52dom42'!AP80)</f>
        <v>0</v>
      </c>
      <c r="X81">
        <f>AVERAGE('accuracy dom7dom6'!R80,'accuracy dom71dom61'!R80,'accuracy dom72dom62'!R80)</f>
        <v>5.333333333333333</v>
      </c>
      <c r="Y81">
        <f>AVERAGE('accuracy dom7dom6'!S80,'accuracy dom71dom61'!S80,'accuracy dom72dom62'!S80)</f>
        <v>0</v>
      </c>
      <c r="Z81">
        <f>AVERAGE('accuracy dom7dom6'!T80,'accuracy dom71dom61'!T80,'accuracy dom72dom62'!T80)</f>
        <v>0</v>
      </c>
      <c r="AA81">
        <f>AVERAGE('accuracy dom7dom6'!U80,'accuracy dom71dom61'!U80,'accuracy dom72dom62'!U80)</f>
        <v>0</v>
      </c>
      <c r="AB81">
        <f>AVERAGE('accuracy dom7dom6'!BH80,'accuracy dom71dom61'!BH80,'accuracy dom72dom62'!BH80)</f>
        <v>8</v>
      </c>
      <c r="AC81">
        <f>AVERAGE('accuracy dom7dom6'!BI80,'accuracy dom71dom61'!BI80,'accuracy dom72dom62'!BI80)</f>
        <v>0</v>
      </c>
      <c r="AD81">
        <f>AVERAGE('accuracy dom7dom6'!BJ80,'accuracy dom71dom61'!BJ80,'accuracy dom72dom62'!BJ80)</f>
        <v>0</v>
      </c>
      <c r="AE81">
        <f>AVERAGE('accuracy dom7dom6'!BK80,'accuracy dom71dom61'!BK80,'accuracy dom72dom62'!BK80)</f>
        <v>0</v>
      </c>
      <c r="AF81">
        <f>AVERAGE('accuracy dom7dom6'!AM80,'accuracy dom71dom61'!AM80,'accuracy dom72dom62'!AM80)</f>
        <v>5.333333333333333</v>
      </c>
      <c r="AG81">
        <f>AVERAGE('accuracy dom7dom6'!AN80,'accuracy dom71dom61'!AN80,'accuracy dom72dom62'!AN80)</f>
        <v>0</v>
      </c>
      <c r="AH81">
        <f>AVERAGE('accuracy dom7dom6'!AO80,'accuracy dom71dom61'!AO80,'accuracy dom72dom62'!AO80)</f>
        <v>0</v>
      </c>
      <c r="AI81">
        <f>AVERAGE('accuracy dom7dom6'!AP80,'accuracy dom71dom61'!AP80,'accuracy dom72dom62'!AP80)</f>
        <v>0</v>
      </c>
      <c r="AJ81">
        <f>AVERAGE('accuracy dom9dom8'!R80,'accuracy dom91dom81'!R80,'accuracy dom92dom82'!R80)</f>
        <v>5.333333333333333</v>
      </c>
      <c r="AK81">
        <f>AVERAGE('accuracy dom9dom8'!S80,'accuracy dom91dom81'!S80,'accuracy dom92dom82'!S80)</f>
        <v>0</v>
      </c>
      <c r="AL81">
        <f>AVERAGE('accuracy dom9dom8'!T80,'accuracy dom91dom81'!T80,'accuracy dom92dom82'!T80)</f>
        <v>0</v>
      </c>
      <c r="AM81">
        <f>AVERAGE('accuracy dom9dom8'!U80,'accuracy dom91dom81'!U80,'accuracy dom92dom82'!U80)</f>
        <v>0</v>
      </c>
      <c r="AN81">
        <f>AVERAGE('accuracy dom9dom8'!BH80,'accuracy dom91dom81'!BH80,'accuracy dom92dom82'!BH80)</f>
        <v>5.333333333333333</v>
      </c>
      <c r="AO81">
        <f>AVERAGE('accuracy dom9dom8'!BI80,'accuracy dom91dom81'!BI80,'accuracy dom92dom82'!BI80)</f>
        <v>0</v>
      </c>
      <c r="AP81">
        <f>AVERAGE('accuracy dom9dom8'!BJ80,'accuracy dom91dom81'!BJ80,'accuracy dom92dom82'!BJ80)</f>
        <v>0</v>
      </c>
      <c r="AQ81">
        <f>AVERAGE('accuracy dom9dom8'!BK80,'accuracy dom91dom81'!BK80,'accuracy dom92dom82'!BK80)</f>
        <v>0</v>
      </c>
      <c r="AR81">
        <f>AVERAGE('accuracy dom9dom8'!AM80,'accuracy dom91dom81'!AM80,'accuracy dom92dom82'!AM80)</f>
        <v>5.333333333333333</v>
      </c>
      <c r="AS81">
        <f>AVERAGE('accuracy dom9dom8'!AN80,'accuracy dom91dom81'!AN80,'accuracy dom92dom82'!AN80)</f>
        <v>0</v>
      </c>
      <c r="AT81">
        <f>AVERAGE('accuracy dom9dom8'!AO80,'accuracy dom91dom81'!AO80,'accuracy dom92dom82'!AO80)</f>
        <v>0</v>
      </c>
      <c r="AU81">
        <f>AVERAGE('accuracy dom9dom8'!AP80,'accuracy dom91dom81'!AP80,'accuracy dom92dom82'!AP80)</f>
        <v>0</v>
      </c>
    </row>
    <row r="82" spans="1:47">
      <c r="A82" t="str">
        <f>'time 1'!B81</f>
        <v>&lt;test.TIFFFaxDecoder: boolean advancePointer()&gt;</v>
      </c>
      <c r="B82">
        <f>AVERAGE('time 1'!D81,'time 2'!D81,'time 3'!D81)</f>
        <v>93</v>
      </c>
      <c r="C82">
        <f>AVERAGE('time 1'!F81,'time 2'!F81,'time 3'!F81)</f>
        <v>600.33333333333337</v>
      </c>
      <c r="D82">
        <f>AVERAGE('time 1'!H81,'time 2'!H81,'time 3'!H81)</f>
        <v>69.666666666666671</v>
      </c>
      <c r="E82">
        <f>AVERAGE('time 1'!J81,'time 2'!J81,'time 3'!J81)</f>
        <v>120.33333333333333</v>
      </c>
      <c r="F82">
        <f>AVERAGE('time 1'!L81,'time 2'!L81,'time 3'!L81)</f>
        <v>2317.3333333333335</v>
      </c>
      <c r="G82">
        <f>AVERAGE('time 1'!N81,'time 2'!N81,'time 3'!N81)</f>
        <v>118.33333333333333</v>
      </c>
      <c r="H82">
        <f>AVERAGE('time 1'!P81,'time 2'!P81,'time 3'!P81)</f>
        <v>146.33333333333334</v>
      </c>
      <c r="I82">
        <f>AVERAGE('time 1'!R81,'time 2'!R81,'time 3'!R81)</f>
        <v>2960.6666666666665</v>
      </c>
      <c r="J82">
        <f>AVERAGE('time 1'!T81,'time 2'!T81,'time 3'!T81)</f>
        <v>114</v>
      </c>
      <c r="L82">
        <f>AVERAGE('accuracy dom5dom4'!R81,'accuracy dom51dom41'!R81,'accuracy dom52dom42'!R81)</f>
        <v>58</v>
      </c>
      <c r="M82">
        <f>AVERAGE('accuracy dom5dom4'!S81,'accuracy dom51dom41'!S81,'accuracy dom52dom42'!S81)</f>
        <v>4.666666666666667</v>
      </c>
      <c r="N82">
        <f>AVERAGE('accuracy dom5dom4'!T81,'accuracy dom51dom41'!T81,'accuracy dom52dom42'!T81)</f>
        <v>0</v>
      </c>
      <c r="O82">
        <f>AVERAGE('accuracy dom5dom4'!U81,'accuracy dom51dom41'!U81,'accuracy dom52dom42'!U81)</f>
        <v>0</v>
      </c>
      <c r="P82">
        <f>AVERAGE('accuracy dom5dom4'!BH81,'accuracy dom51dom41'!BH81,'accuracy dom52dom42'!BH81)</f>
        <v>94</v>
      </c>
      <c r="Q82">
        <f>AVERAGE('accuracy dom5dom4'!BI81,'accuracy dom51dom41'!BI81,'accuracy dom52dom42'!BI81)</f>
        <v>0</v>
      </c>
      <c r="R82">
        <f>AVERAGE('accuracy dom5dom4'!BJ81,'accuracy dom51dom41'!BJ81,'accuracy dom52dom42'!BJ81)</f>
        <v>0</v>
      </c>
      <c r="S82">
        <f>AVERAGE('accuracy dom5dom4'!BK81,'accuracy dom51dom41'!BK81,'accuracy dom52dom42'!BK81)</f>
        <v>0</v>
      </c>
      <c r="T82">
        <f>AVERAGE('accuracy dom5dom4'!AM81,'accuracy dom51dom41'!AM81,'accuracy dom52dom42'!AM81)</f>
        <v>58</v>
      </c>
      <c r="U82">
        <f>AVERAGE('accuracy dom5dom4'!AN81,'accuracy dom51dom41'!AN81,'accuracy dom52dom42'!AN81)</f>
        <v>4.666666666666667</v>
      </c>
      <c r="V82">
        <f>AVERAGE('accuracy dom5dom4'!AO81,'accuracy dom51dom41'!AO81,'accuracy dom52dom42'!AO81)</f>
        <v>0</v>
      </c>
      <c r="W82">
        <f>AVERAGE('accuracy dom5dom4'!AP81,'accuracy dom51dom41'!AP81,'accuracy dom52dom42'!AP81)</f>
        <v>0</v>
      </c>
      <c r="X82">
        <f>AVERAGE('accuracy dom7dom6'!R81,'accuracy dom71dom61'!R81,'accuracy dom72dom62'!R81)</f>
        <v>54</v>
      </c>
      <c r="Y82">
        <f>AVERAGE('accuracy dom7dom6'!S81,'accuracy dom71dom61'!S81,'accuracy dom72dom62'!S81)</f>
        <v>8.6666666666666661</v>
      </c>
      <c r="Z82">
        <f>AVERAGE('accuracy dom7dom6'!T81,'accuracy dom71dom61'!T81,'accuracy dom72dom62'!T81)</f>
        <v>0</v>
      </c>
      <c r="AA82">
        <f>AVERAGE('accuracy dom7dom6'!U81,'accuracy dom71dom61'!U81,'accuracy dom72dom62'!U81)</f>
        <v>0</v>
      </c>
      <c r="AB82">
        <f>AVERAGE('accuracy dom7dom6'!BH81,'accuracy dom71dom61'!BH81,'accuracy dom72dom62'!BH81)</f>
        <v>62.666666666666664</v>
      </c>
      <c r="AC82">
        <f>AVERAGE('accuracy dom7dom6'!BI81,'accuracy dom71dom61'!BI81,'accuracy dom72dom62'!BI81)</f>
        <v>0</v>
      </c>
      <c r="AD82">
        <f>AVERAGE('accuracy dom7dom6'!BJ81,'accuracy dom71dom61'!BJ81,'accuracy dom72dom62'!BJ81)</f>
        <v>0</v>
      </c>
      <c r="AE82">
        <f>AVERAGE('accuracy dom7dom6'!BK81,'accuracy dom71dom61'!BK81,'accuracy dom72dom62'!BK81)</f>
        <v>0</v>
      </c>
      <c r="AF82">
        <f>AVERAGE('accuracy dom7dom6'!AM81,'accuracy dom71dom61'!AM81,'accuracy dom72dom62'!AM81)</f>
        <v>54</v>
      </c>
      <c r="AG82">
        <f>AVERAGE('accuracy dom7dom6'!AN81,'accuracy dom71dom61'!AN81,'accuracy dom72dom62'!AN81)</f>
        <v>8.6666666666666661</v>
      </c>
      <c r="AH82">
        <f>AVERAGE('accuracy dom7dom6'!AO81,'accuracy dom71dom61'!AO81,'accuracy dom72dom62'!AO81)</f>
        <v>0</v>
      </c>
      <c r="AI82">
        <f>AVERAGE('accuracy dom7dom6'!AP81,'accuracy dom71dom61'!AP81,'accuracy dom72dom62'!AP81)</f>
        <v>0</v>
      </c>
      <c r="AJ82">
        <f>AVERAGE('accuracy dom9dom8'!R81,'accuracy dom91dom81'!R81,'accuracy dom92dom82'!R81)</f>
        <v>37.666666666666664</v>
      </c>
      <c r="AK82">
        <f>AVERAGE('accuracy dom9dom8'!S81,'accuracy dom91dom81'!S81,'accuracy dom92dom82'!S81)</f>
        <v>25</v>
      </c>
      <c r="AL82">
        <f>AVERAGE('accuracy dom9dom8'!T81,'accuracy dom91dom81'!T81,'accuracy dom92dom82'!T81)</f>
        <v>0</v>
      </c>
      <c r="AM82">
        <f>AVERAGE('accuracy dom9dom8'!U81,'accuracy dom91dom81'!U81,'accuracy dom92dom82'!U81)</f>
        <v>0</v>
      </c>
      <c r="AN82">
        <f>AVERAGE('accuracy dom9dom8'!BH81,'accuracy dom91dom81'!BH81,'accuracy dom92dom82'!BH81)</f>
        <v>62.666666666666664</v>
      </c>
      <c r="AO82">
        <f>AVERAGE('accuracy dom9dom8'!BI81,'accuracy dom91dom81'!BI81,'accuracy dom92dom82'!BI81)</f>
        <v>0</v>
      </c>
      <c r="AP82">
        <f>AVERAGE('accuracy dom9dom8'!BJ81,'accuracy dom91dom81'!BJ81,'accuracy dom92dom82'!BJ81)</f>
        <v>0</v>
      </c>
      <c r="AQ82">
        <f>AVERAGE('accuracy dom9dom8'!BK81,'accuracy dom91dom81'!BK81,'accuracy dom92dom82'!BK81)</f>
        <v>0</v>
      </c>
      <c r="AR82">
        <f>AVERAGE('accuracy dom9dom8'!AM81,'accuracy dom91dom81'!AM81,'accuracy dom92dom82'!AM81)</f>
        <v>37.666666666666664</v>
      </c>
      <c r="AS82">
        <f>AVERAGE('accuracy dom9dom8'!AN81,'accuracy dom91dom81'!AN81,'accuracy dom92dom82'!AN81)</f>
        <v>25</v>
      </c>
      <c r="AT82">
        <f>AVERAGE('accuracy dom9dom8'!AO81,'accuracy dom91dom81'!AO81,'accuracy dom92dom82'!AO81)</f>
        <v>0</v>
      </c>
      <c r="AU82">
        <f>AVERAGE('accuracy dom9dom8'!AP81,'accuracy dom91dom81'!AP81,'accuracy dom92dom82'!AP81)</f>
        <v>0</v>
      </c>
    </row>
    <row r="83" spans="1:47">
      <c r="A83" t="str">
        <f>'time 1'!B82</f>
        <v>&lt;test.TIFFFaxDecoder: int decodeBlackCodeWord()&gt;</v>
      </c>
      <c r="B83">
        <f>AVERAGE('time 1'!D82,'time 2'!D82,'time 3'!D82)</f>
        <v>1179.3333333333333</v>
      </c>
      <c r="C83">
        <f>AVERAGE('time 1'!F82,'time 2'!F82,'time 3'!F82)</f>
        <v>7841.666666666667</v>
      </c>
      <c r="D83">
        <f>AVERAGE('time 1'!H82,'time 2'!H82,'time 3'!H82)</f>
        <v>844.33333333333337</v>
      </c>
      <c r="E83">
        <f>AVERAGE('time 1'!J82,'time 2'!J82,'time 3'!J82)</f>
        <v>1460</v>
      </c>
      <c r="F83">
        <f>AVERAGE('time 1'!L82,'time 2'!L82,'time 3'!L82)</f>
        <v>28995.333333333332</v>
      </c>
      <c r="G83">
        <f>AVERAGE('time 1'!N82,'time 2'!N82,'time 3'!N82)</f>
        <v>1137.3333333333333</v>
      </c>
      <c r="H83">
        <f>AVERAGE('time 1'!P82,'time 2'!P82,'time 3'!P82)</f>
        <v>1810.3333333333333</v>
      </c>
      <c r="I83">
        <f>AVERAGE('time 1'!R82,'time 2'!R82,'time 3'!R82)</f>
        <v>74301.666666666672</v>
      </c>
      <c r="J83">
        <f>AVERAGE('time 1'!T82,'time 2'!T82,'time 3'!T82)</f>
        <v>1279.3333333333333</v>
      </c>
      <c r="L83">
        <f>AVERAGE('accuracy dom5dom4'!R82,'accuracy dom51dom41'!R82,'accuracy dom52dom42'!R82)</f>
        <v>3.3333333333333335</v>
      </c>
      <c r="M83">
        <f>AVERAGE('accuracy dom5dom4'!S82,'accuracy dom51dom41'!S82,'accuracy dom52dom42'!S82)</f>
        <v>0</v>
      </c>
      <c r="N83">
        <f>AVERAGE('accuracy dom5dom4'!T82,'accuracy dom51dom41'!T82,'accuracy dom52dom42'!T82)</f>
        <v>0</v>
      </c>
      <c r="O83">
        <f>AVERAGE('accuracy dom5dom4'!U82,'accuracy dom51dom41'!U82,'accuracy dom52dom42'!U82)</f>
        <v>0</v>
      </c>
      <c r="P83">
        <f>AVERAGE('accuracy dom5dom4'!BH82,'accuracy dom51dom41'!BH82,'accuracy dom52dom42'!BH82)</f>
        <v>5</v>
      </c>
      <c r="Q83">
        <f>AVERAGE('accuracy dom5dom4'!BI82,'accuracy dom51dom41'!BI82,'accuracy dom52dom42'!BI82)</f>
        <v>0</v>
      </c>
      <c r="R83">
        <f>AVERAGE('accuracy dom5dom4'!BJ82,'accuracy dom51dom41'!BJ82,'accuracy dom52dom42'!BJ82)</f>
        <v>0</v>
      </c>
      <c r="S83">
        <f>AVERAGE('accuracy dom5dom4'!BK82,'accuracy dom51dom41'!BK82,'accuracy dom52dom42'!BK82)</f>
        <v>0</v>
      </c>
      <c r="T83">
        <f>AVERAGE('accuracy dom5dom4'!AM82,'accuracy dom51dom41'!AM82,'accuracy dom52dom42'!AM82)</f>
        <v>3.3333333333333335</v>
      </c>
      <c r="U83">
        <f>AVERAGE('accuracy dom5dom4'!AN82,'accuracy dom51dom41'!AN82,'accuracy dom52dom42'!AN82)</f>
        <v>0</v>
      </c>
      <c r="V83">
        <f>AVERAGE('accuracy dom5dom4'!AO82,'accuracy dom51dom41'!AO82,'accuracy dom52dom42'!AO82)</f>
        <v>0</v>
      </c>
      <c r="W83">
        <f>AVERAGE('accuracy dom5dom4'!AP82,'accuracy dom51dom41'!AP82,'accuracy dom52dom42'!AP82)</f>
        <v>0</v>
      </c>
      <c r="X83">
        <f>AVERAGE('accuracy dom7dom6'!R82,'accuracy dom71dom61'!R82,'accuracy dom72dom62'!R82)</f>
        <v>3.3333333333333335</v>
      </c>
      <c r="Y83">
        <f>AVERAGE('accuracy dom7dom6'!S82,'accuracy dom71dom61'!S82,'accuracy dom72dom62'!S82)</f>
        <v>0</v>
      </c>
      <c r="Z83">
        <f>AVERAGE('accuracy dom7dom6'!T82,'accuracy dom71dom61'!T82,'accuracy dom72dom62'!T82)</f>
        <v>0</v>
      </c>
      <c r="AA83">
        <f>AVERAGE('accuracy dom7dom6'!U82,'accuracy dom71dom61'!U82,'accuracy dom72dom62'!U82)</f>
        <v>0</v>
      </c>
      <c r="AB83">
        <f>AVERAGE('accuracy dom7dom6'!BH82,'accuracy dom71dom61'!BH82,'accuracy dom72dom62'!BH82)</f>
        <v>3.3333333333333335</v>
      </c>
      <c r="AC83">
        <f>AVERAGE('accuracy dom7dom6'!BI82,'accuracy dom71dom61'!BI82,'accuracy dom72dom62'!BI82)</f>
        <v>0</v>
      </c>
      <c r="AD83">
        <f>AVERAGE('accuracy dom7dom6'!BJ82,'accuracy dom71dom61'!BJ82,'accuracy dom72dom62'!BJ82)</f>
        <v>0</v>
      </c>
      <c r="AE83">
        <f>AVERAGE('accuracy dom7dom6'!BK82,'accuracy dom71dom61'!BK82,'accuracy dom72dom62'!BK82)</f>
        <v>0</v>
      </c>
      <c r="AF83">
        <f>AVERAGE('accuracy dom7dom6'!AM82,'accuracy dom71dom61'!AM82,'accuracy dom72dom62'!AM82)</f>
        <v>3.3333333333333335</v>
      </c>
      <c r="AG83">
        <f>AVERAGE('accuracy dom7dom6'!AN82,'accuracy dom71dom61'!AN82,'accuracy dom72dom62'!AN82)</f>
        <v>0</v>
      </c>
      <c r="AH83">
        <f>AVERAGE('accuracy dom7dom6'!AO82,'accuracy dom71dom61'!AO82,'accuracy dom72dom62'!AO82)</f>
        <v>0</v>
      </c>
      <c r="AI83">
        <f>AVERAGE('accuracy dom7dom6'!AP82,'accuracy dom71dom61'!AP82,'accuracy dom72dom62'!AP82)</f>
        <v>0</v>
      </c>
      <c r="AJ83">
        <f>AVERAGE('accuracy dom9dom8'!R82,'accuracy dom91dom81'!R82,'accuracy dom92dom82'!R82)</f>
        <v>3.3333333333333335</v>
      </c>
      <c r="AK83">
        <f>AVERAGE('accuracy dom9dom8'!S82,'accuracy dom91dom81'!S82,'accuracy dom92dom82'!S82)</f>
        <v>0</v>
      </c>
      <c r="AL83">
        <f>AVERAGE('accuracy dom9dom8'!T82,'accuracy dom91dom81'!T82,'accuracy dom92dom82'!T82)</f>
        <v>0</v>
      </c>
      <c r="AM83">
        <f>AVERAGE('accuracy dom9dom8'!U82,'accuracy dom91dom81'!U82,'accuracy dom92dom82'!U82)</f>
        <v>0</v>
      </c>
      <c r="AN83">
        <f>AVERAGE('accuracy dom9dom8'!BH82,'accuracy dom91dom81'!BH82,'accuracy dom92dom82'!BH82)</f>
        <v>3.3333333333333335</v>
      </c>
      <c r="AO83">
        <f>AVERAGE('accuracy dom9dom8'!BI82,'accuracy dom91dom81'!BI82,'accuracy dom92dom82'!BI82)</f>
        <v>0</v>
      </c>
      <c r="AP83">
        <f>AVERAGE('accuracy dom9dom8'!BJ82,'accuracy dom91dom81'!BJ82,'accuracy dom92dom82'!BJ82)</f>
        <v>0</v>
      </c>
      <c r="AQ83">
        <f>AVERAGE('accuracy dom9dom8'!BK82,'accuracy dom91dom81'!BK82,'accuracy dom92dom82'!BK82)</f>
        <v>0</v>
      </c>
      <c r="AR83">
        <f>AVERAGE('accuracy dom9dom8'!AM82,'accuracy dom91dom81'!AM82,'accuracy dom92dom82'!AM82)</f>
        <v>3.3333333333333335</v>
      </c>
      <c r="AS83">
        <f>AVERAGE('accuracy dom9dom8'!AN82,'accuracy dom91dom81'!AN82,'accuracy dom92dom82'!AN82)</f>
        <v>0</v>
      </c>
      <c r="AT83">
        <f>AVERAGE('accuracy dom9dom8'!AO82,'accuracy dom91dom81'!AO82,'accuracy dom92dom82'!AO82)</f>
        <v>0</v>
      </c>
      <c r="AU83">
        <f>AVERAGE('accuracy dom9dom8'!AP82,'accuracy dom91dom81'!AP82,'accuracy dom92dom82'!AP82)</f>
        <v>0</v>
      </c>
    </row>
    <row r="84" spans="1:47">
      <c r="A84" t="str">
        <f>'time 1'!B83</f>
        <v>&lt;test.TIFFFaxDecoder: int decodeWhiteCodeWord()&gt;</v>
      </c>
      <c r="B84">
        <f>AVERAGE('time 1'!D83,'time 2'!D83,'time 3'!D83)</f>
        <v>1230</v>
      </c>
      <c r="C84">
        <f>AVERAGE('time 1'!F83,'time 2'!F83,'time 3'!F83)</f>
        <v>4359.666666666667</v>
      </c>
      <c r="D84">
        <f>AVERAGE('time 1'!H83,'time 2'!H83,'time 3'!H83)</f>
        <v>901.66666666666663</v>
      </c>
      <c r="E84">
        <f>AVERAGE('time 1'!J83,'time 2'!J83,'time 3'!J83)</f>
        <v>1565</v>
      </c>
      <c r="F84">
        <f>AVERAGE('time 1'!L83,'time 2'!L83,'time 3'!L83)</f>
        <v>16956</v>
      </c>
      <c r="G84">
        <f>AVERAGE('time 1'!N83,'time 2'!N83,'time 3'!N83)</f>
        <v>1219.6666666666667</v>
      </c>
      <c r="H84">
        <f>AVERAGE('time 1'!P83,'time 2'!P83,'time 3'!P83)</f>
        <v>1868.3333333333333</v>
      </c>
      <c r="I84">
        <f>AVERAGE('time 1'!R83,'time 2'!R83,'time 3'!R83)</f>
        <v>29305</v>
      </c>
      <c r="J84">
        <f>AVERAGE('time 1'!T83,'time 2'!T83,'time 3'!T83)</f>
        <v>1339.6666666666667</v>
      </c>
      <c r="L84">
        <f>AVERAGE('accuracy dom5dom4'!R83,'accuracy dom51dom41'!R83,'accuracy dom52dom42'!R83)</f>
        <v>33.333333333333336</v>
      </c>
      <c r="M84">
        <f>AVERAGE('accuracy dom5dom4'!S83,'accuracy dom51dom41'!S83,'accuracy dom52dom42'!S83)</f>
        <v>0</v>
      </c>
      <c r="N84">
        <f>AVERAGE('accuracy dom5dom4'!T83,'accuracy dom51dom41'!T83,'accuracy dom52dom42'!T83)</f>
        <v>0</v>
      </c>
      <c r="O84">
        <f>AVERAGE('accuracy dom5dom4'!U83,'accuracy dom51dom41'!U83,'accuracy dom52dom42'!U83)</f>
        <v>0</v>
      </c>
      <c r="P84">
        <f>AVERAGE('accuracy dom5dom4'!BH83,'accuracy dom51dom41'!BH83,'accuracy dom52dom42'!BH83)</f>
        <v>50</v>
      </c>
      <c r="Q84">
        <f>AVERAGE('accuracy dom5dom4'!BI83,'accuracy dom51dom41'!BI83,'accuracy dom52dom42'!BI83)</f>
        <v>0</v>
      </c>
      <c r="R84">
        <f>AVERAGE('accuracy dom5dom4'!BJ83,'accuracy dom51dom41'!BJ83,'accuracy dom52dom42'!BJ83)</f>
        <v>0</v>
      </c>
      <c r="S84">
        <f>AVERAGE('accuracy dom5dom4'!BK83,'accuracy dom51dom41'!BK83,'accuracy dom52dom42'!BK83)</f>
        <v>0</v>
      </c>
      <c r="T84">
        <f>AVERAGE('accuracy dom5dom4'!AM83,'accuracy dom51dom41'!AM83,'accuracy dom52dom42'!AM83)</f>
        <v>33.333333333333336</v>
      </c>
      <c r="U84">
        <f>AVERAGE('accuracy dom5dom4'!AN83,'accuracy dom51dom41'!AN83,'accuracy dom52dom42'!AN83)</f>
        <v>0</v>
      </c>
      <c r="V84">
        <f>AVERAGE('accuracy dom5dom4'!AO83,'accuracy dom51dom41'!AO83,'accuracy dom52dom42'!AO83)</f>
        <v>0</v>
      </c>
      <c r="W84">
        <f>AVERAGE('accuracy dom5dom4'!AP83,'accuracy dom51dom41'!AP83,'accuracy dom52dom42'!AP83)</f>
        <v>0</v>
      </c>
      <c r="X84">
        <f>AVERAGE('accuracy dom7dom6'!R83,'accuracy dom71dom61'!R83,'accuracy dom72dom62'!R83)</f>
        <v>33.333333333333336</v>
      </c>
      <c r="Y84">
        <f>AVERAGE('accuracy dom7dom6'!S83,'accuracy dom71dom61'!S83,'accuracy dom72dom62'!S83)</f>
        <v>0</v>
      </c>
      <c r="Z84">
        <f>AVERAGE('accuracy dom7dom6'!T83,'accuracy dom71dom61'!T83,'accuracy dom72dom62'!T83)</f>
        <v>0</v>
      </c>
      <c r="AA84">
        <f>AVERAGE('accuracy dom7dom6'!U83,'accuracy dom71dom61'!U83,'accuracy dom72dom62'!U83)</f>
        <v>0</v>
      </c>
      <c r="AB84">
        <f>AVERAGE('accuracy dom7dom6'!BH83,'accuracy dom71dom61'!BH83,'accuracy dom72dom62'!BH83)</f>
        <v>33.333333333333336</v>
      </c>
      <c r="AC84">
        <f>AVERAGE('accuracy dom7dom6'!BI83,'accuracy dom71dom61'!BI83,'accuracy dom72dom62'!BI83)</f>
        <v>0</v>
      </c>
      <c r="AD84">
        <f>AVERAGE('accuracy dom7dom6'!BJ83,'accuracy dom71dom61'!BJ83,'accuracy dom72dom62'!BJ83)</f>
        <v>0</v>
      </c>
      <c r="AE84">
        <f>AVERAGE('accuracy dom7dom6'!BK83,'accuracy dom71dom61'!BK83,'accuracy dom72dom62'!BK83)</f>
        <v>0</v>
      </c>
      <c r="AF84">
        <f>AVERAGE('accuracy dom7dom6'!AM83,'accuracy dom71dom61'!AM83,'accuracy dom72dom62'!AM83)</f>
        <v>33.333333333333336</v>
      </c>
      <c r="AG84">
        <f>AVERAGE('accuracy dom7dom6'!AN83,'accuracy dom71dom61'!AN83,'accuracy dom72dom62'!AN83)</f>
        <v>0</v>
      </c>
      <c r="AH84">
        <f>AVERAGE('accuracy dom7dom6'!AO83,'accuracy dom71dom61'!AO83,'accuracy dom72dom62'!AO83)</f>
        <v>0</v>
      </c>
      <c r="AI84">
        <f>AVERAGE('accuracy dom7dom6'!AP83,'accuracy dom71dom61'!AP83,'accuracy dom72dom62'!AP83)</f>
        <v>0</v>
      </c>
      <c r="AJ84">
        <f>AVERAGE('accuracy dom9dom8'!R83,'accuracy dom91dom81'!R83,'accuracy dom92dom82'!R83)</f>
        <v>33.333333333333336</v>
      </c>
      <c r="AK84">
        <f>AVERAGE('accuracy dom9dom8'!S83,'accuracy dom91dom81'!S83,'accuracy dom92dom82'!S83)</f>
        <v>0</v>
      </c>
      <c r="AL84">
        <f>AVERAGE('accuracy dom9dom8'!T83,'accuracy dom91dom81'!T83,'accuracy dom92dom82'!T83)</f>
        <v>0</v>
      </c>
      <c r="AM84">
        <f>AVERAGE('accuracy dom9dom8'!U83,'accuracy dom91dom81'!U83,'accuracy dom92dom82'!U83)</f>
        <v>0</v>
      </c>
      <c r="AN84">
        <f>AVERAGE('accuracy dom9dom8'!BH83,'accuracy dom91dom81'!BH83,'accuracy dom92dom82'!BH83)</f>
        <v>33.333333333333336</v>
      </c>
      <c r="AO84">
        <f>AVERAGE('accuracy dom9dom8'!BI83,'accuracy dom91dom81'!BI83,'accuracy dom92dom82'!BI83)</f>
        <v>0</v>
      </c>
      <c r="AP84">
        <f>AVERAGE('accuracy dom9dom8'!BJ83,'accuracy dom91dom81'!BJ83,'accuracy dom92dom82'!BJ83)</f>
        <v>0</v>
      </c>
      <c r="AQ84">
        <f>AVERAGE('accuracy dom9dom8'!BK83,'accuracy dom91dom81'!BK83,'accuracy dom92dom82'!BK83)</f>
        <v>0</v>
      </c>
      <c r="AR84">
        <f>AVERAGE('accuracy dom9dom8'!AM83,'accuracy dom91dom81'!AM83,'accuracy dom92dom82'!AM83)</f>
        <v>33.333333333333336</v>
      </c>
      <c r="AS84">
        <f>AVERAGE('accuracy dom9dom8'!AN83,'accuracy dom91dom81'!AN83,'accuracy dom92dom82'!AN83)</f>
        <v>0</v>
      </c>
      <c r="AT84">
        <f>AVERAGE('accuracy dom9dom8'!AO83,'accuracy dom91dom81'!AO83,'accuracy dom92dom82'!AO83)</f>
        <v>0</v>
      </c>
      <c r="AU84">
        <f>AVERAGE('accuracy dom9dom8'!AP83,'accuracy dom91dom81'!AP83,'accuracy dom92dom82'!AP83)</f>
        <v>0</v>
      </c>
    </row>
    <row r="85" spans="1:47">
      <c r="A85" t="str">
        <f>'time 1'!B84</f>
        <v>&lt;test.TIFFFaxDecoder: int nextLesserThan8Bits(int)&gt;</v>
      </c>
      <c r="B85">
        <f>AVERAGE('time 1'!D84,'time 2'!D84,'time 3'!D84)</f>
        <v>1120.3333333333333</v>
      </c>
      <c r="C85">
        <f>AVERAGE('time 1'!F84,'time 2'!F84,'time 3'!F84)</f>
        <v>3915</v>
      </c>
      <c r="D85">
        <f>AVERAGE('time 1'!H84,'time 2'!H84,'time 3'!H84)</f>
        <v>818.66666666666663</v>
      </c>
      <c r="E85">
        <f>AVERAGE('time 1'!J84,'time 2'!J84,'time 3'!J84)</f>
        <v>1535.6666666666667</v>
      </c>
      <c r="F85">
        <f>AVERAGE('time 1'!L84,'time 2'!L84,'time 3'!L84)</f>
        <v>12516</v>
      </c>
      <c r="G85">
        <f>AVERAGE('time 1'!N84,'time 2'!N84,'time 3'!N84)</f>
        <v>1225.3333333333333</v>
      </c>
      <c r="H85">
        <f>AVERAGE('time 1'!P84,'time 2'!P84,'time 3'!P84)</f>
        <v>1720.6666666666667</v>
      </c>
      <c r="I85">
        <f>AVERAGE('time 1'!R84,'time 2'!R84,'time 3'!R84)</f>
        <v>25179</v>
      </c>
      <c r="J85">
        <f>AVERAGE('time 1'!T84,'time 2'!T84,'time 3'!T84)</f>
        <v>1307</v>
      </c>
      <c r="L85">
        <f>AVERAGE('accuracy dom5dom4'!R84,'accuracy dom51dom41'!R84,'accuracy dom52dom42'!R84)</f>
        <v>22</v>
      </c>
      <c r="M85">
        <f>AVERAGE('accuracy dom5dom4'!S84,'accuracy dom51dom41'!S84,'accuracy dom52dom42'!S84)</f>
        <v>0</v>
      </c>
      <c r="N85">
        <f>AVERAGE('accuracy dom5dom4'!T84,'accuracy dom51dom41'!T84,'accuracy dom52dom42'!T84)</f>
        <v>0</v>
      </c>
      <c r="O85">
        <f>AVERAGE('accuracy dom5dom4'!U84,'accuracy dom51dom41'!U84,'accuracy dom52dom42'!U84)</f>
        <v>0</v>
      </c>
      <c r="P85">
        <f>AVERAGE('accuracy dom5dom4'!BH84,'accuracy dom51dom41'!BH84,'accuracy dom52dom42'!BH84)</f>
        <v>33</v>
      </c>
      <c r="Q85">
        <f>AVERAGE('accuracy dom5dom4'!BI84,'accuracy dom51dom41'!BI84,'accuracy dom52dom42'!BI84)</f>
        <v>0</v>
      </c>
      <c r="R85">
        <f>AVERAGE('accuracy dom5dom4'!BJ84,'accuracy dom51dom41'!BJ84,'accuracy dom52dom42'!BJ84)</f>
        <v>0</v>
      </c>
      <c r="S85">
        <f>AVERAGE('accuracy dom5dom4'!BK84,'accuracy dom51dom41'!BK84,'accuracy dom52dom42'!BK84)</f>
        <v>0</v>
      </c>
      <c r="T85">
        <f>AVERAGE('accuracy dom5dom4'!AM84,'accuracy dom51dom41'!AM84,'accuracy dom52dom42'!AM84)</f>
        <v>22</v>
      </c>
      <c r="U85">
        <f>AVERAGE('accuracy dom5dom4'!AN84,'accuracy dom51dom41'!AN84,'accuracy dom52dom42'!AN84)</f>
        <v>0</v>
      </c>
      <c r="V85">
        <f>AVERAGE('accuracy dom5dom4'!AO84,'accuracy dom51dom41'!AO84,'accuracy dom52dom42'!AO84)</f>
        <v>0</v>
      </c>
      <c r="W85">
        <f>AVERAGE('accuracy dom5dom4'!AP84,'accuracy dom51dom41'!AP84,'accuracy dom52dom42'!AP84)</f>
        <v>0</v>
      </c>
      <c r="X85">
        <f>AVERAGE('accuracy dom7dom6'!R84,'accuracy dom71dom61'!R84,'accuracy dom72dom62'!R84)</f>
        <v>22</v>
      </c>
      <c r="Y85">
        <f>AVERAGE('accuracy dom7dom6'!S84,'accuracy dom71dom61'!S84,'accuracy dom72dom62'!S84)</f>
        <v>0</v>
      </c>
      <c r="Z85">
        <f>AVERAGE('accuracy dom7dom6'!T84,'accuracy dom71dom61'!T84,'accuracy dom72dom62'!T84)</f>
        <v>0</v>
      </c>
      <c r="AA85">
        <f>AVERAGE('accuracy dom7dom6'!U84,'accuracy dom71dom61'!U84,'accuracy dom72dom62'!U84)</f>
        <v>0</v>
      </c>
      <c r="AB85">
        <f>AVERAGE('accuracy dom7dom6'!BH84,'accuracy dom71dom61'!BH84,'accuracy dom72dom62'!BH84)</f>
        <v>22</v>
      </c>
      <c r="AC85">
        <f>AVERAGE('accuracy dom7dom6'!BI84,'accuracy dom71dom61'!BI84,'accuracy dom72dom62'!BI84)</f>
        <v>0</v>
      </c>
      <c r="AD85">
        <f>AVERAGE('accuracy dom7dom6'!BJ84,'accuracy dom71dom61'!BJ84,'accuracy dom72dom62'!BJ84)</f>
        <v>0</v>
      </c>
      <c r="AE85">
        <f>AVERAGE('accuracy dom7dom6'!BK84,'accuracy dom71dom61'!BK84,'accuracy dom72dom62'!BK84)</f>
        <v>0</v>
      </c>
      <c r="AF85">
        <f>AVERAGE('accuracy dom7dom6'!AM84,'accuracy dom71dom61'!AM84,'accuracy dom72dom62'!AM84)</f>
        <v>22</v>
      </c>
      <c r="AG85">
        <f>AVERAGE('accuracy dom7dom6'!AN84,'accuracy dom71dom61'!AN84,'accuracy dom72dom62'!AN84)</f>
        <v>0</v>
      </c>
      <c r="AH85">
        <f>AVERAGE('accuracy dom7dom6'!AO84,'accuracy dom71dom61'!AO84,'accuracy dom72dom62'!AO84)</f>
        <v>0</v>
      </c>
      <c r="AI85">
        <f>AVERAGE('accuracy dom7dom6'!AP84,'accuracy dom71dom61'!AP84,'accuracy dom72dom62'!AP84)</f>
        <v>0</v>
      </c>
      <c r="AJ85">
        <f>AVERAGE('accuracy dom9dom8'!R84,'accuracy dom91dom81'!R84,'accuracy dom92dom82'!R84)</f>
        <v>22</v>
      </c>
      <c r="AK85">
        <f>AVERAGE('accuracy dom9dom8'!S84,'accuracy dom91dom81'!S84,'accuracy dom92dom82'!S84)</f>
        <v>0</v>
      </c>
      <c r="AL85">
        <f>AVERAGE('accuracy dom9dom8'!T84,'accuracy dom91dom81'!T84,'accuracy dom92dom82'!T84)</f>
        <v>0</v>
      </c>
      <c r="AM85">
        <f>AVERAGE('accuracy dom9dom8'!U84,'accuracy dom91dom81'!U84,'accuracy dom92dom82'!U84)</f>
        <v>0</v>
      </c>
      <c r="AN85">
        <f>AVERAGE('accuracy dom9dom8'!BH84,'accuracy dom91dom81'!BH84,'accuracy dom92dom82'!BH84)</f>
        <v>22</v>
      </c>
      <c r="AO85">
        <f>AVERAGE('accuracy dom9dom8'!BI84,'accuracy dom91dom81'!BI84,'accuracy dom92dom82'!BI84)</f>
        <v>0</v>
      </c>
      <c r="AP85">
        <f>AVERAGE('accuracy dom9dom8'!BJ84,'accuracy dom91dom81'!BJ84,'accuracy dom92dom82'!BJ84)</f>
        <v>0</v>
      </c>
      <c r="AQ85">
        <f>AVERAGE('accuracy dom9dom8'!BK84,'accuracy dom91dom81'!BK84,'accuracy dom92dom82'!BK84)</f>
        <v>0</v>
      </c>
      <c r="AR85">
        <f>AVERAGE('accuracy dom9dom8'!AM84,'accuracy dom91dom81'!AM84,'accuracy dom92dom82'!AM84)</f>
        <v>22</v>
      </c>
      <c r="AS85">
        <f>AVERAGE('accuracy dom9dom8'!AN84,'accuracy dom91dom81'!AN84,'accuracy dom92dom82'!AN84)</f>
        <v>0</v>
      </c>
      <c r="AT85">
        <f>AVERAGE('accuracy dom9dom8'!AO84,'accuracy dom91dom81'!AO84,'accuracy dom92dom82'!AO84)</f>
        <v>0</v>
      </c>
      <c r="AU85">
        <f>AVERAGE('accuracy dom9dom8'!AP84,'accuracy dom91dom81'!AP84,'accuracy dom92dom82'!AP84)</f>
        <v>0</v>
      </c>
    </row>
    <row r="86" spans="1:47">
      <c r="A86" t="str">
        <f>'time 1'!B85</f>
        <v>&lt;test.TIFFFaxDecoder: int nextNBits(int)&gt;</v>
      </c>
      <c r="B86">
        <f>AVERAGE('time 1'!D85,'time 2'!D85,'time 3'!D85)</f>
        <v>1890.6666666666667</v>
      </c>
      <c r="C86">
        <f>AVERAGE('time 1'!F85,'time 2'!F85,'time 3'!F85)</f>
        <v>5680.333333333333</v>
      </c>
      <c r="D86">
        <f>AVERAGE('time 1'!H85,'time 2'!H85,'time 3'!H85)</f>
        <v>1457</v>
      </c>
      <c r="E86">
        <f>AVERAGE('time 1'!J85,'time 2'!J85,'time 3'!J85)</f>
        <v>2312.3333333333335</v>
      </c>
      <c r="F86">
        <f>AVERAGE('time 1'!L85,'time 2'!L85,'time 3'!L85)</f>
        <v>18293.333333333332</v>
      </c>
      <c r="G86">
        <f>AVERAGE('time 1'!N85,'time 2'!N85,'time 3'!N85)</f>
        <v>1946.6666666666667</v>
      </c>
      <c r="H86">
        <f>AVERAGE('time 1'!P85,'time 2'!P85,'time 3'!P85)</f>
        <v>2770</v>
      </c>
      <c r="I86">
        <f>AVERAGE('time 1'!R85,'time 2'!R85,'time 3'!R85)</f>
        <v>41123.666666666664</v>
      </c>
      <c r="J86">
        <f>AVERAGE('time 1'!T85,'time 2'!T85,'time 3'!T85)</f>
        <v>2189.3333333333335</v>
      </c>
      <c r="L86">
        <f>AVERAGE('accuracy dom5dom4'!R85,'accuracy dom51dom41'!R85,'accuracy dom52dom42'!R85)</f>
        <v>37.333333333333336</v>
      </c>
      <c r="M86">
        <f>AVERAGE('accuracy dom5dom4'!S85,'accuracy dom51dom41'!S85,'accuracy dom52dom42'!S85)</f>
        <v>0</v>
      </c>
      <c r="N86">
        <f>AVERAGE('accuracy dom5dom4'!T85,'accuracy dom51dom41'!T85,'accuracy dom52dom42'!T85)</f>
        <v>0</v>
      </c>
      <c r="O86">
        <f>AVERAGE('accuracy dom5dom4'!U85,'accuracy dom51dom41'!U85,'accuracy dom52dom42'!U85)</f>
        <v>0</v>
      </c>
      <c r="P86">
        <f>AVERAGE('accuracy dom5dom4'!BH85,'accuracy dom51dom41'!BH85,'accuracy dom52dom42'!BH85)</f>
        <v>56</v>
      </c>
      <c r="Q86">
        <f>AVERAGE('accuracy dom5dom4'!BI85,'accuracy dom51dom41'!BI85,'accuracy dom52dom42'!BI85)</f>
        <v>0</v>
      </c>
      <c r="R86">
        <f>AVERAGE('accuracy dom5dom4'!BJ85,'accuracy dom51dom41'!BJ85,'accuracy dom52dom42'!BJ85)</f>
        <v>0</v>
      </c>
      <c r="S86">
        <f>AVERAGE('accuracy dom5dom4'!BK85,'accuracy dom51dom41'!BK85,'accuracy dom52dom42'!BK85)</f>
        <v>0</v>
      </c>
      <c r="T86">
        <f>AVERAGE('accuracy dom5dom4'!AM85,'accuracy dom51dom41'!AM85,'accuracy dom52dom42'!AM85)</f>
        <v>37.333333333333336</v>
      </c>
      <c r="U86">
        <f>AVERAGE('accuracy dom5dom4'!AN85,'accuracy dom51dom41'!AN85,'accuracy dom52dom42'!AN85)</f>
        <v>0</v>
      </c>
      <c r="V86">
        <f>AVERAGE('accuracy dom5dom4'!AO85,'accuracy dom51dom41'!AO85,'accuracy dom52dom42'!AO85)</f>
        <v>0</v>
      </c>
      <c r="W86">
        <f>AVERAGE('accuracy dom5dom4'!AP85,'accuracy dom51dom41'!AP85,'accuracy dom52dom42'!AP85)</f>
        <v>0</v>
      </c>
      <c r="X86">
        <f>AVERAGE('accuracy dom7dom6'!R85,'accuracy dom71dom61'!R85,'accuracy dom72dom62'!R85)</f>
        <v>37.333333333333336</v>
      </c>
      <c r="Y86">
        <f>AVERAGE('accuracy dom7dom6'!S85,'accuracy dom71dom61'!S85,'accuracy dom72dom62'!S85)</f>
        <v>0</v>
      </c>
      <c r="Z86">
        <f>AVERAGE('accuracy dom7dom6'!T85,'accuracy dom71dom61'!T85,'accuracy dom72dom62'!T85)</f>
        <v>0</v>
      </c>
      <c r="AA86">
        <f>AVERAGE('accuracy dom7dom6'!U85,'accuracy dom71dom61'!U85,'accuracy dom72dom62'!U85)</f>
        <v>0</v>
      </c>
      <c r="AB86">
        <f>AVERAGE('accuracy dom7dom6'!BH85,'accuracy dom71dom61'!BH85,'accuracy dom72dom62'!BH85)</f>
        <v>37.333333333333336</v>
      </c>
      <c r="AC86">
        <f>AVERAGE('accuracy dom7dom6'!BI85,'accuracy dom71dom61'!BI85,'accuracy dom72dom62'!BI85)</f>
        <v>0</v>
      </c>
      <c r="AD86">
        <f>AVERAGE('accuracy dom7dom6'!BJ85,'accuracy dom71dom61'!BJ85,'accuracy dom72dom62'!BJ85)</f>
        <v>0</v>
      </c>
      <c r="AE86">
        <f>AVERAGE('accuracy dom7dom6'!BK85,'accuracy dom71dom61'!BK85,'accuracy dom72dom62'!BK85)</f>
        <v>0</v>
      </c>
      <c r="AF86">
        <f>AVERAGE('accuracy dom7dom6'!AM85,'accuracy dom71dom61'!AM85,'accuracy dom72dom62'!AM85)</f>
        <v>37.333333333333336</v>
      </c>
      <c r="AG86">
        <f>AVERAGE('accuracy dom7dom6'!AN85,'accuracy dom71dom61'!AN85,'accuracy dom72dom62'!AN85)</f>
        <v>0</v>
      </c>
      <c r="AH86">
        <f>AVERAGE('accuracy dom7dom6'!AO85,'accuracy dom71dom61'!AO85,'accuracy dom72dom62'!AO85)</f>
        <v>0</v>
      </c>
      <c r="AI86">
        <f>AVERAGE('accuracy dom7dom6'!AP85,'accuracy dom71dom61'!AP85,'accuracy dom72dom62'!AP85)</f>
        <v>0</v>
      </c>
      <c r="AJ86">
        <f>AVERAGE('accuracy dom9dom8'!R85,'accuracy dom91dom81'!R85,'accuracy dom92dom82'!R85)</f>
        <v>37.333333333333336</v>
      </c>
      <c r="AK86">
        <f>AVERAGE('accuracy dom9dom8'!S85,'accuracy dom91dom81'!S85,'accuracy dom92dom82'!S85)</f>
        <v>0</v>
      </c>
      <c r="AL86">
        <f>AVERAGE('accuracy dom9dom8'!T85,'accuracy dom91dom81'!T85,'accuracy dom92dom82'!T85)</f>
        <v>0</v>
      </c>
      <c r="AM86">
        <f>AVERAGE('accuracy dom9dom8'!U85,'accuracy dom91dom81'!U85,'accuracy dom92dom82'!U85)</f>
        <v>0</v>
      </c>
      <c r="AN86">
        <f>AVERAGE('accuracy dom9dom8'!BH85,'accuracy dom91dom81'!BH85,'accuracy dom92dom82'!BH85)</f>
        <v>37.333333333333336</v>
      </c>
      <c r="AO86">
        <f>AVERAGE('accuracy dom9dom8'!BI85,'accuracy dom91dom81'!BI85,'accuracy dom92dom82'!BI85)</f>
        <v>0</v>
      </c>
      <c r="AP86">
        <f>AVERAGE('accuracy dom9dom8'!BJ85,'accuracy dom91dom81'!BJ85,'accuracy dom92dom82'!BJ85)</f>
        <v>0</v>
      </c>
      <c r="AQ86">
        <f>AVERAGE('accuracy dom9dom8'!BK85,'accuracy dom91dom81'!BK85,'accuracy dom92dom82'!BK85)</f>
        <v>0</v>
      </c>
      <c r="AR86">
        <f>AVERAGE('accuracy dom9dom8'!AM85,'accuracy dom91dom81'!AM85,'accuracy dom92dom82'!AM85)</f>
        <v>37.333333333333336</v>
      </c>
      <c r="AS86">
        <f>AVERAGE('accuracy dom9dom8'!AN85,'accuracy dom91dom81'!AN85,'accuracy dom92dom82'!AN85)</f>
        <v>0</v>
      </c>
      <c r="AT86">
        <f>AVERAGE('accuracy dom9dom8'!AO85,'accuracy dom91dom81'!AO85,'accuracy dom92dom82'!AO85)</f>
        <v>0</v>
      </c>
      <c r="AU86">
        <f>AVERAGE('accuracy dom9dom8'!AP85,'accuracy dom91dom81'!AP85,'accuracy dom92dom82'!AP85)</f>
        <v>0</v>
      </c>
    </row>
    <row r="87" spans="1:47">
      <c r="A87" t="str">
        <f>'time 1'!B86</f>
        <v>&lt;test.TIFFFaxDecoder: int readEOL(boolean)&gt;</v>
      </c>
      <c r="B87">
        <f>AVERAGE('time 1'!D86,'time 2'!D86,'time 3'!D86)</f>
        <v>853</v>
      </c>
      <c r="C87">
        <f>AVERAGE('time 1'!F86,'time 2'!F86,'time 3'!F86)</f>
        <v>2478.3333333333335</v>
      </c>
      <c r="D87">
        <f>AVERAGE('time 1'!H86,'time 2'!H86,'time 3'!H86)</f>
        <v>624.33333333333337</v>
      </c>
      <c r="E87">
        <f>AVERAGE('time 1'!J86,'time 2'!J86,'time 3'!J86)</f>
        <v>1087</v>
      </c>
      <c r="F87">
        <f>AVERAGE('time 1'!L86,'time 2'!L86,'time 3'!L86)</f>
        <v>7723</v>
      </c>
      <c r="G87">
        <f>AVERAGE('time 1'!N86,'time 2'!N86,'time 3'!N86)</f>
        <v>913.33333333333337</v>
      </c>
      <c r="H87">
        <f>AVERAGE('time 1'!P86,'time 2'!P86,'time 3'!P86)</f>
        <v>1324.6666666666667</v>
      </c>
      <c r="I87">
        <f>AVERAGE('time 1'!R86,'time 2'!R86,'time 3'!R86)</f>
        <v>13008.666666666666</v>
      </c>
      <c r="J87">
        <f>AVERAGE('time 1'!T86,'time 2'!T86,'time 3'!T86)</f>
        <v>970.66666666666663</v>
      </c>
      <c r="L87">
        <f>AVERAGE('accuracy dom5dom4'!R86,'accuracy dom51dom41'!R86,'accuracy dom52dom42'!R86)</f>
        <v>58.666666666666664</v>
      </c>
      <c r="M87">
        <f>AVERAGE('accuracy dom5dom4'!S86,'accuracy dom51dom41'!S86,'accuracy dom52dom42'!S86)</f>
        <v>0</v>
      </c>
      <c r="N87">
        <f>AVERAGE('accuracy dom5dom4'!T86,'accuracy dom51dom41'!T86,'accuracy dom52dom42'!T86)</f>
        <v>0</v>
      </c>
      <c r="O87">
        <f>AVERAGE('accuracy dom5dom4'!U86,'accuracy dom51dom41'!U86,'accuracy dom52dom42'!U86)</f>
        <v>0</v>
      </c>
      <c r="P87">
        <f>AVERAGE('accuracy dom5dom4'!BH86,'accuracy dom51dom41'!BH86,'accuracy dom52dom42'!BH86)</f>
        <v>88</v>
      </c>
      <c r="Q87">
        <f>AVERAGE('accuracy dom5dom4'!BI86,'accuracy dom51dom41'!BI86,'accuracy dom52dom42'!BI86)</f>
        <v>0</v>
      </c>
      <c r="R87">
        <f>AVERAGE('accuracy dom5dom4'!BJ86,'accuracy dom51dom41'!BJ86,'accuracy dom52dom42'!BJ86)</f>
        <v>0</v>
      </c>
      <c r="S87">
        <f>AVERAGE('accuracy dom5dom4'!BK86,'accuracy dom51dom41'!BK86,'accuracy dom52dom42'!BK86)</f>
        <v>0</v>
      </c>
      <c r="T87">
        <f>AVERAGE('accuracy dom5dom4'!AM86,'accuracy dom51dom41'!AM86,'accuracy dom52dom42'!AM86)</f>
        <v>58.666666666666664</v>
      </c>
      <c r="U87">
        <f>AVERAGE('accuracy dom5dom4'!AN86,'accuracy dom51dom41'!AN86,'accuracy dom52dom42'!AN86)</f>
        <v>0</v>
      </c>
      <c r="V87">
        <f>AVERAGE('accuracy dom5dom4'!AO86,'accuracy dom51dom41'!AO86,'accuracy dom52dom42'!AO86)</f>
        <v>0</v>
      </c>
      <c r="W87">
        <f>AVERAGE('accuracy dom5dom4'!AP86,'accuracy dom51dom41'!AP86,'accuracy dom52dom42'!AP86)</f>
        <v>0</v>
      </c>
      <c r="X87">
        <f>AVERAGE('accuracy dom7dom6'!R86,'accuracy dom71dom61'!R86,'accuracy dom72dom62'!R86)</f>
        <v>58.666666666666664</v>
      </c>
      <c r="Y87">
        <f>AVERAGE('accuracy dom7dom6'!S86,'accuracy dom71dom61'!S86,'accuracy dom72dom62'!S86)</f>
        <v>0</v>
      </c>
      <c r="Z87">
        <f>AVERAGE('accuracy dom7dom6'!T86,'accuracy dom71dom61'!T86,'accuracy dom72dom62'!T86)</f>
        <v>0</v>
      </c>
      <c r="AA87">
        <f>AVERAGE('accuracy dom7dom6'!U86,'accuracy dom71dom61'!U86,'accuracy dom72dom62'!U86)</f>
        <v>0</v>
      </c>
      <c r="AB87">
        <f>AVERAGE('accuracy dom7dom6'!BH86,'accuracy dom71dom61'!BH86,'accuracy dom72dom62'!BH86)</f>
        <v>58.666666666666664</v>
      </c>
      <c r="AC87">
        <f>AVERAGE('accuracy dom7dom6'!BI86,'accuracy dom71dom61'!BI86,'accuracy dom72dom62'!BI86)</f>
        <v>0</v>
      </c>
      <c r="AD87">
        <f>AVERAGE('accuracy dom7dom6'!BJ86,'accuracy dom71dom61'!BJ86,'accuracy dom72dom62'!BJ86)</f>
        <v>0</v>
      </c>
      <c r="AE87">
        <f>AVERAGE('accuracy dom7dom6'!BK86,'accuracy dom71dom61'!BK86,'accuracy dom72dom62'!BK86)</f>
        <v>0</v>
      </c>
      <c r="AF87">
        <f>AVERAGE('accuracy dom7dom6'!AM86,'accuracy dom71dom61'!AM86,'accuracy dom72dom62'!AM86)</f>
        <v>58.666666666666664</v>
      </c>
      <c r="AG87">
        <f>AVERAGE('accuracy dom7dom6'!AN86,'accuracy dom71dom61'!AN86,'accuracy dom72dom62'!AN86)</f>
        <v>0</v>
      </c>
      <c r="AH87">
        <f>AVERAGE('accuracy dom7dom6'!AO86,'accuracy dom71dom61'!AO86,'accuracy dom72dom62'!AO86)</f>
        <v>0</v>
      </c>
      <c r="AI87">
        <f>AVERAGE('accuracy dom7dom6'!AP86,'accuracy dom71dom61'!AP86,'accuracy dom72dom62'!AP86)</f>
        <v>0</v>
      </c>
      <c r="AJ87">
        <f>AVERAGE('accuracy dom9dom8'!R86,'accuracy dom91dom81'!R86,'accuracy dom92dom82'!R86)</f>
        <v>58.666666666666664</v>
      </c>
      <c r="AK87">
        <f>AVERAGE('accuracy dom9dom8'!S86,'accuracy dom91dom81'!S86,'accuracy dom92dom82'!S86)</f>
        <v>0</v>
      </c>
      <c r="AL87">
        <f>AVERAGE('accuracy dom9dom8'!T86,'accuracy dom91dom81'!T86,'accuracy dom92dom82'!T86)</f>
        <v>0</v>
      </c>
      <c r="AM87">
        <f>AVERAGE('accuracy dom9dom8'!U86,'accuracy dom91dom81'!U86,'accuracy dom92dom82'!U86)</f>
        <v>0</v>
      </c>
      <c r="AN87">
        <f>AVERAGE('accuracy dom9dom8'!BH86,'accuracy dom91dom81'!BH86,'accuracy dom92dom82'!BH86)</f>
        <v>58.666666666666664</v>
      </c>
      <c r="AO87">
        <f>AVERAGE('accuracy dom9dom8'!BI86,'accuracy dom91dom81'!BI86,'accuracy dom92dom82'!BI86)</f>
        <v>0</v>
      </c>
      <c r="AP87">
        <f>AVERAGE('accuracy dom9dom8'!BJ86,'accuracy dom91dom81'!BJ86,'accuracy dom92dom82'!BJ86)</f>
        <v>0</v>
      </c>
      <c r="AQ87">
        <f>AVERAGE('accuracy dom9dom8'!BK86,'accuracy dom91dom81'!BK86,'accuracy dom92dom82'!BK86)</f>
        <v>0</v>
      </c>
      <c r="AR87">
        <f>AVERAGE('accuracy dom9dom8'!AM86,'accuracy dom91dom81'!AM86,'accuracy dom92dom82'!AM86)</f>
        <v>58.666666666666664</v>
      </c>
      <c r="AS87">
        <f>AVERAGE('accuracy dom9dom8'!AN86,'accuracy dom91dom81'!AN86,'accuracy dom92dom82'!AN86)</f>
        <v>0</v>
      </c>
      <c r="AT87">
        <f>AVERAGE('accuracy dom9dom8'!AO86,'accuracy dom91dom81'!AO86,'accuracy dom92dom82'!AO86)</f>
        <v>0</v>
      </c>
      <c r="AU87">
        <f>AVERAGE('accuracy dom9dom8'!AP86,'accuracy dom91dom81'!AP86,'accuracy dom92dom82'!AP86)</f>
        <v>0</v>
      </c>
    </row>
    <row r="88" spans="1:47">
      <c r="A88" t="str">
        <f>'time 1'!B87</f>
        <v>&lt;test.TIFFFaxDecoder: void decode1D(byte[],byte[],int,int)&gt;</v>
      </c>
      <c r="B88">
        <f>AVERAGE('time 1'!D87,'time 2'!D87,'time 3'!D87)</f>
        <v>1040</v>
      </c>
      <c r="C88">
        <f>AVERAGE('time 1'!F87,'time 2'!F87,'time 3'!F87)</f>
        <v>2764.6666666666665</v>
      </c>
      <c r="D88">
        <f>AVERAGE('time 1'!H87,'time 2'!H87,'time 3'!H87)</f>
        <v>722.33333333333337</v>
      </c>
      <c r="E88">
        <f>AVERAGE('time 1'!J87,'time 2'!J87,'time 3'!J87)</f>
        <v>1961.3333333333333</v>
      </c>
      <c r="F88">
        <f>AVERAGE('time 1'!L87,'time 2'!L87,'time 3'!L87)</f>
        <v>9544.6666666666661</v>
      </c>
      <c r="G88">
        <f>AVERAGE('time 1'!N87,'time 2'!N87,'time 3'!N87)</f>
        <v>1425.6666666666667</v>
      </c>
      <c r="H88">
        <f>AVERAGE('time 1'!P87,'time 2'!P87,'time 3'!P87)</f>
        <v>2419.6666666666665</v>
      </c>
      <c r="I88">
        <f>AVERAGE('time 1'!R87,'time 2'!R87,'time 3'!R87)</f>
        <v>20598.333333333332</v>
      </c>
      <c r="J88">
        <f>AVERAGE('time 1'!T87,'time 2'!T87,'time 3'!T87)</f>
        <v>1895.3333333333333</v>
      </c>
      <c r="L88">
        <f>AVERAGE('accuracy dom5dom4'!R87,'accuracy dom51dom41'!R87,'accuracy dom52dom42'!R87)</f>
        <v>24</v>
      </c>
      <c r="M88">
        <f>AVERAGE('accuracy dom5dom4'!S87,'accuracy dom51dom41'!S87,'accuracy dom52dom42'!S87)</f>
        <v>0</v>
      </c>
      <c r="N88">
        <f>AVERAGE('accuracy dom5dom4'!T87,'accuracy dom51dom41'!T87,'accuracy dom52dom42'!T87)</f>
        <v>0</v>
      </c>
      <c r="O88">
        <f>AVERAGE('accuracy dom5dom4'!U87,'accuracy dom51dom41'!U87,'accuracy dom52dom42'!U87)</f>
        <v>0</v>
      </c>
      <c r="P88">
        <f>AVERAGE('accuracy dom5dom4'!BH87,'accuracy dom51dom41'!BH87,'accuracy dom52dom42'!BH87)</f>
        <v>36</v>
      </c>
      <c r="Q88">
        <f>AVERAGE('accuracy dom5dom4'!BI87,'accuracy dom51dom41'!BI87,'accuracy dom52dom42'!BI87)</f>
        <v>0</v>
      </c>
      <c r="R88">
        <f>AVERAGE('accuracy dom5dom4'!BJ87,'accuracy dom51dom41'!BJ87,'accuracy dom52dom42'!BJ87)</f>
        <v>0</v>
      </c>
      <c r="S88">
        <f>AVERAGE('accuracy dom5dom4'!BK87,'accuracy dom51dom41'!BK87,'accuracy dom52dom42'!BK87)</f>
        <v>0</v>
      </c>
      <c r="T88">
        <f>AVERAGE('accuracy dom5dom4'!AM87,'accuracy dom51dom41'!AM87,'accuracy dom52dom42'!AM87)</f>
        <v>24</v>
      </c>
      <c r="U88">
        <f>AVERAGE('accuracy dom5dom4'!AN87,'accuracy dom51dom41'!AN87,'accuracy dom52dom42'!AN87)</f>
        <v>0</v>
      </c>
      <c r="V88">
        <f>AVERAGE('accuracy dom5dom4'!AO87,'accuracy dom51dom41'!AO87,'accuracy dom52dom42'!AO87)</f>
        <v>0</v>
      </c>
      <c r="W88">
        <f>AVERAGE('accuracy dom5dom4'!AP87,'accuracy dom51dom41'!AP87,'accuracy dom52dom42'!AP87)</f>
        <v>0</v>
      </c>
      <c r="X88">
        <f>AVERAGE('accuracy dom7dom6'!R87,'accuracy dom71dom61'!R87,'accuracy dom72dom62'!R87)</f>
        <v>24</v>
      </c>
      <c r="Y88">
        <f>AVERAGE('accuracy dom7dom6'!S87,'accuracy dom71dom61'!S87,'accuracy dom72dom62'!S87)</f>
        <v>0</v>
      </c>
      <c r="Z88">
        <f>AVERAGE('accuracy dom7dom6'!T87,'accuracy dom71dom61'!T87,'accuracy dom72dom62'!T87)</f>
        <v>0</v>
      </c>
      <c r="AA88">
        <f>AVERAGE('accuracy dom7dom6'!U87,'accuracy dom71dom61'!U87,'accuracy dom72dom62'!U87)</f>
        <v>0</v>
      </c>
      <c r="AB88">
        <f>AVERAGE('accuracy dom7dom6'!BH87,'accuracy dom71dom61'!BH87,'accuracy dom72dom62'!BH87)</f>
        <v>24</v>
      </c>
      <c r="AC88">
        <f>AVERAGE('accuracy dom7dom6'!BI87,'accuracy dom71dom61'!BI87,'accuracy dom72dom62'!BI87)</f>
        <v>0</v>
      </c>
      <c r="AD88">
        <f>AVERAGE('accuracy dom7dom6'!BJ87,'accuracy dom71dom61'!BJ87,'accuracy dom72dom62'!BJ87)</f>
        <v>0</v>
      </c>
      <c r="AE88">
        <f>AVERAGE('accuracy dom7dom6'!BK87,'accuracy dom71dom61'!BK87,'accuracy dom72dom62'!BK87)</f>
        <v>0</v>
      </c>
      <c r="AF88">
        <f>AVERAGE('accuracy dom7dom6'!AM87,'accuracy dom71dom61'!AM87,'accuracy dom72dom62'!AM87)</f>
        <v>24</v>
      </c>
      <c r="AG88">
        <f>AVERAGE('accuracy dom7dom6'!AN87,'accuracy dom71dom61'!AN87,'accuracy dom72dom62'!AN87)</f>
        <v>0</v>
      </c>
      <c r="AH88">
        <f>AVERAGE('accuracy dom7dom6'!AO87,'accuracy dom71dom61'!AO87,'accuracy dom72dom62'!AO87)</f>
        <v>0</v>
      </c>
      <c r="AI88">
        <f>AVERAGE('accuracy dom7dom6'!AP87,'accuracy dom71dom61'!AP87,'accuracy dom72dom62'!AP87)</f>
        <v>0</v>
      </c>
      <c r="AJ88">
        <f>AVERAGE('accuracy dom9dom8'!R87,'accuracy dom91dom81'!R87,'accuracy dom92dom82'!R87)</f>
        <v>24</v>
      </c>
      <c r="AK88">
        <f>AVERAGE('accuracy dom9dom8'!S87,'accuracy dom91dom81'!S87,'accuracy dom92dom82'!S87)</f>
        <v>0</v>
      </c>
      <c r="AL88">
        <f>AVERAGE('accuracy dom9dom8'!T87,'accuracy dom91dom81'!T87,'accuracy dom92dom82'!T87)</f>
        <v>0</v>
      </c>
      <c r="AM88">
        <f>AVERAGE('accuracy dom9dom8'!U87,'accuracy dom91dom81'!U87,'accuracy dom92dom82'!U87)</f>
        <v>0</v>
      </c>
      <c r="AN88">
        <f>AVERAGE('accuracy dom9dom8'!BH87,'accuracy dom91dom81'!BH87,'accuracy dom92dom82'!BH87)</f>
        <v>24</v>
      </c>
      <c r="AO88">
        <f>AVERAGE('accuracy dom9dom8'!BI87,'accuracy dom91dom81'!BI87,'accuracy dom92dom82'!BI87)</f>
        <v>0</v>
      </c>
      <c r="AP88">
        <f>AVERAGE('accuracy dom9dom8'!BJ87,'accuracy dom91dom81'!BJ87,'accuracy dom92dom82'!BJ87)</f>
        <v>0</v>
      </c>
      <c r="AQ88">
        <f>AVERAGE('accuracy dom9dom8'!BK87,'accuracy dom91dom81'!BK87,'accuracy dom92dom82'!BK87)</f>
        <v>0</v>
      </c>
      <c r="AR88">
        <f>AVERAGE('accuracy dom9dom8'!AM87,'accuracy dom91dom81'!AM87,'accuracy dom92dom82'!AM87)</f>
        <v>24</v>
      </c>
      <c r="AS88">
        <f>AVERAGE('accuracy dom9dom8'!AN87,'accuracy dom91dom81'!AN87,'accuracy dom92dom82'!AN87)</f>
        <v>0</v>
      </c>
      <c r="AT88">
        <f>AVERAGE('accuracy dom9dom8'!AO87,'accuracy dom91dom81'!AO87,'accuracy dom92dom82'!AO87)</f>
        <v>0</v>
      </c>
      <c r="AU88">
        <f>AVERAGE('accuracy dom9dom8'!AP87,'accuracy dom91dom81'!AP87,'accuracy dom92dom82'!AP87)</f>
        <v>0</v>
      </c>
    </row>
    <row r="89" spans="1:47">
      <c r="A89" t="str">
        <f>'time 1'!B88</f>
        <v>&lt;test.TIFFFaxDecoder: void decode2D(byte[],byte[],int,int,long)&gt;</v>
      </c>
      <c r="B89">
        <f>AVERAGE('time 1'!D88,'time 2'!D88,'time 3'!D88)</f>
        <v>9240</v>
      </c>
      <c r="C89">
        <f>AVERAGE('time 1'!F88,'time 2'!F88,'time 3'!F88)</f>
        <v>31571.333333333332</v>
      </c>
      <c r="D89">
        <f>AVERAGE('time 1'!H88,'time 2'!H88,'time 3'!H88)</f>
        <v>6770.333333333333</v>
      </c>
      <c r="E89">
        <f>AVERAGE('time 1'!J88,'time 2'!J88,'time 3'!J88)</f>
        <v>17850</v>
      </c>
      <c r="F89">
        <f>AVERAGE('time 1'!L88,'time 2'!L88,'time 3'!L88)</f>
        <v>190772.66666666666</v>
      </c>
      <c r="G89">
        <f>AVERAGE('time 1'!N88,'time 2'!N88,'time 3'!N88)</f>
        <v>13716</v>
      </c>
      <c r="H89">
        <f>AVERAGE('time 1'!P88,'time 2'!P88,'time 3'!P88)</f>
        <v>24629</v>
      </c>
      <c r="I89">
        <f>AVERAGE('time 1'!R88,'time 2'!R88,'time 3'!R88)</f>
        <v>486482</v>
      </c>
      <c r="J89">
        <f>AVERAGE('time 1'!T88,'time 2'!T88,'time 3'!T88)</f>
        <v>20203.666666666668</v>
      </c>
      <c r="L89">
        <f>AVERAGE('accuracy dom5dom4'!R88,'accuracy dom51dom41'!R88,'accuracy dom52dom42'!R88)</f>
        <v>7.333333333333333</v>
      </c>
      <c r="M89">
        <f>AVERAGE('accuracy dom5dom4'!S88,'accuracy dom51dom41'!S88,'accuracy dom52dom42'!S88)</f>
        <v>0</v>
      </c>
      <c r="N89">
        <f>AVERAGE('accuracy dom5dom4'!T88,'accuracy dom51dom41'!T88,'accuracy dom52dom42'!T88)</f>
        <v>0</v>
      </c>
      <c r="O89">
        <f>AVERAGE('accuracy dom5dom4'!U88,'accuracy dom51dom41'!U88,'accuracy dom52dom42'!U88)</f>
        <v>0</v>
      </c>
      <c r="P89">
        <f>AVERAGE('accuracy dom5dom4'!BH88,'accuracy dom51dom41'!BH88,'accuracy dom52dom42'!BH88)</f>
        <v>11</v>
      </c>
      <c r="Q89">
        <f>AVERAGE('accuracy dom5dom4'!BI88,'accuracy dom51dom41'!BI88,'accuracy dom52dom42'!BI88)</f>
        <v>0</v>
      </c>
      <c r="R89">
        <f>AVERAGE('accuracy dom5dom4'!BJ88,'accuracy dom51dom41'!BJ88,'accuracy dom52dom42'!BJ88)</f>
        <v>0</v>
      </c>
      <c r="S89">
        <f>AVERAGE('accuracy dom5dom4'!BK88,'accuracy dom51dom41'!BK88,'accuracy dom52dom42'!BK88)</f>
        <v>0</v>
      </c>
      <c r="T89">
        <f>AVERAGE('accuracy dom5dom4'!AM88,'accuracy dom51dom41'!AM88,'accuracy dom52dom42'!AM88)</f>
        <v>7.333333333333333</v>
      </c>
      <c r="U89">
        <f>AVERAGE('accuracy dom5dom4'!AN88,'accuracy dom51dom41'!AN88,'accuracy dom52dom42'!AN88)</f>
        <v>0</v>
      </c>
      <c r="V89">
        <f>AVERAGE('accuracy dom5dom4'!AO88,'accuracy dom51dom41'!AO88,'accuracy dom52dom42'!AO88)</f>
        <v>0</v>
      </c>
      <c r="W89">
        <f>AVERAGE('accuracy dom5dom4'!AP88,'accuracy dom51dom41'!AP88,'accuracy dom52dom42'!AP88)</f>
        <v>0</v>
      </c>
      <c r="X89">
        <f>AVERAGE('accuracy dom7dom6'!R88,'accuracy dom71dom61'!R88,'accuracy dom72dom62'!R88)</f>
        <v>7.333333333333333</v>
      </c>
      <c r="Y89">
        <f>AVERAGE('accuracy dom7dom6'!S88,'accuracy dom71dom61'!S88,'accuracy dom72dom62'!S88)</f>
        <v>0</v>
      </c>
      <c r="Z89">
        <f>AVERAGE('accuracy dom7dom6'!T88,'accuracy dom71dom61'!T88,'accuracy dom72dom62'!T88)</f>
        <v>0</v>
      </c>
      <c r="AA89">
        <f>AVERAGE('accuracy dom7dom6'!U88,'accuracy dom71dom61'!U88,'accuracy dom72dom62'!U88)</f>
        <v>0</v>
      </c>
      <c r="AB89">
        <f>AVERAGE('accuracy dom7dom6'!BH88,'accuracy dom71dom61'!BH88,'accuracy dom72dom62'!BH88)</f>
        <v>7.333333333333333</v>
      </c>
      <c r="AC89">
        <f>AVERAGE('accuracy dom7dom6'!BI88,'accuracy dom71dom61'!BI88,'accuracy dom72dom62'!BI88)</f>
        <v>0</v>
      </c>
      <c r="AD89">
        <f>AVERAGE('accuracy dom7dom6'!BJ88,'accuracy dom71dom61'!BJ88,'accuracy dom72dom62'!BJ88)</f>
        <v>0</v>
      </c>
      <c r="AE89">
        <f>AVERAGE('accuracy dom7dom6'!BK88,'accuracy dom71dom61'!BK88,'accuracy dom72dom62'!BK88)</f>
        <v>0</v>
      </c>
      <c r="AF89">
        <f>AVERAGE('accuracy dom7dom6'!AM88,'accuracy dom71dom61'!AM88,'accuracy dom72dom62'!AM88)</f>
        <v>7.333333333333333</v>
      </c>
      <c r="AG89">
        <f>AVERAGE('accuracy dom7dom6'!AN88,'accuracy dom71dom61'!AN88,'accuracy dom72dom62'!AN88)</f>
        <v>0</v>
      </c>
      <c r="AH89">
        <f>AVERAGE('accuracy dom7dom6'!AO88,'accuracy dom71dom61'!AO88,'accuracy dom72dom62'!AO88)</f>
        <v>0</v>
      </c>
      <c r="AI89">
        <f>AVERAGE('accuracy dom7dom6'!AP88,'accuracy dom71dom61'!AP88,'accuracy dom72dom62'!AP88)</f>
        <v>0</v>
      </c>
      <c r="AJ89">
        <f>AVERAGE('accuracy dom9dom8'!R88,'accuracy dom91dom81'!R88,'accuracy dom92dom82'!R88)</f>
        <v>7.333333333333333</v>
      </c>
      <c r="AK89">
        <f>AVERAGE('accuracy dom9dom8'!S88,'accuracy dom91dom81'!S88,'accuracy dom92dom82'!S88)</f>
        <v>0</v>
      </c>
      <c r="AL89">
        <f>AVERAGE('accuracy dom9dom8'!T88,'accuracy dom91dom81'!T88,'accuracy dom92dom82'!T88)</f>
        <v>0</v>
      </c>
      <c r="AM89">
        <f>AVERAGE('accuracy dom9dom8'!U88,'accuracy dom91dom81'!U88,'accuracy dom92dom82'!U88)</f>
        <v>0</v>
      </c>
      <c r="AN89">
        <f>AVERAGE('accuracy dom9dom8'!BH88,'accuracy dom91dom81'!BH88,'accuracy dom92dom82'!BH88)</f>
        <v>7.333333333333333</v>
      </c>
      <c r="AO89">
        <f>AVERAGE('accuracy dom9dom8'!BI88,'accuracy dom91dom81'!BI88,'accuracy dom92dom82'!BI88)</f>
        <v>0</v>
      </c>
      <c r="AP89">
        <f>AVERAGE('accuracy dom9dom8'!BJ88,'accuracy dom91dom81'!BJ88,'accuracy dom92dom82'!BJ88)</f>
        <v>0</v>
      </c>
      <c r="AQ89">
        <f>AVERAGE('accuracy dom9dom8'!BK88,'accuracy dom91dom81'!BK88,'accuracy dom92dom82'!BK88)</f>
        <v>0</v>
      </c>
      <c r="AR89">
        <f>AVERAGE('accuracy dom9dom8'!AM88,'accuracy dom91dom81'!AM88,'accuracy dom92dom82'!AM88)</f>
        <v>7.333333333333333</v>
      </c>
      <c r="AS89">
        <f>AVERAGE('accuracy dom9dom8'!AN88,'accuracy dom91dom81'!AN88,'accuracy dom92dom82'!AN88)</f>
        <v>0</v>
      </c>
      <c r="AT89">
        <f>AVERAGE('accuracy dom9dom8'!AO88,'accuracy dom91dom81'!AO88,'accuracy dom92dom82'!AO88)</f>
        <v>0</v>
      </c>
      <c r="AU89">
        <f>AVERAGE('accuracy dom9dom8'!AP88,'accuracy dom91dom81'!AP88,'accuracy dom92dom82'!AP88)</f>
        <v>0</v>
      </c>
    </row>
    <row r="90" spans="1:47">
      <c r="A90" t="str">
        <f>'time 1'!B89</f>
        <v>&lt;test.TIFFFaxDecoder: void decodeT6(byte[],byte[],int,int,long)&gt;</v>
      </c>
      <c r="B90">
        <f>AVERAGE('time 1'!D89,'time 2'!D89,'time 3'!D89)</f>
        <v>21393</v>
      </c>
      <c r="C90">
        <f>AVERAGE('time 1'!F89,'time 2'!F89,'time 3'!F89)</f>
        <v>58034.666666666664</v>
      </c>
      <c r="D90">
        <f>AVERAGE('time 1'!H89,'time 2'!H89,'time 3'!H89)</f>
        <v>14286.666666666666</v>
      </c>
      <c r="E90">
        <f>AVERAGE('time 1'!J89,'time 2'!J89,'time 3'!J89)</f>
        <v>34920.666666666664</v>
      </c>
      <c r="F90">
        <f>AVERAGE('time 1'!L89,'time 2'!L89,'time 3'!L89)</f>
        <v>292098</v>
      </c>
      <c r="G90">
        <f>AVERAGE('time 1'!N89,'time 2'!N89,'time 3'!N89)</f>
        <v>26689.666666666668</v>
      </c>
      <c r="H90">
        <f>AVERAGE('time 1'!P89,'time 2'!P89,'time 3'!P89)</f>
        <v>45491.333333333336</v>
      </c>
      <c r="I90">
        <f>AVERAGE('time 1'!R89,'time 2'!R89,'time 3'!R89)</f>
        <v>701972</v>
      </c>
      <c r="J90">
        <f>AVERAGE('time 1'!T89,'time 2'!T89,'time 3'!T89)</f>
        <v>36879.333333333336</v>
      </c>
      <c r="L90">
        <f>AVERAGE('accuracy dom5dom4'!R89,'accuracy dom51dom41'!R89,'accuracy dom52dom42'!R89)</f>
        <v>54.666666666666664</v>
      </c>
      <c r="M90">
        <f>AVERAGE('accuracy dom5dom4'!S89,'accuracy dom51dom41'!S89,'accuracy dom52dom42'!S89)</f>
        <v>0</v>
      </c>
      <c r="N90">
        <f>AVERAGE('accuracy dom5dom4'!T89,'accuracy dom51dom41'!T89,'accuracy dom52dom42'!T89)</f>
        <v>0</v>
      </c>
      <c r="O90">
        <f>AVERAGE('accuracy dom5dom4'!U89,'accuracy dom51dom41'!U89,'accuracy dom52dom42'!U89)</f>
        <v>0</v>
      </c>
      <c r="P90">
        <f>AVERAGE('accuracy dom5dom4'!BH89,'accuracy dom51dom41'!BH89,'accuracy dom52dom42'!BH89)</f>
        <v>82</v>
      </c>
      <c r="Q90">
        <f>AVERAGE('accuracy dom5dom4'!BI89,'accuracy dom51dom41'!BI89,'accuracy dom52dom42'!BI89)</f>
        <v>0</v>
      </c>
      <c r="R90">
        <f>AVERAGE('accuracy dom5dom4'!BJ89,'accuracy dom51dom41'!BJ89,'accuracy dom52dom42'!BJ89)</f>
        <v>0</v>
      </c>
      <c r="S90">
        <f>AVERAGE('accuracy dom5dom4'!BK89,'accuracy dom51dom41'!BK89,'accuracy dom52dom42'!BK89)</f>
        <v>0</v>
      </c>
      <c r="T90">
        <f>AVERAGE('accuracy dom5dom4'!AM89,'accuracy dom51dom41'!AM89,'accuracy dom52dom42'!AM89)</f>
        <v>54.666666666666664</v>
      </c>
      <c r="U90">
        <f>AVERAGE('accuracy dom5dom4'!AN89,'accuracy dom51dom41'!AN89,'accuracy dom52dom42'!AN89)</f>
        <v>0</v>
      </c>
      <c r="V90">
        <f>AVERAGE('accuracy dom5dom4'!AO89,'accuracy dom51dom41'!AO89,'accuracy dom52dom42'!AO89)</f>
        <v>0</v>
      </c>
      <c r="W90">
        <f>AVERAGE('accuracy dom5dom4'!AP89,'accuracy dom51dom41'!AP89,'accuracy dom52dom42'!AP89)</f>
        <v>0</v>
      </c>
      <c r="X90">
        <f>AVERAGE('accuracy dom7dom6'!R89,'accuracy dom71dom61'!R89,'accuracy dom72dom62'!R89)</f>
        <v>54.666666666666664</v>
      </c>
      <c r="Y90">
        <f>AVERAGE('accuracy dom7dom6'!S89,'accuracy dom71dom61'!S89,'accuracy dom72dom62'!S89)</f>
        <v>0</v>
      </c>
      <c r="Z90">
        <f>AVERAGE('accuracy dom7dom6'!T89,'accuracy dom71dom61'!T89,'accuracy dom72dom62'!T89)</f>
        <v>0</v>
      </c>
      <c r="AA90">
        <f>AVERAGE('accuracy dom7dom6'!U89,'accuracy dom71dom61'!U89,'accuracy dom72dom62'!U89)</f>
        <v>0</v>
      </c>
      <c r="AB90">
        <f>AVERAGE('accuracy dom7dom6'!BH89,'accuracy dom71dom61'!BH89,'accuracy dom72dom62'!BH89)</f>
        <v>54.666666666666664</v>
      </c>
      <c r="AC90">
        <f>AVERAGE('accuracy dom7dom6'!BI89,'accuracy dom71dom61'!BI89,'accuracy dom72dom62'!BI89)</f>
        <v>0</v>
      </c>
      <c r="AD90">
        <f>AVERAGE('accuracy dom7dom6'!BJ89,'accuracy dom71dom61'!BJ89,'accuracy dom72dom62'!BJ89)</f>
        <v>0</v>
      </c>
      <c r="AE90">
        <f>AVERAGE('accuracy dom7dom6'!BK89,'accuracy dom71dom61'!BK89,'accuracy dom72dom62'!BK89)</f>
        <v>0</v>
      </c>
      <c r="AF90">
        <f>AVERAGE('accuracy dom7dom6'!AM89,'accuracy dom71dom61'!AM89,'accuracy dom72dom62'!AM89)</f>
        <v>54.666666666666664</v>
      </c>
      <c r="AG90">
        <f>AVERAGE('accuracy dom7dom6'!AN89,'accuracy dom71dom61'!AN89,'accuracy dom72dom62'!AN89)</f>
        <v>0</v>
      </c>
      <c r="AH90">
        <f>AVERAGE('accuracy dom7dom6'!AO89,'accuracy dom71dom61'!AO89,'accuracy dom72dom62'!AO89)</f>
        <v>0</v>
      </c>
      <c r="AI90">
        <f>AVERAGE('accuracy dom7dom6'!AP89,'accuracy dom71dom61'!AP89,'accuracy dom72dom62'!AP89)</f>
        <v>0</v>
      </c>
      <c r="AJ90">
        <f>AVERAGE('accuracy dom9dom8'!R89,'accuracy dom91dom81'!R89,'accuracy dom92dom82'!R89)</f>
        <v>54.666666666666664</v>
      </c>
      <c r="AK90">
        <f>AVERAGE('accuracy dom9dom8'!S89,'accuracy dom91dom81'!S89,'accuracy dom92dom82'!S89)</f>
        <v>0</v>
      </c>
      <c r="AL90">
        <f>AVERAGE('accuracy dom9dom8'!T89,'accuracy dom91dom81'!T89,'accuracy dom92dom82'!T89)</f>
        <v>0</v>
      </c>
      <c r="AM90">
        <f>AVERAGE('accuracy dom9dom8'!U89,'accuracy dom91dom81'!U89,'accuracy dom92dom82'!U89)</f>
        <v>0</v>
      </c>
      <c r="AN90">
        <f>AVERAGE('accuracy dom9dom8'!BH89,'accuracy dom91dom81'!BH89,'accuracy dom92dom82'!BH89)</f>
        <v>54.666666666666664</v>
      </c>
      <c r="AO90">
        <f>AVERAGE('accuracy dom9dom8'!BI89,'accuracy dom91dom81'!BI89,'accuracy dom92dom82'!BI89)</f>
        <v>0</v>
      </c>
      <c r="AP90">
        <f>AVERAGE('accuracy dom9dom8'!BJ89,'accuracy dom91dom81'!BJ89,'accuracy dom92dom82'!BJ89)</f>
        <v>0</v>
      </c>
      <c r="AQ90">
        <f>AVERAGE('accuracy dom9dom8'!BK89,'accuracy dom91dom81'!BK89,'accuracy dom92dom82'!BK89)</f>
        <v>0</v>
      </c>
      <c r="AR90">
        <f>AVERAGE('accuracy dom9dom8'!AM89,'accuracy dom91dom81'!AM89,'accuracy dom92dom82'!AM89)</f>
        <v>54.666666666666664</v>
      </c>
      <c r="AS90">
        <f>AVERAGE('accuracy dom9dom8'!AN89,'accuracy dom91dom81'!AN89,'accuracy dom92dom82'!AN89)</f>
        <v>0</v>
      </c>
      <c r="AT90">
        <f>AVERAGE('accuracy dom9dom8'!AO89,'accuracy dom91dom81'!AO89,'accuracy dom92dom82'!AO89)</f>
        <v>0</v>
      </c>
      <c r="AU90">
        <f>AVERAGE('accuracy dom9dom8'!AP89,'accuracy dom91dom81'!AP89,'accuracy dom92dom82'!AP89)</f>
        <v>0</v>
      </c>
    </row>
    <row r="91" spans="1:47">
      <c r="A91" t="str">
        <f>'time 1'!B90</f>
        <v>&lt;test.TIFFFaxDecoder: void getNextChangingElement(int,boolean,int[])&gt;</v>
      </c>
      <c r="B91">
        <f>AVERAGE('time 1'!D90,'time 2'!D90,'time 3'!D90)</f>
        <v>1227.6666666666667</v>
      </c>
      <c r="C91">
        <f>AVERAGE('time 1'!F90,'time 2'!F90,'time 3'!F90)</f>
        <v>4580.333333333333</v>
      </c>
      <c r="D91">
        <f>AVERAGE('time 1'!H90,'time 2'!H90,'time 3'!H90)</f>
        <v>870.66666666666663</v>
      </c>
      <c r="E91">
        <f>AVERAGE('time 1'!J90,'time 2'!J90,'time 3'!J90)</f>
        <v>1653.3333333333333</v>
      </c>
      <c r="F91">
        <f>AVERAGE('time 1'!L90,'time 2'!L90,'time 3'!L90)</f>
        <v>15959</v>
      </c>
      <c r="G91">
        <f>AVERAGE('time 1'!N90,'time 2'!N90,'time 3'!N90)</f>
        <v>1258</v>
      </c>
      <c r="H91">
        <f>AVERAGE('time 1'!P90,'time 2'!P90,'time 3'!P90)</f>
        <v>1864.6666666666667</v>
      </c>
      <c r="I91">
        <f>AVERAGE('time 1'!R90,'time 2'!R90,'time 3'!R90)</f>
        <v>37097.666666666664</v>
      </c>
      <c r="J91">
        <f>AVERAGE('time 1'!T90,'time 2'!T90,'time 3'!T90)</f>
        <v>1495.3333333333333</v>
      </c>
      <c r="L91">
        <f>AVERAGE('accuracy dom5dom4'!R90,'accuracy dom51dom41'!R90,'accuracy dom52dom42'!R90)</f>
        <v>88</v>
      </c>
      <c r="M91">
        <f>AVERAGE('accuracy dom5dom4'!S90,'accuracy dom51dom41'!S90,'accuracy dom52dom42'!S90)</f>
        <v>0</v>
      </c>
      <c r="N91">
        <f>AVERAGE('accuracy dom5dom4'!T90,'accuracy dom51dom41'!T90,'accuracy dom52dom42'!T90)</f>
        <v>0</v>
      </c>
      <c r="O91">
        <f>AVERAGE('accuracy dom5dom4'!U90,'accuracy dom51dom41'!U90,'accuracy dom52dom42'!U90)</f>
        <v>0</v>
      </c>
      <c r="P91">
        <f>AVERAGE('accuracy dom5dom4'!BH90,'accuracy dom51dom41'!BH90,'accuracy dom52dom42'!BH90)</f>
        <v>132</v>
      </c>
      <c r="Q91">
        <f>AVERAGE('accuracy dom5dom4'!BI90,'accuracy dom51dom41'!BI90,'accuracy dom52dom42'!BI90)</f>
        <v>0</v>
      </c>
      <c r="R91">
        <f>AVERAGE('accuracy dom5dom4'!BJ90,'accuracy dom51dom41'!BJ90,'accuracy dom52dom42'!BJ90)</f>
        <v>0</v>
      </c>
      <c r="S91">
        <f>AVERAGE('accuracy dom5dom4'!BK90,'accuracy dom51dom41'!BK90,'accuracy dom52dom42'!BK90)</f>
        <v>0</v>
      </c>
      <c r="T91">
        <f>AVERAGE('accuracy dom5dom4'!AM90,'accuracy dom51dom41'!AM90,'accuracy dom52dom42'!AM90)</f>
        <v>88</v>
      </c>
      <c r="U91">
        <f>AVERAGE('accuracy dom5dom4'!AN90,'accuracy dom51dom41'!AN90,'accuracy dom52dom42'!AN90)</f>
        <v>0</v>
      </c>
      <c r="V91">
        <f>AVERAGE('accuracy dom5dom4'!AO90,'accuracy dom51dom41'!AO90,'accuracy dom52dom42'!AO90)</f>
        <v>0</v>
      </c>
      <c r="W91">
        <f>AVERAGE('accuracy dom5dom4'!AP90,'accuracy dom51dom41'!AP90,'accuracy dom52dom42'!AP90)</f>
        <v>0</v>
      </c>
      <c r="X91">
        <f>AVERAGE('accuracy dom7dom6'!R90,'accuracy dom71dom61'!R90,'accuracy dom72dom62'!R90)</f>
        <v>88</v>
      </c>
      <c r="Y91">
        <f>AVERAGE('accuracy dom7dom6'!S90,'accuracy dom71dom61'!S90,'accuracy dom72dom62'!S90)</f>
        <v>0</v>
      </c>
      <c r="Z91">
        <f>AVERAGE('accuracy dom7dom6'!T90,'accuracy dom71dom61'!T90,'accuracy dom72dom62'!T90)</f>
        <v>0</v>
      </c>
      <c r="AA91">
        <f>AVERAGE('accuracy dom7dom6'!U90,'accuracy dom71dom61'!U90,'accuracy dom72dom62'!U90)</f>
        <v>0</v>
      </c>
      <c r="AB91">
        <f>AVERAGE('accuracy dom7dom6'!BH90,'accuracy dom71dom61'!BH90,'accuracy dom72dom62'!BH90)</f>
        <v>88</v>
      </c>
      <c r="AC91">
        <f>AVERAGE('accuracy dom7dom6'!BI90,'accuracy dom71dom61'!BI90,'accuracy dom72dom62'!BI90)</f>
        <v>0</v>
      </c>
      <c r="AD91">
        <f>AVERAGE('accuracy dom7dom6'!BJ90,'accuracy dom71dom61'!BJ90,'accuracy dom72dom62'!BJ90)</f>
        <v>0</v>
      </c>
      <c r="AE91">
        <f>AVERAGE('accuracy dom7dom6'!BK90,'accuracy dom71dom61'!BK90,'accuracy dom72dom62'!BK90)</f>
        <v>0</v>
      </c>
      <c r="AF91">
        <f>AVERAGE('accuracy dom7dom6'!AM90,'accuracy dom71dom61'!AM90,'accuracy dom72dom62'!AM90)</f>
        <v>88</v>
      </c>
      <c r="AG91">
        <f>AVERAGE('accuracy dom7dom6'!AN90,'accuracy dom71dom61'!AN90,'accuracy dom72dom62'!AN90)</f>
        <v>0</v>
      </c>
      <c r="AH91">
        <f>AVERAGE('accuracy dom7dom6'!AO90,'accuracy dom71dom61'!AO90,'accuracy dom72dom62'!AO90)</f>
        <v>0</v>
      </c>
      <c r="AI91">
        <f>AVERAGE('accuracy dom7dom6'!AP90,'accuracy dom71dom61'!AP90,'accuracy dom72dom62'!AP90)</f>
        <v>0</v>
      </c>
      <c r="AJ91">
        <f>AVERAGE('accuracy dom9dom8'!R90,'accuracy dom91dom81'!R90,'accuracy dom92dom82'!R90)</f>
        <v>88</v>
      </c>
      <c r="AK91">
        <f>AVERAGE('accuracy dom9dom8'!S90,'accuracy dom91dom81'!S90,'accuracy dom92dom82'!S90)</f>
        <v>0</v>
      </c>
      <c r="AL91">
        <f>AVERAGE('accuracy dom9dom8'!T90,'accuracy dom91dom81'!T90,'accuracy dom92dom82'!T90)</f>
        <v>0</v>
      </c>
      <c r="AM91">
        <f>AVERAGE('accuracy dom9dom8'!U90,'accuracy dom91dom81'!U90,'accuracy dom92dom82'!U90)</f>
        <v>0</v>
      </c>
      <c r="AN91">
        <f>AVERAGE('accuracy dom9dom8'!BH90,'accuracy dom91dom81'!BH90,'accuracy dom92dom82'!BH90)</f>
        <v>88</v>
      </c>
      <c r="AO91">
        <f>AVERAGE('accuracy dom9dom8'!BI90,'accuracy dom91dom81'!BI90,'accuracy dom92dom82'!BI90)</f>
        <v>0</v>
      </c>
      <c r="AP91">
        <f>AVERAGE('accuracy dom9dom8'!BJ90,'accuracy dom91dom81'!BJ90,'accuracy dom92dom82'!BJ90)</f>
        <v>0</v>
      </c>
      <c r="AQ91">
        <f>AVERAGE('accuracy dom9dom8'!BK90,'accuracy dom91dom81'!BK90,'accuracy dom92dom82'!BK90)</f>
        <v>0</v>
      </c>
      <c r="AR91">
        <f>AVERAGE('accuracy dom9dom8'!AM90,'accuracy dom91dom81'!AM90,'accuracy dom92dom82'!AM90)</f>
        <v>88</v>
      </c>
      <c r="AS91">
        <f>AVERAGE('accuracy dom9dom8'!AN90,'accuracy dom91dom81'!AN90,'accuracy dom92dom82'!AN90)</f>
        <v>0</v>
      </c>
      <c r="AT91">
        <f>AVERAGE('accuracy dom9dom8'!AO90,'accuracy dom91dom81'!AO90,'accuracy dom92dom82'!AO90)</f>
        <v>0</v>
      </c>
      <c r="AU91">
        <f>AVERAGE('accuracy dom9dom8'!AP90,'accuracy dom91dom81'!AP90,'accuracy dom92dom82'!AP90)</f>
        <v>0</v>
      </c>
    </row>
    <row r="92" spans="1:47">
      <c r="A92" t="str">
        <f>'time 1'!B91</f>
        <v>&lt;test.TIFFFaxDecoder: void setToBlack(byte[],int,int,int)&gt;</v>
      </c>
      <c r="B92">
        <f>AVERAGE('time 1'!D91,'time 2'!D91,'time 3'!D91)</f>
        <v>2141</v>
      </c>
      <c r="C92">
        <f>AVERAGE('time 1'!F91,'time 2'!F91,'time 3'!F91)</f>
        <v>6543.666666666667</v>
      </c>
      <c r="D92">
        <f>AVERAGE('time 1'!H91,'time 2'!H91,'time 3'!H91)</f>
        <v>1623.6666666666667</v>
      </c>
      <c r="E92">
        <f>AVERAGE('time 1'!J91,'time 2'!J91,'time 3'!J91)</f>
        <v>2582.3333333333335</v>
      </c>
      <c r="F92">
        <f>AVERAGE('time 1'!L91,'time 2'!L91,'time 3'!L91)</f>
        <v>22068</v>
      </c>
      <c r="G92">
        <f>AVERAGE('time 1'!N91,'time 2'!N91,'time 3'!N91)</f>
        <v>2211.6666666666665</v>
      </c>
      <c r="H92">
        <f>AVERAGE('time 1'!P91,'time 2'!P91,'time 3'!P91)</f>
        <v>2928.6666666666665</v>
      </c>
      <c r="I92">
        <f>AVERAGE('time 1'!R91,'time 2'!R91,'time 3'!R91)</f>
        <v>57624.666666666664</v>
      </c>
      <c r="J92">
        <f>AVERAGE('time 1'!T91,'time 2'!T91,'time 3'!T91)</f>
        <v>2501.6666666666665</v>
      </c>
      <c r="L92">
        <f>AVERAGE('accuracy dom5dom4'!R91,'accuracy dom51dom41'!R91,'accuracy dom52dom42'!R91)</f>
        <v>20</v>
      </c>
      <c r="M92">
        <f>AVERAGE('accuracy dom5dom4'!S91,'accuracy dom51dom41'!S91,'accuracy dom52dom42'!S91)</f>
        <v>0</v>
      </c>
      <c r="N92">
        <f>AVERAGE('accuracy dom5dom4'!T91,'accuracy dom51dom41'!T91,'accuracy dom52dom42'!T91)</f>
        <v>0</v>
      </c>
      <c r="O92">
        <f>AVERAGE('accuracy dom5dom4'!U91,'accuracy dom51dom41'!U91,'accuracy dom52dom42'!U91)</f>
        <v>0</v>
      </c>
      <c r="P92">
        <f>AVERAGE('accuracy dom5dom4'!BH91,'accuracy dom51dom41'!BH91,'accuracy dom52dom42'!BH91)</f>
        <v>30</v>
      </c>
      <c r="Q92">
        <f>AVERAGE('accuracy dom5dom4'!BI91,'accuracy dom51dom41'!BI91,'accuracy dom52dom42'!BI91)</f>
        <v>0</v>
      </c>
      <c r="R92">
        <f>AVERAGE('accuracy dom5dom4'!BJ91,'accuracy dom51dom41'!BJ91,'accuracy dom52dom42'!BJ91)</f>
        <v>0</v>
      </c>
      <c r="S92">
        <f>AVERAGE('accuracy dom5dom4'!BK91,'accuracy dom51dom41'!BK91,'accuracy dom52dom42'!BK91)</f>
        <v>0</v>
      </c>
      <c r="T92">
        <f>AVERAGE('accuracy dom5dom4'!AM91,'accuracy dom51dom41'!AM91,'accuracy dom52dom42'!AM91)</f>
        <v>20</v>
      </c>
      <c r="U92">
        <f>AVERAGE('accuracy dom5dom4'!AN91,'accuracy dom51dom41'!AN91,'accuracy dom52dom42'!AN91)</f>
        <v>0</v>
      </c>
      <c r="V92">
        <f>AVERAGE('accuracy dom5dom4'!AO91,'accuracy dom51dom41'!AO91,'accuracy dom52dom42'!AO91)</f>
        <v>0</v>
      </c>
      <c r="W92">
        <f>AVERAGE('accuracy dom5dom4'!AP91,'accuracy dom51dom41'!AP91,'accuracy dom52dom42'!AP91)</f>
        <v>0</v>
      </c>
      <c r="X92">
        <f>AVERAGE('accuracy dom7dom6'!R91,'accuracy dom71dom61'!R91,'accuracy dom72dom62'!R91)</f>
        <v>20</v>
      </c>
      <c r="Y92">
        <f>AVERAGE('accuracy dom7dom6'!S91,'accuracy dom71dom61'!S91,'accuracy dom72dom62'!S91)</f>
        <v>0</v>
      </c>
      <c r="Z92">
        <f>AVERAGE('accuracy dom7dom6'!T91,'accuracy dom71dom61'!T91,'accuracy dom72dom62'!T91)</f>
        <v>0</v>
      </c>
      <c r="AA92">
        <f>AVERAGE('accuracy dom7dom6'!U91,'accuracy dom71dom61'!U91,'accuracy dom72dom62'!U91)</f>
        <v>0</v>
      </c>
      <c r="AB92">
        <f>AVERAGE('accuracy dom7dom6'!BH91,'accuracy dom71dom61'!BH91,'accuracy dom72dom62'!BH91)</f>
        <v>20</v>
      </c>
      <c r="AC92">
        <f>AVERAGE('accuracy dom7dom6'!BI91,'accuracy dom71dom61'!BI91,'accuracy dom72dom62'!BI91)</f>
        <v>0</v>
      </c>
      <c r="AD92">
        <f>AVERAGE('accuracy dom7dom6'!BJ91,'accuracy dom71dom61'!BJ91,'accuracy dom72dom62'!BJ91)</f>
        <v>0</v>
      </c>
      <c r="AE92">
        <f>AVERAGE('accuracy dom7dom6'!BK91,'accuracy dom71dom61'!BK91,'accuracy dom72dom62'!BK91)</f>
        <v>0</v>
      </c>
      <c r="AF92">
        <f>AVERAGE('accuracy dom7dom6'!AM91,'accuracy dom71dom61'!AM91,'accuracy dom72dom62'!AM91)</f>
        <v>20</v>
      </c>
      <c r="AG92">
        <f>AVERAGE('accuracy dom7dom6'!AN91,'accuracy dom71dom61'!AN91,'accuracy dom72dom62'!AN91)</f>
        <v>0</v>
      </c>
      <c r="AH92">
        <f>AVERAGE('accuracy dom7dom6'!AO91,'accuracy dom71dom61'!AO91,'accuracy dom72dom62'!AO91)</f>
        <v>0</v>
      </c>
      <c r="AI92">
        <f>AVERAGE('accuracy dom7dom6'!AP91,'accuracy dom71dom61'!AP91,'accuracy dom72dom62'!AP91)</f>
        <v>0</v>
      </c>
      <c r="AJ92">
        <f>AVERAGE('accuracy dom9dom8'!R91,'accuracy dom91dom81'!R91,'accuracy dom92dom82'!R91)</f>
        <v>20</v>
      </c>
      <c r="AK92">
        <f>AVERAGE('accuracy dom9dom8'!S91,'accuracy dom91dom81'!S91,'accuracy dom92dom82'!S91)</f>
        <v>0</v>
      </c>
      <c r="AL92">
        <f>AVERAGE('accuracy dom9dom8'!T91,'accuracy dom91dom81'!T91,'accuracy dom92dom82'!T91)</f>
        <v>0</v>
      </c>
      <c r="AM92">
        <f>AVERAGE('accuracy dom9dom8'!U91,'accuracy dom91dom81'!U91,'accuracy dom92dom82'!U91)</f>
        <v>0</v>
      </c>
      <c r="AN92">
        <f>AVERAGE('accuracy dom9dom8'!BH91,'accuracy dom91dom81'!BH91,'accuracy dom92dom82'!BH91)</f>
        <v>20</v>
      </c>
      <c r="AO92">
        <f>AVERAGE('accuracy dom9dom8'!BI91,'accuracy dom91dom81'!BI91,'accuracy dom92dom82'!BI91)</f>
        <v>0</v>
      </c>
      <c r="AP92">
        <f>AVERAGE('accuracy dom9dom8'!BJ91,'accuracy dom91dom81'!BJ91,'accuracy dom92dom82'!BJ91)</f>
        <v>0</v>
      </c>
      <c r="AQ92">
        <f>AVERAGE('accuracy dom9dom8'!BK91,'accuracy dom91dom81'!BK91,'accuracy dom92dom82'!BK91)</f>
        <v>0</v>
      </c>
      <c r="AR92">
        <f>AVERAGE('accuracy dom9dom8'!AM91,'accuracy dom91dom81'!AM91,'accuracy dom92dom82'!AM91)</f>
        <v>20</v>
      </c>
      <c r="AS92">
        <f>AVERAGE('accuracy dom9dom8'!AN91,'accuracy dom91dom81'!AN91,'accuracy dom92dom82'!AN91)</f>
        <v>0</v>
      </c>
      <c r="AT92">
        <f>AVERAGE('accuracy dom9dom8'!AO91,'accuracy dom91dom81'!AO91,'accuracy dom92dom82'!AO91)</f>
        <v>0</v>
      </c>
      <c r="AU92">
        <f>AVERAGE('accuracy dom9dom8'!AP91,'accuracy dom91dom81'!AP91,'accuracy dom92dom82'!AP91)</f>
        <v>0</v>
      </c>
    </row>
    <row r="93" spans="1:47">
      <c r="A93" t="str">
        <f>'time 1'!B92</f>
        <v>&lt;test.TIFFFaxDecoder: void updatePointer(int)&gt;</v>
      </c>
      <c r="B93">
        <f>AVERAGE('time 1'!D92,'time 2'!D92,'time 3'!D92)</f>
        <v>165.33333333333334</v>
      </c>
      <c r="C93">
        <f>AVERAGE('time 1'!F92,'time 2'!F92,'time 3'!F92)</f>
        <v>1033</v>
      </c>
      <c r="D93">
        <f>AVERAGE('time 1'!H92,'time 2'!H92,'time 3'!H92)</f>
        <v>129.66666666666666</v>
      </c>
      <c r="E93">
        <f>AVERAGE('time 1'!J92,'time 2'!J92,'time 3'!J92)</f>
        <v>248.33333333333334</v>
      </c>
      <c r="F93">
        <f>AVERAGE('time 1'!L92,'time 2'!L92,'time 3'!L92)</f>
        <v>2641</v>
      </c>
      <c r="G93">
        <f>AVERAGE('time 1'!N92,'time 2'!N92,'time 3'!N92)</f>
        <v>177.66666666666666</v>
      </c>
      <c r="H93">
        <f>AVERAGE('time 1'!P92,'time 2'!P92,'time 3'!P92)</f>
        <v>265</v>
      </c>
      <c r="I93">
        <f>AVERAGE('time 1'!R92,'time 2'!R92,'time 3'!R92)</f>
        <v>4226.333333333333</v>
      </c>
      <c r="J93">
        <f>AVERAGE('time 1'!T92,'time 2'!T92,'time 3'!T92)</f>
        <v>204.66666666666666</v>
      </c>
      <c r="L93">
        <f>AVERAGE('accuracy dom5dom4'!R92,'accuracy dom51dom41'!R92,'accuracy dom52dom42'!R92)</f>
        <v>27.333333333333332</v>
      </c>
      <c r="M93">
        <f>AVERAGE('accuracy dom5dom4'!S92,'accuracy dom51dom41'!S92,'accuracy dom52dom42'!S92)</f>
        <v>0</v>
      </c>
      <c r="N93">
        <f>AVERAGE('accuracy dom5dom4'!T92,'accuracy dom51dom41'!T92,'accuracy dom52dom42'!T92)</f>
        <v>0</v>
      </c>
      <c r="O93">
        <f>AVERAGE('accuracy dom5dom4'!U92,'accuracy dom51dom41'!U92,'accuracy dom52dom42'!U92)</f>
        <v>0</v>
      </c>
      <c r="P93">
        <f>AVERAGE('accuracy dom5dom4'!BH92,'accuracy dom51dom41'!BH92,'accuracy dom52dom42'!BH92)</f>
        <v>41</v>
      </c>
      <c r="Q93">
        <f>AVERAGE('accuracy dom5dom4'!BI92,'accuracy dom51dom41'!BI92,'accuracy dom52dom42'!BI92)</f>
        <v>0</v>
      </c>
      <c r="R93">
        <f>AVERAGE('accuracy dom5dom4'!BJ92,'accuracy dom51dom41'!BJ92,'accuracy dom52dom42'!BJ92)</f>
        <v>0</v>
      </c>
      <c r="S93">
        <f>AVERAGE('accuracy dom5dom4'!BK92,'accuracy dom51dom41'!BK92,'accuracy dom52dom42'!BK92)</f>
        <v>0</v>
      </c>
      <c r="T93">
        <f>AVERAGE('accuracy dom5dom4'!AM92,'accuracy dom51dom41'!AM92,'accuracy dom52dom42'!AM92)</f>
        <v>27.333333333333332</v>
      </c>
      <c r="U93">
        <f>AVERAGE('accuracy dom5dom4'!AN92,'accuracy dom51dom41'!AN92,'accuracy dom52dom42'!AN92)</f>
        <v>0</v>
      </c>
      <c r="V93">
        <f>AVERAGE('accuracy dom5dom4'!AO92,'accuracy dom51dom41'!AO92,'accuracy dom52dom42'!AO92)</f>
        <v>0</v>
      </c>
      <c r="W93">
        <f>AVERAGE('accuracy dom5dom4'!AP92,'accuracy dom51dom41'!AP92,'accuracy dom52dom42'!AP92)</f>
        <v>0</v>
      </c>
      <c r="X93">
        <f>AVERAGE('accuracy dom7dom6'!R92,'accuracy dom71dom61'!R92,'accuracy dom72dom62'!R92)</f>
        <v>27</v>
      </c>
      <c r="Y93">
        <f>AVERAGE('accuracy dom7dom6'!S92,'accuracy dom71dom61'!S92,'accuracy dom72dom62'!S92)</f>
        <v>0.33333333333333331</v>
      </c>
      <c r="Z93">
        <f>AVERAGE('accuracy dom7dom6'!T92,'accuracy dom71dom61'!T92,'accuracy dom72dom62'!T92)</f>
        <v>0</v>
      </c>
      <c r="AA93">
        <f>AVERAGE('accuracy dom7dom6'!U92,'accuracy dom71dom61'!U92,'accuracy dom72dom62'!U92)</f>
        <v>0</v>
      </c>
      <c r="AB93">
        <f>AVERAGE('accuracy dom7dom6'!BH92,'accuracy dom71dom61'!BH92,'accuracy dom72dom62'!BH92)</f>
        <v>27.333333333333332</v>
      </c>
      <c r="AC93">
        <f>AVERAGE('accuracy dom7dom6'!BI92,'accuracy dom71dom61'!BI92,'accuracy dom72dom62'!BI92)</f>
        <v>0</v>
      </c>
      <c r="AD93">
        <f>AVERAGE('accuracy dom7dom6'!BJ92,'accuracy dom71dom61'!BJ92,'accuracy dom72dom62'!BJ92)</f>
        <v>0</v>
      </c>
      <c r="AE93">
        <f>AVERAGE('accuracy dom7dom6'!BK92,'accuracy dom71dom61'!BK92,'accuracy dom72dom62'!BK92)</f>
        <v>0</v>
      </c>
      <c r="AF93">
        <f>AVERAGE('accuracy dom7dom6'!AM92,'accuracy dom71dom61'!AM92,'accuracy dom72dom62'!AM92)</f>
        <v>27</v>
      </c>
      <c r="AG93">
        <f>AVERAGE('accuracy dom7dom6'!AN92,'accuracy dom71dom61'!AN92,'accuracy dom72dom62'!AN92)</f>
        <v>0.33333333333333331</v>
      </c>
      <c r="AH93">
        <f>AVERAGE('accuracy dom7dom6'!AO92,'accuracy dom71dom61'!AO92,'accuracy dom72dom62'!AO92)</f>
        <v>0</v>
      </c>
      <c r="AI93">
        <f>AVERAGE('accuracy dom7dom6'!AP92,'accuracy dom71dom61'!AP92,'accuracy dom72dom62'!AP92)</f>
        <v>0</v>
      </c>
      <c r="AJ93">
        <f>AVERAGE('accuracy dom9dom8'!R92,'accuracy dom91dom81'!R92,'accuracy dom92dom82'!R92)</f>
        <v>27</v>
      </c>
      <c r="AK93">
        <f>AVERAGE('accuracy dom9dom8'!S92,'accuracy dom91dom81'!S92,'accuracy dom92dom82'!S92)</f>
        <v>0.33333333333333331</v>
      </c>
      <c r="AL93">
        <f>AVERAGE('accuracy dom9dom8'!T92,'accuracy dom91dom81'!T92,'accuracy dom92dom82'!T92)</f>
        <v>0</v>
      </c>
      <c r="AM93">
        <f>AVERAGE('accuracy dom9dom8'!U92,'accuracy dom91dom81'!U92,'accuracy dom92dom82'!U92)</f>
        <v>0</v>
      </c>
      <c r="AN93">
        <f>AVERAGE('accuracy dom9dom8'!BH92,'accuracy dom91dom81'!BH92,'accuracy dom92dom82'!BH92)</f>
        <v>27.333333333333332</v>
      </c>
      <c r="AO93">
        <f>AVERAGE('accuracy dom9dom8'!BI92,'accuracy dom91dom81'!BI92,'accuracy dom92dom82'!BI92)</f>
        <v>0</v>
      </c>
      <c r="AP93">
        <f>AVERAGE('accuracy dom9dom8'!BJ92,'accuracy dom91dom81'!BJ92,'accuracy dom92dom82'!BJ92)</f>
        <v>0</v>
      </c>
      <c r="AQ93">
        <f>AVERAGE('accuracy dom9dom8'!BK92,'accuracy dom91dom81'!BK92,'accuracy dom92dom82'!BK92)</f>
        <v>0</v>
      </c>
      <c r="AR93">
        <f>AVERAGE('accuracy dom9dom8'!AM92,'accuracy dom91dom81'!AM92,'accuracy dom92dom82'!AM92)</f>
        <v>27</v>
      </c>
      <c r="AS93">
        <f>AVERAGE('accuracy dom9dom8'!AN92,'accuracy dom91dom81'!AN92,'accuracy dom92dom82'!AN92)</f>
        <v>0.33333333333333331</v>
      </c>
      <c r="AT93">
        <f>AVERAGE('accuracy dom9dom8'!AO92,'accuracy dom91dom81'!AO92,'accuracy dom92dom82'!AO92)</f>
        <v>0</v>
      </c>
      <c r="AU93">
        <f>AVERAGE('accuracy dom9dom8'!AP92,'accuracy dom91dom81'!AP92,'accuracy dom92dom82'!AP92)</f>
        <v>0</v>
      </c>
    </row>
    <row r="94" spans="1:47">
      <c r="A94" t="str">
        <f>'time 1'!B93</f>
        <v>&lt;test.TIFFFaxEncoder: int add1DBits(byte[],int,int,int)&gt;</v>
      </c>
      <c r="B94">
        <f>AVERAGE('time 1'!D93,'time 2'!D93,'time 3'!D93)</f>
        <v>1641.6666666666667</v>
      </c>
      <c r="C94">
        <f>AVERAGE('time 1'!F93,'time 2'!F93,'time 3'!F93)</f>
        <v>4502.333333333333</v>
      </c>
      <c r="D94">
        <f>AVERAGE('time 1'!H93,'time 2'!H93,'time 3'!H93)</f>
        <v>1261</v>
      </c>
      <c r="E94">
        <f>AVERAGE('time 1'!J93,'time 2'!J93,'time 3'!J93)</f>
        <v>2094.6666666666665</v>
      </c>
      <c r="F94">
        <f>AVERAGE('time 1'!L93,'time 2'!L93,'time 3'!L93)</f>
        <v>14386.666666666666</v>
      </c>
      <c r="G94">
        <f>AVERAGE('time 1'!N93,'time 2'!N93,'time 3'!N93)</f>
        <v>1730</v>
      </c>
      <c r="H94">
        <f>AVERAGE('time 1'!P93,'time 2'!P93,'time 3'!P93)</f>
        <v>2357</v>
      </c>
      <c r="I94">
        <f>AVERAGE('time 1'!R93,'time 2'!R93,'time 3'!R93)</f>
        <v>29876.333333333332</v>
      </c>
      <c r="J94">
        <f>AVERAGE('time 1'!T93,'time 2'!T93,'time 3'!T93)</f>
        <v>2038.3333333333333</v>
      </c>
      <c r="L94">
        <f>AVERAGE('accuracy dom5dom4'!R93,'accuracy dom51dom41'!R93,'accuracy dom52dom42'!R93)</f>
        <v>4.666666666666667</v>
      </c>
      <c r="M94">
        <f>AVERAGE('accuracy dom5dom4'!S93,'accuracy dom51dom41'!S93,'accuracy dom52dom42'!S93)</f>
        <v>0</v>
      </c>
      <c r="N94">
        <f>AVERAGE('accuracy dom5dom4'!T93,'accuracy dom51dom41'!T93,'accuracy dom52dom42'!T93)</f>
        <v>0</v>
      </c>
      <c r="O94">
        <f>AVERAGE('accuracy dom5dom4'!U93,'accuracy dom51dom41'!U93,'accuracy dom52dom42'!U93)</f>
        <v>0</v>
      </c>
      <c r="P94">
        <f>AVERAGE('accuracy dom5dom4'!BH93,'accuracy dom51dom41'!BH93,'accuracy dom52dom42'!BH93)</f>
        <v>7</v>
      </c>
      <c r="Q94">
        <f>AVERAGE('accuracy dom5dom4'!BI93,'accuracy dom51dom41'!BI93,'accuracy dom52dom42'!BI93)</f>
        <v>0</v>
      </c>
      <c r="R94">
        <f>AVERAGE('accuracy dom5dom4'!BJ93,'accuracy dom51dom41'!BJ93,'accuracy dom52dom42'!BJ93)</f>
        <v>0</v>
      </c>
      <c r="S94">
        <f>AVERAGE('accuracy dom5dom4'!BK93,'accuracy dom51dom41'!BK93,'accuracy dom52dom42'!BK93)</f>
        <v>0</v>
      </c>
      <c r="T94">
        <f>AVERAGE('accuracy dom5dom4'!AM93,'accuracy dom51dom41'!AM93,'accuracy dom52dom42'!AM93)</f>
        <v>4.666666666666667</v>
      </c>
      <c r="U94">
        <f>AVERAGE('accuracy dom5dom4'!AN93,'accuracy dom51dom41'!AN93,'accuracy dom52dom42'!AN93)</f>
        <v>0</v>
      </c>
      <c r="V94">
        <f>AVERAGE('accuracy dom5dom4'!AO93,'accuracy dom51dom41'!AO93,'accuracy dom52dom42'!AO93)</f>
        <v>0</v>
      </c>
      <c r="W94">
        <f>AVERAGE('accuracy dom5dom4'!AP93,'accuracy dom51dom41'!AP93,'accuracy dom52dom42'!AP93)</f>
        <v>0</v>
      </c>
      <c r="X94">
        <f>AVERAGE('accuracy dom7dom6'!R93,'accuracy dom71dom61'!R93,'accuracy dom72dom62'!R93)</f>
        <v>4.666666666666667</v>
      </c>
      <c r="Y94">
        <f>AVERAGE('accuracy dom7dom6'!S93,'accuracy dom71dom61'!S93,'accuracy dom72dom62'!S93)</f>
        <v>0</v>
      </c>
      <c r="Z94">
        <f>AVERAGE('accuracy dom7dom6'!T93,'accuracy dom71dom61'!T93,'accuracy dom72dom62'!T93)</f>
        <v>0</v>
      </c>
      <c r="AA94">
        <f>AVERAGE('accuracy dom7dom6'!U93,'accuracy dom71dom61'!U93,'accuracy dom72dom62'!U93)</f>
        <v>0</v>
      </c>
      <c r="AB94">
        <f>AVERAGE('accuracy dom7dom6'!BH93,'accuracy dom71dom61'!BH93,'accuracy dom72dom62'!BH93)</f>
        <v>4.666666666666667</v>
      </c>
      <c r="AC94">
        <f>AVERAGE('accuracy dom7dom6'!BI93,'accuracy dom71dom61'!BI93,'accuracy dom72dom62'!BI93)</f>
        <v>0</v>
      </c>
      <c r="AD94">
        <f>AVERAGE('accuracy dom7dom6'!BJ93,'accuracy dom71dom61'!BJ93,'accuracy dom72dom62'!BJ93)</f>
        <v>0</v>
      </c>
      <c r="AE94">
        <f>AVERAGE('accuracy dom7dom6'!BK93,'accuracy dom71dom61'!BK93,'accuracy dom72dom62'!BK93)</f>
        <v>0</v>
      </c>
      <c r="AF94">
        <f>AVERAGE('accuracy dom7dom6'!AM93,'accuracy dom71dom61'!AM93,'accuracy dom72dom62'!AM93)</f>
        <v>4.666666666666667</v>
      </c>
      <c r="AG94">
        <f>AVERAGE('accuracy dom7dom6'!AN93,'accuracy dom71dom61'!AN93,'accuracy dom72dom62'!AN93)</f>
        <v>0</v>
      </c>
      <c r="AH94">
        <f>AVERAGE('accuracy dom7dom6'!AO93,'accuracy dom71dom61'!AO93,'accuracy dom72dom62'!AO93)</f>
        <v>0</v>
      </c>
      <c r="AI94">
        <f>AVERAGE('accuracy dom7dom6'!AP93,'accuracy dom71dom61'!AP93,'accuracy dom72dom62'!AP93)</f>
        <v>0</v>
      </c>
      <c r="AJ94">
        <f>AVERAGE('accuracy dom9dom8'!R93,'accuracy dom91dom81'!R93,'accuracy dom92dom82'!R93)</f>
        <v>4.666666666666667</v>
      </c>
      <c r="AK94">
        <f>AVERAGE('accuracy dom9dom8'!S93,'accuracy dom91dom81'!S93,'accuracy dom92dom82'!S93)</f>
        <v>0</v>
      </c>
      <c r="AL94">
        <f>AVERAGE('accuracy dom9dom8'!T93,'accuracy dom91dom81'!T93,'accuracy dom92dom82'!T93)</f>
        <v>0</v>
      </c>
      <c r="AM94">
        <f>AVERAGE('accuracy dom9dom8'!U93,'accuracy dom91dom81'!U93,'accuracy dom92dom82'!U93)</f>
        <v>0</v>
      </c>
      <c r="AN94">
        <f>AVERAGE('accuracy dom9dom8'!BH93,'accuracy dom91dom81'!BH93,'accuracy dom92dom82'!BH93)</f>
        <v>4.666666666666667</v>
      </c>
      <c r="AO94">
        <f>AVERAGE('accuracy dom9dom8'!BI93,'accuracy dom91dom81'!BI93,'accuracy dom92dom82'!BI93)</f>
        <v>0</v>
      </c>
      <c r="AP94">
        <f>AVERAGE('accuracy dom9dom8'!BJ93,'accuracy dom91dom81'!BJ93,'accuracy dom92dom82'!BJ93)</f>
        <v>0</v>
      </c>
      <c r="AQ94">
        <f>AVERAGE('accuracy dom9dom8'!BK93,'accuracy dom91dom81'!BK93,'accuracy dom92dom82'!BK93)</f>
        <v>0</v>
      </c>
      <c r="AR94">
        <f>AVERAGE('accuracy dom9dom8'!AM93,'accuracy dom91dom81'!AM93,'accuracy dom92dom82'!AM93)</f>
        <v>4.666666666666667</v>
      </c>
      <c r="AS94">
        <f>AVERAGE('accuracy dom9dom8'!AN93,'accuracy dom91dom81'!AN93,'accuracy dom92dom82'!AN93)</f>
        <v>0</v>
      </c>
      <c r="AT94">
        <f>AVERAGE('accuracy dom9dom8'!AO93,'accuracy dom91dom81'!AO93,'accuracy dom92dom82'!AO93)</f>
        <v>0</v>
      </c>
      <c r="AU94">
        <f>AVERAGE('accuracy dom9dom8'!AP93,'accuracy dom91dom81'!AP93,'accuracy dom92dom82'!AP93)</f>
        <v>0</v>
      </c>
    </row>
    <row r="95" spans="1:47">
      <c r="A95" t="str">
        <f>'time 1'!B94</f>
        <v>&lt;test.TIFFFaxEncoder: int add2DBits(byte[],int,int[][],int)&gt;</v>
      </c>
      <c r="B95">
        <f>AVERAGE('time 1'!D94,'time 2'!D94,'time 3'!D94)</f>
        <v>534.66666666666663</v>
      </c>
      <c r="C95">
        <f>AVERAGE('time 1'!F94,'time 2'!F94,'time 3'!F94)</f>
        <v>1422.6666666666667</v>
      </c>
      <c r="D95">
        <f>AVERAGE('time 1'!H94,'time 2'!H94,'time 3'!H94)</f>
        <v>420.33333333333331</v>
      </c>
      <c r="E95">
        <f>AVERAGE('time 1'!J94,'time 2'!J94,'time 3'!J94)</f>
        <v>695.33333333333337</v>
      </c>
      <c r="F95">
        <f>AVERAGE('time 1'!L94,'time 2'!L94,'time 3'!L94)</f>
        <v>4777.666666666667</v>
      </c>
      <c r="G95">
        <f>AVERAGE('time 1'!N94,'time 2'!N94,'time 3'!N94)</f>
        <v>570.66666666666663</v>
      </c>
      <c r="H95">
        <f>AVERAGE('time 1'!P94,'time 2'!P94,'time 3'!P94)</f>
        <v>765.33333333333337</v>
      </c>
      <c r="I95">
        <f>AVERAGE('time 1'!R94,'time 2'!R94,'time 3'!R94)</f>
        <v>9478.6666666666661</v>
      </c>
      <c r="J95">
        <f>AVERAGE('time 1'!T94,'time 2'!T94,'time 3'!T94)</f>
        <v>640.66666666666663</v>
      </c>
      <c r="L95">
        <f>AVERAGE('accuracy dom5dom4'!R94,'accuracy dom51dom41'!R94,'accuracy dom52dom42'!R94)</f>
        <v>35.333333333333336</v>
      </c>
      <c r="M95">
        <f>AVERAGE('accuracy dom5dom4'!S94,'accuracy dom51dom41'!S94,'accuracy dom52dom42'!S94)</f>
        <v>0</v>
      </c>
      <c r="N95">
        <f>AVERAGE('accuracy dom5dom4'!T94,'accuracy dom51dom41'!T94,'accuracy dom52dom42'!T94)</f>
        <v>0</v>
      </c>
      <c r="O95">
        <f>AVERAGE('accuracy dom5dom4'!U94,'accuracy dom51dom41'!U94,'accuracy dom52dom42'!U94)</f>
        <v>0</v>
      </c>
      <c r="P95">
        <f>AVERAGE('accuracy dom5dom4'!BH94,'accuracy dom51dom41'!BH94,'accuracy dom52dom42'!BH94)</f>
        <v>53</v>
      </c>
      <c r="Q95">
        <f>AVERAGE('accuracy dom5dom4'!BI94,'accuracy dom51dom41'!BI94,'accuracy dom52dom42'!BI94)</f>
        <v>0</v>
      </c>
      <c r="R95">
        <f>AVERAGE('accuracy dom5dom4'!BJ94,'accuracy dom51dom41'!BJ94,'accuracy dom52dom42'!BJ94)</f>
        <v>0</v>
      </c>
      <c r="S95">
        <f>AVERAGE('accuracy dom5dom4'!BK94,'accuracy dom51dom41'!BK94,'accuracy dom52dom42'!BK94)</f>
        <v>0</v>
      </c>
      <c r="T95">
        <f>AVERAGE('accuracy dom5dom4'!AM94,'accuracy dom51dom41'!AM94,'accuracy dom52dom42'!AM94)</f>
        <v>35.333333333333336</v>
      </c>
      <c r="U95">
        <f>AVERAGE('accuracy dom5dom4'!AN94,'accuracy dom51dom41'!AN94,'accuracy dom52dom42'!AN94)</f>
        <v>0</v>
      </c>
      <c r="V95">
        <f>AVERAGE('accuracy dom5dom4'!AO94,'accuracy dom51dom41'!AO94,'accuracy dom52dom42'!AO94)</f>
        <v>0</v>
      </c>
      <c r="W95">
        <f>AVERAGE('accuracy dom5dom4'!AP94,'accuracy dom51dom41'!AP94,'accuracy dom52dom42'!AP94)</f>
        <v>0</v>
      </c>
      <c r="X95">
        <f>AVERAGE('accuracy dom7dom6'!R94,'accuracy dom71dom61'!R94,'accuracy dom72dom62'!R94)</f>
        <v>34.333333333333336</v>
      </c>
      <c r="Y95">
        <f>AVERAGE('accuracy dom7dom6'!S94,'accuracy dom71dom61'!S94,'accuracy dom72dom62'!S94)</f>
        <v>1</v>
      </c>
      <c r="Z95">
        <f>AVERAGE('accuracy dom7dom6'!T94,'accuracy dom71dom61'!T94,'accuracy dom72dom62'!T94)</f>
        <v>0</v>
      </c>
      <c r="AA95">
        <f>AVERAGE('accuracy dom7dom6'!U94,'accuracy dom71dom61'!U94,'accuracy dom72dom62'!U94)</f>
        <v>0</v>
      </c>
      <c r="AB95">
        <f>AVERAGE('accuracy dom7dom6'!BH94,'accuracy dom71dom61'!BH94,'accuracy dom72dom62'!BH94)</f>
        <v>35.333333333333336</v>
      </c>
      <c r="AC95">
        <f>AVERAGE('accuracy dom7dom6'!BI94,'accuracy dom71dom61'!BI94,'accuracy dom72dom62'!BI94)</f>
        <v>0</v>
      </c>
      <c r="AD95">
        <f>AVERAGE('accuracy dom7dom6'!BJ94,'accuracy dom71dom61'!BJ94,'accuracy dom72dom62'!BJ94)</f>
        <v>0</v>
      </c>
      <c r="AE95">
        <f>AVERAGE('accuracy dom7dom6'!BK94,'accuracy dom71dom61'!BK94,'accuracy dom72dom62'!BK94)</f>
        <v>0</v>
      </c>
      <c r="AF95">
        <f>AVERAGE('accuracy dom7dom6'!AM94,'accuracy dom71dom61'!AM94,'accuracy dom72dom62'!AM94)</f>
        <v>34.333333333333336</v>
      </c>
      <c r="AG95">
        <f>AVERAGE('accuracy dom7dom6'!AN94,'accuracy dom71dom61'!AN94,'accuracy dom72dom62'!AN94)</f>
        <v>1</v>
      </c>
      <c r="AH95">
        <f>AVERAGE('accuracy dom7dom6'!AO94,'accuracy dom71dom61'!AO94,'accuracy dom72dom62'!AO94)</f>
        <v>0</v>
      </c>
      <c r="AI95">
        <f>AVERAGE('accuracy dom7dom6'!AP94,'accuracy dom71dom61'!AP94,'accuracy dom72dom62'!AP94)</f>
        <v>0</v>
      </c>
      <c r="AJ95">
        <f>AVERAGE('accuracy dom9dom8'!R94,'accuracy dom91dom81'!R94,'accuracy dom92dom82'!R94)</f>
        <v>34.333333333333336</v>
      </c>
      <c r="AK95">
        <f>AVERAGE('accuracy dom9dom8'!S94,'accuracy dom91dom81'!S94,'accuracy dom92dom82'!S94)</f>
        <v>1</v>
      </c>
      <c r="AL95">
        <f>AVERAGE('accuracy dom9dom8'!T94,'accuracy dom91dom81'!T94,'accuracy dom92dom82'!T94)</f>
        <v>0</v>
      </c>
      <c r="AM95">
        <f>AVERAGE('accuracy dom9dom8'!U94,'accuracy dom91dom81'!U94,'accuracy dom92dom82'!U94)</f>
        <v>0</v>
      </c>
      <c r="AN95">
        <f>AVERAGE('accuracy dom9dom8'!BH94,'accuracy dom91dom81'!BH94,'accuracy dom92dom82'!BH94)</f>
        <v>35.333333333333336</v>
      </c>
      <c r="AO95">
        <f>AVERAGE('accuracy dom9dom8'!BI94,'accuracy dom91dom81'!BI94,'accuracy dom92dom82'!BI94)</f>
        <v>0</v>
      </c>
      <c r="AP95">
        <f>AVERAGE('accuracy dom9dom8'!BJ94,'accuracy dom91dom81'!BJ94,'accuracy dom92dom82'!BJ94)</f>
        <v>0</v>
      </c>
      <c r="AQ95">
        <f>AVERAGE('accuracy dom9dom8'!BK94,'accuracy dom91dom81'!BK94,'accuracy dom92dom82'!BK94)</f>
        <v>0</v>
      </c>
      <c r="AR95">
        <f>AVERAGE('accuracy dom9dom8'!AM94,'accuracy dom91dom81'!AM94,'accuracy dom92dom82'!AM94)</f>
        <v>34.333333333333336</v>
      </c>
      <c r="AS95">
        <f>AVERAGE('accuracy dom9dom8'!AN94,'accuracy dom91dom81'!AN94,'accuracy dom92dom82'!AN94)</f>
        <v>1</v>
      </c>
      <c r="AT95">
        <f>AVERAGE('accuracy dom9dom8'!AO94,'accuracy dom91dom81'!AO94,'accuracy dom92dom82'!AO94)</f>
        <v>0</v>
      </c>
      <c r="AU95">
        <f>AVERAGE('accuracy dom9dom8'!AP94,'accuracy dom91dom81'!AP94,'accuracy dom92dom82'!AP94)</f>
        <v>0</v>
      </c>
    </row>
    <row r="96" spans="1:47">
      <c r="A96" t="str">
        <f>'time 1'!B95</f>
        <v>&lt;test.TIFFFaxEncoder: int addEOFB(byte[],int)&gt;</v>
      </c>
      <c r="B96">
        <f>AVERAGE('time 1'!D95,'time 2'!D95,'time 3'!D95)</f>
        <v>490.66666666666669</v>
      </c>
      <c r="C96">
        <f>AVERAGE('time 1'!F95,'time 2'!F95,'time 3'!F95)</f>
        <v>1418.6666666666667</v>
      </c>
      <c r="D96">
        <f>AVERAGE('time 1'!H95,'time 2'!H95,'time 3'!H95)</f>
        <v>384</v>
      </c>
      <c r="E96">
        <f>AVERAGE('time 1'!J95,'time 2'!J95,'time 3'!J95)</f>
        <v>642.33333333333337</v>
      </c>
      <c r="F96">
        <f>AVERAGE('time 1'!L95,'time 2'!L95,'time 3'!L95)</f>
        <v>4245.333333333333</v>
      </c>
      <c r="G96">
        <f>AVERAGE('time 1'!N95,'time 2'!N95,'time 3'!N95)</f>
        <v>520.66666666666663</v>
      </c>
      <c r="H96">
        <f>AVERAGE('time 1'!P95,'time 2'!P95,'time 3'!P95)</f>
        <v>722</v>
      </c>
      <c r="I96">
        <f>AVERAGE('time 1'!R95,'time 2'!R95,'time 3'!R95)</f>
        <v>10350</v>
      </c>
      <c r="J96">
        <f>AVERAGE('time 1'!T95,'time 2'!T95,'time 3'!T95)</f>
        <v>576.66666666666663</v>
      </c>
      <c r="L96">
        <f>AVERAGE('accuracy dom5dom4'!R95,'accuracy dom51dom41'!R95,'accuracy dom52dom42'!R95)</f>
        <v>12.666666666666666</v>
      </c>
      <c r="M96">
        <f>AVERAGE('accuracy dom5dom4'!S95,'accuracy dom51dom41'!S95,'accuracy dom52dom42'!S95)</f>
        <v>0</v>
      </c>
      <c r="N96">
        <f>AVERAGE('accuracy dom5dom4'!T95,'accuracy dom51dom41'!T95,'accuracy dom52dom42'!T95)</f>
        <v>0</v>
      </c>
      <c r="O96">
        <f>AVERAGE('accuracy dom5dom4'!U95,'accuracy dom51dom41'!U95,'accuracy dom52dom42'!U95)</f>
        <v>0</v>
      </c>
      <c r="P96">
        <f>AVERAGE('accuracy dom5dom4'!BH95,'accuracy dom51dom41'!BH95,'accuracy dom52dom42'!BH95)</f>
        <v>19</v>
      </c>
      <c r="Q96">
        <f>AVERAGE('accuracy dom5dom4'!BI95,'accuracy dom51dom41'!BI95,'accuracy dom52dom42'!BI95)</f>
        <v>0</v>
      </c>
      <c r="R96">
        <f>AVERAGE('accuracy dom5dom4'!BJ95,'accuracy dom51dom41'!BJ95,'accuracy dom52dom42'!BJ95)</f>
        <v>0</v>
      </c>
      <c r="S96">
        <f>AVERAGE('accuracy dom5dom4'!BK95,'accuracy dom51dom41'!BK95,'accuracy dom52dom42'!BK95)</f>
        <v>0</v>
      </c>
      <c r="T96">
        <f>AVERAGE('accuracy dom5dom4'!AM95,'accuracy dom51dom41'!AM95,'accuracy dom52dom42'!AM95)</f>
        <v>12.666666666666666</v>
      </c>
      <c r="U96">
        <f>AVERAGE('accuracy dom5dom4'!AN95,'accuracy dom51dom41'!AN95,'accuracy dom52dom42'!AN95)</f>
        <v>0</v>
      </c>
      <c r="V96">
        <f>AVERAGE('accuracy dom5dom4'!AO95,'accuracy dom51dom41'!AO95,'accuracy dom52dom42'!AO95)</f>
        <v>0</v>
      </c>
      <c r="W96">
        <f>AVERAGE('accuracy dom5dom4'!AP95,'accuracy dom51dom41'!AP95,'accuracy dom52dom42'!AP95)</f>
        <v>0</v>
      </c>
      <c r="X96">
        <f>AVERAGE('accuracy dom7dom6'!R95,'accuracy dom71dom61'!R95,'accuracy dom72dom62'!R95)</f>
        <v>12.333333333333334</v>
      </c>
      <c r="Y96">
        <f>AVERAGE('accuracy dom7dom6'!S95,'accuracy dom71dom61'!S95,'accuracy dom72dom62'!S95)</f>
        <v>0.33333333333333331</v>
      </c>
      <c r="Z96">
        <f>AVERAGE('accuracy dom7dom6'!T95,'accuracy dom71dom61'!T95,'accuracy dom72dom62'!T95)</f>
        <v>0</v>
      </c>
      <c r="AA96">
        <f>AVERAGE('accuracy dom7dom6'!U95,'accuracy dom71dom61'!U95,'accuracy dom72dom62'!U95)</f>
        <v>0</v>
      </c>
      <c r="AB96">
        <f>AVERAGE('accuracy dom7dom6'!BH95,'accuracy dom71dom61'!BH95,'accuracy dom72dom62'!BH95)</f>
        <v>12.666666666666666</v>
      </c>
      <c r="AC96">
        <f>AVERAGE('accuracy dom7dom6'!BI95,'accuracy dom71dom61'!BI95,'accuracy dom72dom62'!BI95)</f>
        <v>0</v>
      </c>
      <c r="AD96">
        <f>AVERAGE('accuracy dom7dom6'!BJ95,'accuracy dom71dom61'!BJ95,'accuracy dom72dom62'!BJ95)</f>
        <v>0</v>
      </c>
      <c r="AE96">
        <f>AVERAGE('accuracy dom7dom6'!BK95,'accuracy dom71dom61'!BK95,'accuracy dom72dom62'!BK95)</f>
        <v>0</v>
      </c>
      <c r="AF96">
        <f>AVERAGE('accuracy dom7dom6'!AM95,'accuracy dom71dom61'!AM95,'accuracy dom72dom62'!AM95)</f>
        <v>12.333333333333334</v>
      </c>
      <c r="AG96">
        <f>AVERAGE('accuracy dom7dom6'!AN95,'accuracy dom71dom61'!AN95,'accuracy dom72dom62'!AN95)</f>
        <v>0.33333333333333331</v>
      </c>
      <c r="AH96">
        <f>AVERAGE('accuracy dom7dom6'!AO95,'accuracy dom71dom61'!AO95,'accuracy dom72dom62'!AO95)</f>
        <v>0</v>
      </c>
      <c r="AI96">
        <f>AVERAGE('accuracy dom7dom6'!AP95,'accuracy dom71dom61'!AP95,'accuracy dom72dom62'!AP95)</f>
        <v>0</v>
      </c>
      <c r="AJ96">
        <f>AVERAGE('accuracy dom9dom8'!R95,'accuracy dom91dom81'!R95,'accuracy dom92dom82'!R95)</f>
        <v>12.333333333333334</v>
      </c>
      <c r="AK96">
        <f>AVERAGE('accuracy dom9dom8'!S95,'accuracy dom91dom81'!S95,'accuracy dom92dom82'!S95)</f>
        <v>0.33333333333333331</v>
      </c>
      <c r="AL96">
        <f>AVERAGE('accuracy dom9dom8'!T95,'accuracy dom91dom81'!T95,'accuracy dom92dom82'!T95)</f>
        <v>0</v>
      </c>
      <c r="AM96">
        <f>AVERAGE('accuracy dom9dom8'!U95,'accuracy dom91dom81'!U95,'accuracy dom92dom82'!U95)</f>
        <v>0</v>
      </c>
      <c r="AN96">
        <f>AVERAGE('accuracy dom9dom8'!BH95,'accuracy dom91dom81'!BH95,'accuracy dom92dom82'!BH95)</f>
        <v>12.666666666666666</v>
      </c>
      <c r="AO96">
        <f>AVERAGE('accuracy dom9dom8'!BI95,'accuracy dom91dom81'!BI95,'accuracy dom92dom82'!BI95)</f>
        <v>0</v>
      </c>
      <c r="AP96">
        <f>AVERAGE('accuracy dom9dom8'!BJ95,'accuracy dom91dom81'!BJ95,'accuracy dom92dom82'!BJ95)</f>
        <v>0</v>
      </c>
      <c r="AQ96">
        <f>AVERAGE('accuracy dom9dom8'!BK95,'accuracy dom91dom81'!BK95,'accuracy dom92dom82'!BK95)</f>
        <v>0</v>
      </c>
      <c r="AR96">
        <f>AVERAGE('accuracy dom9dom8'!AM95,'accuracy dom91dom81'!AM95,'accuracy dom92dom82'!AM95)</f>
        <v>12.333333333333334</v>
      </c>
      <c r="AS96">
        <f>AVERAGE('accuracy dom9dom8'!AN95,'accuracy dom91dom81'!AN95,'accuracy dom92dom82'!AN95)</f>
        <v>0.33333333333333331</v>
      </c>
      <c r="AT96">
        <f>AVERAGE('accuracy dom9dom8'!AO95,'accuracy dom91dom81'!AO95,'accuracy dom92dom82'!AO95)</f>
        <v>0</v>
      </c>
      <c r="AU96">
        <f>AVERAGE('accuracy dom9dom8'!AP95,'accuracy dom91dom81'!AP95,'accuracy dom92dom82'!AP95)</f>
        <v>0</v>
      </c>
    </row>
    <row r="97" spans="1:47">
      <c r="A97" t="str">
        <f>'time 1'!B96</f>
        <v>&lt;test.TIFFFaxEncoder: int addEOL(boolean,boolean,boolean,byte[],int)&gt;</v>
      </c>
      <c r="B97">
        <f>AVERAGE('time 1'!D96,'time 2'!D96,'time 3'!D96)</f>
        <v>886.33333333333337</v>
      </c>
      <c r="C97">
        <f>AVERAGE('time 1'!F96,'time 2'!F96,'time 3'!F96)</f>
        <v>1998.3333333333333</v>
      </c>
      <c r="D97">
        <f>AVERAGE('time 1'!H96,'time 2'!H96,'time 3'!H96)</f>
        <v>653.33333333333337</v>
      </c>
      <c r="E97">
        <f>AVERAGE('time 1'!J96,'time 2'!J96,'time 3'!J96)</f>
        <v>1042</v>
      </c>
      <c r="F97">
        <f>AVERAGE('time 1'!L96,'time 2'!L96,'time 3'!L96)</f>
        <v>7874.666666666667</v>
      </c>
      <c r="G97">
        <f>AVERAGE('time 1'!N96,'time 2'!N96,'time 3'!N96)</f>
        <v>845</v>
      </c>
      <c r="H97">
        <f>AVERAGE('time 1'!P96,'time 2'!P96,'time 3'!P96)</f>
        <v>1211.6666666666667</v>
      </c>
      <c r="I97">
        <f>AVERAGE('time 1'!R96,'time 2'!R96,'time 3'!R96)</f>
        <v>15076</v>
      </c>
      <c r="J97">
        <f>AVERAGE('time 1'!T96,'time 2'!T96,'time 3'!T96)</f>
        <v>947.66666666666663</v>
      </c>
      <c r="L97">
        <f>AVERAGE('accuracy dom5dom4'!R96,'accuracy dom51dom41'!R96,'accuracy dom52dom42'!R96)</f>
        <v>10</v>
      </c>
      <c r="M97">
        <f>AVERAGE('accuracy dom5dom4'!S96,'accuracy dom51dom41'!S96,'accuracy dom52dom42'!S96)</f>
        <v>0</v>
      </c>
      <c r="N97">
        <f>AVERAGE('accuracy dom5dom4'!T96,'accuracy dom51dom41'!T96,'accuracy dom52dom42'!T96)</f>
        <v>0</v>
      </c>
      <c r="O97">
        <f>AVERAGE('accuracy dom5dom4'!U96,'accuracy dom51dom41'!U96,'accuracy dom52dom42'!U96)</f>
        <v>0</v>
      </c>
      <c r="P97">
        <f>AVERAGE('accuracy dom5dom4'!BH96,'accuracy dom51dom41'!BH96,'accuracy dom52dom42'!BH96)</f>
        <v>15</v>
      </c>
      <c r="Q97">
        <f>AVERAGE('accuracy dom5dom4'!BI96,'accuracy dom51dom41'!BI96,'accuracy dom52dom42'!BI96)</f>
        <v>0</v>
      </c>
      <c r="R97">
        <f>AVERAGE('accuracy dom5dom4'!BJ96,'accuracy dom51dom41'!BJ96,'accuracy dom52dom42'!BJ96)</f>
        <v>0</v>
      </c>
      <c r="S97">
        <f>AVERAGE('accuracy dom5dom4'!BK96,'accuracy dom51dom41'!BK96,'accuracy dom52dom42'!BK96)</f>
        <v>0</v>
      </c>
      <c r="T97">
        <f>AVERAGE('accuracy dom5dom4'!AM96,'accuracy dom51dom41'!AM96,'accuracy dom52dom42'!AM96)</f>
        <v>10</v>
      </c>
      <c r="U97">
        <f>AVERAGE('accuracy dom5dom4'!AN96,'accuracy dom51dom41'!AN96,'accuracy dom52dom42'!AN96)</f>
        <v>0</v>
      </c>
      <c r="V97">
        <f>AVERAGE('accuracy dom5dom4'!AO96,'accuracy dom51dom41'!AO96,'accuracy dom52dom42'!AO96)</f>
        <v>0</v>
      </c>
      <c r="W97">
        <f>AVERAGE('accuracy dom5dom4'!AP96,'accuracy dom51dom41'!AP96,'accuracy dom52dom42'!AP96)</f>
        <v>0</v>
      </c>
      <c r="X97">
        <f>AVERAGE('accuracy dom7dom6'!R96,'accuracy dom71dom61'!R96,'accuracy dom72dom62'!R96)</f>
        <v>9.6666666666666661</v>
      </c>
      <c r="Y97">
        <f>AVERAGE('accuracy dom7dom6'!S96,'accuracy dom71dom61'!S96,'accuracy dom72dom62'!S96)</f>
        <v>0.33333333333333331</v>
      </c>
      <c r="Z97">
        <f>AVERAGE('accuracy dom7dom6'!T96,'accuracy dom71dom61'!T96,'accuracy dom72dom62'!T96)</f>
        <v>0</v>
      </c>
      <c r="AA97">
        <f>AVERAGE('accuracy dom7dom6'!U96,'accuracy dom71dom61'!U96,'accuracy dom72dom62'!U96)</f>
        <v>0</v>
      </c>
      <c r="AB97">
        <f>AVERAGE('accuracy dom7dom6'!BH96,'accuracy dom71dom61'!BH96,'accuracy dom72dom62'!BH96)</f>
        <v>10</v>
      </c>
      <c r="AC97">
        <f>AVERAGE('accuracy dom7dom6'!BI96,'accuracy dom71dom61'!BI96,'accuracy dom72dom62'!BI96)</f>
        <v>0</v>
      </c>
      <c r="AD97">
        <f>AVERAGE('accuracy dom7dom6'!BJ96,'accuracy dom71dom61'!BJ96,'accuracy dom72dom62'!BJ96)</f>
        <v>0</v>
      </c>
      <c r="AE97">
        <f>AVERAGE('accuracy dom7dom6'!BK96,'accuracy dom71dom61'!BK96,'accuracy dom72dom62'!BK96)</f>
        <v>0</v>
      </c>
      <c r="AF97">
        <f>AVERAGE('accuracy dom7dom6'!AM96,'accuracy dom71dom61'!AM96,'accuracy dom72dom62'!AM96)</f>
        <v>9.6666666666666661</v>
      </c>
      <c r="AG97">
        <f>AVERAGE('accuracy dom7dom6'!AN96,'accuracy dom71dom61'!AN96,'accuracy dom72dom62'!AN96)</f>
        <v>0.33333333333333331</v>
      </c>
      <c r="AH97">
        <f>AVERAGE('accuracy dom7dom6'!AO96,'accuracy dom71dom61'!AO96,'accuracy dom72dom62'!AO96)</f>
        <v>0</v>
      </c>
      <c r="AI97">
        <f>AVERAGE('accuracy dom7dom6'!AP96,'accuracy dom71dom61'!AP96,'accuracy dom72dom62'!AP96)</f>
        <v>0</v>
      </c>
      <c r="AJ97">
        <f>AVERAGE('accuracy dom9dom8'!R96,'accuracy dom91dom81'!R96,'accuracy dom92dom82'!R96)</f>
        <v>9.6666666666666661</v>
      </c>
      <c r="AK97">
        <f>AVERAGE('accuracy dom9dom8'!S96,'accuracy dom91dom81'!S96,'accuracy dom92dom82'!S96)</f>
        <v>0.33333333333333331</v>
      </c>
      <c r="AL97">
        <f>AVERAGE('accuracy dom9dom8'!T96,'accuracy dom91dom81'!T96,'accuracy dom92dom82'!T96)</f>
        <v>0</v>
      </c>
      <c r="AM97">
        <f>AVERAGE('accuracy dom9dom8'!U96,'accuracy dom91dom81'!U96,'accuracy dom92dom82'!U96)</f>
        <v>0</v>
      </c>
      <c r="AN97">
        <f>AVERAGE('accuracy dom9dom8'!BH96,'accuracy dom91dom81'!BH96,'accuracy dom92dom82'!BH96)</f>
        <v>10</v>
      </c>
      <c r="AO97">
        <f>AVERAGE('accuracy dom9dom8'!BI96,'accuracy dom91dom81'!BI96,'accuracy dom92dom82'!BI96)</f>
        <v>0</v>
      </c>
      <c r="AP97">
        <f>AVERAGE('accuracy dom9dom8'!BJ96,'accuracy dom91dom81'!BJ96,'accuracy dom92dom82'!BJ96)</f>
        <v>0</v>
      </c>
      <c r="AQ97">
        <f>AVERAGE('accuracy dom9dom8'!BK96,'accuracy dom91dom81'!BK96,'accuracy dom92dom82'!BK96)</f>
        <v>0</v>
      </c>
      <c r="AR97">
        <f>AVERAGE('accuracy dom9dom8'!AM96,'accuracy dom91dom81'!AM96,'accuracy dom92dom82'!AM96)</f>
        <v>9.6666666666666661</v>
      </c>
      <c r="AS97">
        <f>AVERAGE('accuracy dom9dom8'!AN96,'accuracy dom91dom81'!AN96,'accuracy dom92dom82'!AN96)</f>
        <v>0.33333333333333331</v>
      </c>
      <c r="AT97">
        <f>AVERAGE('accuracy dom9dom8'!AO96,'accuracy dom91dom81'!AO96,'accuracy dom92dom82'!AO96)</f>
        <v>0</v>
      </c>
      <c r="AU97">
        <f>AVERAGE('accuracy dom9dom8'!AP96,'accuracy dom91dom81'!AP96,'accuracy dom92dom82'!AP96)</f>
        <v>0</v>
      </c>
    </row>
    <row r="98" spans="1:47">
      <c r="A98" t="str">
        <f>'time 1'!B97</f>
        <v>&lt;test.TIFFFaxEncoder: int encode1D(byte[],int,int,int,byte[],int)&gt;</v>
      </c>
      <c r="B98">
        <f>AVERAGE('time 1'!D97,'time 2'!D97,'time 3'!D97)</f>
        <v>907.66666666666663</v>
      </c>
      <c r="C98">
        <f>AVERAGE('time 1'!F97,'time 2'!F97,'time 3'!F97)</f>
        <v>2952.3333333333335</v>
      </c>
      <c r="D98">
        <f>AVERAGE('time 1'!H97,'time 2'!H97,'time 3'!H97)</f>
        <v>736</v>
      </c>
      <c r="E98">
        <f>AVERAGE('time 1'!J97,'time 2'!J97,'time 3'!J97)</f>
        <v>1177.3333333333333</v>
      </c>
      <c r="F98">
        <f>AVERAGE('time 1'!L97,'time 2'!L97,'time 3'!L97)</f>
        <v>12015.333333333334</v>
      </c>
      <c r="G98">
        <f>AVERAGE('time 1'!N97,'time 2'!N97,'time 3'!N97)</f>
        <v>939.33333333333337</v>
      </c>
      <c r="H98">
        <f>AVERAGE('time 1'!P97,'time 2'!P97,'time 3'!P97)</f>
        <v>1303.3333333333333</v>
      </c>
      <c r="I98">
        <f>AVERAGE('time 1'!R97,'time 2'!R97,'time 3'!R97)</f>
        <v>29866.333333333332</v>
      </c>
      <c r="J98">
        <f>AVERAGE('time 1'!T97,'time 2'!T97,'time 3'!T97)</f>
        <v>1047.6666666666667</v>
      </c>
      <c r="L98">
        <f>AVERAGE('accuracy dom5dom4'!R97,'accuracy dom51dom41'!R97,'accuracy dom52dom42'!R97)</f>
        <v>20.666666666666668</v>
      </c>
      <c r="M98">
        <f>AVERAGE('accuracy dom5dom4'!S97,'accuracy dom51dom41'!S97,'accuracy dom52dom42'!S97)</f>
        <v>0</v>
      </c>
      <c r="N98">
        <f>AVERAGE('accuracy dom5dom4'!T97,'accuracy dom51dom41'!T97,'accuracy dom52dom42'!T97)</f>
        <v>0</v>
      </c>
      <c r="O98">
        <f>AVERAGE('accuracy dom5dom4'!U97,'accuracy dom51dom41'!U97,'accuracy dom52dom42'!U97)</f>
        <v>0</v>
      </c>
      <c r="P98">
        <f>AVERAGE('accuracy dom5dom4'!BH97,'accuracy dom51dom41'!BH97,'accuracy dom52dom42'!BH97)</f>
        <v>31</v>
      </c>
      <c r="Q98">
        <f>AVERAGE('accuracy dom5dom4'!BI97,'accuracy dom51dom41'!BI97,'accuracy dom52dom42'!BI97)</f>
        <v>0</v>
      </c>
      <c r="R98">
        <f>AVERAGE('accuracy dom5dom4'!BJ97,'accuracy dom51dom41'!BJ97,'accuracy dom52dom42'!BJ97)</f>
        <v>0</v>
      </c>
      <c r="S98">
        <f>AVERAGE('accuracy dom5dom4'!BK97,'accuracy dom51dom41'!BK97,'accuracy dom52dom42'!BK97)</f>
        <v>0</v>
      </c>
      <c r="T98">
        <f>AVERAGE('accuracy dom5dom4'!AM97,'accuracy dom51dom41'!AM97,'accuracy dom52dom42'!AM97)</f>
        <v>20.666666666666668</v>
      </c>
      <c r="U98">
        <f>AVERAGE('accuracy dom5dom4'!AN97,'accuracy dom51dom41'!AN97,'accuracy dom52dom42'!AN97)</f>
        <v>0</v>
      </c>
      <c r="V98">
        <f>AVERAGE('accuracy dom5dom4'!AO97,'accuracy dom51dom41'!AO97,'accuracy dom52dom42'!AO97)</f>
        <v>0</v>
      </c>
      <c r="W98">
        <f>AVERAGE('accuracy dom5dom4'!AP97,'accuracy dom51dom41'!AP97,'accuracy dom52dom42'!AP97)</f>
        <v>0</v>
      </c>
      <c r="X98">
        <f>AVERAGE('accuracy dom7dom6'!R97,'accuracy dom71dom61'!R97,'accuracy dom72dom62'!R97)</f>
        <v>20.333333333333332</v>
      </c>
      <c r="Y98">
        <f>AVERAGE('accuracy dom7dom6'!S97,'accuracy dom71dom61'!S97,'accuracy dom72dom62'!S97)</f>
        <v>0.33333333333333331</v>
      </c>
      <c r="Z98">
        <f>AVERAGE('accuracy dom7dom6'!T97,'accuracy dom71dom61'!T97,'accuracy dom72dom62'!T97)</f>
        <v>0</v>
      </c>
      <c r="AA98">
        <f>AVERAGE('accuracy dom7dom6'!U97,'accuracy dom71dom61'!U97,'accuracy dom72dom62'!U97)</f>
        <v>0</v>
      </c>
      <c r="AB98">
        <f>AVERAGE('accuracy dom7dom6'!BH97,'accuracy dom71dom61'!BH97,'accuracy dom72dom62'!BH97)</f>
        <v>20.666666666666668</v>
      </c>
      <c r="AC98">
        <f>AVERAGE('accuracy dom7dom6'!BI97,'accuracy dom71dom61'!BI97,'accuracy dom72dom62'!BI97)</f>
        <v>0</v>
      </c>
      <c r="AD98">
        <f>AVERAGE('accuracy dom7dom6'!BJ97,'accuracy dom71dom61'!BJ97,'accuracy dom72dom62'!BJ97)</f>
        <v>0</v>
      </c>
      <c r="AE98">
        <f>AVERAGE('accuracy dom7dom6'!BK97,'accuracy dom71dom61'!BK97,'accuracy dom72dom62'!BK97)</f>
        <v>0</v>
      </c>
      <c r="AF98">
        <f>AVERAGE('accuracy dom7dom6'!AM97,'accuracy dom71dom61'!AM97,'accuracy dom72dom62'!AM97)</f>
        <v>20.333333333333332</v>
      </c>
      <c r="AG98">
        <f>AVERAGE('accuracy dom7dom6'!AN97,'accuracy dom71dom61'!AN97,'accuracy dom72dom62'!AN97)</f>
        <v>0.33333333333333331</v>
      </c>
      <c r="AH98">
        <f>AVERAGE('accuracy dom7dom6'!AO97,'accuracy dom71dom61'!AO97,'accuracy dom72dom62'!AO97)</f>
        <v>0</v>
      </c>
      <c r="AI98">
        <f>AVERAGE('accuracy dom7dom6'!AP97,'accuracy dom71dom61'!AP97,'accuracy dom72dom62'!AP97)</f>
        <v>0</v>
      </c>
      <c r="AJ98">
        <f>AVERAGE('accuracy dom9dom8'!R97,'accuracy dom91dom81'!R97,'accuracy dom92dom82'!R97)</f>
        <v>20.333333333333332</v>
      </c>
      <c r="AK98">
        <f>AVERAGE('accuracy dom9dom8'!S97,'accuracy dom91dom81'!S97,'accuracy dom92dom82'!S97)</f>
        <v>0.33333333333333331</v>
      </c>
      <c r="AL98">
        <f>AVERAGE('accuracy dom9dom8'!T97,'accuracy dom91dom81'!T97,'accuracy dom92dom82'!T97)</f>
        <v>0</v>
      </c>
      <c r="AM98">
        <f>AVERAGE('accuracy dom9dom8'!U97,'accuracy dom91dom81'!U97,'accuracy dom92dom82'!U97)</f>
        <v>0</v>
      </c>
      <c r="AN98">
        <f>AVERAGE('accuracy dom9dom8'!BH97,'accuracy dom91dom81'!BH97,'accuracy dom92dom82'!BH97)</f>
        <v>20.666666666666668</v>
      </c>
      <c r="AO98">
        <f>AVERAGE('accuracy dom9dom8'!BI97,'accuracy dom91dom81'!BI97,'accuracy dom92dom82'!BI97)</f>
        <v>0</v>
      </c>
      <c r="AP98">
        <f>AVERAGE('accuracy dom9dom8'!BJ97,'accuracy dom91dom81'!BJ97,'accuracy dom92dom82'!BJ97)</f>
        <v>0</v>
      </c>
      <c r="AQ98">
        <f>AVERAGE('accuracy dom9dom8'!BK97,'accuracy dom91dom81'!BK97,'accuracy dom92dom82'!BK97)</f>
        <v>0</v>
      </c>
      <c r="AR98">
        <f>AVERAGE('accuracy dom9dom8'!AM97,'accuracy dom91dom81'!AM97,'accuracy dom92dom82'!AM97)</f>
        <v>20.333333333333332</v>
      </c>
      <c r="AS98">
        <f>AVERAGE('accuracy dom9dom8'!AN97,'accuracy dom91dom81'!AN97,'accuracy dom92dom82'!AN97)</f>
        <v>0.33333333333333331</v>
      </c>
      <c r="AT98">
        <f>AVERAGE('accuracy dom9dom8'!AO97,'accuracy dom91dom81'!AO97,'accuracy dom92dom82'!AO97)</f>
        <v>0</v>
      </c>
      <c r="AU98">
        <f>AVERAGE('accuracy dom9dom8'!AP97,'accuracy dom91dom81'!AP97,'accuracy dom92dom82'!AP97)</f>
        <v>0</v>
      </c>
    </row>
    <row r="99" spans="1:47">
      <c r="A99" t="str">
        <f>'time 1'!B98</f>
        <v>&lt;test.TIFFFaxEncoder: int encodeRLE(byte[],int,int,int,byte[],boolean)&gt;</v>
      </c>
      <c r="B99">
        <f>AVERAGE('time 1'!D98,'time 2'!D98,'time 3'!D98)</f>
        <v>974.33333333333337</v>
      </c>
      <c r="C99">
        <f>AVERAGE('time 1'!F98,'time 2'!F98,'time 3'!F98)</f>
        <v>2090</v>
      </c>
      <c r="D99">
        <f>AVERAGE('time 1'!H98,'time 2'!H98,'time 3'!H98)</f>
        <v>707.66666666666663</v>
      </c>
      <c r="E99">
        <f>AVERAGE('time 1'!J98,'time 2'!J98,'time 3'!J98)</f>
        <v>1535.3333333333333</v>
      </c>
      <c r="F99">
        <f>AVERAGE('time 1'!L98,'time 2'!L98,'time 3'!L98)</f>
        <v>6833.333333333333</v>
      </c>
      <c r="G99">
        <f>AVERAGE('time 1'!N98,'time 2'!N98,'time 3'!N98)</f>
        <v>1208</v>
      </c>
      <c r="H99">
        <f>AVERAGE('time 1'!P98,'time 2'!P98,'time 3'!P98)</f>
        <v>1811</v>
      </c>
      <c r="I99">
        <f>AVERAGE('time 1'!R98,'time 2'!R98,'time 3'!R98)</f>
        <v>11527</v>
      </c>
      <c r="J99">
        <f>AVERAGE('time 1'!T98,'time 2'!T98,'time 3'!T98)</f>
        <v>1453</v>
      </c>
      <c r="L99">
        <f>AVERAGE('accuracy dom5dom4'!R98,'accuracy dom51dom41'!R98,'accuracy dom52dom42'!R98)</f>
        <v>19.333333333333332</v>
      </c>
      <c r="M99">
        <f>AVERAGE('accuracy dom5dom4'!S98,'accuracy dom51dom41'!S98,'accuracy dom52dom42'!S98)</f>
        <v>0</v>
      </c>
      <c r="N99">
        <f>AVERAGE('accuracy dom5dom4'!T98,'accuracy dom51dom41'!T98,'accuracy dom52dom42'!T98)</f>
        <v>0</v>
      </c>
      <c r="O99">
        <f>AVERAGE('accuracy dom5dom4'!U98,'accuracy dom51dom41'!U98,'accuracy dom52dom42'!U98)</f>
        <v>0</v>
      </c>
      <c r="P99">
        <f>AVERAGE('accuracy dom5dom4'!BH98,'accuracy dom51dom41'!BH98,'accuracy dom52dom42'!BH98)</f>
        <v>29</v>
      </c>
      <c r="Q99">
        <f>AVERAGE('accuracy dom5dom4'!BI98,'accuracy dom51dom41'!BI98,'accuracy dom52dom42'!BI98)</f>
        <v>0</v>
      </c>
      <c r="R99">
        <f>AVERAGE('accuracy dom5dom4'!BJ98,'accuracy dom51dom41'!BJ98,'accuracy dom52dom42'!BJ98)</f>
        <v>0</v>
      </c>
      <c r="S99">
        <f>AVERAGE('accuracy dom5dom4'!BK98,'accuracy dom51dom41'!BK98,'accuracy dom52dom42'!BK98)</f>
        <v>0</v>
      </c>
      <c r="T99">
        <f>AVERAGE('accuracy dom5dom4'!AM98,'accuracy dom51dom41'!AM98,'accuracy dom52dom42'!AM98)</f>
        <v>19.333333333333332</v>
      </c>
      <c r="U99">
        <f>AVERAGE('accuracy dom5dom4'!AN98,'accuracy dom51dom41'!AN98,'accuracy dom52dom42'!AN98)</f>
        <v>0</v>
      </c>
      <c r="V99">
        <f>AVERAGE('accuracy dom5dom4'!AO98,'accuracy dom51dom41'!AO98,'accuracy dom52dom42'!AO98)</f>
        <v>0</v>
      </c>
      <c r="W99">
        <f>AVERAGE('accuracy dom5dom4'!AP98,'accuracy dom51dom41'!AP98,'accuracy dom52dom42'!AP98)</f>
        <v>0</v>
      </c>
      <c r="X99">
        <f>AVERAGE('accuracy dom7dom6'!R98,'accuracy dom71dom61'!R98,'accuracy dom72dom62'!R98)</f>
        <v>19.333333333333332</v>
      </c>
      <c r="Y99">
        <f>AVERAGE('accuracy dom7dom6'!S98,'accuracy dom71dom61'!S98,'accuracy dom72dom62'!S98)</f>
        <v>0</v>
      </c>
      <c r="Z99">
        <f>AVERAGE('accuracy dom7dom6'!T98,'accuracy dom71dom61'!T98,'accuracy dom72dom62'!T98)</f>
        <v>0</v>
      </c>
      <c r="AA99">
        <f>AVERAGE('accuracy dom7dom6'!U98,'accuracy dom71dom61'!U98,'accuracy dom72dom62'!U98)</f>
        <v>0</v>
      </c>
      <c r="AB99">
        <f>AVERAGE('accuracy dom7dom6'!BH98,'accuracy dom71dom61'!BH98,'accuracy dom72dom62'!BH98)</f>
        <v>19.333333333333332</v>
      </c>
      <c r="AC99">
        <f>AVERAGE('accuracy dom7dom6'!BI98,'accuracy dom71dom61'!BI98,'accuracy dom72dom62'!BI98)</f>
        <v>0</v>
      </c>
      <c r="AD99">
        <f>AVERAGE('accuracy dom7dom6'!BJ98,'accuracy dom71dom61'!BJ98,'accuracy dom72dom62'!BJ98)</f>
        <v>0</v>
      </c>
      <c r="AE99">
        <f>AVERAGE('accuracy dom7dom6'!BK98,'accuracy dom71dom61'!BK98,'accuracy dom72dom62'!BK98)</f>
        <v>0</v>
      </c>
      <c r="AF99">
        <f>AVERAGE('accuracy dom7dom6'!AM98,'accuracy dom71dom61'!AM98,'accuracy dom72dom62'!AM98)</f>
        <v>19.333333333333332</v>
      </c>
      <c r="AG99">
        <f>AVERAGE('accuracy dom7dom6'!AN98,'accuracy dom71dom61'!AN98,'accuracy dom72dom62'!AN98)</f>
        <v>0</v>
      </c>
      <c r="AH99">
        <f>AVERAGE('accuracy dom7dom6'!AO98,'accuracy dom71dom61'!AO98,'accuracy dom72dom62'!AO98)</f>
        <v>0</v>
      </c>
      <c r="AI99">
        <f>AVERAGE('accuracy dom7dom6'!AP98,'accuracy dom71dom61'!AP98,'accuracy dom72dom62'!AP98)</f>
        <v>0</v>
      </c>
      <c r="AJ99">
        <f>AVERAGE('accuracy dom9dom8'!R98,'accuracy dom91dom81'!R98,'accuracy dom92dom82'!R98)</f>
        <v>19.333333333333332</v>
      </c>
      <c r="AK99">
        <f>AVERAGE('accuracy dom9dom8'!S98,'accuracy dom91dom81'!S98,'accuracy dom92dom82'!S98)</f>
        <v>0</v>
      </c>
      <c r="AL99">
        <f>AVERAGE('accuracy dom9dom8'!T98,'accuracy dom91dom81'!T98,'accuracy dom92dom82'!T98)</f>
        <v>0</v>
      </c>
      <c r="AM99">
        <f>AVERAGE('accuracy dom9dom8'!U98,'accuracy dom91dom81'!U98,'accuracy dom92dom82'!U98)</f>
        <v>0</v>
      </c>
      <c r="AN99">
        <f>AVERAGE('accuracy dom9dom8'!BH98,'accuracy dom91dom81'!BH98,'accuracy dom92dom82'!BH98)</f>
        <v>19.333333333333332</v>
      </c>
      <c r="AO99">
        <f>AVERAGE('accuracy dom9dom8'!BI98,'accuracy dom91dom81'!BI98,'accuracy dom92dom82'!BI98)</f>
        <v>0</v>
      </c>
      <c r="AP99">
        <f>AVERAGE('accuracy dom9dom8'!BJ98,'accuracy dom91dom81'!BJ98,'accuracy dom92dom82'!BJ98)</f>
        <v>0</v>
      </c>
      <c r="AQ99">
        <f>AVERAGE('accuracy dom9dom8'!BK98,'accuracy dom91dom81'!BK98,'accuracy dom92dom82'!BK98)</f>
        <v>0</v>
      </c>
      <c r="AR99">
        <f>AVERAGE('accuracy dom9dom8'!AM98,'accuracy dom91dom81'!AM98,'accuracy dom92dom82'!AM98)</f>
        <v>19.333333333333332</v>
      </c>
      <c r="AS99">
        <f>AVERAGE('accuracy dom9dom8'!AN98,'accuracy dom91dom81'!AN98,'accuracy dom92dom82'!AN98)</f>
        <v>0</v>
      </c>
      <c r="AT99">
        <f>AVERAGE('accuracy dom9dom8'!AO98,'accuracy dom91dom81'!AO98,'accuracy dom92dom82'!AO98)</f>
        <v>0</v>
      </c>
      <c r="AU99">
        <f>AVERAGE('accuracy dom9dom8'!AP98,'accuracy dom91dom81'!AP98,'accuracy dom92dom82'!AP98)</f>
        <v>0</v>
      </c>
    </row>
    <row r="100" spans="1:47">
      <c r="A100" t="str">
        <f>'time 1'!B99</f>
        <v>&lt;test.TIFFFaxEncoder: int encodeT4(boolean,boolean,byte[],int,int,int,int,byte[])&gt;</v>
      </c>
      <c r="B100">
        <f>AVERAGE('time 1'!D99,'time 2'!D99,'time 3'!D99)</f>
        <v>10322.666666666666</v>
      </c>
      <c r="C100">
        <f>AVERAGE('time 1'!F99,'time 2'!F99,'time 3'!F99)</f>
        <v>30849</v>
      </c>
      <c r="D100">
        <f>AVERAGE('time 1'!H99,'time 2'!H99,'time 3'!H99)</f>
        <v>7723.666666666667</v>
      </c>
      <c r="E100">
        <f>AVERAGE('time 1'!J99,'time 2'!J99,'time 3'!J99)</f>
        <v>18976.333333333332</v>
      </c>
      <c r="F100">
        <f>AVERAGE('time 1'!L99,'time 2'!L99,'time 3'!L99)</f>
        <v>188532.33333333334</v>
      </c>
      <c r="G100">
        <f>AVERAGE('time 1'!N99,'time 2'!N99,'time 3'!N99)</f>
        <v>14339</v>
      </c>
      <c r="H100">
        <f>AVERAGE('time 1'!P99,'time 2'!P99,'time 3'!P99)</f>
        <v>24443.666666666668</v>
      </c>
      <c r="I100">
        <f>AVERAGE('time 1'!R99,'time 2'!R99,'time 3'!R99)</f>
        <v>479130.66666666669</v>
      </c>
      <c r="J100">
        <f>AVERAGE('time 1'!T99,'time 2'!T99,'time 3'!T99)</f>
        <v>20719.333333333332</v>
      </c>
      <c r="L100">
        <f>AVERAGE('accuracy dom5dom4'!R99,'accuracy dom51dom41'!R99,'accuracy dom52dom42'!R99)</f>
        <v>14.666666666666666</v>
      </c>
      <c r="M100">
        <f>AVERAGE('accuracy dom5dom4'!S99,'accuracy dom51dom41'!S99,'accuracy dom52dom42'!S99)</f>
        <v>0</v>
      </c>
      <c r="N100">
        <f>AVERAGE('accuracy dom5dom4'!T99,'accuracy dom51dom41'!T99,'accuracy dom52dom42'!T99)</f>
        <v>0</v>
      </c>
      <c r="O100">
        <f>AVERAGE('accuracy dom5dom4'!U99,'accuracy dom51dom41'!U99,'accuracy dom52dom42'!U99)</f>
        <v>0</v>
      </c>
      <c r="P100">
        <f>AVERAGE('accuracy dom5dom4'!BH99,'accuracy dom51dom41'!BH99,'accuracy dom52dom42'!BH99)</f>
        <v>22</v>
      </c>
      <c r="Q100">
        <f>AVERAGE('accuracy dom5dom4'!BI99,'accuracy dom51dom41'!BI99,'accuracy dom52dom42'!BI99)</f>
        <v>0</v>
      </c>
      <c r="R100">
        <f>AVERAGE('accuracy dom5dom4'!BJ99,'accuracy dom51dom41'!BJ99,'accuracy dom52dom42'!BJ99)</f>
        <v>0</v>
      </c>
      <c r="S100">
        <f>AVERAGE('accuracy dom5dom4'!BK99,'accuracy dom51dom41'!BK99,'accuracy dom52dom42'!BK99)</f>
        <v>0</v>
      </c>
      <c r="T100">
        <f>AVERAGE('accuracy dom5dom4'!AM99,'accuracy dom51dom41'!AM99,'accuracy dom52dom42'!AM99)</f>
        <v>14.666666666666666</v>
      </c>
      <c r="U100">
        <f>AVERAGE('accuracy dom5dom4'!AN99,'accuracy dom51dom41'!AN99,'accuracy dom52dom42'!AN99)</f>
        <v>0</v>
      </c>
      <c r="V100">
        <f>AVERAGE('accuracy dom5dom4'!AO99,'accuracy dom51dom41'!AO99,'accuracy dom52dom42'!AO99)</f>
        <v>0</v>
      </c>
      <c r="W100">
        <f>AVERAGE('accuracy dom5dom4'!AP99,'accuracy dom51dom41'!AP99,'accuracy dom52dom42'!AP99)</f>
        <v>0</v>
      </c>
      <c r="X100">
        <f>AVERAGE('accuracy dom7dom6'!R99,'accuracy dom71dom61'!R99,'accuracy dom72dom62'!R99)</f>
        <v>14.333333333333334</v>
      </c>
      <c r="Y100">
        <f>AVERAGE('accuracy dom7dom6'!S99,'accuracy dom71dom61'!S99,'accuracy dom72dom62'!S99)</f>
        <v>0.33333333333333331</v>
      </c>
      <c r="Z100">
        <f>AVERAGE('accuracy dom7dom6'!T99,'accuracy dom71dom61'!T99,'accuracy dom72dom62'!T99)</f>
        <v>0</v>
      </c>
      <c r="AA100">
        <f>AVERAGE('accuracy dom7dom6'!U99,'accuracy dom71dom61'!U99,'accuracy dom72dom62'!U99)</f>
        <v>0</v>
      </c>
      <c r="AB100">
        <f>AVERAGE('accuracy dom7dom6'!BH99,'accuracy dom71dom61'!BH99,'accuracy dom72dom62'!BH99)</f>
        <v>14.666666666666666</v>
      </c>
      <c r="AC100">
        <f>AVERAGE('accuracy dom7dom6'!BI99,'accuracy dom71dom61'!BI99,'accuracy dom72dom62'!BI99)</f>
        <v>0</v>
      </c>
      <c r="AD100">
        <f>AVERAGE('accuracy dom7dom6'!BJ99,'accuracy dom71dom61'!BJ99,'accuracy dom72dom62'!BJ99)</f>
        <v>0</v>
      </c>
      <c r="AE100">
        <f>AVERAGE('accuracy dom7dom6'!BK99,'accuracy dom71dom61'!BK99,'accuracy dom72dom62'!BK99)</f>
        <v>0</v>
      </c>
      <c r="AF100">
        <f>AVERAGE('accuracy dom7dom6'!AM99,'accuracy dom71dom61'!AM99,'accuracy dom72dom62'!AM99)</f>
        <v>14.333333333333334</v>
      </c>
      <c r="AG100">
        <f>AVERAGE('accuracy dom7dom6'!AN99,'accuracy dom71dom61'!AN99,'accuracy dom72dom62'!AN99)</f>
        <v>0.33333333333333331</v>
      </c>
      <c r="AH100">
        <f>AVERAGE('accuracy dom7dom6'!AO99,'accuracy dom71dom61'!AO99,'accuracy dom72dom62'!AO99)</f>
        <v>0</v>
      </c>
      <c r="AI100">
        <f>AVERAGE('accuracy dom7dom6'!AP99,'accuracy dom71dom61'!AP99,'accuracy dom72dom62'!AP99)</f>
        <v>0</v>
      </c>
      <c r="AJ100">
        <f>AVERAGE('accuracy dom9dom8'!R99,'accuracy dom91dom81'!R99,'accuracy dom92dom82'!R99)</f>
        <v>14.333333333333334</v>
      </c>
      <c r="AK100">
        <f>AVERAGE('accuracy dom9dom8'!S99,'accuracy dom91dom81'!S99,'accuracy dom92dom82'!S99)</f>
        <v>0.33333333333333331</v>
      </c>
      <c r="AL100">
        <f>AVERAGE('accuracy dom9dom8'!T99,'accuracy dom91dom81'!T99,'accuracy dom92dom82'!T99)</f>
        <v>0</v>
      </c>
      <c r="AM100">
        <f>AVERAGE('accuracy dom9dom8'!U99,'accuracy dom91dom81'!U99,'accuracy dom92dom82'!U99)</f>
        <v>0</v>
      </c>
      <c r="AN100">
        <f>AVERAGE('accuracy dom9dom8'!BH99,'accuracy dom91dom81'!BH99,'accuracy dom92dom82'!BH99)</f>
        <v>14.666666666666666</v>
      </c>
      <c r="AO100">
        <f>AVERAGE('accuracy dom9dom8'!BI99,'accuracy dom91dom81'!BI99,'accuracy dom92dom82'!BI99)</f>
        <v>0</v>
      </c>
      <c r="AP100">
        <f>AVERAGE('accuracy dom9dom8'!BJ99,'accuracy dom91dom81'!BJ99,'accuracy dom92dom82'!BJ99)</f>
        <v>0</v>
      </c>
      <c r="AQ100">
        <f>AVERAGE('accuracy dom9dom8'!BK99,'accuracy dom91dom81'!BK99,'accuracy dom92dom82'!BK99)</f>
        <v>0</v>
      </c>
      <c r="AR100">
        <f>AVERAGE('accuracy dom9dom8'!AM99,'accuracy dom91dom81'!AM99,'accuracy dom92dom82'!AM99)</f>
        <v>14.333333333333334</v>
      </c>
      <c r="AS100">
        <f>AVERAGE('accuracy dom9dom8'!AN99,'accuracy dom91dom81'!AN99,'accuracy dom92dom82'!AN99)</f>
        <v>0.33333333333333331</v>
      </c>
      <c r="AT100">
        <f>AVERAGE('accuracy dom9dom8'!AO99,'accuracy dom91dom81'!AO99,'accuracy dom92dom82'!AO99)</f>
        <v>0</v>
      </c>
      <c r="AU100">
        <f>AVERAGE('accuracy dom9dom8'!AP99,'accuracy dom91dom81'!AP99,'accuracy dom92dom82'!AP99)</f>
        <v>0</v>
      </c>
    </row>
    <row r="101" spans="1:47">
      <c r="A101" t="str">
        <f>'time 1'!B100</f>
        <v>&lt;test.TIFFFaxEncoder: int encodeT6(byte[],int,int,int,int,byte[])&gt;</v>
      </c>
      <c r="B101">
        <f>AVERAGE('time 1'!D100,'time 2'!D100,'time 3'!D100)</f>
        <v>6869</v>
      </c>
      <c r="C101">
        <f>AVERAGE('time 1'!F100,'time 2'!F100,'time 3'!F100)</f>
        <v>23665.333333333332</v>
      </c>
      <c r="D101">
        <f>AVERAGE('time 1'!H100,'time 2'!H100,'time 3'!H100)</f>
        <v>5266.666666666667</v>
      </c>
      <c r="E101">
        <f>AVERAGE('time 1'!J100,'time 2'!J100,'time 3'!J100)</f>
        <v>8888.3333333333339</v>
      </c>
      <c r="F101">
        <f>AVERAGE('time 1'!L100,'time 2'!L100,'time 3'!L100)</f>
        <v>96333.333333333328</v>
      </c>
      <c r="G101">
        <f>AVERAGE('time 1'!N100,'time 2'!N100,'time 3'!N100)</f>
        <v>7119.666666666667</v>
      </c>
      <c r="H101">
        <f>AVERAGE('time 1'!P100,'time 2'!P100,'time 3'!P100)</f>
        <v>10577.333333333334</v>
      </c>
      <c r="I101">
        <f>AVERAGE('time 1'!R100,'time 2'!R100,'time 3'!R100)</f>
        <v>232415</v>
      </c>
      <c r="J101">
        <f>AVERAGE('time 1'!T100,'time 2'!T100,'time 3'!T100)</f>
        <v>8656.6666666666661</v>
      </c>
      <c r="L101">
        <f>AVERAGE('accuracy dom5dom4'!R100,'accuracy dom51dom41'!R100,'accuracy dom52dom42'!R100)</f>
        <v>89.333333333333329</v>
      </c>
      <c r="M101">
        <f>AVERAGE('accuracy dom5dom4'!S100,'accuracy dom51dom41'!S100,'accuracy dom52dom42'!S100)</f>
        <v>0</v>
      </c>
      <c r="N101">
        <f>AVERAGE('accuracy dom5dom4'!T100,'accuracy dom51dom41'!T100,'accuracy dom52dom42'!T100)</f>
        <v>0</v>
      </c>
      <c r="O101">
        <f>AVERAGE('accuracy dom5dom4'!U100,'accuracy dom51dom41'!U100,'accuracy dom52dom42'!U100)</f>
        <v>0</v>
      </c>
      <c r="P101">
        <f>AVERAGE('accuracy dom5dom4'!BH100,'accuracy dom51dom41'!BH100,'accuracy dom52dom42'!BH100)</f>
        <v>134</v>
      </c>
      <c r="Q101">
        <f>AVERAGE('accuracy dom5dom4'!BI100,'accuracy dom51dom41'!BI100,'accuracy dom52dom42'!BI100)</f>
        <v>0</v>
      </c>
      <c r="R101">
        <f>AVERAGE('accuracy dom5dom4'!BJ100,'accuracy dom51dom41'!BJ100,'accuracy dom52dom42'!BJ100)</f>
        <v>0</v>
      </c>
      <c r="S101">
        <f>AVERAGE('accuracy dom5dom4'!BK100,'accuracy dom51dom41'!BK100,'accuracy dom52dom42'!BK100)</f>
        <v>0</v>
      </c>
      <c r="T101">
        <f>AVERAGE('accuracy dom5dom4'!AM100,'accuracy dom51dom41'!AM100,'accuracy dom52dom42'!AM100)</f>
        <v>89.333333333333329</v>
      </c>
      <c r="U101">
        <f>AVERAGE('accuracy dom5dom4'!AN100,'accuracy dom51dom41'!AN100,'accuracy dom52dom42'!AN100)</f>
        <v>0</v>
      </c>
      <c r="V101">
        <f>AVERAGE('accuracy dom5dom4'!AO100,'accuracy dom51dom41'!AO100,'accuracy dom52dom42'!AO100)</f>
        <v>0</v>
      </c>
      <c r="W101">
        <f>AVERAGE('accuracy dom5dom4'!AP100,'accuracy dom51dom41'!AP100,'accuracy dom52dom42'!AP100)</f>
        <v>0</v>
      </c>
      <c r="X101">
        <f>AVERAGE('accuracy dom7dom6'!R100,'accuracy dom71dom61'!R100,'accuracy dom72dom62'!R100)</f>
        <v>89</v>
      </c>
      <c r="Y101">
        <f>AVERAGE('accuracy dom7dom6'!S100,'accuracy dom71dom61'!S100,'accuracy dom72dom62'!S100)</f>
        <v>0.33333333333333331</v>
      </c>
      <c r="Z101">
        <f>AVERAGE('accuracy dom7dom6'!T100,'accuracy dom71dom61'!T100,'accuracy dom72dom62'!T100)</f>
        <v>0</v>
      </c>
      <c r="AA101">
        <f>AVERAGE('accuracy dom7dom6'!U100,'accuracy dom71dom61'!U100,'accuracy dom72dom62'!U100)</f>
        <v>0</v>
      </c>
      <c r="AB101">
        <f>AVERAGE('accuracy dom7dom6'!BH100,'accuracy dom71dom61'!BH100,'accuracy dom72dom62'!BH100)</f>
        <v>89.333333333333329</v>
      </c>
      <c r="AC101">
        <f>AVERAGE('accuracy dom7dom6'!BI100,'accuracy dom71dom61'!BI100,'accuracy dom72dom62'!BI100)</f>
        <v>0</v>
      </c>
      <c r="AD101">
        <f>AVERAGE('accuracy dom7dom6'!BJ100,'accuracy dom71dom61'!BJ100,'accuracy dom72dom62'!BJ100)</f>
        <v>0</v>
      </c>
      <c r="AE101">
        <f>AVERAGE('accuracy dom7dom6'!BK100,'accuracy dom71dom61'!BK100,'accuracy dom72dom62'!BK100)</f>
        <v>0</v>
      </c>
      <c r="AF101">
        <f>AVERAGE('accuracy dom7dom6'!AM100,'accuracy dom71dom61'!AM100,'accuracy dom72dom62'!AM100)</f>
        <v>89</v>
      </c>
      <c r="AG101">
        <f>AVERAGE('accuracy dom7dom6'!AN100,'accuracy dom71dom61'!AN100,'accuracy dom72dom62'!AN100)</f>
        <v>0.33333333333333331</v>
      </c>
      <c r="AH101">
        <f>AVERAGE('accuracy dom7dom6'!AO100,'accuracy dom71dom61'!AO100,'accuracy dom72dom62'!AO100)</f>
        <v>0</v>
      </c>
      <c r="AI101">
        <f>AVERAGE('accuracy dom7dom6'!AP100,'accuracy dom71dom61'!AP100,'accuracy dom72dom62'!AP100)</f>
        <v>0</v>
      </c>
      <c r="AJ101">
        <f>AVERAGE('accuracy dom9dom8'!R100,'accuracy dom91dom81'!R100,'accuracy dom92dom82'!R100)</f>
        <v>89</v>
      </c>
      <c r="AK101">
        <f>AVERAGE('accuracy dom9dom8'!S100,'accuracy dom91dom81'!S100,'accuracy dom92dom82'!S100)</f>
        <v>0.33333333333333331</v>
      </c>
      <c r="AL101">
        <f>AVERAGE('accuracy dom9dom8'!T100,'accuracy dom91dom81'!T100,'accuracy dom92dom82'!T100)</f>
        <v>0</v>
      </c>
      <c r="AM101">
        <f>AVERAGE('accuracy dom9dom8'!U100,'accuracy dom91dom81'!U100,'accuracy dom92dom82'!U100)</f>
        <v>0</v>
      </c>
      <c r="AN101">
        <f>AVERAGE('accuracy dom9dom8'!BH100,'accuracy dom91dom81'!BH100,'accuracy dom92dom82'!BH100)</f>
        <v>89.333333333333329</v>
      </c>
      <c r="AO101">
        <f>AVERAGE('accuracy dom9dom8'!BI100,'accuracy dom91dom81'!BI100,'accuracy dom92dom82'!BI100)</f>
        <v>0</v>
      </c>
      <c r="AP101">
        <f>AVERAGE('accuracy dom9dom8'!BJ100,'accuracy dom91dom81'!BJ100,'accuracy dom92dom82'!BJ100)</f>
        <v>0</v>
      </c>
      <c r="AQ101">
        <f>AVERAGE('accuracy dom9dom8'!BK100,'accuracy dom91dom81'!BK100,'accuracy dom92dom82'!BK100)</f>
        <v>0</v>
      </c>
      <c r="AR101">
        <f>AVERAGE('accuracy dom9dom8'!AM100,'accuracy dom91dom81'!AM100,'accuracy dom92dom82'!AM100)</f>
        <v>89</v>
      </c>
      <c r="AS101">
        <f>AVERAGE('accuracy dom9dom8'!AN100,'accuracy dom91dom81'!AN100,'accuracy dom92dom82'!AN100)</f>
        <v>0.33333333333333331</v>
      </c>
      <c r="AT101">
        <f>AVERAGE('accuracy dom9dom8'!AO100,'accuracy dom91dom81'!AO100,'accuracy dom92dom82'!AO100)</f>
        <v>0</v>
      </c>
      <c r="AU101">
        <f>AVERAGE('accuracy dom9dom8'!AP100,'accuracy dom91dom81'!AP100,'accuracy dom92dom82'!AP100)</f>
        <v>0</v>
      </c>
    </row>
    <row r="102" spans="1:47">
      <c r="A102" t="str">
        <f>'time 1'!B101</f>
        <v>&lt;test.TIFFFaxEncoder: int nextState(byte[],int,int,int)&gt;</v>
      </c>
      <c r="B102">
        <f>AVERAGE('time 1'!D101,'time 2'!D101,'time 3'!D101)</f>
        <v>2069.6666666666665</v>
      </c>
      <c r="C102">
        <f>AVERAGE('time 1'!F101,'time 2'!F101,'time 3'!F101)</f>
        <v>6942</v>
      </c>
      <c r="D102">
        <f>AVERAGE('time 1'!H101,'time 2'!H101,'time 3'!H101)</f>
        <v>1661</v>
      </c>
      <c r="E102">
        <f>AVERAGE('time 1'!J101,'time 2'!J101,'time 3'!J101)</f>
        <v>2559.3333333333335</v>
      </c>
      <c r="F102">
        <f>AVERAGE('time 1'!L101,'time 2'!L101,'time 3'!L101)</f>
        <v>27761.333333333332</v>
      </c>
      <c r="G102">
        <f>AVERAGE('time 1'!N101,'time 2'!N101,'time 3'!N101)</f>
        <v>2127.3333333333335</v>
      </c>
      <c r="H102">
        <f>AVERAGE('time 1'!P101,'time 2'!P101,'time 3'!P101)</f>
        <v>2980.3333333333335</v>
      </c>
      <c r="I102">
        <f>AVERAGE('time 1'!R101,'time 2'!R101,'time 3'!R101)</f>
        <v>69727.666666666672</v>
      </c>
      <c r="J102">
        <f>AVERAGE('time 1'!T101,'time 2'!T101,'time 3'!T101)</f>
        <v>2460.6666666666665</v>
      </c>
      <c r="L102">
        <f>AVERAGE('accuracy dom5dom4'!R101,'accuracy dom51dom41'!R101,'accuracy dom52dom42'!R101)</f>
        <v>74</v>
      </c>
      <c r="M102">
        <f>AVERAGE('accuracy dom5dom4'!S101,'accuracy dom51dom41'!S101,'accuracy dom52dom42'!S101)</f>
        <v>0</v>
      </c>
      <c r="N102">
        <f>AVERAGE('accuracy dom5dom4'!T101,'accuracy dom51dom41'!T101,'accuracy dom52dom42'!T101)</f>
        <v>0</v>
      </c>
      <c r="O102">
        <f>AVERAGE('accuracy dom5dom4'!U101,'accuracy dom51dom41'!U101,'accuracy dom52dom42'!U101)</f>
        <v>0</v>
      </c>
      <c r="P102">
        <f>AVERAGE('accuracy dom5dom4'!BH101,'accuracy dom51dom41'!BH101,'accuracy dom52dom42'!BH101)</f>
        <v>111</v>
      </c>
      <c r="Q102">
        <f>AVERAGE('accuracy dom5dom4'!BI101,'accuracy dom51dom41'!BI101,'accuracy dom52dom42'!BI101)</f>
        <v>0</v>
      </c>
      <c r="R102">
        <f>AVERAGE('accuracy dom5dom4'!BJ101,'accuracy dom51dom41'!BJ101,'accuracy dom52dom42'!BJ101)</f>
        <v>0</v>
      </c>
      <c r="S102">
        <f>AVERAGE('accuracy dom5dom4'!BK101,'accuracy dom51dom41'!BK101,'accuracy dom52dom42'!BK101)</f>
        <v>0</v>
      </c>
      <c r="T102">
        <f>AVERAGE('accuracy dom5dom4'!AM101,'accuracy dom51dom41'!AM101,'accuracy dom52dom42'!AM101)</f>
        <v>74</v>
      </c>
      <c r="U102">
        <f>AVERAGE('accuracy dom5dom4'!AN101,'accuracy dom51dom41'!AN101,'accuracy dom52dom42'!AN101)</f>
        <v>0</v>
      </c>
      <c r="V102">
        <f>AVERAGE('accuracy dom5dom4'!AO101,'accuracy dom51dom41'!AO101,'accuracy dom52dom42'!AO101)</f>
        <v>0</v>
      </c>
      <c r="W102">
        <f>AVERAGE('accuracy dom5dom4'!AP101,'accuracy dom51dom41'!AP101,'accuracy dom52dom42'!AP101)</f>
        <v>0</v>
      </c>
      <c r="X102">
        <f>AVERAGE('accuracy dom7dom6'!R101,'accuracy dom71dom61'!R101,'accuracy dom72dom62'!R101)</f>
        <v>74</v>
      </c>
      <c r="Y102">
        <f>AVERAGE('accuracy dom7dom6'!S101,'accuracy dom71dom61'!S101,'accuracy dom72dom62'!S101)</f>
        <v>0</v>
      </c>
      <c r="Z102">
        <f>AVERAGE('accuracy dom7dom6'!T101,'accuracy dom71dom61'!T101,'accuracy dom72dom62'!T101)</f>
        <v>0</v>
      </c>
      <c r="AA102">
        <f>AVERAGE('accuracy dom7dom6'!U101,'accuracy dom71dom61'!U101,'accuracy dom72dom62'!U101)</f>
        <v>0</v>
      </c>
      <c r="AB102">
        <f>AVERAGE('accuracy dom7dom6'!BH101,'accuracy dom71dom61'!BH101,'accuracy dom72dom62'!BH101)</f>
        <v>74</v>
      </c>
      <c r="AC102">
        <f>AVERAGE('accuracy dom7dom6'!BI101,'accuracy dom71dom61'!BI101,'accuracy dom72dom62'!BI101)</f>
        <v>0</v>
      </c>
      <c r="AD102">
        <f>AVERAGE('accuracy dom7dom6'!BJ101,'accuracy dom71dom61'!BJ101,'accuracy dom72dom62'!BJ101)</f>
        <v>0</v>
      </c>
      <c r="AE102">
        <f>AVERAGE('accuracy dom7dom6'!BK101,'accuracy dom71dom61'!BK101,'accuracy dom72dom62'!BK101)</f>
        <v>0</v>
      </c>
      <c r="AF102">
        <f>AVERAGE('accuracy dom7dom6'!AM101,'accuracy dom71dom61'!AM101,'accuracy dom72dom62'!AM101)</f>
        <v>74</v>
      </c>
      <c r="AG102">
        <f>AVERAGE('accuracy dom7dom6'!AN101,'accuracy dom71dom61'!AN101,'accuracy dom72dom62'!AN101)</f>
        <v>0</v>
      </c>
      <c r="AH102">
        <f>AVERAGE('accuracy dom7dom6'!AO101,'accuracy dom71dom61'!AO101,'accuracy dom72dom62'!AO101)</f>
        <v>0</v>
      </c>
      <c r="AI102">
        <f>AVERAGE('accuracy dom7dom6'!AP101,'accuracy dom71dom61'!AP101,'accuracy dom72dom62'!AP101)</f>
        <v>0</v>
      </c>
      <c r="AJ102">
        <f>AVERAGE('accuracy dom9dom8'!R101,'accuracy dom91dom81'!R101,'accuracy dom92dom82'!R101)</f>
        <v>74</v>
      </c>
      <c r="AK102">
        <f>AVERAGE('accuracy dom9dom8'!S101,'accuracy dom91dom81'!S101,'accuracy dom92dom82'!S101)</f>
        <v>0</v>
      </c>
      <c r="AL102">
        <f>AVERAGE('accuracy dom9dom8'!T101,'accuracy dom91dom81'!T101,'accuracy dom92dom82'!T101)</f>
        <v>0</v>
      </c>
      <c r="AM102">
        <f>AVERAGE('accuracy dom9dom8'!U101,'accuracy dom91dom81'!U101,'accuracy dom92dom82'!U101)</f>
        <v>0</v>
      </c>
      <c r="AN102">
        <f>AVERAGE('accuracy dom9dom8'!BH101,'accuracy dom91dom81'!BH101,'accuracy dom92dom82'!BH101)</f>
        <v>74</v>
      </c>
      <c r="AO102">
        <f>AVERAGE('accuracy dom9dom8'!BI101,'accuracy dom91dom81'!BI101,'accuracy dom92dom82'!BI101)</f>
        <v>0</v>
      </c>
      <c r="AP102">
        <f>AVERAGE('accuracy dom9dom8'!BJ101,'accuracy dom91dom81'!BJ101,'accuracy dom92dom82'!BJ101)</f>
        <v>0</v>
      </c>
      <c r="AQ102">
        <f>AVERAGE('accuracy dom9dom8'!BK101,'accuracy dom91dom81'!BK101,'accuracy dom92dom82'!BK101)</f>
        <v>0</v>
      </c>
      <c r="AR102">
        <f>AVERAGE('accuracy dom9dom8'!AM101,'accuracy dom91dom81'!AM101,'accuracy dom92dom82'!AM101)</f>
        <v>74</v>
      </c>
      <c r="AS102">
        <f>AVERAGE('accuracy dom9dom8'!AN101,'accuracy dom91dom81'!AN101,'accuracy dom92dom82'!AN101)</f>
        <v>0</v>
      </c>
      <c r="AT102">
        <f>AVERAGE('accuracy dom9dom8'!AO101,'accuracy dom91dom81'!AO101,'accuracy dom92dom82'!AO101)</f>
        <v>0</v>
      </c>
      <c r="AU102">
        <f>AVERAGE('accuracy dom9dom8'!AP101,'accuracy dom91dom81'!AP101,'accuracy dom92dom82'!AP101)</f>
        <v>0</v>
      </c>
    </row>
    <row r="103" spans="1:47">
      <c r="A103" t="str">
        <f>'time 1'!B102</f>
        <v>&lt;test.TileRenderor: void &lt;init&gt;()&gt;</v>
      </c>
      <c r="B103">
        <f>AVERAGE('time 1'!D102,'time 2'!D102,'time 3'!D102)</f>
        <v>478.33333333333331</v>
      </c>
      <c r="C103">
        <f>AVERAGE('time 1'!F102,'time 2'!F102,'time 3'!F102)</f>
        <v>1755.3333333333333</v>
      </c>
      <c r="D103">
        <f>AVERAGE('time 1'!H102,'time 2'!H102,'time 3'!H102)</f>
        <v>377.33333333333331</v>
      </c>
      <c r="E103">
        <f>AVERAGE('time 1'!J102,'time 2'!J102,'time 3'!J102)</f>
        <v>605.66666666666663</v>
      </c>
      <c r="F103">
        <f>AVERAGE('time 1'!L102,'time 2'!L102,'time 3'!L102)</f>
        <v>5316</v>
      </c>
      <c r="G103">
        <f>AVERAGE('time 1'!N102,'time 2'!N102,'time 3'!N102)</f>
        <v>478</v>
      </c>
      <c r="H103">
        <f>AVERAGE('time 1'!P102,'time 2'!P102,'time 3'!P102)</f>
        <v>709.33333333333337</v>
      </c>
      <c r="I103">
        <f>AVERAGE('time 1'!R102,'time 2'!R102,'time 3'!R102)</f>
        <v>9830.3333333333339</v>
      </c>
      <c r="J103">
        <f>AVERAGE('time 1'!T102,'time 2'!T102,'time 3'!T102)</f>
        <v>536.66666666666663</v>
      </c>
      <c r="L103">
        <f>AVERAGE('accuracy dom5dom4'!R102,'accuracy dom51dom41'!R102,'accuracy dom52dom42'!R102)</f>
        <v>47.333333333333336</v>
      </c>
      <c r="M103">
        <f>AVERAGE('accuracy dom5dom4'!S102,'accuracy dom51dom41'!S102,'accuracy dom52dom42'!S102)</f>
        <v>0</v>
      </c>
      <c r="N103">
        <f>AVERAGE('accuracy dom5dom4'!T102,'accuracy dom51dom41'!T102,'accuracy dom52dom42'!T102)</f>
        <v>0</v>
      </c>
      <c r="O103">
        <f>AVERAGE('accuracy dom5dom4'!U102,'accuracy dom51dom41'!U102,'accuracy dom52dom42'!U102)</f>
        <v>0</v>
      </c>
      <c r="P103">
        <f>AVERAGE('accuracy dom5dom4'!BH102,'accuracy dom51dom41'!BH102,'accuracy dom52dom42'!BH102)</f>
        <v>71</v>
      </c>
      <c r="Q103">
        <f>AVERAGE('accuracy dom5dom4'!BI102,'accuracy dom51dom41'!BI102,'accuracy dom52dom42'!BI102)</f>
        <v>0</v>
      </c>
      <c r="R103">
        <f>AVERAGE('accuracy dom5dom4'!BJ102,'accuracy dom51dom41'!BJ102,'accuracy dom52dom42'!BJ102)</f>
        <v>0</v>
      </c>
      <c r="S103">
        <f>AVERAGE('accuracy dom5dom4'!BK102,'accuracy dom51dom41'!BK102,'accuracy dom52dom42'!BK102)</f>
        <v>0</v>
      </c>
      <c r="T103">
        <f>AVERAGE('accuracy dom5dom4'!AM102,'accuracy dom51dom41'!AM102,'accuracy dom52dom42'!AM102)</f>
        <v>47.333333333333336</v>
      </c>
      <c r="U103">
        <f>AVERAGE('accuracy dom5dom4'!AN102,'accuracy dom51dom41'!AN102,'accuracy dom52dom42'!AN102)</f>
        <v>0</v>
      </c>
      <c r="V103">
        <f>AVERAGE('accuracy dom5dom4'!AO102,'accuracy dom51dom41'!AO102,'accuracy dom52dom42'!AO102)</f>
        <v>0</v>
      </c>
      <c r="W103">
        <f>AVERAGE('accuracy dom5dom4'!AP102,'accuracy dom51dom41'!AP102,'accuracy dom52dom42'!AP102)</f>
        <v>0</v>
      </c>
      <c r="X103">
        <f>AVERAGE('accuracy dom7dom6'!R102,'accuracy dom71dom61'!R102,'accuracy dom72dom62'!R102)</f>
        <v>46.333333333333336</v>
      </c>
      <c r="Y103">
        <f>AVERAGE('accuracy dom7dom6'!S102,'accuracy dom71dom61'!S102,'accuracy dom72dom62'!S102)</f>
        <v>1</v>
      </c>
      <c r="Z103">
        <f>AVERAGE('accuracy dom7dom6'!T102,'accuracy dom71dom61'!T102,'accuracy dom72dom62'!T102)</f>
        <v>0</v>
      </c>
      <c r="AA103">
        <f>AVERAGE('accuracy dom7dom6'!U102,'accuracy dom71dom61'!U102,'accuracy dom72dom62'!U102)</f>
        <v>0</v>
      </c>
      <c r="AB103">
        <f>AVERAGE('accuracy dom7dom6'!BH102,'accuracy dom71dom61'!BH102,'accuracy dom72dom62'!BH102)</f>
        <v>47.333333333333336</v>
      </c>
      <c r="AC103">
        <f>AVERAGE('accuracy dom7dom6'!BI102,'accuracy dom71dom61'!BI102,'accuracy dom72dom62'!BI102)</f>
        <v>0</v>
      </c>
      <c r="AD103">
        <f>AVERAGE('accuracy dom7dom6'!BJ102,'accuracy dom71dom61'!BJ102,'accuracy dom72dom62'!BJ102)</f>
        <v>0</v>
      </c>
      <c r="AE103">
        <f>AVERAGE('accuracy dom7dom6'!BK102,'accuracy dom71dom61'!BK102,'accuracy dom72dom62'!BK102)</f>
        <v>0</v>
      </c>
      <c r="AF103">
        <f>AVERAGE('accuracy dom7dom6'!AM102,'accuracy dom71dom61'!AM102,'accuracy dom72dom62'!AM102)</f>
        <v>46.333333333333336</v>
      </c>
      <c r="AG103">
        <f>AVERAGE('accuracy dom7dom6'!AN102,'accuracy dom71dom61'!AN102,'accuracy dom72dom62'!AN102)</f>
        <v>1</v>
      </c>
      <c r="AH103">
        <f>AVERAGE('accuracy dom7dom6'!AO102,'accuracy dom71dom61'!AO102,'accuracy dom72dom62'!AO102)</f>
        <v>0</v>
      </c>
      <c r="AI103">
        <f>AVERAGE('accuracy dom7dom6'!AP102,'accuracy dom71dom61'!AP102,'accuracy dom72dom62'!AP102)</f>
        <v>0</v>
      </c>
      <c r="AJ103">
        <f>AVERAGE('accuracy dom9dom8'!R102,'accuracy dom91dom81'!R102,'accuracy dom92dom82'!R102)</f>
        <v>46.333333333333336</v>
      </c>
      <c r="AK103">
        <f>AVERAGE('accuracy dom9dom8'!S102,'accuracy dom91dom81'!S102,'accuracy dom92dom82'!S102)</f>
        <v>1</v>
      </c>
      <c r="AL103">
        <f>AVERAGE('accuracy dom9dom8'!T102,'accuracy dom91dom81'!T102,'accuracy dom92dom82'!T102)</f>
        <v>0</v>
      </c>
      <c r="AM103">
        <f>AVERAGE('accuracy dom9dom8'!U102,'accuracy dom91dom81'!U102,'accuracy dom92dom82'!U102)</f>
        <v>0</v>
      </c>
      <c r="AN103">
        <f>AVERAGE('accuracy dom9dom8'!BH102,'accuracy dom91dom81'!BH102,'accuracy dom92dom82'!BH102)</f>
        <v>47.333333333333336</v>
      </c>
      <c r="AO103">
        <f>AVERAGE('accuracy dom9dom8'!BI102,'accuracy dom91dom81'!BI102,'accuracy dom92dom82'!BI102)</f>
        <v>0</v>
      </c>
      <c r="AP103">
        <f>AVERAGE('accuracy dom9dom8'!BJ102,'accuracy dom91dom81'!BJ102,'accuracy dom92dom82'!BJ102)</f>
        <v>0</v>
      </c>
      <c r="AQ103">
        <f>AVERAGE('accuracy dom9dom8'!BK102,'accuracy dom91dom81'!BK102,'accuracy dom92dom82'!BK102)</f>
        <v>0</v>
      </c>
      <c r="AR103">
        <f>AVERAGE('accuracy dom9dom8'!AM102,'accuracy dom91dom81'!AM102,'accuracy dom92dom82'!AM102)</f>
        <v>46.333333333333336</v>
      </c>
      <c r="AS103">
        <f>AVERAGE('accuracy dom9dom8'!AN102,'accuracy dom91dom81'!AN102,'accuracy dom92dom82'!AN102)</f>
        <v>1</v>
      </c>
      <c r="AT103">
        <f>AVERAGE('accuracy dom9dom8'!AO102,'accuracy dom91dom81'!AO102,'accuracy dom92dom82'!AO102)</f>
        <v>0</v>
      </c>
      <c r="AU103">
        <f>AVERAGE('accuracy dom9dom8'!AP102,'accuracy dom91dom81'!AP102,'accuracy dom92dom82'!AP102)</f>
        <v>0</v>
      </c>
    </row>
    <row r="104" spans="1:47">
      <c r="A104" t="str">
        <f>'time 1'!B103</f>
        <v>&lt;test.TileRenderor: void createRotatedImage(java.awt.Graphics,java.lang.String,java.awt.Color,java.awt.Color,int)&gt;</v>
      </c>
      <c r="B104">
        <f>AVERAGE('time 1'!D103,'time 2'!D103,'time 3'!D103)</f>
        <v>162.66666666666666</v>
      </c>
      <c r="C104">
        <f>AVERAGE('time 1'!F103,'time 2'!F103,'time 3'!F103)</f>
        <v>888.66666666666663</v>
      </c>
      <c r="D104">
        <f>AVERAGE('time 1'!H103,'time 2'!H103,'time 3'!H103)</f>
        <v>120.33333333333333</v>
      </c>
      <c r="E104">
        <f>AVERAGE('time 1'!J103,'time 2'!J103,'time 3'!J103)</f>
        <v>223</v>
      </c>
      <c r="F104">
        <f>AVERAGE('time 1'!L103,'time 2'!L103,'time 3'!L103)</f>
        <v>2365.6666666666665</v>
      </c>
      <c r="G104">
        <f>AVERAGE('time 1'!N103,'time 2'!N103,'time 3'!N103)</f>
        <v>191.66666666666666</v>
      </c>
      <c r="H104">
        <f>AVERAGE('time 1'!P103,'time 2'!P103,'time 3'!P103)</f>
        <v>280</v>
      </c>
      <c r="I104">
        <f>AVERAGE('time 1'!R103,'time 2'!R103,'time 3'!R103)</f>
        <v>6461.666666666667</v>
      </c>
      <c r="J104">
        <f>AVERAGE('time 1'!T103,'time 2'!T103,'time 3'!T103)</f>
        <v>193</v>
      </c>
      <c r="L104">
        <f>AVERAGE('accuracy dom5dom4'!R103,'accuracy dom51dom41'!R103,'accuracy dom52dom42'!R103)</f>
        <v>21.333333333333332</v>
      </c>
      <c r="M104">
        <f>AVERAGE('accuracy dom5dom4'!S103,'accuracy dom51dom41'!S103,'accuracy dom52dom42'!S103)</f>
        <v>0</v>
      </c>
      <c r="N104">
        <f>AVERAGE('accuracy dom5dom4'!T103,'accuracy dom51dom41'!T103,'accuracy dom52dom42'!T103)</f>
        <v>0</v>
      </c>
      <c r="O104">
        <f>AVERAGE('accuracy dom5dom4'!U103,'accuracy dom51dom41'!U103,'accuracy dom52dom42'!U103)</f>
        <v>0</v>
      </c>
      <c r="P104">
        <f>AVERAGE('accuracy dom5dom4'!BH103,'accuracy dom51dom41'!BH103,'accuracy dom52dom42'!BH103)</f>
        <v>32</v>
      </c>
      <c r="Q104">
        <f>AVERAGE('accuracy dom5dom4'!BI103,'accuracy dom51dom41'!BI103,'accuracy dom52dom42'!BI103)</f>
        <v>0</v>
      </c>
      <c r="R104">
        <f>AVERAGE('accuracy dom5dom4'!BJ103,'accuracy dom51dom41'!BJ103,'accuracy dom52dom42'!BJ103)</f>
        <v>0</v>
      </c>
      <c r="S104">
        <f>AVERAGE('accuracy dom5dom4'!BK103,'accuracy dom51dom41'!BK103,'accuracy dom52dom42'!BK103)</f>
        <v>0</v>
      </c>
      <c r="T104">
        <f>AVERAGE('accuracy dom5dom4'!AM103,'accuracy dom51dom41'!AM103,'accuracy dom52dom42'!AM103)</f>
        <v>21.333333333333332</v>
      </c>
      <c r="U104">
        <f>AVERAGE('accuracy dom5dom4'!AN103,'accuracy dom51dom41'!AN103,'accuracy dom52dom42'!AN103)</f>
        <v>0</v>
      </c>
      <c r="V104">
        <f>AVERAGE('accuracy dom5dom4'!AO103,'accuracy dom51dom41'!AO103,'accuracy dom52dom42'!AO103)</f>
        <v>0</v>
      </c>
      <c r="W104">
        <f>AVERAGE('accuracy dom5dom4'!AP103,'accuracy dom51dom41'!AP103,'accuracy dom52dom42'!AP103)</f>
        <v>0</v>
      </c>
      <c r="X104">
        <f>AVERAGE('accuracy dom7dom6'!R103,'accuracy dom71dom61'!R103,'accuracy dom72dom62'!R103)</f>
        <v>21</v>
      </c>
      <c r="Y104">
        <f>AVERAGE('accuracy dom7dom6'!S103,'accuracy dom71dom61'!S103,'accuracy dom72dom62'!S103)</f>
        <v>0.33333333333333331</v>
      </c>
      <c r="Z104">
        <f>AVERAGE('accuracy dom7dom6'!T103,'accuracy dom71dom61'!T103,'accuracy dom72dom62'!T103)</f>
        <v>0</v>
      </c>
      <c r="AA104">
        <f>AVERAGE('accuracy dom7dom6'!U103,'accuracy dom71dom61'!U103,'accuracy dom72dom62'!U103)</f>
        <v>0</v>
      </c>
      <c r="AB104">
        <f>AVERAGE('accuracy dom7dom6'!BH103,'accuracy dom71dom61'!BH103,'accuracy dom72dom62'!BH103)</f>
        <v>21.333333333333332</v>
      </c>
      <c r="AC104">
        <f>AVERAGE('accuracy dom7dom6'!BI103,'accuracy dom71dom61'!BI103,'accuracy dom72dom62'!BI103)</f>
        <v>0</v>
      </c>
      <c r="AD104">
        <f>AVERAGE('accuracy dom7dom6'!BJ103,'accuracy dom71dom61'!BJ103,'accuracy dom72dom62'!BJ103)</f>
        <v>0</v>
      </c>
      <c r="AE104">
        <f>AVERAGE('accuracy dom7dom6'!BK103,'accuracy dom71dom61'!BK103,'accuracy dom72dom62'!BK103)</f>
        <v>0</v>
      </c>
      <c r="AF104">
        <f>AVERAGE('accuracy dom7dom6'!AM103,'accuracy dom71dom61'!AM103,'accuracy dom72dom62'!AM103)</f>
        <v>21</v>
      </c>
      <c r="AG104">
        <f>AVERAGE('accuracy dom7dom6'!AN103,'accuracy dom71dom61'!AN103,'accuracy dom72dom62'!AN103)</f>
        <v>0.33333333333333331</v>
      </c>
      <c r="AH104">
        <f>AVERAGE('accuracy dom7dom6'!AO103,'accuracy dom71dom61'!AO103,'accuracy dom72dom62'!AO103)</f>
        <v>0</v>
      </c>
      <c r="AI104">
        <f>AVERAGE('accuracy dom7dom6'!AP103,'accuracy dom71dom61'!AP103,'accuracy dom72dom62'!AP103)</f>
        <v>0</v>
      </c>
      <c r="AJ104">
        <f>AVERAGE('accuracy dom9dom8'!R103,'accuracy dom91dom81'!R103,'accuracy dom92dom82'!R103)</f>
        <v>21.333333333333332</v>
      </c>
      <c r="AK104">
        <f>AVERAGE('accuracy dom9dom8'!S103,'accuracy dom91dom81'!S103,'accuracy dom92dom82'!S103)</f>
        <v>0</v>
      </c>
      <c r="AL104">
        <f>AVERAGE('accuracy dom9dom8'!T103,'accuracy dom91dom81'!T103,'accuracy dom92dom82'!T103)</f>
        <v>0</v>
      </c>
      <c r="AM104">
        <f>AVERAGE('accuracy dom9dom8'!U103,'accuracy dom91dom81'!U103,'accuracy dom92dom82'!U103)</f>
        <v>0</v>
      </c>
      <c r="AN104">
        <f>AVERAGE('accuracy dom9dom8'!BH103,'accuracy dom91dom81'!BH103,'accuracy dom92dom82'!BH103)</f>
        <v>21.333333333333332</v>
      </c>
      <c r="AO104">
        <f>AVERAGE('accuracy dom9dom8'!BI103,'accuracy dom91dom81'!BI103,'accuracy dom92dom82'!BI103)</f>
        <v>0</v>
      </c>
      <c r="AP104">
        <f>AVERAGE('accuracy dom9dom8'!BJ103,'accuracy dom91dom81'!BJ103,'accuracy dom92dom82'!BJ103)</f>
        <v>0</v>
      </c>
      <c r="AQ104">
        <f>AVERAGE('accuracy dom9dom8'!BK103,'accuracy dom91dom81'!BK103,'accuracy dom92dom82'!BK103)</f>
        <v>0</v>
      </c>
      <c r="AR104">
        <f>AVERAGE('accuracy dom9dom8'!AM103,'accuracy dom91dom81'!AM103,'accuracy dom92dom82'!AM103)</f>
        <v>21.333333333333332</v>
      </c>
      <c r="AS104">
        <f>AVERAGE('accuracy dom9dom8'!AN103,'accuracy dom91dom81'!AN103,'accuracy dom92dom82'!AN103)</f>
        <v>0</v>
      </c>
      <c r="AT104">
        <f>AVERAGE('accuracy dom9dom8'!AO103,'accuracy dom91dom81'!AO103,'accuracy dom92dom82'!AO103)</f>
        <v>0</v>
      </c>
      <c r="AU104">
        <f>AVERAGE('accuracy dom9dom8'!AP103,'accuracy dom91dom81'!AP103,'accuracy dom92dom82'!AP103)</f>
        <v>0</v>
      </c>
    </row>
    <row r="105" spans="1:47">
      <c r="A105" t="str">
        <f>'time 1'!B104</f>
        <v>&lt;test.TileRenderor: void drawRoute(java.awt.Graphics,int,int,java.awt.Color)&gt;</v>
      </c>
      <c r="B105">
        <f>AVERAGE('time 1'!D104,'time 2'!D104,'time 3'!D104)</f>
        <v>3911</v>
      </c>
      <c r="C105">
        <f>AVERAGE('time 1'!F104,'time 2'!F104,'time 3'!F104)</f>
        <v>9272.3333333333339</v>
      </c>
      <c r="D105">
        <f>AVERAGE('time 1'!H104,'time 2'!H104,'time 3'!H104)</f>
        <v>3003.3333333333335</v>
      </c>
      <c r="E105">
        <f>AVERAGE('time 1'!J104,'time 2'!J104,'time 3'!J104)</f>
        <v>4788.666666666667</v>
      </c>
      <c r="F105">
        <f>AVERAGE('time 1'!L104,'time 2'!L104,'time 3'!L104)</f>
        <v>36306.333333333336</v>
      </c>
      <c r="G105">
        <f>AVERAGE('time 1'!N104,'time 2'!N104,'time 3'!N104)</f>
        <v>3839.6666666666665</v>
      </c>
      <c r="H105">
        <f>AVERAGE('time 1'!P104,'time 2'!P104,'time 3'!P104)</f>
        <v>5347</v>
      </c>
      <c r="I105">
        <f>AVERAGE('time 1'!R104,'time 2'!R104,'time 3'!R104)</f>
        <v>76419</v>
      </c>
      <c r="J105">
        <f>AVERAGE('time 1'!T104,'time 2'!T104,'time 3'!T104)</f>
        <v>4746</v>
      </c>
      <c r="L105">
        <f>AVERAGE('accuracy dom5dom4'!R104,'accuracy dom51dom41'!R104,'accuracy dom52dom42'!R104)</f>
        <v>4.666666666666667</v>
      </c>
      <c r="M105">
        <f>AVERAGE('accuracy dom5dom4'!S104,'accuracy dom51dom41'!S104,'accuracy dom52dom42'!S104)</f>
        <v>0</v>
      </c>
      <c r="N105">
        <f>AVERAGE('accuracy dom5dom4'!T104,'accuracy dom51dom41'!T104,'accuracy dom52dom42'!T104)</f>
        <v>0</v>
      </c>
      <c r="O105">
        <f>AVERAGE('accuracy dom5dom4'!U104,'accuracy dom51dom41'!U104,'accuracy dom52dom42'!U104)</f>
        <v>0</v>
      </c>
      <c r="P105">
        <f>AVERAGE('accuracy dom5dom4'!BH104,'accuracy dom51dom41'!BH104,'accuracy dom52dom42'!BH104)</f>
        <v>7</v>
      </c>
      <c r="Q105">
        <f>AVERAGE('accuracy dom5dom4'!BI104,'accuracy dom51dom41'!BI104,'accuracy dom52dom42'!BI104)</f>
        <v>0</v>
      </c>
      <c r="R105">
        <f>AVERAGE('accuracy dom5dom4'!BJ104,'accuracy dom51dom41'!BJ104,'accuracy dom52dom42'!BJ104)</f>
        <v>0</v>
      </c>
      <c r="S105">
        <f>AVERAGE('accuracy dom5dom4'!BK104,'accuracy dom51dom41'!BK104,'accuracy dom52dom42'!BK104)</f>
        <v>0</v>
      </c>
      <c r="T105">
        <f>AVERAGE('accuracy dom5dom4'!AM104,'accuracy dom51dom41'!AM104,'accuracy dom52dom42'!AM104)</f>
        <v>4.666666666666667</v>
      </c>
      <c r="U105">
        <f>AVERAGE('accuracy dom5dom4'!AN104,'accuracy dom51dom41'!AN104,'accuracy dom52dom42'!AN104)</f>
        <v>0</v>
      </c>
      <c r="V105">
        <f>AVERAGE('accuracy dom5dom4'!AO104,'accuracy dom51dom41'!AO104,'accuracy dom52dom42'!AO104)</f>
        <v>0</v>
      </c>
      <c r="W105">
        <f>AVERAGE('accuracy dom5dom4'!AP104,'accuracy dom51dom41'!AP104,'accuracy dom52dom42'!AP104)</f>
        <v>0</v>
      </c>
      <c r="X105">
        <f>AVERAGE('accuracy dom7dom6'!R104,'accuracy dom71dom61'!R104,'accuracy dom72dom62'!R104)</f>
        <v>4.666666666666667</v>
      </c>
      <c r="Y105">
        <f>AVERAGE('accuracy dom7dom6'!S104,'accuracy dom71dom61'!S104,'accuracy dom72dom62'!S104)</f>
        <v>0</v>
      </c>
      <c r="Z105">
        <f>AVERAGE('accuracy dom7dom6'!T104,'accuracy dom71dom61'!T104,'accuracy dom72dom62'!T104)</f>
        <v>0</v>
      </c>
      <c r="AA105">
        <f>AVERAGE('accuracy dom7dom6'!U104,'accuracy dom71dom61'!U104,'accuracy dom72dom62'!U104)</f>
        <v>0</v>
      </c>
      <c r="AB105">
        <f>AVERAGE('accuracy dom7dom6'!BH104,'accuracy dom71dom61'!BH104,'accuracy dom72dom62'!BH104)</f>
        <v>4.666666666666667</v>
      </c>
      <c r="AC105">
        <f>AVERAGE('accuracy dom7dom6'!BI104,'accuracy dom71dom61'!BI104,'accuracy dom72dom62'!BI104)</f>
        <v>0</v>
      </c>
      <c r="AD105">
        <f>AVERAGE('accuracy dom7dom6'!BJ104,'accuracy dom71dom61'!BJ104,'accuracy dom72dom62'!BJ104)</f>
        <v>0</v>
      </c>
      <c r="AE105">
        <f>AVERAGE('accuracy dom7dom6'!BK104,'accuracy dom71dom61'!BK104,'accuracy dom72dom62'!BK104)</f>
        <v>0</v>
      </c>
      <c r="AF105">
        <f>AVERAGE('accuracy dom7dom6'!AM104,'accuracy dom71dom61'!AM104,'accuracy dom72dom62'!AM104)</f>
        <v>4.666666666666667</v>
      </c>
      <c r="AG105">
        <f>AVERAGE('accuracy dom7dom6'!AN104,'accuracy dom71dom61'!AN104,'accuracy dom72dom62'!AN104)</f>
        <v>0</v>
      </c>
      <c r="AH105">
        <f>AVERAGE('accuracy dom7dom6'!AO104,'accuracy dom71dom61'!AO104,'accuracy dom72dom62'!AO104)</f>
        <v>0</v>
      </c>
      <c r="AI105">
        <f>AVERAGE('accuracy dom7dom6'!AP104,'accuracy dom71dom61'!AP104,'accuracy dom72dom62'!AP104)</f>
        <v>0</v>
      </c>
      <c r="AJ105">
        <f>AVERAGE('accuracy dom9dom8'!R104,'accuracy dom91dom81'!R104,'accuracy dom92dom82'!R104)</f>
        <v>4.666666666666667</v>
      </c>
      <c r="AK105">
        <f>AVERAGE('accuracy dom9dom8'!S104,'accuracy dom91dom81'!S104,'accuracy dom92dom82'!S104)</f>
        <v>0</v>
      </c>
      <c r="AL105">
        <f>AVERAGE('accuracy dom9dom8'!T104,'accuracy dom91dom81'!T104,'accuracy dom92dom82'!T104)</f>
        <v>0</v>
      </c>
      <c r="AM105">
        <f>AVERAGE('accuracy dom9dom8'!U104,'accuracy dom91dom81'!U104,'accuracy dom92dom82'!U104)</f>
        <v>0</v>
      </c>
      <c r="AN105">
        <f>AVERAGE('accuracy dom9dom8'!BH104,'accuracy dom91dom81'!BH104,'accuracy dom92dom82'!BH104)</f>
        <v>4.666666666666667</v>
      </c>
      <c r="AO105">
        <f>AVERAGE('accuracy dom9dom8'!BI104,'accuracy dom91dom81'!BI104,'accuracy dom92dom82'!BI104)</f>
        <v>0</v>
      </c>
      <c r="AP105">
        <f>AVERAGE('accuracy dom9dom8'!BJ104,'accuracy dom91dom81'!BJ104,'accuracy dom92dom82'!BJ104)</f>
        <v>0</v>
      </c>
      <c r="AQ105">
        <f>AVERAGE('accuracy dom9dom8'!BK104,'accuracy dom91dom81'!BK104,'accuracy dom92dom82'!BK104)</f>
        <v>0</v>
      </c>
      <c r="AR105">
        <f>AVERAGE('accuracy dom9dom8'!AM104,'accuracy dom91dom81'!AM104,'accuracy dom92dom82'!AM104)</f>
        <v>4.666666666666667</v>
      </c>
      <c r="AS105">
        <f>AVERAGE('accuracy dom9dom8'!AN104,'accuracy dom91dom81'!AN104,'accuracy dom92dom82'!AN104)</f>
        <v>0</v>
      </c>
      <c r="AT105">
        <f>AVERAGE('accuracy dom9dom8'!AO104,'accuracy dom91dom81'!AO104,'accuracy dom92dom82'!AO104)</f>
        <v>0</v>
      </c>
      <c r="AU105">
        <f>AVERAGE('accuracy dom9dom8'!AP104,'accuracy dom91dom81'!AP104,'accuracy dom92dom82'!AP104)</f>
        <v>0</v>
      </c>
    </row>
    <row r="106" spans="1:47">
      <c r="A106" t="str">
        <f>'time 1'!B105</f>
        <v>&lt;test.TileRenderor: void drawTile(java.awt.Graphics,int,int,int,int)&gt;</v>
      </c>
      <c r="B106">
        <f>AVERAGE('time 1'!D105,'time 2'!D105,'time 3'!D105)</f>
        <v>38706.666666666664</v>
      </c>
      <c r="C106">
        <f>AVERAGE('time 1'!F105,'time 2'!F105,'time 3'!F105)</f>
        <v>108636.33333333333</v>
      </c>
      <c r="D106">
        <f>AVERAGE('time 1'!H105,'time 2'!H105,'time 3'!H105)</f>
        <v>28968.333333333332</v>
      </c>
      <c r="E106">
        <f>AVERAGE('time 1'!J105,'time 2'!J105,'time 3'!J105)</f>
        <v>63078.666666666664</v>
      </c>
      <c r="F106">
        <f>AVERAGE('time 1'!L105,'time 2'!L105,'time 3'!L105)</f>
        <v>393892.33333333331</v>
      </c>
      <c r="G106">
        <f>AVERAGE('time 1'!N105,'time 2'!N105,'time 3'!N105)</f>
        <v>48277</v>
      </c>
      <c r="H106">
        <f>AVERAGE('time 1'!P105,'time 2'!P105,'time 3'!P105)</f>
        <v>79749</v>
      </c>
      <c r="I106">
        <f>AVERAGE('time 1'!R105,'time 2'!R105,'time 3'!R105)</f>
        <v>919517</v>
      </c>
      <c r="J106">
        <f>AVERAGE('time 1'!T105,'time 2'!T105,'time 3'!T105)</f>
        <v>67043.666666666672</v>
      </c>
      <c r="L106">
        <f>AVERAGE('accuracy dom5dom4'!R105,'accuracy dom51dom41'!R105,'accuracy dom52dom42'!R105)</f>
        <v>112</v>
      </c>
      <c r="M106">
        <f>AVERAGE('accuracy dom5dom4'!S105,'accuracy dom51dom41'!S105,'accuracy dom52dom42'!S105)</f>
        <v>0</v>
      </c>
      <c r="N106">
        <f>AVERAGE('accuracy dom5dom4'!T105,'accuracy dom51dom41'!T105,'accuracy dom52dom42'!T105)</f>
        <v>0</v>
      </c>
      <c r="O106">
        <f>AVERAGE('accuracy dom5dom4'!U105,'accuracy dom51dom41'!U105,'accuracy dom52dom42'!U105)</f>
        <v>0</v>
      </c>
      <c r="P106">
        <f>AVERAGE('accuracy dom5dom4'!BH105,'accuracy dom51dom41'!BH105,'accuracy dom52dom42'!BH105)</f>
        <v>168</v>
      </c>
      <c r="Q106">
        <f>AVERAGE('accuracy dom5dom4'!BI105,'accuracy dom51dom41'!BI105,'accuracy dom52dom42'!BI105)</f>
        <v>0</v>
      </c>
      <c r="R106">
        <f>AVERAGE('accuracy dom5dom4'!BJ105,'accuracy dom51dom41'!BJ105,'accuracy dom52dom42'!BJ105)</f>
        <v>0</v>
      </c>
      <c r="S106">
        <f>AVERAGE('accuracy dom5dom4'!BK105,'accuracy dom51dom41'!BK105,'accuracy dom52dom42'!BK105)</f>
        <v>0</v>
      </c>
      <c r="T106">
        <f>AVERAGE('accuracy dom5dom4'!AM105,'accuracy dom51dom41'!AM105,'accuracy dom52dom42'!AM105)</f>
        <v>112</v>
      </c>
      <c r="U106">
        <f>AVERAGE('accuracy dom5dom4'!AN105,'accuracy dom51dom41'!AN105,'accuracy dom52dom42'!AN105)</f>
        <v>0</v>
      </c>
      <c r="V106">
        <f>AVERAGE('accuracy dom5dom4'!AO105,'accuracy dom51dom41'!AO105,'accuracy dom52dom42'!AO105)</f>
        <v>0</v>
      </c>
      <c r="W106">
        <f>AVERAGE('accuracy dom5dom4'!AP105,'accuracy dom51dom41'!AP105,'accuracy dom52dom42'!AP105)</f>
        <v>0</v>
      </c>
      <c r="X106">
        <f>AVERAGE('accuracy dom7dom6'!R105,'accuracy dom71dom61'!R105,'accuracy dom72dom62'!R105)</f>
        <v>112</v>
      </c>
      <c r="Y106">
        <f>AVERAGE('accuracy dom7dom6'!S105,'accuracy dom71dom61'!S105,'accuracy dom72dom62'!S105)</f>
        <v>0</v>
      </c>
      <c r="Z106">
        <f>AVERAGE('accuracy dom7dom6'!T105,'accuracy dom71dom61'!T105,'accuracy dom72dom62'!T105)</f>
        <v>0</v>
      </c>
      <c r="AA106">
        <f>AVERAGE('accuracy dom7dom6'!U105,'accuracy dom71dom61'!U105,'accuracy dom72dom62'!U105)</f>
        <v>0</v>
      </c>
      <c r="AB106">
        <f>AVERAGE('accuracy dom7dom6'!BH105,'accuracy dom71dom61'!BH105,'accuracy dom72dom62'!BH105)</f>
        <v>112</v>
      </c>
      <c r="AC106">
        <f>AVERAGE('accuracy dom7dom6'!BI105,'accuracy dom71dom61'!BI105,'accuracy dom72dom62'!BI105)</f>
        <v>0</v>
      </c>
      <c r="AD106">
        <f>AVERAGE('accuracy dom7dom6'!BJ105,'accuracy dom71dom61'!BJ105,'accuracy dom72dom62'!BJ105)</f>
        <v>0</v>
      </c>
      <c r="AE106">
        <f>AVERAGE('accuracy dom7dom6'!BK105,'accuracy dom71dom61'!BK105,'accuracy dom72dom62'!BK105)</f>
        <v>0</v>
      </c>
      <c r="AF106">
        <f>AVERAGE('accuracy dom7dom6'!AM105,'accuracy dom71dom61'!AM105,'accuracy dom72dom62'!AM105)</f>
        <v>112</v>
      </c>
      <c r="AG106">
        <f>AVERAGE('accuracy dom7dom6'!AN105,'accuracy dom71dom61'!AN105,'accuracy dom72dom62'!AN105)</f>
        <v>0</v>
      </c>
      <c r="AH106">
        <f>AVERAGE('accuracy dom7dom6'!AO105,'accuracy dom71dom61'!AO105,'accuracy dom72dom62'!AO105)</f>
        <v>0</v>
      </c>
      <c r="AI106">
        <f>AVERAGE('accuracy dom7dom6'!AP105,'accuracy dom71dom61'!AP105,'accuracy dom72dom62'!AP105)</f>
        <v>0</v>
      </c>
      <c r="AJ106">
        <f>AVERAGE('accuracy dom9dom8'!R105,'accuracy dom91dom81'!R105,'accuracy dom92dom82'!R105)</f>
        <v>112</v>
      </c>
      <c r="AK106">
        <f>AVERAGE('accuracy dom9dom8'!S105,'accuracy dom91dom81'!S105,'accuracy dom92dom82'!S105)</f>
        <v>0</v>
      </c>
      <c r="AL106">
        <f>AVERAGE('accuracy dom9dom8'!T105,'accuracy dom91dom81'!T105,'accuracy dom92dom82'!T105)</f>
        <v>0</v>
      </c>
      <c r="AM106">
        <f>AVERAGE('accuracy dom9dom8'!U105,'accuracy dom91dom81'!U105,'accuracy dom92dom82'!U105)</f>
        <v>0</v>
      </c>
      <c r="AN106">
        <f>AVERAGE('accuracy dom9dom8'!BH105,'accuracy dom91dom81'!BH105,'accuracy dom92dom82'!BH105)</f>
        <v>112</v>
      </c>
      <c r="AO106">
        <f>AVERAGE('accuracy dom9dom8'!BI105,'accuracy dom91dom81'!BI105,'accuracy dom92dom82'!BI105)</f>
        <v>0</v>
      </c>
      <c r="AP106">
        <f>AVERAGE('accuracy dom9dom8'!BJ105,'accuracy dom91dom81'!BJ105,'accuracy dom92dom82'!BJ105)</f>
        <v>0</v>
      </c>
      <c r="AQ106">
        <f>AVERAGE('accuracy dom9dom8'!BK105,'accuracy dom91dom81'!BK105,'accuracy dom92dom82'!BK105)</f>
        <v>0</v>
      </c>
      <c r="AR106">
        <f>AVERAGE('accuracy dom9dom8'!AM105,'accuracy dom91dom81'!AM105,'accuracy dom92dom82'!AM105)</f>
        <v>112</v>
      </c>
      <c r="AS106">
        <f>AVERAGE('accuracy dom9dom8'!AN105,'accuracy dom91dom81'!AN105,'accuracy dom92dom82'!AN105)</f>
        <v>0</v>
      </c>
      <c r="AT106">
        <f>AVERAGE('accuracy dom9dom8'!AO105,'accuracy dom91dom81'!AO105,'accuracy dom92dom82'!AO105)</f>
        <v>0</v>
      </c>
      <c r="AU106">
        <f>AVERAGE('accuracy dom9dom8'!AP105,'accuracy dom91dom81'!AP105,'accuracy dom92dom82'!AP105)</f>
        <v>0</v>
      </c>
    </row>
    <row r="107" spans="1:47">
      <c r="A107" t="str">
        <f>'time 1'!B106</f>
        <v>&lt;test.WorldController: boolean method324(int,int,int,int)&gt;</v>
      </c>
      <c r="B107">
        <f>AVERAGE('time 1'!D106,'time 2'!D106,'time 3'!D106)</f>
        <v>18740</v>
      </c>
      <c r="C107">
        <f>AVERAGE('time 1'!F106,'time 2'!F106,'time 3'!F106)</f>
        <v>27427</v>
      </c>
      <c r="D107">
        <f>AVERAGE('time 1'!H106,'time 2'!H106,'time 3'!H106)</f>
        <v>13438.333333333334</v>
      </c>
      <c r="E107">
        <f>AVERAGE('time 1'!J106,'time 2'!J106,'time 3'!J106)</f>
        <v>33133.333333333336</v>
      </c>
      <c r="F107">
        <f>AVERAGE('time 1'!L106,'time 2'!L106,'time 3'!L106)</f>
        <v>103495</v>
      </c>
      <c r="G107">
        <f>AVERAGE('time 1'!N106,'time 2'!N106,'time 3'!N106)</f>
        <v>25509.333333333332</v>
      </c>
      <c r="H107">
        <f>AVERAGE('time 1'!P106,'time 2'!P106,'time 3'!P106)</f>
        <v>43423</v>
      </c>
      <c r="I107">
        <f>AVERAGE('time 1'!R106,'time 2'!R106,'time 3'!R106)</f>
        <v>212700</v>
      </c>
      <c r="J107">
        <f>AVERAGE('time 1'!T106,'time 2'!T106,'time 3'!T106)</f>
        <v>35054.666666666664</v>
      </c>
      <c r="L107">
        <f>AVERAGE('accuracy dom5dom4'!R106,'accuracy dom51dom41'!R106,'accuracy dom52dom42'!R106)</f>
        <v>436</v>
      </c>
      <c r="M107">
        <f>AVERAGE('accuracy dom5dom4'!S106,'accuracy dom51dom41'!S106,'accuracy dom52dom42'!S106)</f>
        <v>0</v>
      </c>
      <c r="N107">
        <f>AVERAGE('accuracy dom5dom4'!T106,'accuracy dom51dom41'!T106,'accuracy dom52dom42'!T106)</f>
        <v>0</v>
      </c>
      <c r="O107">
        <f>AVERAGE('accuracy dom5dom4'!U106,'accuracy dom51dom41'!U106,'accuracy dom52dom42'!U106)</f>
        <v>0</v>
      </c>
      <c r="P107">
        <f>AVERAGE('accuracy dom5dom4'!BH106,'accuracy dom51dom41'!BH106,'accuracy dom52dom42'!BH106)</f>
        <v>654</v>
      </c>
      <c r="Q107">
        <f>AVERAGE('accuracy dom5dom4'!BI106,'accuracy dom51dom41'!BI106,'accuracy dom52dom42'!BI106)</f>
        <v>0</v>
      </c>
      <c r="R107">
        <f>AVERAGE('accuracy dom5dom4'!BJ106,'accuracy dom51dom41'!BJ106,'accuracy dom52dom42'!BJ106)</f>
        <v>0</v>
      </c>
      <c r="S107">
        <f>AVERAGE('accuracy dom5dom4'!BK106,'accuracy dom51dom41'!BK106,'accuracy dom52dom42'!BK106)</f>
        <v>0</v>
      </c>
      <c r="T107">
        <f>AVERAGE('accuracy dom5dom4'!AM106,'accuracy dom51dom41'!AM106,'accuracy dom52dom42'!AM106)</f>
        <v>436</v>
      </c>
      <c r="U107">
        <f>AVERAGE('accuracy dom5dom4'!AN106,'accuracy dom51dom41'!AN106,'accuracy dom52dom42'!AN106)</f>
        <v>0</v>
      </c>
      <c r="V107">
        <f>AVERAGE('accuracy dom5dom4'!AO106,'accuracy dom51dom41'!AO106,'accuracy dom52dom42'!AO106)</f>
        <v>0</v>
      </c>
      <c r="W107">
        <f>AVERAGE('accuracy dom5dom4'!AP106,'accuracy dom51dom41'!AP106,'accuracy dom52dom42'!AP106)</f>
        <v>0</v>
      </c>
      <c r="X107">
        <f>AVERAGE('accuracy dom7dom6'!R106,'accuracy dom71dom61'!R106,'accuracy dom72dom62'!R106)</f>
        <v>427.33333333333331</v>
      </c>
      <c r="Y107">
        <f>AVERAGE('accuracy dom7dom6'!S106,'accuracy dom71dom61'!S106,'accuracy dom72dom62'!S106)</f>
        <v>8.6666666666666661</v>
      </c>
      <c r="Z107">
        <f>AVERAGE('accuracy dom7dom6'!T106,'accuracy dom71dom61'!T106,'accuracy dom72dom62'!T106)</f>
        <v>0</v>
      </c>
      <c r="AA107">
        <f>AVERAGE('accuracy dom7dom6'!U106,'accuracy dom71dom61'!U106,'accuracy dom72dom62'!U106)</f>
        <v>0</v>
      </c>
      <c r="AB107">
        <f>AVERAGE('accuracy dom7dom6'!BH106,'accuracy dom71dom61'!BH106,'accuracy dom72dom62'!BH106)</f>
        <v>436</v>
      </c>
      <c r="AC107">
        <f>AVERAGE('accuracy dom7dom6'!BI106,'accuracy dom71dom61'!BI106,'accuracy dom72dom62'!BI106)</f>
        <v>0</v>
      </c>
      <c r="AD107">
        <f>AVERAGE('accuracy dom7dom6'!BJ106,'accuracy dom71dom61'!BJ106,'accuracy dom72dom62'!BJ106)</f>
        <v>0</v>
      </c>
      <c r="AE107">
        <f>AVERAGE('accuracy dom7dom6'!BK106,'accuracy dom71dom61'!BK106,'accuracy dom72dom62'!BK106)</f>
        <v>0</v>
      </c>
      <c r="AF107">
        <f>AVERAGE('accuracy dom7dom6'!AM106,'accuracy dom71dom61'!AM106,'accuracy dom72dom62'!AM106)</f>
        <v>427.33333333333331</v>
      </c>
      <c r="AG107">
        <f>AVERAGE('accuracy dom7dom6'!AN106,'accuracy dom71dom61'!AN106,'accuracy dom72dom62'!AN106)</f>
        <v>8.6666666666666661</v>
      </c>
      <c r="AH107">
        <f>AVERAGE('accuracy dom7dom6'!AO106,'accuracy dom71dom61'!AO106,'accuracy dom72dom62'!AO106)</f>
        <v>0</v>
      </c>
      <c r="AI107">
        <f>AVERAGE('accuracy dom7dom6'!AP106,'accuracy dom71dom61'!AP106,'accuracy dom72dom62'!AP106)</f>
        <v>0</v>
      </c>
      <c r="AJ107">
        <f>AVERAGE('accuracy dom9dom8'!R106,'accuracy dom91dom81'!R106,'accuracy dom92dom82'!R106)</f>
        <v>428.66666666666669</v>
      </c>
      <c r="AK107">
        <f>AVERAGE('accuracy dom9dom8'!S106,'accuracy dom91dom81'!S106,'accuracy dom92dom82'!S106)</f>
        <v>7.333333333333333</v>
      </c>
      <c r="AL107">
        <f>AVERAGE('accuracy dom9dom8'!T106,'accuracy dom91dom81'!T106,'accuracy dom92dom82'!T106)</f>
        <v>0</v>
      </c>
      <c r="AM107">
        <f>AVERAGE('accuracy dom9dom8'!U106,'accuracy dom91dom81'!U106,'accuracy dom92dom82'!U106)</f>
        <v>0</v>
      </c>
      <c r="AN107">
        <f>AVERAGE('accuracy dom9dom8'!BH106,'accuracy dom91dom81'!BH106,'accuracy dom92dom82'!BH106)</f>
        <v>436</v>
      </c>
      <c r="AO107">
        <f>AVERAGE('accuracy dom9dom8'!BI106,'accuracy dom91dom81'!BI106,'accuracy dom92dom82'!BI106)</f>
        <v>0</v>
      </c>
      <c r="AP107">
        <f>AVERAGE('accuracy dom9dom8'!BJ106,'accuracy dom91dom81'!BJ106,'accuracy dom92dom82'!BJ106)</f>
        <v>0</v>
      </c>
      <c r="AQ107">
        <f>AVERAGE('accuracy dom9dom8'!BK106,'accuracy dom91dom81'!BK106,'accuracy dom92dom82'!BK106)</f>
        <v>0</v>
      </c>
      <c r="AR107">
        <f>AVERAGE('accuracy dom9dom8'!AM106,'accuracy dom91dom81'!AM106,'accuracy dom92dom82'!AM106)</f>
        <v>428.66666666666669</v>
      </c>
      <c r="AS107">
        <f>AVERAGE('accuracy dom9dom8'!AN106,'accuracy dom91dom81'!AN106,'accuracy dom92dom82'!AN106)</f>
        <v>7.333333333333333</v>
      </c>
      <c r="AT107">
        <f>AVERAGE('accuracy dom9dom8'!AO106,'accuracy dom91dom81'!AO106,'accuracy dom92dom82'!AO106)</f>
        <v>0</v>
      </c>
      <c r="AU107">
        <f>AVERAGE('accuracy dom9dom8'!AP106,'accuracy dom91dom81'!AP106,'accuracy dom92dom82'!AP106)</f>
        <v>0</v>
      </c>
    </row>
    <row r="108" spans="1:47">
      <c r="A108" t="s">
        <v>342</v>
      </c>
      <c r="B108" s="10">
        <f>AVERAGE(B3:B107)/1000</f>
        <v>79.306641269841279</v>
      </c>
      <c r="C108" s="10">
        <f t="shared" ref="C108:J108" si="0">AVERAGE(C3:C107)/1000</f>
        <v>102.74704126984128</v>
      </c>
      <c r="D108" s="10">
        <f t="shared" si="0"/>
        <v>60.071926984126968</v>
      </c>
      <c r="E108" s="10">
        <f t="shared" si="0"/>
        <v>127.1608793650794</v>
      </c>
      <c r="F108" s="10">
        <f t="shared" si="0"/>
        <v>222.11831428571423</v>
      </c>
      <c r="G108" s="10">
        <f t="shared" si="0"/>
        <v>102.11271746031744</v>
      </c>
      <c r="H108" s="10">
        <f t="shared" si="0"/>
        <v>152.20427301587307</v>
      </c>
      <c r="I108" s="10">
        <f t="shared" si="0"/>
        <v>380.39474603174585</v>
      </c>
      <c r="J108" s="10">
        <f t="shared" si="0"/>
        <v>137.03331428571425</v>
      </c>
      <c r="L108">
        <f>AVERAGE('accuracy dom5dom4'!R107,'accuracy dom51dom41'!R107,'accuracy dom52dom42'!R107)</f>
        <v>112.66666666666667</v>
      </c>
      <c r="M108">
        <f>AVERAGE('accuracy dom5dom4'!S107,'accuracy dom51dom41'!S107,'accuracy dom52dom42'!S107)</f>
        <v>0</v>
      </c>
      <c r="N108">
        <f>AVERAGE('accuracy dom5dom4'!T107,'accuracy dom51dom41'!T107,'accuracy dom52dom42'!T107)</f>
        <v>0</v>
      </c>
      <c r="O108">
        <f>AVERAGE('accuracy dom5dom4'!U107,'accuracy dom51dom41'!U107,'accuracy dom52dom42'!U107)</f>
        <v>0</v>
      </c>
      <c r="P108">
        <f>AVERAGE('accuracy dom5dom4'!BH107,'accuracy dom51dom41'!BH107,'accuracy dom52dom42'!BH107)</f>
        <v>169</v>
      </c>
      <c r="Q108">
        <f>AVERAGE('accuracy dom5dom4'!BI107,'accuracy dom51dom41'!BI107,'accuracy dom52dom42'!BI107)</f>
        <v>0</v>
      </c>
      <c r="R108">
        <f>AVERAGE('accuracy dom5dom4'!BJ107,'accuracy dom51dom41'!BJ107,'accuracy dom52dom42'!BJ107)</f>
        <v>0</v>
      </c>
      <c r="S108">
        <f>AVERAGE('accuracy dom5dom4'!BK107,'accuracy dom51dom41'!BK107,'accuracy dom52dom42'!BK107)</f>
        <v>0</v>
      </c>
      <c r="T108">
        <f>AVERAGE('accuracy dom5dom4'!AM107,'accuracy dom51dom41'!AM107,'accuracy dom52dom42'!AM107)</f>
        <v>112.66666666666667</v>
      </c>
      <c r="U108">
        <f>AVERAGE('accuracy dom5dom4'!AN107,'accuracy dom51dom41'!AN107,'accuracy dom52dom42'!AN107)</f>
        <v>0</v>
      </c>
      <c r="V108">
        <f>AVERAGE('accuracy dom5dom4'!AO107,'accuracy dom51dom41'!AO107,'accuracy dom52dom42'!AO107)</f>
        <v>0</v>
      </c>
      <c r="W108">
        <f>AVERAGE('accuracy dom5dom4'!AP107,'accuracy dom51dom41'!AP107,'accuracy dom52dom42'!AP107)</f>
        <v>0</v>
      </c>
      <c r="X108">
        <f>AVERAGE('accuracy dom7dom6'!R107,'accuracy dom71dom61'!R107,'accuracy dom72dom62'!R107)</f>
        <v>112.66666666666667</v>
      </c>
      <c r="Y108">
        <f>AVERAGE('accuracy dom7dom6'!S107,'accuracy dom71dom61'!S107,'accuracy dom72dom62'!S107)</f>
        <v>0</v>
      </c>
      <c r="Z108">
        <f>AVERAGE('accuracy dom7dom6'!T107,'accuracy dom71dom61'!T107,'accuracy dom72dom62'!T107)</f>
        <v>0</v>
      </c>
      <c r="AA108">
        <f>AVERAGE('accuracy dom7dom6'!U107,'accuracy dom71dom61'!U107,'accuracy dom72dom62'!U107)</f>
        <v>0</v>
      </c>
      <c r="AB108">
        <f>AVERAGE('accuracy dom7dom6'!BH107,'accuracy dom71dom61'!BH107,'accuracy dom72dom62'!BH107)</f>
        <v>112.66666666666667</v>
      </c>
      <c r="AC108">
        <f>AVERAGE('accuracy dom7dom6'!BI107,'accuracy dom71dom61'!BI107,'accuracy dom72dom62'!BI107)</f>
        <v>0</v>
      </c>
      <c r="AD108">
        <f>AVERAGE('accuracy dom7dom6'!BJ107,'accuracy dom71dom61'!BJ107,'accuracy dom72dom62'!BJ107)</f>
        <v>0</v>
      </c>
      <c r="AE108">
        <f>AVERAGE('accuracy dom7dom6'!BK107,'accuracy dom71dom61'!BK107,'accuracy dom72dom62'!BK107)</f>
        <v>0</v>
      </c>
      <c r="AF108">
        <f>AVERAGE('accuracy dom7dom6'!AM107,'accuracy dom71dom61'!AM107,'accuracy dom72dom62'!AM107)</f>
        <v>112.66666666666667</v>
      </c>
      <c r="AG108">
        <f>AVERAGE('accuracy dom7dom6'!AN107,'accuracy dom71dom61'!AN107,'accuracy dom72dom62'!AN107)</f>
        <v>0</v>
      </c>
      <c r="AH108">
        <f>AVERAGE('accuracy dom7dom6'!AO107,'accuracy dom71dom61'!AO107,'accuracy dom72dom62'!AO107)</f>
        <v>0</v>
      </c>
      <c r="AI108">
        <f>AVERAGE('accuracy dom7dom6'!AP107,'accuracy dom71dom61'!AP107,'accuracy dom72dom62'!AP107)</f>
        <v>0</v>
      </c>
      <c r="AJ108">
        <f>AVERAGE('accuracy dom9dom8'!R107,'accuracy dom91dom81'!R107,'accuracy dom92dom82'!R107)</f>
        <v>112.66666666666667</v>
      </c>
      <c r="AK108">
        <f>AVERAGE('accuracy dom9dom8'!S107,'accuracy dom91dom81'!S107,'accuracy dom92dom82'!S107)</f>
        <v>0</v>
      </c>
      <c r="AL108">
        <f>AVERAGE('accuracy dom9dom8'!T107,'accuracy dom91dom81'!T107,'accuracy dom92dom82'!T107)</f>
        <v>0</v>
      </c>
      <c r="AM108">
        <f>AVERAGE('accuracy dom9dom8'!U107,'accuracy dom91dom81'!U107,'accuracy dom92dom82'!U107)</f>
        <v>0</v>
      </c>
      <c r="AN108">
        <f>AVERAGE('accuracy dom9dom8'!BH107,'accuracy dom91dom81'!BH107,'accuracy dom92dom82'!BH107)</f>
        <v>112.66666666666667</v>
      </c>
      <c r="AO108">
        <f>AVERAGE('accuracy dom9dom8'!BI107,'accuracy dom91dom81'!BI107,'accuracy dom92dom82'!BI107)</f>
        <v>0</v>
      </c>
      <c r="AP108">
        <f>AVERAGE('accuracy dom9dom8'!BJ107,'accuracy dom91dom81'!BJ107,'accuracy dom92dom82'!BJ107)</f>
        <v>0</v>
      </c>
      <c r="AQ108">
        <f>AVERAGE('accuracy dom9dom8'!BK107,'accuracy dom91dom81'!BK107,'accuracy dom92dom82'!BK107)</f>
        <v>0</v>
      </c>
      <c r="AR108">
        <f>AVERAGE('accuracy dom9dom8'!AM107,'accuracy dom91dom81'!AM107,'accuracy dom92dom82'!AM107)</f>
        <v>112.66666666666667</v>
      </c>
      <c r="AS108">
        <f>AVERAGE('accuracy dom9dom8'!AN107,'accuracy dom91dom81'!AN107,'accuracy dom92dom82'!AN107)</f>
        <v>0</v>
      </c>
      <c r="AT108">
        <f>AVERAGE('accuracy dom9dom8'!AO107,'accuracy dom91dom81'!AO107,'accuracy dom92dom82'!AO107)</f>
        <v>0</v>
      </c>
      <c r="AU108">
        <f>AVERAGE('accuracy dom9dom8'!AP107,'accuracy dom91dom81'!AP107,'accuracy dom92dom82'!AP107)</f>
        <v>0</v>
      </c>
    </row>
    <row r="109" spans="1:47">
      <c r="A109" t="s">
        <v>343</v>
      </c>
      <c r="B109" s="10">
        <f>MIN(B3:B107)/1000</f>
        <v>4.2333333333333334E-2</v>
      </c>
      <c r="C109" s="10">
        <f t="shared" ref="C109:J109" si="1">MIN(C3:C107)/1000</f>
        <v>6.5666666666666665E-2</v>
      </c>
      <c r="D109" s="10">
        <f t="shared" si="1"/>
        <v>3.1E-2</v>
      </c>
      <c r="E109" s="10">
        <f t="shared" si="1"/>
        <v>4.8333333333333332E-2</v>
      </c>
      <c r="F109" s="10">
        <f t="shared" si="1"/>
        <v>7.0333333333333331E-2</v>
      </c>
      <c r="G109" s="10">
        <f t="shared" si="1"/>
        <v>4.0666666666666663E-2</v>
      </c>
      <c r="H109" s="10">
        <f t="shared" si="1"/>
        <v>5.4333333333333338E-2</v>
      </c>
      <c r="I109" s="10">
        <f t="shared" si="1"/>
        <v>8.2000000000000003E-2</v>
      </c>
      <c r="J109" s="10">
        <f t="shared" si="1"/>
        <v>4.8666666666666664E-2</v>
      </c>
      <c r="L109" s="14">
        <f>COUNTIF(L4:L108,"&lt;&gt;0")</f>
        <v>105</v>
      </c>
      <c r="M109" s="14">
        <f>COUNTIF(M4:M108,"&lt;&gt;0")</f>
        <v>12</v>
      </c>
      <c r="N109" s="14">
        <f t="shared" ref="N109:AU109" si="2">COUNTIF(N4:N108,"&lt;&gt;0")</f>
        <v>1</v>
      </c>
      <c r="O109" s="14">
        <f t="shared" si="2"/>
        <v>0</v>
      </c>
      <c r="P109" s="14">
        <f t="shared" si="2"/>
        <v>105</v>
      </c>
      <c r="Q109" s="14">
        <f t="shared" si="2"/>
        <v>1</v>
      </c>
      <c r="R109" s="14">
        <f t="shared" si="2"/>
        <v>1</v>
      </c>
      <c r="S109" s="14">
        <f t="shared" si="2"/>
        <v>0</v>
      </c>
      <c r="T109" s="14">
        <f t="shared" si="2"/>
        <v>105</v>
      </c>
      <c r="U109" s="14">
        <f t="shared" si="2"/>
        <v>12</v>
      </c>
      <c r="V109" s="14">
        <f t="shared" si="2"/>
        <v>0</v>
      </c>
      <c r="W109" s="14">
        <f t="shared" si="2"/>
        <v>0</v>
      </c>
      <c r="X109" s="14">
        <f t="shared" si="2"/>
        <v>105</v>
      </c>
      <c r="Y109" s="14">
        <f t="shared" si="2"/>
        <v>45</v>
      </c>
      <c r="Z109" s="14">
        <f t="shared" si="2"/>
        <v>0</v>
      </c>
      <c r="AA109" s="14">
        <f t="shared" si="2"/>
        <v>0</v>
      </c>
      <c r="AB109" s="14">
        <f t="shared" si="2"/>
        <v>105</v>
      </c>
      <c r="AC109" s="14">
        <f t="shared" si="2"/>
        <v>0</v>
      </c>
      <c r="AD109" s="14">
        <f t="shared" si="2"/>
        <v>1</v>
      </c>
      <c r="AE109" s="14">
        <f t="shared" si="2"/>
        <v>0</v>
      </c>
      <c r="AF109" s="14">
        <f t="shared" si="2"/>
        <v>105</v>
      </c>
      <c r="AG109" s="14">
        <f t="shared" si="2"/>
        <v>45</v>
      </c>
      <c r="AH109" s="14">
        <f t="shared" si="2"/>
        <v>0</v>
      </c>
      <c r="AI109" s="14">
        <f t="shared" si="2"/>
        <v>0</v>
      </c>
      <c r="AJ109" s="14">
        <f t="shared" si="2"/>
        <v>105</v>
      </c>
      <c r="AK109" s="14">
        <f t="shared" si="2"/>
        <v>44</v>
      </c>
      <c r="AL109" s="14">
        <f t="shared" si="2"/>
        <v>1</v>
      </c>
      <c r="AM109" s="14">
        <f t="shared" si="2"/>
        <v>0</v>
      </c>
      <c r="AN109" s="14">
        <f t="shared" si="2"/>
        <v>105</v>
      </c>
      <c r="AO109" s="14">
        <f t="shared" si="2"/>
        <v>1</v>
      </c>
      <c r="AP109" s="14">
        <f t="shared" si="2"/>
        <v>0</v>
      </c>
      <c r="AQ109" s="14">
        <f t="shared" si="2"/>
        <v>0</v>
      </c>
      <c r="AR109" s="14">
        <f t="shared" si="2"/>
        <v>105</v>
      </c>
      <c r="AS109" s="14">
        <f t="shared" si="2"/>
        <v>44</v>
      </c>
      <c r="AT109" s="14">
        <f t="shared" si="2"/>
        <v>0</v>
      </c>
      <c r="AU109" s="14">
        <f t="shared" si="2"/>
        <v>0</v>
      </c>
    </row>
    <row r="110" spans="1:47">
      <c r="A110" t="s">
        <v>344</v>
      </c>
      <c r="B110" s="10">
        <f>MAX(B3:B107)/1000</f>
        <v>3783.0373333333337</v>
      </c>
      <c r="C110" s="10">
        <f t="shared" ref="C110:J110" si="3">MAX(C3:C107)/1000</f>
        <v>4269.1790000000001</v>
      </c>
      <c r="D110" s="10">
        <f t="shared" si="3"/>
        <v>2738.6320000000001</v>
      </c>
      <c r="E110" s="10">
        <f t="shared" si="3"/>
        <v>5980.7849999999999</v>
      </c>
      <c r="F110" s="10">
        <f t="shared" si="3"/>
        <v>7007.0033333333331</v>
      </c>
      <c r="G110" s="10">
        <f t="shared" si="3"/>
        <v>4772.9260000000004</v>
      </c>
      <c r="H110" s="10">
        <f t="shared" si="3"/>
        <v>6983.9849999999997</v>
      </c>
      <c r="I110" s="10">
        <f t="shared" si="3"/>
        <v>9512.5470000000005</v>
      </c>
      <c r="J110" s="10">
        <f t="shared" si="3"/>
        <v>5782</v>
      </c>
      <c r="L110" s="14">
        <f>SUM(L4:L108)</f>
        <v>8697.3333333333321</v>
      </c>
      <c r="M110" s="14">
        <f t="shared" ref="M110:AU110" si="4">SUM(M4:M108)</f>
        <v>17.333333333333332</v>
      </c>
      <c r="N110" s="14">
        <f t="shared" si="4"/>
        <v>0.33333333333333331</v>
      </c>
      <c r="O110" s="14">
        <f t="shared" si="4"/>
        <v>0</v>
      </c>
      <c r="P110" s="14">
        <f t="shared" si="4"/>
        <v>11236.333333333334</v>
      </c>
      <c r="Q110" s="14">
        <f t="shared" si="4"/>
        <v>0.33333333333333331</v>
      </c>
      <c r="R110" s="14">
        <f t="shared" si="4"/>
        <v>0.33333333333333331</v>
      </c>
      <c r="S110" s="14">
        <f t="shared" si="4"/>
        <v>0</v>
      </c>
      <c r="T110" s="14">
        <f t="shared" si="4"/>
        <v>8697.9999999999982</v>
      </c>
      <c r="U110" s="14">
        <f t="shared" si="4"/>
        <v>17</v>
      </c>
      <c r="V110" s="14">
        <f t="shared" si="4"/>
        <v>0</v>
      </c>
      <c r="W110" s="14">
        <f t="shared" si="4"/>
        <v>0</v>
      </c>
      <c r="X110" s="14">
        <f t="shared" si="4"/>
        <v>8606.3333333333321</v>
      </c>
      <c r="Y110" s="14">
        <f t="shared" si="4"/>
        <v>108.66666666666666</v>
      </c>
      <c r="Z110" s="14">
        <f t="shared" si="4"/>
        <v>0</v>
      </c>
      <c r="AA110" s="14">
        <f t="shared" si="4"/>
        <v>0</v>
      </c>
      <c r="AB110" s="14">
        <f t="shared" si="4"/>
        <v>10503.666666666666</v>
      </c>
      <c r="AC110" s="14">
        <f t="shared" si="4"/>
        <v>0</v>
      </c>
      <c r="AD110" s="14">
        <f t="shared" si="4"/>
        <v>0.33333333333333331</v>
      </c>
      <c r="AE110" s="14">
        <f t="shared" si="4"/>
        <v>0</v>
      </c>
      <c r="AF110" s="14">
        <f t="shared" si="4"/>
        <v>8606.3333333333321</v>
      </c>
      <c r="AG110" s="14">
        <f t="shared" si="4"/>
        <v>108.66666666666666</v>
      </c>
      <c r="AH110" s="14">
        <f t="shared" si="4"/>
        <v>0</v>
      </c>
      <c r="AI110" s="14">
        <f t="shared" si="4"/>
        <v>0</v>
      </c>
      <c r="AJ110" s="14">
        <f t="shared" si="4"/>
        <v>8553.6666666666642</v>
      </c>
      <c r="AK110" s="14">
        <f t="shared" si="4"/>
        <v>152.00000000000009</v>
      </c>
      <c r="AL110" s="14">
        <f t="shared" si="4"/>
        <v>0.33333333333333331</v>
      </c>
      <c r="AM110" s="14">
        <f t="shared" si="4"/>
        <v>0</v>
      </c>
      <c r="AN110" s="14">
        <f t="shared" si="4"/>
        <v>9740</v>
      </c>
      <c r="AO110" s="14">
        <f t="shared" si="4"/>
        <v>0.33333333333333331</v>
      </c>
      <c r="AP110" s="14">
        <f t="shared" si="4"/>
        <v>0</v>
      </c>
      <c r="AQ110" s="14">
        <f t="shared" si="4"/>
        <v>0</v>
      </c>
      <c r="AR110" s="14">
        <f t="shared" si="4"/>
        <v>8562.6666666666642</v>
      </c>
      <c r="AS110" s="14">
        <f t="shared" si="4"/>
        <v>152.3333333333334</v>
      </c>
      <c r="AT110" s="14">
        <f t="shared" si="4"/>
        <v>0</v>
      </c>
      <c r="AU110" s="14">
        <f t="shared" si="4"/>
        <v>0</v>
      </c>
    </row>
    <row r="111" spans="1:47">
      <c r="L111" s="14">
        <f>L110/L109</f>
        <v>82.831746031746022</v>
      </c>
      <c r="M111" s="14">
        <f t="shared" ref="M111:AU111" si="5">M110/M109</f>
        <v>1.4444444444444444</v>
      </c>
      <c r="N111" s="14">
        <f t="shared" si="5"/>
        <v>0.33333333333333331</v>
      </c>
      <c r="O111" s="14" t="e">
        <f t="shared" si="5"/>
        <v>#DIV/0!</v>
      </c>
      <c r="P111" s="14">
        <f t="shared" si="5"/>
        <v>107.01269841269841</v>
      </c>
      <c r="Q111" s="14">
        <f t="shared" si="5"/>
        <v>0.33333333333333331</v>
      </c>
      <c r="R111" s="14">
        <f t="shared" si="5"/>
        <v>0.33333333333333331</v>
      </c>
      <c r="S111" s="14" t="e">
        <f t="shared" si="5"/>
        <v>#DIV/0!</v>
      </c>
      <c r="T111" s="14">
        <f t="shared" si="5"/>
        <v>82.838095238095221</v>
      </c>
      <c r="U111" s="14">
        <f t="shared" si="5"/>
        <v>1.4166666666666667</v>
      </c>
      <c r="V111" s="14" t="e">
        <f t="shared" si="5"/>
        <v>#DIV/0!</v>
      </c>
      <c r="W111" s="14" t="e">
        <f t="shared" si="5"/>
        <v>#DIV/0!</v>
      </c>
      <c r="X111" s="14">
        <f t="shared" si="5"/>
        <v>81.965079365079347</v>
      </c>
      <c r="Y111" s="14">
        <f t="shared" si="5"/>
        <v>2.4148148148148145</v>
      </c>
      <c r="Z111" s="14" t="e">
        <f t="shared" si="5"/>
        <v>#DIV/0!</v>
      </c>
      <c r="AA111" s="14" t="e">
        <f t="shared" si="5"/>
        <v>#DIV/0!</v>
      </c>
      <c r="AB111" s="14">
        <f t="shared" si="5"/>
        <v>100.03492063492062</v>
      </c>
      <c r="AC111" s="14" t="e">
        <f t="shared" si="5"/>
        <v>#DIV/0!</v>
      </c>
      <c r="AD111" s="14">
        <f t="shared" si="5"/>
        <v>0.33333333333333331</v>
      </c>
      <c r="AE111" s="14" t="e">
        <f t="shared" si="5"/>
        <v>#DIV/0!</v>
      </c>
      <c r="AF111" s="14">
        <f t="shared" si="5"/>
        <v>81.965079365079347</v>
      </c>
      <c r="AG111" s="14">
        <f t="shared" si="5"/>
        <v>2.4148148148148145</v>
      </c>
      <c r="AH111" s="14" t="e">
        <f t="shared" si="5"/>
        <v>#DIV/0!</v>
      </c>
      <c r="AI111" s="14" t="e">
        <f t="shared" si="5"/>
        <v>#DIV/0!</v>
      </c>
      <c r="AJ111" s="14">
        <f t="shared" si="5"/>
        <v>81.463492063492041</v>
      </c>
      <c r="AK111" s="14">
        <f t="shared" si="5"/>
        <v>3.4545454545454564</v>
      </c>
      <c r="AL111" s="14">
        <f t="shared" si="5"/>
        <v>0.33333333333333331</v>
      </c>
      <c r="AM111" s="14" t="e">
        <f t="shared" si="5"/>
        <v>#DIV/0!</v>
      </c>
      <c r="AN111" s="14">
        <f t="shared" si="5"/>
        <v>92.761904761904759</v>
      </c>
      <c r="AO111" s="14">
        <f t="shared" si="5"/>
        <v>0.33333333333333331</v>
      </c>
      <c r="AP111" s="14" t="e">
        <f t="shared" si="5"/>
        <v>#DIV/0!</v>
      </c>
      <c r="AQ111" s="14" t="e">
        <f t="shared" si="5"/>
        <v>#DIV/0!</v>
      </c>
      <c r="AR111" s="14">
        <f t="shared" si="5"/>
        <v>81.549206349206329</v>
      </c>
      <c r="AS111" s="14">
        <f t="shared" si="5"/>
        <v>3.4621212121212137</v>
      </c>
      <c r="AT111" s="14" t="e">
        <f t="shared" si="5"/>
        <v>#DIV/0!</v>
      </c>
      <c r="AU111" s="14" t="e">
        <f t="shared" si="5"/>
        <v>#DIV/0!</v>
      </c>
    </row>
  </sheetData>
  <mergeCells count="15">
    <mergeCell ref="AJ2:AM2"/>
    <mergeCell ref="AN2:AQ2"/>
    <mergeCell ref="AR2:AU2"/>
    <mergeCell ref="L2:O2"/>
    <mergeCell ref="P2:S2"/>
    <mergeCell ref="T2:W2"/>
    <mergeCell ref="X2:AA2"/>
    <mergeCell ref="AB2:AE2"/>
    <mergeCell ref="AF2:AI2"/>
    <mergeCell ref="AJ1:AU1"/>
    <mergeCell ref="B1:D1"/>
    <mergeCell ref="E1:G1"/>
    <mergeCell ref="H1:J1"/>
    <mergeCell ref="L1:W1"/>
    <mergeCell ref="X1:AI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2" sqref="A22"/>
    </sheetView>
  </sheetViews>
  <sheetFormatPr baseColWidth="10" defaultRowHeight="15" x14ac:dyDescent="0"/>
  <cols>
    <col min="1" max="1" width="13.6640625" customWidth="1"/>
  </cols>
  <sheetData>
    <row r="1" spans="1:47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L1" s="24" t="s">
        <v>316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6"/>
      <c r="X1" s="24" t="s">
        <v>328</v>
      </c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6"/>
      <c r="AJ1" s="24" t="s">
        <v>322</v>
      </c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6"/>
    </row>
    <row r="2" spans="1:47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s="28" t="s">
        <v>345</v>
      </c>
      <c r="M2" s="28"/>
      <c r="N2" s="28"/>
      <c r="O2" s="28"/>
      <c r="P2" s="28" t="s">
        <v>346</v>
      </c>
      <c r="Q2" s="28"/>
      <c r="R2" s="28"/>
      <c r="S2" s="28"/>
      <c r="T2" s="28" t="s">
        <v>347</v>
      </c>
      <c r="U2" s="28"/>
      <c r="V2" s="28"/>
      <c r="W2" s="28"/>
      <c r="X2" s="28" t="s">
        <v>345</v>
      </c>
      <c r="Y2" s="28"/>
      <c r="Z2" s="28"/>
      <c r="AA2" s="28"/>
      <c r="AB2" s="28" t="s">
        <v>346</v>
      </c>
      <c r="AC2" s="28"/>
      <c r="AD2" s="28"/>
      <c r="AE2" s="28"/>
      <c r="AF2" s="28" t="s">
        <v>347</v>
      </c>
      <c r="AG2" s="28"/>
      <c r="AH2" s="28"/>
      <c r="AI2" s="28"/>
      <c r="AJ2" s="28" t="s">
        <v>345</v>
      </c>
      <c r="AK2" s="28"/>
      <c r="AL2" s="28"/>
      <c r="AM2" s="28"/>
      <c r="AN2" s="28" t="s">
        <v>346</v>
      </c>
      <c r="AO2" s="28"/>
      <c r="AP2" s="28"/>
      <c r="AQ2" s="28"/>
      <c r="AR2" s="28" t="s">
        <v>347</v>
      </c>
      <c r="AS2" s="28"/>
      <c r="AT2" s="28"/>
      <c r="AU2" s="28"/>
    </row>
    <row r="3" spans="1:47">
      <c r="A3" t="str">
        <f>'time 1'!B2</f>
        <v>&lt;test.BallonFactory: boolean correctHorizontally(java.awt.Rectangle,int,int)&gt;</v>
      </c>
      <c r="B3">
        <f>AVERAGE('time 1'!C2,'time 2'!C2,'time 3'!C2)</f>
        <v>356.33333333333331</v>
      </c>
      <c r="C3">
        <f>AVERAGE('time 1'!E2,'time 2'!E2,'time 3'!E2)</f>
        <v>1239.3333333333333</v>
      </c>
      <c r="D3">
        <f>AVERAGE('time 1'!G2,'time 2'!G2,'time 3'!G2)</f>
        <v>297</v>
      </c>
      <c r="E3">
        <f>AVERAGE('time 1'!I2,'time 2'!I2,'time 3'!I2)</f>
        <v>447.66666666666669</v>
      </c>
      <c r="F3">
        <f>AVERAGE('time 1'!K2,'time 2'!K2,'time 3'!K2)</f>
        <v>3735.3333333333335</v>
      </c>
      <c r="G3">
        <f>AVERAGE('time 1'!M2,'time 2'!M2,'time 3'!M2)</f>
        <v>367.33333333333331</v>
      </c>
      <c r="H3">
        <f>AVERAGE('time 1'!O2,'time 2'!O2,'time 3'!O2)</f>
        <v>537.33333333333337</v>
      </c>
      <c r="I3">
        <f>AVERAGE('time 1'!Q2,'time 2'!Q2,'time 3'!Q2)</f>
        <v>10257.666666666666</v>
      </c>
      <c r="J3">
        <f>AVERAGE('time 1'!S2,'time 2'!S2,'time 3'!S2)</f>
        <v>388.66666666666669</v>
      </c>
      <c r="L3" s="22" t="s">
        <v>105</v>
      </c>
      <c r="M3" s="22" t="s">
        <v>106</v>
      </c>
      <c r="N3" s="22" t="s">
        <v>106</v>
      </c>
      <c r="O3" s="22" t="s">
        <v>108</v>
      </c>
      <c r="P3" s="22" t="s">
        <v>105</v>
      </c>
      <c r="Q3" s="22" t="s">
        <v>106</v>
      </c>
      <c r="R3" s="22" t="s">
        <v>106</v>
      </c>
      <c r="S3" s="22" t="s">
        <v>108</v>
      </c>
      <c r="T3" s="22" t="s">
        <v>105</v>
      </c>
      <c r="U3" s="22" t="s">
        <v>106</v>
      </c>
      <c r="V3" s="22" t="s">
        <v>106</v>
      </c>
      <c r="W3" s="22" t="s">
        <v>108</v>
      </c>
      <c r="X3" s="22" t="s">
        <v>105</v>
      </c>
      <c r="Y3" s="22" t="s">
        <v>106</v>
      </c>
      <c r="Z3" s="22" t="s">
        <v>106</v>
      </c>
      <c r="AA3" s="22" t="s">
        <v>108</v>
      </c>
      <c r="AB3" s="22" t="s">
        <v>105</v>
      </c>
      <c r="AC3" s="22" t="s">
        <v>106</v>
      </c>
      <c r="AD3" s="22" t="s">
        <v>106</v>
      </c>
      <c r="AE3" s="22" t="s">
        <v>108</v>
      </c>
      <c r="AF3" s="22" t="s">
        <v>105</v>
      </c>
      <c r="AG3" s="22" t="s">
        <v>106</v>
      </c>
      <c r="AH3" s="22" t="s">
        <v>106</v>
      </c>
      <c r="AI3" s="22" t="s">
        <v>108</v>
      </c>
      <c r="AJ3" s="22" t="s">
        <v>105</v>
      </c>
      <c r="AK3" s="22" t="s">
        <v>106</v>
      </c>
      <c r="AL3" s="22" t="s">
        <v>106</v>
      </c>
      <c r="AM3" s="22" t="s">
        <v>108</v>
      </c>
      <c r="AN3" s="22" t="s">
        <v>105</v>
      </c>
      <c r="AO3" s="22" t="s">
        <v>106</v>
      </c>
      <c r="AP3" s="22" t="s">
        <v>106</v>
      </c>
      <c r="AQ3" s="22" t="s">
        <v>108</v>
      </c>
      <c r="AR3" s="22" t="s">
        <v>105</v>
      </c>
      <c r="AS3" s="22" t="s">
        <v>106</v>
      </c>
      <c r="AT3" s="22" t="s">
        <v>106</v>
      </c>
      <c r="AU3" s="22" t="s">
        <v>108</v>
      </c>
    </row>
    <row r="4" spans="1:47">
      <c r="A4" t="str">
        <f>'time 1'!B3</f>
        <v>&lt;test.BallonFactory: boolean correctVertically(java.awt.Rectangle,int,int)&gt;</v>
      </c>
      <c r="B4">
        <f>AVERAGE('time 1'!C3,'time 2'!C3,'time 3'!C3)</f>
        <v>346</v>
      </c>
      <c r="C4">
        <f>AVERAGE('time 1'!E3,'time 2'!E3,'time 3'!E3)</f>
        <v>1208</v>
      </c>
      <c r="D4">
        <f>AVERAGE('time 1'!G3,'time 2'!G3,'time 3'!G3)</f>
        <v>286.33333333333331</v>
      </c>
      <c r="E4">
        <f>AVERAGE('time 1'!I3,'time 2'!I3,'time 3'!I3)</f>
        <v>452.33333333333331</v>
      </c>
      <c r="F4">
        <f>AVERAGE('time 1'!K3,'time 2'!K3,'time 3'!K3)</f>
        <v>3448</v>
      </c>
      <c r="G4">
        <f>AVERAGE('time 1'!M3,'time 2'!M3,'time 3'!M3)</f>
        <v>343</v>
      </c>
      <c r="H4">
        <f>AVERAGE('time 1'!O3,'time 2'!O3,'time 3'!O3)</f>
        <v>532</v>
      </c>
      <c r="I4">
        <f>AVERAGE('time 1'!Q3,'time 2'!Q3,'time 3'!Q3)</f>
        <v>10026.333333333334</v>
      </c>
      <c r="J4">
        <f>AVERAGE('time 1'!S3,'time 2'!S3,'time 3'!S3)</f>
        <v>397</v>
      </c>
      <c r="L4">
        <f>AVERAGE('accuracy dom5dom4'!$J3,'accuracy dom51dom41'!$J3,'accuracy dom52dom42'!$J3)</f>
        <v>14</v>
      </c>
      <c r="M4">
        <f>AVERAGE('accuracy dom5dom4'!$K3,'accuracy dom51dom41'!$K3,'accuracy dom52dom42'!$K3)</f>
        <v>0</v>
      </c>
      <c r="N4">
        <f>AVERAGE('accuracy dom5dom4'!$L3,'accuracy dom51dom41'!$L3,'accuracy dom52dom42'!$L3)</f>
        <v>0</v>
      </c>
      <c r="O4">
        <f>AVERAGE('accuracy dom5dom4'!$M3,'accuracy dom51dom41'!$M3,'accuracy dom52dom42'!$M3)</f>
        <v>0</v>
      </c>
      <c r="P4">
        <f>AVERAGE('accuracy dom5dom4'!$AZ3,'accuracy dom51dom41'!$AZ3,'accuracy dom52dom42'!$AZ3)</f>
        <v>14</v>
      </c>
      <c r="Q4">
        <f>AVERAGE('accuracy dom5dom4'!$BA3,'accuracy dom51dom41'!$BA3,'accuracy dom52dom42'!$BA3)</f>
        <v>0</v>
      </c>
      <c r="R4">
        <f>AVERAGE('accuracy dom5dom4'!$BB3,'accuracy dom51dom41'!$BB3,'accuracy dom52dom42'!$BB3)</f>
        <v>0</v>
      </c>
      <c r="S4">
        <f>AVERAGE('accuracy dom5dom4'!$BC3,'accuracy dom51dom41'!$BC3,'accuracy dom52dom42'!$BC3)</f>
        <v>0</v>
      </c>
      <c r="T4">
        <f>AVERAGE('accuracy dom5dom4'!$AE3,'accuracy dom51dom41'!$AE3,'accuracy dom52dom42'!$AE3)</f>
        <v>14</v>
      </c>
      <c r="U4">
        <f>AVERAGE('accuracy dom5dom4'!$AF3,'accuracy dom51dom41'!$AF3,'accuracy dom52dom42'!$AF3)</f>
        <v>0</v>
      </c>
      <c r="V4">
        <f>AVERAGE('accuracy dom5dom4'!$AG3,'accuracy dom51dom41'!$AG3,'accuracy dom52dom42'!$AG3)</f>
        <v>0</v>
      </c>
      <c r="W4">
        <f>AVERAGE('accuracy dom5dom4'!$AH3,'accuracy dom51dom41'!$AH3,'accuracy dom52dom42'!$AH3)</f>
        <v>0</v>
      </c>
      <c r="X4">
        <f>AVERAGE('accuracy dom7dom6'!$J3,'accuracy dom71dom61'!$J3,'accuracy dom72dom62'!$J3)</f>
        <v>14</v>
      </c>
      <c r="Y4">
        <f>AVERAGE('accuracy dom7dom6'!$K3,'accuracy dom71dom61'!$K3,'accuracy dom72dom62'!$K3)</f>
        <v>0</v>
      </c>
      <c r="Z4">
        <f>AVERAGE('accuracy dom7dom6'!$L3,'accuracy dom71dom61'!$L3,'accuracy dom72dom62'!$L3)</f>
        <v>0</v>
      </c>
      <c r="AA4">
        <f>AVERAGE('accuracy dom7dom6'!$M3,'accuracy dom71dom61'!$M3,'accuracy dom72dom62'!$M3)</f>
        <v>0</v>
      </c>
      <c r="AB4">
        <f>AVERAGE('accuracy dom7dom6'!$AZ3,'accuracy dom71dom61'!$AZ3,'accuracy dom72dom62'!$AZ3)</f>
        <v>14</v>
      </c>
      <c r="AC4">
        <f>AVERAGE('accuracy dom7dom6'!$BA3,'accuracy dom71dom61'!$BA3,'accuracy dom72dom62'!$BA3)</f>
        <v>0</v>
      </c>
      <c r="AD4">
        <f>AVERAGE('accuracy dom7dom6'!$BB3,'accuracy dom71dom61'!$BB3,'accuracy dom72dom62'!$BB3)</f>
        <v>0</v>
      </c>
      <c r="AE4">
        <f>AVERAGE('accuracy dom7dom6'!$BC3,'accuracy dom71dom61'!$BC3,'accuracy dom72dom62'!$BC3)</f>
        <v>0</v>
      </c>
      <c r="AF4">
        <f>AVERAGE('accuracy dom7dom6'!$AE3,'accuracy dom71dom61'!$AE3,'accuracy dom72dom62'!$AE3)</f>
        <v>14</v>
      </c>
      <c r="AG4">
        <f>AVERAGE('accuracy dom7dom6'!$AF3,'accuracy dom71dom61'!$AF3,'accuracy dom72dom62'!$AF3)</f>
        <v>0</v>
      </c>
      <c r="AH4">
        <f>AVERAGE('accuracy dom7dom6'!$AG3,'accuracy dom71dom61'!$AG3,'accuracy dom72dom62'!$AG3)</f>
        <v>0</v>
      </c>
      <c r="AI4">
        <f>AVERAGE('accuracy dom7dom6'!$AH3,'accuracy dom71dom61'!$AH3,'accuracy dom72dom62'!$AH3)</f>
        <v>0</v>
      </c>
      <c r="AJ4">
        <f>AVERAGE('accuracy dom9dom8'!$J3,'accuracy dom91dom81'!$J3,'accuracy dom92dom82'!$J3)</f>
        <v>14</v>
      </c>
      <c r="AK4">
        <f>AVERAGE('accuracy dom9dom8'!$K3,'accuracy dom91dom81'!$K3,'accuracy dom92dom82'!$K3)</f>
        <v>0</v>
      </c>
      <c r="AL4">
        <f>AVERAGE('accuracy dom9dom8'!$L3,'accuracy dom91dom81'!$L3,'accuracy dom92dom82'!$L3)</f>
        <v>0</v>
      </c>
      <c r="AM4">
        <f>AVERAGE('accuracy dom9dom8'!$M3,'accuracy dom91dom81'!$M3,'accuracy dom92dom82'!$M3)</f>
        <v>0</v>
      </c>
      <c r="AN4">
        <f>AVERAGE('accuracy dom9dom8'!$AZ3,'accuracy dom91dom81'!$AZ3,'accuracy dom92dom82'!$AZ3)</f>
        <v>14</v>
      </c>
      <c r="AO4">
        <f>AVERAGE('accuracy dom9dom8'!$BA3,'accuracy dom91dom81'!$BA3,'accuracy dom92dom82'!$BA3)</f>
        <v>0</v>
      </c>
      <c r="AP4">
        <f>AVERAGE('accuracy dom9dom8'!$BB3,'accuracy dom91dom81'!$BB3,'accuracy dom92dom82'!$BB3)</f>
        <v>0</v>
      </c>
      <c r="AQ4">
        <f>AVERAGE('accuracy dom9dom8'!$BC3,'accuracy dom91dom81'!$BC3,'accuracy dom92dom82'!$BC3)</f>
        <v>0</v>
      </c>
      <c r="AR4">
        <f>AVERAGE('accuracy dom9dom8'!$AE3,'accuracy dom91dom81'!$AE3,'accuracy dom92dom82'!$AE3)</f>
        <v>14</v>
      </c>
      <c r="AS4">
        <f>AVERAGE('accuracy dom9dom8'!$AF3,'accuracy dom91dom81'!$AF3,'accuracy dom92dom82'!$AF3)</f>
        <v>0</v>
      </c>
      <c r="AT4">
        <f>AVERAGE('accuracy dom9dom8'!$AG3,'accuracy dom91dom81'!$AG3,'accuracy dom92dom82'!$AG3)</f>
        <v>0</v>
      </c>
      <c r="AU4">
        <f>AVERAGE('accuracy dom9dom8'!$AH3,'accuracy dom91dom81'!$AH3,'accuracy dom92dom82'!$AH3)</f>
        <v>0</v>
      </c>
    </row>
    <row r="5" spans="1:47">
      <c r="A5" t="str">
        <f>'time 1'!B4</f>
        <v>&lt;test.BallonFactory: boolean isInsideBounds(java.awt.Rectangle,int,int)&gt;</v>
      </c>
      <c r="B5">
        <f>AVERAGE('time 1'!C4,'time 2'!C4,'time 3'!C4)</f>
        <v>505.66666666666669</v>
      </c>
      <c r="C5">
        <f>AVERAGE('time 1'!E4,'time 2'!E4,'time 3'!E4)</f>
        <v>1468.6666666666667</v>
      </c>
      <c r="D5">
        <f>AVERAGE('time 1'!G4,'time 2'!G4,'time 3'!G4)</f>
        <v>346.66666666666669</v>
      </c>
      <c r="E5">
        <f>AVERAGE('time 1'!I4,'time 2'!I4,'time 3'!I4)</f>
        <v>648.33333333333337</v>
      </c>
      <c r="F5">
        <f>AVERAGE('time 1'!K4,'time 2'!K4,'time 3'!K4)</f>
        <v>5390</v>
      </c>
      <c r="G5">
        <f>AVERAGE('time 1'!M4,'time 2'!M4,'time 3'!M4)</f>
        <v>501.33333333333331</v>
      </c>
      <c r="H5">
        <f>AVERAGE('time 1'!O4,'time 2'!O4,'time 3'!O4)</f>
        <v>727.33333333333337</v>
      </c>
      <c r="I5">
        <f>AVERAGE('time 1'!Q4,'time 2'!Q4,'time 3'!Q4)</f>
        <v>11950</v>
      </c>
      <c r="J5">
        <f>AVERAGE('time 1'!S4,'time 2'!S4,'time 3'!S4)</f>
        <v>574.33333333333337</v>
      </c>
      <c r="L5">
        <f>AVERAGE('accuracy dom5dom4'!$J4,'accuracy dom51dom41'!$J4,'accuracy dom52dom42'!$J4)</f>
        <v>14</v>
      </c>
      <c r="M5">
        <f>AVERAGE('accuracy dom5dom4'!$K4,'accuracy dom51dom41'!$K4,'accuracy dom52dom42'!$K4)</f>
        <v>0</v>
      </c>
      <c r="N5">
        <f>AVERAGE('accuracy dom5dom4'!$L4,'accuracy dom51dom41'!$L4,'accuracy dom52dom42'!$L4)</f>
        <v>0</v>
      </c>
      <c r="O5">
        <f>AVERAGE('accuracy dom5dom4'!$M4,'accuracy dom51dom41'!$M4,'accuracy dom52dom42'!$M4)</f>
        <v>0</v>
      </c>
      <c r="P5">
        <f>AVERAGE('accuracy dom5dom4'!$AZ4,'accuracy dom51dom41'!$AZ4,'accuracy dom52dom42'!$AZ4)</f>
        <v>14</v>
      </c>
      <c r="Q5">
        <f>AVERAGE('accuracy dom5dom4'!$BA4,'accuracy dom51dom41'!$BA4,'accuracy dom52dom42'!$BA4)</f>
        <v>0</v>
      </c>
      <c r="R5">
        <f>AVERAGE('accuracy dom5dom4'!$BB4,'accuracy dom51dom41'!$BB4,'accuracy dom52dom42'!$BB4)</f>
        <v>0</v>
      </c>
      <c r="S5">
        <f>AVERAGE('accuracy dom5dom4'!$BC4,'accuracy dom51dom41'!$BC4,'accuracy dom52dom42'!$BC4)</f>
        <v>0</v>
      </c>
      <c r="T5">
        <f>AVERAGE('accuracy dom5dom4'!$AE4,'accuracy dom51dom41'!$AE4,'accuracy dom52dom42'!$AE4)</f>
        <v>14</v>
      </c>
      <c r="U5">
        <f>AVERAGE('accuracy dom5dom4'!$AF4,'accuracy dom51dom41'!$AF4,'accuracy dom52dom42'!$AF4)</f>
        <v>0</v>
      </c>
      <c r="V5">
        <f>AVERAGE('accuracy dom5dom4'!$AG4,'accuracy dom51dom41'!$AG4,'accuracy dom52dom42'!$AG4)</f>
        <v>0</v>
      </c>
      <c r="W5">
        <f>AVERAGE('accuracy dom5dom4'!$AH4,'accuracy dom51dom41'!$AH4,'accuracy dom52dom42'!$AH4)</f>
        <v>0</v>
      </c>
      <c r="X5">
        <f>AVERAGE('accuracy dom7dom6'!$J4,'accuracy dom71dom61'!$J4,'accuracy dom72dom62'!$J4)</f>
        <v>14</v>
      </c>
      <c r="Y5">
        <f>AVERAGE('accuracy dom7dom6'!$K4,'accuracy dom71dom61'!$K4,'accuracy dom72dom62'!$K4)</f>
        <v>0</v>
      </c>
      <c r="Z5">
        <f>AVERAGE('accuracy dom7dom6'!$L4,'accuracy dom71dom61'!$L4,'accuracy dom72dom62'!$L4)</f>
        <v>0</v>
      </c>
      <c r="AA5">
        <f>AVERAGE('accuracy dom7dom6'!$M4,'accuracy dom71dom61'!$M4,'accuracy dom72dom62'!$M4)</f>
        <v>0</v>
      </c>
      <c r="AB5">
        <f>AVERAGE('accuracy dom7dom6'!$AZ4,'accuracy dom71dom61'!$AZ4,'accuracy dom72dom62'!$AZ4)</f>
        <v>14</v>
      </c>
      <c r="AC5">
        <f>AVERAGE('accuracy dom7dom6'!$BA4,'accuracy dom71dom61'!$BA4,'accuracy dom72dom62'!$BA4)</f>
        <v>0</v>
      </c>
      <c r="AD5">
        <f>AVERAGE('accuracy dom7dom6'!$BB4,'accuracy dom71dom61'!$BB4,'accuracy dom72dom62'!$BB4)</f>
        <v>0</v>
      </c>
      <c r="AE5">
        <f>AVERAGE('accuracy dom7dom6'!$BC4,'accuracy dom71dom61'!$BC4,'accuracy dom72dom62'!$BC4)</f>
        <v>0</v>
      </c>
      <c r="AF5">
        <f>AVERAGE('accuracy dom7dom6'!$AE4,'accuracy dom71dom61'!$AE4,'accuracy dom72dom62'!$AE4)</f>
        <v>14</v>
      </c>
      <c r="AG5">
        <f>AVERAGE('accuracy dom7dom6'!$AF4,'accuracy dom71dom61'!$AF4,'accuracy dom72dom62'!$AF4)</f>
        <v>0</v>
      </c>
      <c r="AH5">
        <f>AVERAGE('accuracy dom7dom6'!$AG4,'accuracy dom71dom61'!$AG4,'accuracy dom72dom62'!$AG4)</f>
        <v>0</v>
      </c>
      <c r="AI5">
        <f>AVERAGE('accuracy dom7dom6'!$AH4,'accuracy dom71dom61'!$AH4,'accuracy dom72dom62'!$AH4)</f>
        <v>0</v>
      </c>
      <c r="AJ5">
        <f>AVERAGE('accuracy dom9dom8'!$J4,'accuracy dom91dom81'!$J4,'accuracy dom92dom82'!$J4)</f>
        <v>14</v>
      </c>
      <c r="AK5">
        <f>AVERAGE('accuracy dom9dom8'!$K4,'accuracy dom91dom81'!$K4,'accuracy dom92dom82'!$K4)</f>
        <v>0</v>
      </c>
      <c r="AL5">
        <f>AVERAGE('accuracy dom9dom8'!$L4,'accuracy dom91dom81'!$L4,'accuracy dom92dom82'!$L4)</f>
        <v>0</v>
      </c>
      <c r="AM5">
        <f>AVERAGE('accuracy dom9dom8'!$M4,'accuracy dom91dom81'!$M4,'accuracy dom92dom82'!$M4)</f>
        <v>0</v>
      </c>
      <c r="AN5">
        <f>AVERAGE('accuracy dom9dom8'!$AZ4,'accuracy dom91dom81'!$AZ4,'accuracy dom92dom82'!$AZ4)</f>
        <v>14</v>
      </c>
      <c r="AO5">
        <f>AVERAGE('accuracy dom9dom8'!$BA4,'accuracy dom91dom81'!$BA4,'accuracy dom92dom82'!$BA4)</f>
        <v>0</v>
      </c>
      <c r="AP5">
        <f>AVERAGE('accuracy dom9dom8'!$BB4,'accuracy dom91dom81'!$BB4,'accuracy dom92dom82'!$BB4)</f>
        <v>0</v>
      </c>
      <c r="AQ5">
        <f>AVERAGE('accuracy dom9dom8'!$BC4,'accuracy dom91dom81'!$BC4,'accuracy dom92dom82'!$BC4)</f>
        <v>0</v>
      </c>
      <c r="AR5">
        <f>AVERAGE('accuracy dom9dom8'!$AE4,'accuracy dom91dom81'!$AE4,'accuracy dom92dom82'!$AE4)</f>
        <v>14</v>
      </c>
      <c r="AS5">
        <f>AVERAGE('accuracy dom9dom8'!$AF4,'accuracy dom91dom81'!$AF4,'accuracy dom92dom82'!$AF4)</f>
        <v>0</v>
      </c>
      <c r="AT5">
        <f>AVERAGE('accuracy dom9dom8'!$AG4,'accuracy dom91dom81'!$AG4,'accuracy dom92dom82'!$AG4)</f>
        <v>0</v>
      </c>
      <c r="AU5">
        <f>AVERAGE('accuracy dom9dom8'!$AH4,'accuracy dom91dom81'!$AH4,'accuracy dom92dom82'!$AH4)</f>
        <v>0</v>
      </c>
    </row>
    <row r="6" spans="1:47">
      <c r="A6" t="str">
        <f>'time 1'!B5</f>
        <v>&lt;test.BallonFactory: java.awt.geom.GeneralPath getNormalPath(java.awt.Rectangle)&gt;</v>
      </c>
      <c r="B6">
        <f>AVERAGE('time 1'!C5,'time 2'!C5,'time 3'!C5)</f>
        <v>924</v>
      </c>
      <c r="C6">
        <f>AVERAGE('time 1'!E5,'time 2'!E5,'time 3'!E5)</f>
        <v>2304.6666666666665</v>
      </c>
      <c r="D6">
        <f>AVERAGE('time 1'!G5,'time 2'!G5,'time 3'!G5)</f>
        <v>752</v>
      </c>
      <c r="E6">
        <f>AVERAGE('time 1'!I5,'time 2'!I5,'time 3'!I5)</f>
        <v>1040</v>
      </c>
      <c r="F6">
        <f>AVERAGE('time 1'!K5,'time 2'!K5,'time 3'!K5)</f>
        <v>9609.3333333333339</v>
      </c>
      <c r="G6">
        <f>AVERAGE('time 1'!M5,'time 2'!M5,'time 3'!M5)</f>
        <v>901.33333333333337</v>
      </c>
      <c r="H6">
        <f>AVERAGE('time 1'!O5,'time 2'!O5,'time 3'!O5)</f>
        <v>1174.6666666666667</v>
      </c>
      <c r="I6">
        <f>AVERAGE('time 1'!Q5,'time 2'!Q5,'time 3'!Q5)</f>
        <v>26673.333333333332</v>
      </c>
      <c r="J6">
        <f>AVERAGE('time 1'!S5,'time 2'!S5,'time 3'!S5)</f>
        <v>1011.6666666666666</v>
      </c>
      <c r="L6">
        <f>AVERAGE('accuracy dom5dom4'!$J5,'accuracy dom51dom41'!$J5,'accuracy dom52dom42'!$J5)</f>
        <v>18</v>
      </c>
      <c r="M6">
        <f>AVERAGE('accuracy dom5dom4'!$K5,'accuracy dom51dom41'!$K5,'accuracy dom52dom42'!$K5)</f>
        <v>0</v>
      </c>
      <c r="N6">
        <f>AVERAGE('accuracy dom5dom4'!$L5,'accuracy dom51dom41'!$L5,'accuracy dom52dom42'!$L5)</f>
        <v>0</v>
      </c>
      <c r="O6">
        <f>AVERAGE('accuracy dom5dom4'!$M5,'accuracy dom51dom41'!$M5,'accuracy dom52dom42'!$M5)</f>
        <v>0</v>
      </c>
      <c r="P6">
        <f>AVERAGE('accuracy dom5dom4'!$AZ5,'accuracy dom51dom41'!$AZ5,'accuracy dom52dom42'!$AZ5)</f>
        <v>18</v>
      </c>
      <c r="Q6">
        <f>AVERAGE('accuracy dom5dom4'!$BA5,'accuracy dom51dom41'!$BA5,'accuracy dom52dom42'!$BA5)</f>
        <v>0</v>
      </c>
      <c r="R6">
        <f>AVERAGE('accuracy dom5dom4'!$BB5,'accuracy dom51dom41'!$BB5,'accuracy dom52dom42'!$BB5)</f>
        <v>0</v>
      </c>
      <c r="S6">
        <f>AVERAGE('accuracy dom5dom4'!$BC5,'accuracy dom51dom41'!$BC5,'accuracy dom52dom42'!$BC5)</f>
        <v>0</v>
      </c>
      <c r="T6">
        <f>AVERAGE('accuracy dom5dom4'!$AE5,'accuracy dom51dom41'!$AE5,'accuracy dom52dom42'!$AE5)</f>
        <v>18</v>
      </c>
      <c r="U6">
        <f>AVERAGE('accuracy dom5dom4'!$AF5,'accuracy dom51dom41'!$AF5,'accuracy dom52dom42'!$AF5)</f>
        <v>0</v>
      </c>
      <c r="V6">
        <f>AVERAGE('accuracy dom5dom4'!$AG5,'accuracy dom51dom41'!$AG5,'accuracy dom52dom42'!$AG5)</f>
        <v>0</v>
      </c>
      <c r="W6">
        <f>AVERAGE('accuracy dom5dom4'!$AH5,'accuracy dom51dom41'!$AH5,'accuracy dom52dom42'!$AH5)</f>
        <v>0</v>
      </c>
      <c r="X6">
        <f>AVERAGE('accuracy dom7dom6'!$J5,'accuracy dom71dom61'!$J5,'accuracy dom72dom62'!$J5)</f>
        <v>18</v>
      </c>
      <c r="Y6">
        <f>AVERAGE('accuracy dom7dom6'!$K5,'accuracy dom71dom61'!$K5,'accuracy dom72dom62'!$K5)</f>
        <v>0</v>
      </c>
      <c r="Z6">
        <f>AVERAGE('accuracy dom7dom6'!$L5,'accuracy dom71dom61'!$L5,'accuracy dom72dom62'!$L5)</f>
        <v>0</v>
      </c>
      <c r="AA6">
        <f>AVERAGE('accuracy dom7dom6'!$M5,'accuracy dom71dom61'!$M5,'accuracy dom72dom62'!$M5)</f>
        <v>0</v>
      </c>
      <c r="AB6">
        <f>AVERAGE('accuracy dom7dom6'!$AZ5,'accuracy dom71dom61'!$AZ5,'accuracy dom72dom62'!$AZ5)</f>
        <v>18</v>
      </c>
      <c r="AC6">
        <f>AVERAGE('accuracy dom7dom6'!$BA5,'accuracy dom71dom61'!$BA5,'accuracy dom72dom62'!$BA5)</f>
        <v>0</v>
      </c>
      <c r="AD6">
        <f>AVERAGE('accuracy dom7dom6'!$BB5,'accuracy dom71dom61'!$BB5,'accuracy dom72dom62'!$BB5)</f>
        <v>0</v>
      </c>
      <c r="AE6">
        <f>AVERAGE('accuracy dom7dom6'!$BC5,'accuracy dom71dom61'!$BC5,'accuracy dom72dom62'!$BC5)</f>
        <v>0</v>
      </c>
      <c r="AF6">
        <f>AVERAGE('accuracy dom7dom6'!$AE5,'accuracy dom71dom61'!$AE5,'accuracy dom72dom62'!$AE5)</f>
        <v>18</v>
      </c>
      <c r="AG6">
        <f>AVERAGE('accuracy dom7dom6'!$AF5,'accuracy dom71dom61'!$AF5,'accuracy dom72dom62'!$AF5)</f>
        <v>0</v>
      </c>
      <c r="AH6">
        <f>AVERAGE('accuracy dom7dom6'!$AG5,'accuracy dom71dom61'!$AG5,'accuracy dom72dom62'!$AG5)</f>
        <v>0</v>
      </c>
      <c r="AI6">
        <f>AVERAGE('accuracy dom7dom6'!$AH5,'accuracy dom71dom61'!$AH5,'accuracy dom72dom62'!$AH5)</f>
        <v>0</v>
      </c>
      <c r="AJ6">
        <f>AVERAGE('accuracy dom9dom8'!$J5,'accuracy dom91dom81'!$J5,'accuracy dom92dom82'!$J5)</f>
        <v>18</v>
      </c>
      <c r="AK6">
        <f>AVERAGE('accuracy dom9dom8'!$K5,'accuracy dom91dom81'!$K5,'accuracy dom92dom82'!$K5)</f>
        <v>0</v>
      </c>
      <c r="AL6">
        <f>AVERAGE('accuracy dom9dom8'!$L5,'accuracy dom91dom81'!$L5,'accuracy dom92dom82'!$L5)</f>
        <v>0</v>
      </c>
      <c r="AM6">
        <f>AVERAGE('accuracy dom9dom8'!$M5,'accuracy dom91dom81'!$M5,'accuracy dom92dom82'!$M5)</f>
        <v>0</v>
      </c>
      <c r="AN6">
        <f>AVERAGE('accuracy dom9dom8'!$AZ5,'accuracy dom91dom81'!$AZ5,'accuracy dom92dom82'!$AZ5)</f>
        <v>18</v>
      </c>
      <c r="AO6">
        <f>AVERAGE('accuracy dom9dom8'!$BA5,'accuracy dom91dom81'!$BA5,'accuracy dom92dom82'!$BA5)</f>
        <v>0</v>
      </c>
      <c r="AP6">
        <f>AVERAGE('accuracy dom9dom8'!$BB5,'accuracy dom91dom81'!$BB5,'accuracy dom92dom82'!$BB5)</f>
        <v>0</v>
      </c>
      <c r="AQ6">
        <f>AVERAGE('accuracy dom9dom8'!$BC5,'accuracy dom91dom81'!$BC5,'accuracy dom92dom82'!$BC5)</f>
        <v>0</v>
      </c>
      <c r="AR6">
        <f>AVERAGE('accuracy dom9dom8'!$AE5,'accuracy dom91dom81'!$AE5,'accuracy dom92dom82'!$AE5)</f>
        <v>18</v>
      </c>
      <c r="AS6">
        <f>AVERAGE('accuracy dom9dom8'!$AF5,'accuracy dom91dom81'!$AF5,'accuracy dom92dom82'!$AF5)</f>
        <v>0</v>
      </c>
      <c r="AT6">
        <f>AVERAGE('accuracy dom9dom8'!$AG5,'accuracy dom91dom81'!$AG5,'accuracy dom92dom82'!$AG5)</f>
        <v>0</v>
      </c>
      <c r="AU6">
        <f>AVERAGE('accuracy dom9dom8'!$AH5,'accuracy dom91dom81'!$AH5,'accuracy dom92dom82'!$AH5)</f>
        <v>0</v>
      </c>
    </row>
    <row r="7" spans="1:47">
      <c r="A7" t="str">
        <f>'time 1'!B6</f>
        <v>&lt;test.BallonFactory: java.awt.Rectangle addPadding(java.awt.Rectangle)&gt;</v>
      </c>
      <c r="B7">
        <f>AVERAGE('time 1'!C6,'time 2'!C6,'time 3'!C6)</f>
        <v>238.33333333333334</v>
      </c>
      <c r="C7">
        <f>AVERAGE('time 1'!E6,'time 2'!E6,'time 3'!E6)</f>
        <v>852.33333333333337</v>
      </c>
      <c r="D7">
        <f>AVERAGE('time 1'!G6,'time 2'!G6,'time 3'!G6)</f>
        <v>209</v>
      </c>
      <c r="E7">
        <f>AVERAGE('time 1'!I6,'time 2'!I6,'time 3'!I6)</f>
        <v>308.33333333333331</v>
      </c>
      <c r="F7">
        <f>AVERAGE('time 1'!K6,'time 2'!K6,'time 3'!K6)</f>
        <v>2711</v>
      </c>
      <c r="G7">
        <f>AVERAGE('time 1'!M6,'time 2'!M6,'time 3'!M6)</f>
        <v>254.66666666666666</v>
      </c>
      <c r="H7">
        <f>AVERAGE('time 1'!O6,'time 2'!O6,'time 3'!O6)</f>
        <v>333.33333333333331</v>
      </c>
      <c r="I7">
        <f>AVERAGE('time 1'!Q6,'time 2'!Q6,'time 3'!Q6)</f>
        <v>4357.666666666667</v>
      </c>
      <c r="J7">
        <f>AVERAGE('time 1'!S6,'time 2'!S6,'time 3'!S6)</f>
        <v>257.66666666666669</v>
      </c>
      <c r="L7">
        <f>AVERAGE('accuracy dom5dom4'!$J6,'accuracy dom51dom41'!$J6,'accuracy dom52dom42'!$J6)</f>
        <v>60</v>
      </c>
      <c r="M7">
        <f>AVERAGE('accuracy dom5dom4'!$K6,'accuracy dom51dom41'!$K6,'accuracy dom52dom42'!$K6)</f>
        <v>0</v>
      </c>
      <c r="N7">
        <f>AVERAGE('accuracy dom5dom4'!$L6,'accuracy dom51dom41'!$L6,'accuracy dom52dom42'!$L6)</f>
        <v>0</v>
      </c>
      <c r="O7">
        <f>AVERAGE('accuracy dom5dom4'!$M6,'accuracy dom51dom41'!$M6,'accuracy dom52dom42'!$M6)</f>
        <v>0</v>
      </c>
      <c r="P7">
        <f>AVERAGE('accuracy dom5dom4'!$AZ6,'accuracy dom51dom41'!$AZ6,'accuracy dom52dom42'!$AZ6)</f>
        <v>60</v>
      </c>
      <c r="Q7">
        <f>AVERAGE('accuracy dom5dom4'!$BA6,'accuracy dom51dom41'!$BA6,'accuracy dom52dom42'!$BA6)</f>
        <v>0</v>
      </c>
      <c r="R7">
        <f>AVERAGE('accuracy dom5dom4'!$BB6,'accuracy dom51dom41'!$BB6,'accuracy dom52dom42'!$BB6)</f>
        <v>0</v>
      </c>
      <c r="S7">
        <f>AVERAGE('accuracy dom5dom4'!$BC6,'accuracy dom51dom41'!$BC6,'accuracy dom52dom42'!$BC6)</f>
        <v>0</v>
      </c>
      <c r="T7">
        <f>AVERAGE('accuracy dom5dom4'!$AE6,'accuracy dom51dom41'!$AE6,'accuracy dom52dom42'!$AE6)</f>
        <v>60</v>
      </c>
      <c r="U7">
        <f>AVERAGE('accuracy dom5dom4'!$AF6,'accuracy dom51dom41'!$AF6,'accuracy dom52dom42'!$AF6)</f>
        <v>0</v>
      </c>
      <c r="V7">
        <f>AVERAGE('accuracy dom5dom4'!$AG6,'accuracy dom51dom41'!$AG6,'accuracy dom52dom42'!$AG6)</f>
        <v>0</v>
      </c>
      <c r="W7">
        <f>AVERAGE('accuracy dom5dom4'!$AH6,'accuracy dom51dom41'!$AH6,'accuracy dom52dom42'!$AH6)</f>
        <v>0</v>
      </c>
      <c r="X7">
        <f>AVERAGE('accuracy dom7dom6'!$J6,'accuracy dom71dom61'!$J6,'accuracy dom72dom62'!$J6)</f>
        <v>60</v>
      </c>
      <c r="Y7">
        <f>AVERAGE('accuracy dom7dom6'!$K6,'accuracy dom71dom61'!$K6,'accuracy dom72dom62'!$K6)</f>
        <v>0</v>
      </c>
      <c r="Z7">
        <f>AVERAGE('accuracy dom7dom6'!$L6,'accuracy dom71dom61'!$L6,'accuracy dom72dom62'!$L6)</f>
        <v>0</v>
      </c>
      <c r="AA7">
        <f>AVERAGE('accuracy dom7dom6'!$M6,'accuracy dom71dom61'!$M6,'accuracy dom72dom62'!$M6)</f>
        <v>0</v>
      </c>
      <c r="AB7">
        <f>AVERAGE('accuracy dom7dom6'!$AZ6,'accuracy dom71dom61'!$AZ6,'accuracy dom72dom62'!$AZ6)</f>
        <v>60</v>
      </c>
      <c r="AC7">
        <f>AVERAGE('accuracy dom7dom6'!$BA6,'accuracy dom71dom61'!$BA6,'accuracy dom72dom62'!$BA6)</f>
        <v>0</v>
      </c>
      <c r="AD7">
        <f>AVERAGE('accuracy dom7dom6'!$BB6,'accuracy dom71dom61'!$BB6,'accuracy dom72dom62'!$BB6)</f>
        <v>0</v>
      </c>
      <c r="AE7">
        <f>AVERAGE('accuracy dom7dom6'!$BC6,'accuracy dom71dom61'!$BC6,'accuracy dom72dom62'!$BC6)</f>
        <v>0</v>
      </c>
      <c r="AF7">
        <f>AVERAGE('accuracy dom7dom6'!$AE6,'accuracy dom71dom61'!$AE6,'accuracy dom72dom62'!$AE6)</f>
        <v>60</v>
      </c>
      <c r="AG7">
        <f>AVERAGE('accuracy dom7dom6'!$AF6,'accuracy dom71dom61'!$AF6,'accuracy dom72dom62'!$AF6)</f>
        <v>0</v>
      </c>
      <c r="AH7">
        <f>AVERAGE('accuracy dom7dom6'!$AG6,'accuracy dom71dom61'!$AG6,'accuracy dom72dom62'!$AG6)</f>
        <v>0</v>
      </c>
      <c r="AI7">
        <f>AVERAGE('accuracy dom7dom6'!$AH6,'accuracy dom71dom61'!$AH6,'accuracy dom72dom62'!$AH6)</f>
        <v>0</v>
      </c>
      <c r="AJ7">
        <f>AVERAGE('accuracy dom9dom8'!$J6,'accuracy dom91dom81'!$J6,'accuracy dom92dom82'!$J6)</f>
        <v>60</v>
      </c>
      <c r="AK7">
        <f>AVERAGE('accuracy dom9dom8'!$K6,'accuracy dom91dom81'!$K6,'accuracy dom92dom82'!$K6)</f>
        <v>0</v>
      </c>
      <c r="AL7">
        <f>AVERAGE('accuracy dom9dom8'!$L6,'accuracy dom91dom81'!$L6,'accuracy dom92dom82'!$L6)</f>
        <v>0</v>
      </c>
      <c r="AM7">
        <f>AVERAGE('accuracy dom9dom8'!$M6,'accuracy dom91dom81'!$M6,'accuracy dom92dom82'!$M6)</f>
        <v>0</v>
      </c>
      <c r="AN7">
        <f>AVERAGE('accuracy dom9dom8'!$AZ6,'accuracy dom91dom81'!$AZ6,'accuracy dom92dom82'!$AZ6)</f>
        <v>60</v>
      </c>
      <c r="AO7">
        <f>AVERAGE('accuracy dom9dom8'!$BA6,'accuracy dom91dom81'!$BA6,'accuracy dom92dom82'!$BA6)</f>
        <v>0</v>
      </c>
      <c r="AP7">
        <f>AVERAGE('accuracy dom9dom8'!$BB6,'accuracy dom91dom81'!$BB6,'accuracy dom92dom82'!$BB6)</f>
        <v>0</v>
      </c>
      <c r="AQ7">
        <f>AVERAGE('accuracy dom9dom8'!$BC6,'accuracy dom91dom81'!$BC6,'accuracy dom92dom82'!$BC6)</f>
        <v>0</v>
      </c>
      <c r="AR7">
        <f>AVERAGE('accuracy dom9dom8'!$AE6,'accuracy dom91dom81'!$AE6,'accuracy dom92dom82'!$AE6)</f>
        <v>60</v>
      </c>
      <c r="AS7">
        <f>AVERAGE('accuracy dom9dom8'!$AF6,'accuracy dom91dom81'!$AF6,'accuracy dom92dom82'!$AF6)</f>
        <v>0</v>
      </c>
      <c r="AT7">
        <f>AVERAGE('accuracy dom9dom8'!$AG6,'accuracy dom91dom81'!$AG6,'accuracy dom92dom82'!$AG6)</f>
        <v>0</v>
      </c>
      <c r="AU7">
        <f>AVERAGE('accuracy dom9dom8'!$AH6,'accuracy dom91dom81'!$AH6,'accuracy dom92dom82'!$AH6)</f>
        <v>0</v>
      </c>
    </row>
    <row r="8" spans="1:47">
      <c r="A8" t="str">
        <f>'time 1'!B7</f>
        <v>&lt;test.BallonFactory: java.awt.Rectangle getTextBounds(int,int,int,int)&gt;</v>
      </c>
      <c r="B8">
        <f>AVERAGE('time 1'!C7,'time 2'!C7,'time 3'!C7)</f>
        <v>838.66666666666663</v>
      </c>
      <c r="C8">
        <f>AVERAGE('time 1'!E7,'time 2'!E7,'time 3'!E7)</f>
        <v>1821</v>
      </c>
      <c r="D8">
        <f>AVERAGE('time 1'!G7,'time 2'!G7,'time 3'!G7)</f>
        <v>604.33333333333337</v>
      </c>
      <c r="E8">
        <f>AVERAGE('time 1'!I7,'time 2'!I7,'time 3'!I7)</f>
        <v>933.33333333333337</v>
      </c>
      <c r="F8">
        <f>AVERAGE('time 1'!K7,'time 2'!K7,'time 3'!K7)</f>
        <v>7960.333333333333</v>
      </c>
      <c r="G8">
        <f>AVERAGE('time 1'!M7,'time 2'!M7,'time 3'!M7)</f>
        <v>814.33333333333337</v>
      </c>
      <c r="H8">
        <f>AVERAGE('time 1'!O7,'time 2'!O7,'time 3'!O7)</f>
        <v>1052</v>
      </c>
      <c r="I8">
        <f>AVERAGE('time 1'!Q7,'time 2'!Q7,'time 3'!Q7)</f>
        <v>13932</v>
      </c>
      <c r="J8">
        <f>AVERAGE('time 1'!S7,'time 2'!S7,'time 3'!S7)</f>
        <v>879.33333333333337</v>
      </c>
      <c r="L8">
        <f>AVERAGE('accuracy dom5dom4'!$J7,'accuracy dom51dom41'!$J7,'accuracy dom52dom42'!$J7)</f>
        <v>11</v>
      </c>
      <c r="M8">
        <f>AVERAGE('accuracy dom5dom4'!$K7,'accuracy dom51dom41'!$K7,'accuracy dom52dom42'!$K7)</f>
        <v>0</v>
      </c>
      <c r="N8">
        <f>AVERAGE('accuracy dom5dom4'!$L7,'accuracy dom51dom41'!$L7,'accuracy dom52dom42'!$L7)</f>
        <v>0</v>
      </c>
      <c r="O8">
        <f>AVERAGE('accuracy dom5dom4'!$M7,'accuracy dom51dom41'!$M7,'accuracy dom52dom42'!$M7)</f>
        <v>0</v>
      </c>
      <c r="P8">
        <f>AVERAGE('accuracy dom5dom4'!$AZ7,'accuracy dom51dom41'!$AZ7,'accuracy dom52dom42'!$AZ7)</f>
        <v>11</v>
      </c>
      <c r="Q8">
        <f>AVERAGE('accuracy dom5dom4'!$BA7,'accuracy dom51dom41'!$BA7,'accuracy dom52dom42'!$BA7)</f>
        <v>0</v>
      </c>
      <c r="R8">
        <f>AVERAGE('accuracy dom5dom4'!$BB7,'accuracy dom51dom41'!$BB7,'accuracy dom52dom42'!$BB7)</f>
        <v>0</v>
      </c>
      <c r="S8">
        <f>AVERAGE('accuracy dom5dom4'!$BC7,'accuracy dom51dom41'!$BC7,'accuracy dom52dom42'!$BC7)</f>
        <v>0</v>
      </c>
      <c r="T8">
        <f>AVERAGE('accuracy dom5dom4'!$AE7,'accuracy dom51dom41'!$AE7,'accuracy dom52dom42'!$AE7)</f>
        <v>11</v>
      </c>
      <c r="U8">
        <f>AVERAGE('accuracy dom5dom4'!$AF7,'accuracy dom51dom41'!$AF7,'accuracy dom52dom42'!$AF7)</f>
        <v>0</v>
      </c>
      <c r="V8">
        <f>AVERAGE('accuracy dom5dom4'!$AG7,'accuracy dom51dom41'!$AG7,'accuracy dom52dom42'!$AG7)</f>
        <v>0</v>
      </c>
      <c r="W8">
        <f>AVERAGE('accuracy dom5dom4'!$AH7,'accuracy dom51dom41'!$AH7,'accuracy dom52dom42'!$AH7)</f>
        <v>0</v>
      </c>
      <c r="X8">
        <f>AVERAGE('accuracy dom7dom6'!$J7,'accuracy dom71dom61'!$J7,'accuracy dom72dom62'!$J7)</f>
        <v>11</v>
      </c>
      <c r="Y8">
        <f>AVERAGE('accuracy dom7dom6'!$K7,'accuracy dom71dom61'!$K7,'accuracy dom72dom62'!$K7)</f>
        <v>0</v>
      </c>
      <c r="Z8">
        <f>AVERAGE('accuracy dom7dom6'!$L7,'accuracy dom71dom61'!$L7,'accuracy dom72dom62'!$L7)</f>
        <v>0</v>
      </c>
      <c r="AA8">
        <f>AVERAGE('accuracy dom7dom6'!$M7,'accuracy dom71dom61'!$M7,'accuracy dom72dom62'!$M7)</f>
        <v>0</v>
      </c>
      <c r="AB8">
        <f>AVERAGE('accuracy dom7dom6'!$AZ7,'accuracy dom71dom61'!$AZ7,'accuracy dom72dom62'!$AZ7)</f>
        <v>11</v>
      </c>
      <c r="AC8">
        <f>AVERAGE('accuracy dom7dom6'!$BA7,'accuracy dom71dom61'!$BA7,'accuracy dom72dom62'!$BA7)</f>
        <v>0</v>
      </c>
      <c r="AD8">
        <f>AVERAGE('accuracy dom7dom6'!$BB7,'accuracy dom71dom61'!$BB7,'accuracy dom72dom62'!$BB7)</f>
        <v>0</v>
      </c>
      <c r="AE8">
        <f>AVERAGE('accuracy dom7dom6'!$BC7,'accuracy dom71dom61'!$BC7,'accuracy dom72dom62'!$BC7)</f>
        <v>0</v>
      </c>
      <c r="AF8">
        <f>AVERAGE('accuracy dom7dom6'!$AE7,'accuracy dom71dom61'!$AE7,'accuracy dom72dom62'!$AE7)</f>
        <v>11</v>
      </c>
      <c r="AG8">
        <f>AVERAGE('accuracy dom7dom6'!$AF7,'accuracy dom71dom61'!$AF7,'accuracy dom72dom62'!$AF7)</f>
        <v>0</v>
      </c>
      <c r="AH8">
        <f>AVERAGE('accuracy dom7dom6'!$AG7,'accuracy dom71dom61'!$AG7,'accuracy dom72dom62'!$AG7)</f>
        <v>0</v>
      </c>
      <c r="AI8">
        <f>AVERAGE('accuracy dom7dom6'!$AH7,'accuracy dom71dom61'!$AH7,'accuracy dom72dom62'!$AH7)</f>
        <v>0</v>
      </c>
      <c r="AJ8">
        <f>AVERAGE('accuracy dom9dom8'!$J7,'accuracy dom91dom81'!$J7,'accuracy dom92dom82'!$J7)</f>
        <v>11</v>
      </c>
      <c r="AK8">
        <f>AVERAGE('accuracy dom9dom8'!$K7,'accuracy dom91dom81'!$K7,'accuracy dom92dom82'!$K7)</f>
        <v>0</v>
      </c>
      <c r="AL8">
        <f>AVERAGE('accuracy dom9dom8'!$L7,'accuracy dom91dom81'!$L7,'accuracy dom92dom82'!$L7)</f>
        <v>0</v>
      </c>
      <c r="AM8">
        <f>AVERAGE('accuracy dom9dom8'!$M7,'accuracy dom91dom81'!$M7,'accuracy dom92dom82'!$M7)</f>
        <v>0</v>
      </c>
      <c r="AN8">
        <f>AVERAGE('accuracy dom9dom8'!$AZ7,'accuracy dom91dom81'!$AZ7,'accuracy dom92dom82'!$AZ7)</f>
        <v>11</v>
      </c>
      <c r="AO8">
        <f>AVERAGE('accuracy dom9dom8'!$BA7,'accuracy dom91dom81'!$BA7,'accuracy dom92dom82'!$BA7)</f>
        <v>0</v>
      </c>
      <c r="AP8">
        <f>AVERAGE('accuracy dom9dom8'!$BB7,'accuracy dom91dom81'!$BB7,'accuracy dom92dom82'!$BB7)</f>
        <v>0</v>
      </c>
      <c r="AQ8">
        <f>AVERAGE('accuracy dom9dom8'!$BC7,'accuracy dom91dom81'!$BC7,'accuracy dom92dom82'!$BC7)</f>
        <v>0</v>
      </c>
      <c r="AR8">
        <f>AVERAGE('accuracy dom9dom8'!$AE7,'accuracy dom91dom81'!$AE7,'accuracy dom92dom82'!$AE7)</f>
        <v>11</v>
      </c>
      <c r="AS8">
        <f>AVERAGE('accuracy dom9dom8'!$AF7,'accuracy dom91dom81'!$AF7,'accuracy dom92dom82'!$AF7)</f>
        <v>0</v>
      </c>
      <c r="AT8">
        <f>AVERAGE('accuracy dom9dom8'!$AG7,'accuracy dom91dom81'!$AG7,'accuracy dom92dom82'!$AG7)</f>
        <v>0</v>
      </c>
      <c r="AU8">
        <f>AVERAGE('accuracy dom9dom8'!$AH7,'accuracy dom91dom81'!$AH7,'accuracy dom92dom82'!$AH7)</f>
        <v>0</v>
      </c>
    </row>
    <row r="9" spans="1:47">
      <c r="A9" t="str">
        <f>'time 1'!B8</f>
        <v>&lt;test.BallonFactory: java.awt.Shape getCirclePath(java.awt.Rectangle)&gt;</v>
      </c>
      <c r="B9">
        <f>AVERAGE('time 1'!C8,'time 2'!C8,'time 3'!C8)</f>
        <v>3069.6666666666665</v>
      </c>
      <c r="C9">
        <f>AVERAGE('time 1'!E8,'time 2'!E8,'time 3'!E8)</f>
        <v>15349</v>
      </c>
      <c r="D9">
        <f>AVERAGE('time 1'!G8,'time 2'!G8,'time 3'!G8)</f>
        <v>2300.6666666666665</v>
      </c>
      <c r="E9">
        <f>AVERAGE('time 1'!I8,'time 2'!I8,'time 3'!I8)</f>
        <v>3756</v>
      </c>
      <c r="F9">
        <f>AVERAGE('time 1'!K8,'time 2'!K8,'time 3'!K8)</f>
        <v>58723.666666666664</v>
      </c>
      <c r="G9">
        <f>AVERAGE('time 1'!M8,'time 2'!M8,'time 3'!M8)</f>
        <v>3126</v>
      </c>
      <c r="H9">
        <f>AVERAGE('time 1'!O8,'time 2'!O8,'time 3'!O8)</f>
        <v>4268.666666666667</v>
      </c>
      <c r="I9">
        <f>AVERAGE('time 1'!Q8,'time 2'!Q8,'time 3'!Q8)</f>
        <v>175591.66666666666</v>
      </c>
      <c r="J9">
        <f>AVERAGE('time 1'!S8,'time 2'!S8,'time 3'!S8)</f>
        <v>3602</v>
      </c>
      <c r="L9">
        <f>AVERAGE('accuracy dom5dom4'!$J8,'accuracy dom51dom41'!$J8,'accuracy dom52dom42'!$J8)</f>
        <v>33</v>
      </c>
      <c r="M9">
        <f>AVERAGE('accuracy dom5dom4'!$K8,'accuracy dom51dom41'!$K8,'accuracy dom52dom42'!$K8)</f>
        <v>0</v>
      </c>
      <c r="N9">
        <f>AVERAGE('accuracy dom5dom4'!$L8,'accuracy dom51dom41'!$L8,'accuracy dom52dom42'!$L8)</f>
        <v>0</v>
      </c>
      <c r="O9">
        <f>AVERAGE('accuracy dom5dom4'!$M8,'accuracy dom51dom41'!$M8,'accuracy dom52dom42'!$M8)</f>
        <v>0</v>
      </c>
      <c r="P9">
        <f>AVERAGE('accuracy dom5dom4'!$AZ8,'accuracy dom51dom41'!$AZ8,'accuracy dom52dom42'!$AZ8)</f>
        <v>33</v>
      </c>
      <c r="Q9">
        <f>AVERAGE('accuracy dom5dom4'!$BA8,'accuracy dom51dom41'!$BA8,'accuracy dom52dom42'!$BA8)</f>
        <v>0</v>
      </c>
      <c r="R9">
        <f>AVERAGE('accuracy dom5dom4'!$BB8,'accuracy dom51dom41'!$BB8,'accuracy dom52dom42'!$BB8)</f>
        <v>0</v>
      </c>
      <c r="S9">
        <f>AVERAGE('accuracy dom5dom4'!$BC8,'accuracy dom51dom41'!$BC8,'accuracy dom52dom42'!$BC8)</f>
        <v>0</v>
      </c>
      <c r="T9">
        <f>AVERAGE('accuracy dom5dom4'!$AE8,'accuracy dom51dom41'!$AE8,'accuracy dom52dom42'!$AE8)</f>
        <v>33</v>
      </c>
      <c r="U9">
        <f>AVERAGE('accuracy dom5dom4'!$AF8,'accuracy dom51dom41'!$AF8,'accuracy dom52dom42'!$AF8)</f>
        <v>0</v>
      </c>
      <c r="V9">
        <f>AVERAGE('accuracy dom5dom4'!$AG8,'accuracy dom51dom41'!$AG8,'accuracy dom52dom42'!$AG8)</f>
        <v>0</v>
      </c>
      <c r="W9">
        <f>AVERAGE('accuracy dom5dom4'!$AH8,'accuracy dom51dom41'!$AH8,'accuracy dom52dom42'!$AH8)</f>
        <v>0</v>
      </c>
      <c r="X9">
        <f>AVERAGE('accuracy dom7dom6'!$J8,'accuracy dom71dom61'!$J8,'accuracy dom72dom62'!$J8)</f>
        <v>33</v>
      </c>
      <c r="Y9">
        <f>AVERAGE('accuracy dom7dom6'!$K8,'accuracy dom71dom61'!$K8,'accuracy dom72dom62'!$K8)</f>
        <v>0</v>
      </c>
      <c r="Z9">
        <f>AVERAGE('accuracy dom7dom6'!$L8,'accuracy dom71dom61'!$L8,'accuracy dom72dom62'!$L8)</f>
        <v>0</v>
      </c>
      <c r="AA9">
        <f>AVERAGE('accuracy dom7dom6'!$M8,'accuracy dom71dom61'!$M8,'accuracy dom72dom62'!$M8)</f>
        <v>0</v>
      </c>
      <c r="AB9">
        <f>AVERAGE('accuracy dom7dom6'!$AZ8,'accuracy dom71dom61'!$AZ8,'accuracy dom72dom62'!$AZ8)</f>
        <v>33</v>
      </c>
      <c r="AC9">
        <f>AVERAGE('accuracy dom7dom6'!$BA8,'accuracy dom71dom61'!$BA8,'accuracy dom72dom62'!$BA8)</f>
        <v>0</v>
      </c>
      <c r="AD9">
        <f>AVERAGE('accuracy dom7dom6'!$BB8,'accuracy dom71dom61'!$BB8,'accuracy dom72dom62'!$BB8)</f>
        <v>0</v>
      </c>
      <c r="AE9">
        <f>AVERAGE('accuracy dom7dom6'!$BC8,'accuracy dom71dom61'!$BC8,'accuracy dom72dom62'!$BC8)</f>
        <v>0</v>
      </c>
      <c r="AF9">
        <f>AVERAGE('accuracy dom7dom6'!$AE8,'accuracy dom71dom61'!$AE8,'accuracy dom72dom62'!$AE8)</f>
        <v>33</v>
      </c>
      <c r="AG9">
        <f>AVERAGE('accuracy dom7dom6'!$AF8,'accuracy dom71dom61'!$AF8,'accuracy dom72dom62'!$AF8)</f>
        <v>0</v>
      </c>
      <c r="AH9">
        <f>AVERAGE('accuracy dom7dom6'!$AG8,'accuracy dom71dom61'!$AG8,'accuracy dom72dom62'!$AG8)</f>
        <v>0</v>
      </c>
      <c r="AI9">
        <f>AVERAGE('accuracy dom7dom6'!$AH8,'accuracy dom71dom61'!$AH8,'accuracy dom72dom62'!$AH8)</f>
        <v>0</v>
      </c>
      <c r="AJ9">
        <f>AVERAGE('accuracy dom9dom8'!$J8,'accuracy dom91dom81'!$J8,'accuracy dom92dom82'!$J8)</f>
        <v>33</v>
      </c>
      <c r="AK9">
        <f>AVERAGE('accuracy dom9dom8'!$K8,'accuracy dom91dom81'!$K8,'accuracy dom92dom82'!$K8)</f>
        <v>0</v>
      </c>
      <c r="AL9">
        <f>AVERAGE('accuracy dom9dom8'!$L8,'accuracy dom91dom81'!$L8,'accuracy dom92dom82'!$L8)</f>
        <v>0</v>
      </c>
      <c r="AM9">
        <f>AVERAGE('accuracy dom9dom8'!$M8,'accuracy dom91dom81'!$M8,'accuracy dom92dom82'!$M8)</f>
        <v>0</v>
      </c>
      <c r="AN9">
        <f>AVERAGE('accuracy dom9dom8'!$AZ8,'accuracy dom91dom81'!$AZ8,'accuracy dom92dom82'!$AZ8)</f>
        <v>33</v>
      </c>
      <c r="AO9">
        <f>AVERAGE('accuracy dom9dom8'!$BA8,'accuracy dom91dom81'!$BA8,'accuracy dom92dom82'!$BA8)</f>
        <v>0</v>
      </c>
      <c r="AP9">
        <f>AVERAGE('accuracy dom9dom8'!$BB8,'accuracy dom91dom81'!$BB8,'accuracy dom92dom82'!$BB8)</f>
        <v>0</v>
      </c>
      <c r="AQ9">
        <f>AVERAGE('accuracy dom9dom8'!$BC8,'accuracy dom91dom81'!$BC8,'accuracy dom92dom82'!$BC8)</f>
        <v>0</v>
      </c>
      <c r="AR9">
        <f>AVERAGE('accuracy dom9dom8'!$AE8,'accuracy dom91dom81'!$AE8,'accuracy dom92dom82'!$AE8)</f>
        <v>33</v>
      </c>
      <c r="AS9">
        <f>AVERAGE('accuracy dom9dom8'!$AF8,'accuracy dom91dom81'!$AF8,'accuracy dom92dom82'!$AF8)</f>
        <v>0</v>
      </c>
      <c r="AT9">
        <f>AVERAGE('accuracy dom9dom8'!$AG8,'accuracy dom91dom81'!$AG8,'accuracy dom92dom82'!$AG8)</f>
        <v>0</v>
      </c>
      <c r="AU9">
        <f>AVERAGE('accuracy dom9dom8'!$AH8,'accuracy dom91dom81'!$AH8,'accuracy dom92dom82'!$AH8)</f>
        <v>0</v>
      </c>
    </row>
    <row r="10" spans="1:47">
      <c r="A10" t="str">
        <f>'time 1'!B9</f>
        <v>&lt;test.BallonFactory: java.awt.Shape[] getArrow(int,int)&gt;</v>
      </c>
      <c r="B10">
        <f>AVERAGE('time 1'!C9,'time 2'!C9,'time 3'!C9)</f>
        <v>1432.3333333333333</v>
      </c>
      <c r="C10">
        <f>AVERAGE('time 1'!E9,'time 2'!E9,'time 3'!E9)</f>
        <v>3936</v>
      </c>
      <c r="D10">
        <f>AVERAGE('time 1'!G9,'time 2'!G9,'time 3'!G9)</f>
        <v>1127.6666666666667</v>
      </c>
      <c r="E10">
        <f>AVERAGE('time 1'!I9,'time 2'!I9,'time 3'!I9)</f>
        <v>1751.6666666666667</v>
      </c>
      <c r="F10">
        <f>AVERAGE('time 1'!K9,'time 2'!K9,'time 3'!K9)</f>
        <v>20067.333333333332</v>
      </c>
      <c r="G10">
        <f>AVERAGE('time 1'!M9,'time 2'!M9,'time 3'!M9)</f>
        <v>1383.3333333333333</v>
      </c>
      <c r="H10">
        <f>AVERAGE('time 1'!O9,'time 2'!O9,'time 3'!O9)</f>
        <v>1977</v>
      </c>
      <c r="I10">
        <f>AVERAGE('time 1'!Q9,'time 2'!Q9,'time 3'!Q9)</f>
        <v>37201.333333333336</v>
      </c>
      <c r="J10">
        <f>AVERAGE('time 1'!S9,'time 2'!S9,'time 3'!S9)</f>
        <v>1638.3333333333333</v>
      </c>
      <c r="L10">
        <f>AVERAGE('accuracy dom5dom4'!$J9,'accuracy dom51dom41'!$J9,'accuracy dom52dom42'!$J9)</f>
        <v>132</v>
      </c>
      <c r="M10">
        <f>AVERAGE('accuracy dom5dom4'!$K9,'accuracy dom51dom41'!$K9,'accuracy dom52dom42'!$K9)</f>
        <v>0</v>
      </c>
      <c r="N10">
        <f>AVERAGE('accuracy dom5dom4'!$L9,'accuracy dom51dom41'!$L9,'accuracy dom52dom42'!$L9)</f>
        <v>0</v>
      </c>
      <c r="O10">
        <f>AVERAGE('accuracy dom5dom4'!$M9,'accuracy dom51dom41'!$M9,'accuracy dom52dom42'!$M9)</f>
        <v>0</v>
      </c>
      <c r="P10">
        <f>AVERAGE('accuracy dom5dom4'!$AZ9,'accuracy dom51dom41'!$AZ9,'accuracy dom52dom42'!$AZ9)</f>
        <v>132</v>
      </c>
      <c r="Q10">
        <f>AVERAGE('accuracy dom5dom4'!$BA9,'accuracy dom51dom41'!$BA9,'accuracy dom52dom42'!$BA9)</f>
        <v>0</v>
      </c>
      <c r="R10">
        <f>AVERAGE('accuracy dom5dom4'!$BB9,'accuracy dom51dom41'!$BB9,'accuracy dom52dom42'!$BB9)</f>
        <v>0</v>
      </c>
      <c r="S10">
        <f>AVERAGE('accuracy dom5dom4'!$BC9,'accuracy dom51dom41'!$BC9,'accuracy dom52dom42'!$BC9)</f>
        <v>0</v>
      </c>
      <c r="T10">
        <f>AVERAGE('accuracy dom5dom4'!$AE9,'accuracy dom51dom41'!$AE9,'accuracy dom52dom42'!$AE9)</f>
        <v>132</v>
      </c>
      <c r="U10">
        <f>AVERAGE('accuracy dom5dom4'!$AF9,'accuracy dom51dom41'!$AF9,'accuracy dom52dom42'!$AF9)</f>
        <v>0</v>
      </c>
      <c r="V10">
        <f>AVERAGE('accuracy dom5dom4'!$AG9,'accuracy dom51dom41'!$AG9,'accuracy dom52dom42'!$AG9)</f>
        <v>0</v>
      </c>
      <c r="W10">
        <f>AVERAGE('accuracy dom5dom4'!$AH9,'accuracy dom51dom41'!$AH9,'accuracy dom52dom42'!$AH9)</f>
        <v>0</v>
      </c>
      <c r="X10">
        <f>AVERAGE('accuracy dom7dom6'!$J9,'accuracy dom71dom61'!$J9,'accuracy dom72dom62'!$J9)</f>
        <v>132</v>
      </c>
      <c r="Y10">
        <f>AVERAGE('accuracy dom7dom6'!$K9,'accuracy dom71dom61'!$K9,'accuracy dom72dom62'!$K9)</f>
        <v>0</v>
      </c>
      <c r="Z10">
        <f>AVERAGE('accuracy dom7dom6'!$L9,'accuracy dom71dom61'!$L9,'accuracy dom72dom62'!$L9)</f>
        <v>0</v>
      </c>
      <c r="AA10">
        <f>AVERAGE('accuracy dom7dom6'!$M9,'accuracy dom71dom61'!$M9,'accuracy dom72dom62'!$M9)</f>
        <v>0</v>
      </c>
      <c r="AB10">
        <f>AVERAGE('accuracy dom7dom6'!$AZ9,'accuracy dom71dom61'!$AZ9,'accuracy dom72dom62'!$AZ9)</f>
        <v>132</v>
      </c>
      <c r="AC10">
        <f>AVERAGE('accuracy dom7dom6'!$BA9,'accuracy dom71dom61'!$BA9,'accuracy dom72dom62'!$BA9)</f>
        <v>0</v>
      </c>
      <c r="AD10">
        <f>AVERAGE('accuracy dom7dom6'!$BB9,'accuracy dom71dom61'!$BB9,'accuracy dom72dom62'!$BB9)</f>
        <v>0</v>
      </c>
      <c r="AE10">
        <f>AVERAGE('accuracy dom7dom6'!$BC9,'accuracy dom71dom61'!$BC9,'accuracy dom72dom62'!$BC9)</f>
        <v>0</v>
      </c>
      <c r="AF10">
        <f>AVERAGE('accuracy dom7dom6'!$AE9,'accuracy dom71dom61'!$AE9,'accuracy dom72dom62'!$AE9)</f>
        <v>132</v>
      </c>
      <c r="AG10">
        <f>AVERAGE('accuracy dom7dom6'!$AF9,'accuracy dom71dom61'!$AF9,'accuracy dom72dom62'!$AF9)</f>
        <v>0</v>
      </c>
      <c r="AH10">
        <f>AVERAGE('accuracy dom7dom6'!$AG9,'accuracy dom71dom61'!$AG9,'accuracy dom72dom62'!$AG9)</f>
        <v>0</v>
      </c>
      <c r="AI10">
        <f>AVERAGE('accuracy dom7dom6'!$AH9,'accuracy dom71dom61'!$AH9,'accuracy dom72dom62'!$AH9)</f>
        <v>0</v>
      </c>
      <c r="AJ10">
        <f>AVERAGE('accuracy dom9dom8'!$J9,'accuracy dom91dom81'!$J9,'accuracy dom92dom82'!$J9)</f>
        <v>132</v>
      </c>
      <c r="AK10">
        <f>AVERAGE('accuracy dom9dom8'!$K9,'accuracy dom91dom81'!$K9,'accuracy dom92dom82'!$K9)</f>
        <v>0</v>
      </c>
      <c r="AL10">
        <f>AVERAGE('accuracy dom9dom8'!$L9,'accuracy dom91dom81'!$L9,'accuracy dom92dom82'!$L9)</f>
        <v>0</v>
      </c>
      <c r="AM10">
        <f>AVERAGE('accuracy dom9dom8'!$M9,'accuracy dom91dom81'!$M9,'accuracy dom92dom82'!$M9)</f>
        <v>0</v>
      </c>
      <c r="AN10">
        <f>AVERAGE('accuracy dom9dom8'!$AZ9,'accuracy dom91dom81'!$AZ9,'accuracy dom92dom82'!$AZ9)</f>
        <v>132</v>
      </c>
      <c r="AO10">
        <f>AVERAGE('accuracy dom9dom8'!$BA9,'accuracy dom91dom81'!$BA9,'accuracy dom92dom82'!$BA9)</f>
        <v>0</v>
      </c>
      <c r="AP10">
        <f>AVERAGE('accuracy dom9dom8'!$BB9,'accuracy dom91dom81'!$BB9,'accuracy dom92dom82'!$BB9)</f>
        <v>0</v>
      </c>
      <c r="AQ10">
        <f>AVERAGE('accuracy dom9dom8'!$BC9,'accuracy dom91dom81'!$BC9,'accuracy dom92dom82'!$BC9)</f>
        <v>0</v>
      </c>
      <c r="AR10">
        <f>AVERAGE('accuracy dom9dom8'!$AE9,'accuracy dom91dom81'!$AE9,'accuracy dom92dom82'!$AE9)</f>
        <v>132</v>
      </c>
      <c r="AS10">
        <f>AVERAGE('accuracy dom9dom8'!$AF9,'accuracy dom91dom81'!$AF9,'accuracy dom92dom82'!$AF9)</f>
        <v>0</v>
      </c>
      <c r="AT10">
        <f>AVERAGE('accuracy dom9dom8'!$AG9,'accuracy dom91dom81'!$AG9,'accuracy dom92dom82'!$AG9)</f>
        <v>0</v>
      </c>
      <c r="AU10">
        <f>AVERAGE('accuracy dom9dom8'!$AH9,'accuracy dom91dom81'!$AH9,'accuracy dom92dom82'!$AH9)</f>
        <v>0</v>
      </c>
    </row>
    <row r="11" spans="1:47">
      <c r="A11" t="str">
        <f>'time 1'!B10</f>
        <v>&lt;test.BallonFactory: java.util.ArrayList getLines(java.awt.FontMetrics,java.lang.String,double,int)&gt;</v>
      </c>
      <c r="B11">
        <f>AVERAGE('time 1'!C10,'time 2'!C10,'time 3'!C10)</f>
        <v>3568</v>
      </c>
      <c r="C11">
        <f>AVERAGE('time 1'!E10,'time 2'!E10,'time 3'!E10)</f>
        <v>12407</v>
      </c>
      <c r="D11">
        <f>AVERAGE('time 1'!G10,'time 2'!G10,'time 3'!G10)</f>
        <v>2702</v>
      </c>
      <c r="E11">
        <f>AVERAGE('time 1'!I10,'time 2'!I10,'time 3'!I10)</f>
        <v>5784</v>
      </c>
      <c r="F11">
        <f>AVERAGE('time 1'!K10,'time 2'!K10,'time 3'!K10)</f>
        <v>40092.666666666664</v>
      </c>
      <c r="G11">
        <f>AVERAGE('time 1'!M10,'time 2'!M10,'time 3'!M10)</f>
        <v>4588</v>
      </c>
      <c r="H11">
        <f>AVERAGE('time 1'!O10,'time 2'!O10,'time 3'!O10)</f>
        <v>7227.666666666667</v>
      </c>
      <c r="I11">
        <f>AVERAGE('time 1'!Q10,'time 2'!Q10,'time 3'!Q10)</f>
        <v>150627</v>
      </c>
      <c r="J11">
        <f>AVERAGE('time 1'!S10,'time 2'!S10,'time 3'!S10)</f>
        <v>6052.333333333333</v>
      </c>
      <c r="L11">
        <f>AVERAGE('accuracy dom5dom4'!$J10,'accuracy dom51dom41'!$J10,'accuracy dom52dom42'!$J10)</f>
        <v>54</v>
      </c>
      <c r="M11">
        <f>AVERAGE('accuracy dom5dom4'!$K10,'accuracy dom51dom41'!$K10,'accuracy dom52dom42'!$K10)</f>
        <v>0</v>
      </c>
      <c r="N11">
        <f>AVERAGE('accuracy dom5dom4'!$L10,'accuracy dom51dom41'!$L10,'accuracy dom52dom42'!$L10)</f>
        <v>0</v>
      </c>
      <c r="O11">
        <f>AVERAGE('accuracy dom5dom4'!$M10,'accuracy dom51dom41'!$M10,'accuracy dom52dom42'!$M10)</f>
        <v>0</v>
      </c>
      <c r="P11">
        <f>AVERAGE('accuracy dom5dom4'!$AZ10,'accuracy dom51dom41'!$AZ10,'accuracy dom52dom42'!$AZ10)</f>
        <v>54</v>
      </c>
      <c r="Q11">
        <f>AVERAGE('accuracy dom5dom4'!$BA10,'accuracy dom51dom41'!$BA10,'accuracy dom52dom42'!$BA10)</f>
        <v>0</v>
      </c>
      <c r="R11">
        <f>AVERAGE('accuracy dom5dom4'!$BB10,'accuracy dom51dom41'!$BB10,'accuracy dom52dom42'!$BB10)</f>
        <v>0</v>
      </c>
      <c r="S11">
        <f>AVERAGE('accuracy dom5dom4'!$BC10,'accuracy dom51dom41'!$BC10,'accuracy dom52dom42'!$BC10)</f>
        <v>0</v>
      </c>
      <c r="T11">
        <f>AVERAGE('accuracy dom5dom4'!$AE10,'accuracy dom51dom41'!$AE10,'accuracy dom52dom42'!$AE10)</f>
        <v>54</v>
      </c>
      <c r="U11">
        <f>AVERAGE('accuracy dom5dom4'!$AF10,'accuracy dom51dom41'!$AF10,'accuracy dom52dom42'!$AF10)</f>
        <v>0</v>
      </c>
      <c r="V11">
        <f>AVERAGE('accuracy dom5dom4'!$AG10,'accuracy dom51dom41'!$AG10,'accuracy dom52dom42'!$AG10)</f>
        <v>0</v>
      </c>
      <c r="W11">
        <f>AVERAGE('accuracy dom5dom4'!$AH10,'accuracy dom51dom41'!$AH10,'accuracy dom52dom42'!$AH10)</f>
        <v>0</v>
      </c>
      <c r="X11">
        <f>AVERAGE('accuracy dom7dom6'!$J10,'accuracy dom71dom61'!$J10,'accuracy dom72dom62'!$J10)</f>
        <v>54</v>
      </c>
      <c r="Y11">
        <f>AVERAGE('accuracy dom7dom6'!$K10,'accuracy dom71dom61'!$K10,'accuracy dom72dom62'!$K10)</f>
        <v>0</v>
      </c>
      <c r="Z11">
        <f>AVERAGE('accuracy dom7dom6'!$L10,'accuracy dom71dom61'!$L10,'accuracy dom72dom62'!$L10)</f>
        <v>0</v>
      </c>
      <c r="AA11">
        <f>AVERAGE('accuracy dom7dom6'!$M10,'accuracy dom71dom61'!$M10,'accuracy dom72dom62'!$M10)</f>
        <v>0</v>
      </c>
      <c r="AB11">
        <f>AVERAGE('accuracy dom7dom6'!$AZ10,'accuracy dom71dom61'!$AZ10,'accuracy dom72dom62'!$AZ10)</f>
        <v>54</v>
      </c>
      <c r="AC11">
        <f>AVERAGE('accuracy dom7dom6'!$BA10,'accuracy dom71dom61'!$BA10,'accuracy dom72dom62'!$BA10)</f>
        <v>0</v>
      </c>
      <c r="AD11">
        <f>AVERAGE('accuracy dom7dom6'!$BB10,'accuracy dom71dom61'!$BB10,'accuracy dom72dom62'!$BB10)</f>
        <v>0</v>
      </c>
      <c r="AE11">
        <f>AVERAGE('accuracy dom7dom6'!$BC10,'accuracy dom71dom61'!$BC10,'accuracy dom72dom62'!$BC10)</f>
        <v>0</v>
      </c>
      <c r="AF11">
        <f>AVERAGE('accuracy dom7dom6'!$AE10,'accuracy dom71dom61'!$AE10,'accuracy dom72dom62'!$AE10)</f>
        <v>54</v>
      </c>
      <c r="AG11">
        <f>AVERAGE('accuracy dom7dom6'!$AF10,'accuracy dom71dom61'!$AF10,'accuracy dom72dom62'!$AF10)</f>
        <v>0</v>
      </c>
      <c r="AH11">
        <f>AVERAGE('accuracy dom7dom6'!$AG10,'accuracy dom71dom61'!$AG10,'accuracy dom72dom62'!$AG10)</f>
        <v>0</v>
      </c>
      <c r="AI11">
        <f>AVERAGE('accuracy dom7dom6'!$AH10,'accuracy dom71dom61'!$AH10,'accuracy dom72dom62'!$AH10)</f>
        <v>0</v>
      </c>
      <c r="AJ11">
        <f>AVERAGE('accuracy dom9dom8'!$J10,'accuracy dom91dom81'!$J10,'accuracy dom92dom82'!$J10)</f>
        <v>54</v>
      </c>
      <c r="AK11">
        <f>AVERAGE('accuracy dom9dom8'!$K10,'accuracy dom91dom81'!$K10,'accuracy dom92dom82'!$K10)</f>
        <v>0</v>
      </c>
      <c r="AL11">
        <f>AVERAGE('accuracy dom9dom8'!$L10,'accuracy dom91dom81'!$L10,'accuracy dom92dom82'!$L10)</f>
        <v>0</v>
      </c>
      <c r="AM11">
        <f>AVERAGE('accuracy dom9dom8'!$M10,'accuracy dom91dom81'!$M10,'accuracy dom92dom82'!$M10)</f>
        <v>0</v>
      </c>
      <c r="AN11">
        <f>AVERAGE('accuracy dom9dom8'!$AZ10,'accuracy dom91dom81'!$AZ10,'accuracy dom92dom82'!$AZ10)</f>
        <v>54</v>
      </c>
      <c r="AO11">
        <f>AVERAGE('accuracy dom9dom8'!$BA10,'accuracy dom91dom81'!$BA10,'accuracy dom92dom82'!$BA10)</f>
        <v>0</v>
      </c>
      <c r="AP11">
        <f>AVERAGE('accuracy dom9dom8'!$BB10,'accuracy dom91dom81'!$BB10,'accuracy dom92dom82'!$BB10)</f>
        <v>0</v>
      </c>
      <c r="AQ11">
        <f>AVERAGE('accuracy dom9dom8'!$BC10,'accuracy dom91dom81'!$BC10,'accuracy dom92dom82'!$BC10)</f>
        <v>0</v>
      </c>
      <c r="AR11">
        <f>AVERAGE('accuracy dom9dom8'!$AE10,'accuracy dom91dom81'!$AE10,'accuracy dom92dom82'!$AE10)</f>
        <v>54</v>
      </c>
      <c r="AS11">
        <f>AVERAGE('accuracy dom9dom8'!$AF10,'accuracy dom91dom81'!$AF10,'accuracy dom92dom82'!$AF10)</f>
        <v>0</v>
      </c>
      <c r="AT11">
        <f>AVERAGE('accuracy dom9dom8'!$AG10,'accuracy dom91dom81'!$AG10,'accuracy dom92dom82'!$AG10)</f>
        <v>0</v>
      </c>
      <c r="AU11">
        <f>AVERAGE('accuracy dom9dom8'!$AH10,'accuracy dom91dom81'!$AH10,'accuracy dom92dom82'!$AH10)</f>
        <v>0</v>
      </c>
    </row>
    <row r="12" spans="1:47">
      <c r="A12" t="str">
        <f>'time 1'!B11</f>
        <v>&lt;test.Base64: boolean isData(byte)&gt;</v>
      </c>
      <c r="B12">
        <f>AVERAGE('time 1'!C11,'time 2'!C11,'time 3'!C11)</f>
        <v>61.333333333333336</v>
      </c>
      <c r="C12">
        <f>AVERAGE('time 1'!E11,'time 2'!E11,'time 3'!E11)</f>
        <v>249</v>
      </c>
      <c r="D12">
        <f>AVERAGE('time 1'!G11,'time 2'!G11,'time 3'!G11)</f>
        <v>53.666666666666664</v>
      </c>
      <c r="E12">
        <f>AVERAGE('time 1'!I11,'time 2'!I11,'time 3'!I11)</f>
        <v>82.666666666666671</v>
      </c>
      <c r="F12">
        <f>AVERAGE('time 1'!K11,'time 2'!K11,'time 3'!K11)</f>
        <v>957.33333333333337</v>
      </c>
      <c r="G12">
        <f>AVERAGE('time 1'!M11,'time 2'!M11,'time 3'!M11)</f>
        <v>62.333333333333336</v>
      </c>
      <c r="H12">
        <f>AVERAGE('time 1'!O11,'time 2'!O11,'time 3'!O11)</f>
        <v>91.666666666666671</v>
      </c>
      <c r="I12">
        <f>AVERAGE('time 1'!Q11,'time 2'!Q11,'time 3'!Q11)</f>
        <v>1547.6666666666667</v>
      </c>
      <c r="J12">
        <f>AVERAGE('time 1'!S11,'time 2'!S11,'time 3'!S11)</f>
        <v>78.333333333333329</v>
      </c>
      <c r="L12">
        <f>AVERAGE('accuracy dom5dom4'!$J11,'accuracy dom51dom41'!$J11,'accuracy dom52dom42'!$J11)</f>
        <v>51</v>
      </c>
      <c r="M12">
        <f>AVERAGE('accuracy dom5dom4'!$K11,'accuracy dom51dom41'!$K11,'accuracy dom52dom42'!$K11)</f>
        <v>0</v>
      </c>
      <c r="N12">
        <f>AVERAGE('accuracy dom5dom4'!$L11,'accuracy dom51dom41'!$L11,'accuracy dom52dom42'!$L11)</f>
        <v>0</v>
      </c>
      <c r="O12">
        <f>AVERAGE('accuracy dom5dom4'!$M11,'accuracy dom51dom41'!$M11,'accuracy dom52dom42'!$M11)</f>
        <v>0</v>
      </c>
      <c r="P12">
        <f>AVERAGE('accuracy dom5dom4'!$AZ11,'accuracy dom51dom41'!$AZ11,'accuracy dom52dom42'!$AZ11)</f>
        <v>51</v>
      </c>
      <c r="Q12">
        <f>AVERAGE('accuracy dom5dom4'!$BA11,'accuracy dom51dom41'!$BA11,'accuracy dom52dom42'!$BA11)</f>
        <v>0</v>
      </c>
      <c r="R12">
        <f>AVERAGE('accuracy dom5dom4'!$BB11,'accuracy dom51dom41'!$BB11,'accuracy dom52dom42'!$BB11)</f>
        <v>0</v>
      </c>
      <c r="S12">
        <f>AVERAGE('accuracy dom5dom4'!$BC11,'accuracy dom51dom41'!$BC11,'accuracy dom52dom42'!$BC11)</f>
        <v>0</v>
      </c>
      <c r="T12">
        <f>AVERAGE('accuracy dom5dom4'!$AE11,'accuracy dom51dom41'!$AE11,'accuracy dom52dom42'!$AE11)</f>
        <v>51</v>
      </c>
      <c r="U12">
        <f>AVERAGE('accuracy dom5dom4'!$AF11,'accuracy dom51dom41'!$AF11,'accuracy dom52dom42'!$AF11)</f>
        <v>0</v>
      </c>
      <c r="V12">
        <f>AVERAGE('accuracy dom5dom4'!$AG11,'accuracy dom51dom41'!$AG11,'accuracy dom52dom42'!$AG11)</f>
        <v>0</v>
      </c>
      <c r="W12">
        <f>AVERAGE('accuracy dom5dom4'!$AH11,'accuracy dom51dom41'!$AH11,'accuracy dom52dom42'!$AH11)</f>
        <v>0</v>
      </c>
      <c r="X12">
        <f>AVERAGE('accuracy dom7dom6'!$J11,'accuracy dom71dom61'!$J11,'accuracy dom72dom62'!$J11)</f>
        <v>51</v>
      </c>
      <c r="Y12">
        <f>AVERAGE('accuracy dom7dom6'!$K11,'accuracy dom71dom61'!$K11,'accuracy dom72dom62'!$K11)</f>
        <v>0</v>
      </c>
      <c r="Z12">
        <f>AVERAGE('accuracy dom7dom6'!$L11,'accuracy dom71dom61'!$L11,'accuracy dom72dom62'!$L11)</f>
        <v>0</v>
      </c>
      <c r="AA12">
        <f>AVERAGE('accuracy dom7dom6'!$M11,'accuracy dom71dom61'!$M11,'accuracy dom72dom62'!$M11)</f>
        <v>0</v>
      </c>
      <c r="AB12">
        <f>AVERAGE('accuracy dom7dom6'!$AZ11,'accuracy dom71dom61'!$AZ11,'accuracy dom72dom62'!$AZ11)</f>
        <v>51</v>
      </c>
      <c r="AC12">
        <f>AVERAGE('accuracy dom7dom6'!$BA11,'accuracy dom71dom61'!$BA11,'accuracy dom72dom62'!$BA11)</f>
        <v>0</v>
      </c>
      <c r="AD12">
        <f>AVERAGE('accuracy dom7dom6'!$BB11,'accuracy dom71dom61'!$BB11,'accuracy dom72dom62'!$BB11)</f>
        <v>0</v>
      </c>
      <c r="AE12">
        <f>AVERAGE('accuracy dom7dom6'!$BC11,'accuracy dom71dom61'!$BC11,'accuracy dom72dom62'!$BC11)</f>
        <v>0</v>
      </c>
      <c r="AF12">
        <f>AVERAGE('accuracy dom7dom6'!$AE11,'accuracy dom71dom61'!$AE11,'accuracy dom72dom62'!$AE11)</f>
        <v>51</v>
      </c>
      <c r="AG12">
        <f>AVERAGE('accuracy dom7dom6'!$AF11,'accuracy dom71dom61'!$AF11,'accuracy dom72dom62'!$AF11)</f>
        <v>0</v>
      </c>
      <c r="AH12">
        <f>AVERAGE('accuracy dom7dom6'!$AG11,'accuracy dom71dom61'!$AG11,'accuracy dom72dom62'!$AG11)</f>
        <v>0</v>
      </c>
      <c r="AI12">
        <f>AVERAGE('accuracy dom7dom6'!$AH11,'accuracy dom71dom61'!$AH11,'accuracy dom72dom62'!$AH11)</f>
        <v>0</v>
      </c>
      <c r="AJ12">
        <f>AVERAGE('accuracy dom9dom8'!$J11,'accuracy dom91dom81'!$J11,'accuracy dom92dom82'!$J11)</f>
        <v>51</v>
      </c>
      <c r="AK12">
        <f>AVERAGE('accuracy dom9dom8'!$K11,'accuracy dom91dom81'!$K11,'accuracy dom92dom82'!$K11)</f>
        <v>0</v>
      </c>
      <c r="AL12">
        <f>AVERAGE('accuracy dom9dom8'!$L11,'accuracy dom91dom81'!$L11,'accuracy dom92dom82'!$L11)</f>
        <v>0</v>
      </c>
      <c r="AM12">
        <f>AVERAGE('accuracy dom9dom8'!$M11,'accuracy dom91dom81'!$M11,'accuracy dom92dom82'!$M11)</f>
        <v>0</v>
      </c>
      <c r="AN12">
        <f>AVERAGE('accuracy dom9dom8'!$AZ11,'accuracy dom91dom81'!$AZ11,'accuracy dom92dom82'!$AZ11)</f>
        <v>51</v>
      </c>
      <c r="AO12">
        <f>AVERAGE('accuracy dom9dom8'!$BA11,'accuracy dom91dom81'!$BA11,'accuracy dom92dom82'!$BA11)</f>
        <v>0</v>
      </c>
      <c r="AP12">
        <f>AVERAGE('accuracy dom9dom8'!$BB11,'accuracy dom91dom81'!$BB11,'accuracy dom92dom82'!$BB11)</f>
        <v>0</v>
      </c>
      <c r="AQ12">
        <f>AVERAGE('accuracy dom9dom8'!$BC11,'accuracy dom91dom81'!$BC11,'accuracy dom92dom82'!$BC11)</f>
        <v>0</v>
      </c>
      <c r="AR12">
        <f>AVERAGE('accuracy dom9dom8'!$AE11,'accuracy dom91dom81'!$AE11,'accuracy dom92dom82'!$AE11)</f>
        <v>51</v>
      </c>
      <c r="AS12">
        <f>AVERAGE('accuracy dom9dom8'!$AF11,'accuracy dom91dom81'!$AF11,'accuracy dom92dom82'!$AF11)</f>
        <v>0</v>
      </c>
      <c r="AT12">
        <f>AVERAGE('accuracy dom9dom8'!$AG11,'accuracy dom91dom81'!$AG11,'accuracy dom92dom82'!$AG11)</f>
        <v>0</v>
      </c>
      <c r="AU12">
        <f>AVERAGE('accuracy dom9dom8'!$AH11,'accuracy dom91dom81'!$AH11,'accuracy dom92dom82'!$AH11)</f>
        <v>0</v>
      </c>
    </row>
    <row r="13" spans="1:47">
      <c r="A13" t="str">
        <f>'time 1'!B12</f>
        <v>&lt;test.Base64: boolean isPad(byte)&gt;</v>
      </c>
      <c r="B13">
        <f>AVERAGE('time 1'!C12,'time 2'!C12,'time 3'!C12)</f>
        <v>65.333333333333329</v>
      </c>
      <c r="C13">
        <f>AVERAGE('time 1'!E12,'time 2'!E12,'time 3'!E12)</f>
        <v>215</v>
      </c>
      <c r="D13">
        <f>AVERAGE('time 1'!G12,'time 2'!G12,'time 3'!G12)</f>
        <v>55.666666666666664</v>
      </c>
      <c r="E13">
        <f>AVERAGE('time 1'!I12,'time 2'!I12,'time 3'!I12)</f>
        <v>86</v>
      </c>
      <c r="F13">
        <f>AVERAGE('time 1'!K12,'time 2'!K12,'time 3'!K12)</f>
        <v>945.66666666666663</v>
      </c>
      <c r="G13">
        <f>AVERAGE('time 1'!M12,'time 2'!M12,'time 3'!M12)</f>
        <v>62.333333333333336</v>
      </c>
      <c r="H13">
        <f>AVERAGE('time 1'!O12,'time 2'!O12,'time 3'!O12)</f>
        <v>94.333333333333329</v>
      </c>
      <c r="I13">
        <f>AVERAGE('time 1'!Q12,'time 2'!Q12,'time 3'!Q12)</f>
        <v>1999.6666666666667</v>
      </c>
      <c r="J13">
        <f>AVERAGE('time 1'!S12,'time 2'!S12,'time 3'!S12)</f>
        <v>78.333333333333329</v>
      </c>
      <c r="L13">
        <f>AVERAGE('accuracy dom5dom4'!$J12,'accuracy dom51dom41'!$J12,'accuracy dom52dom42'!$J12)</f>
        <v>3</v>
      </c>
      <c r="M13">
        <f>AVERAGE('accuracy dom5dom4'!$K12,'accuracy dom51dom41'!$K12,'accuracy dom52dom42'!$K12)</f>
        <v>0</v>
      </c>
      <c r="N13">
        <f>AVERAGE('accuracy dom5dom4'!$L12,'accuracy dom51dom41'!$L12,'accuracy dom52dom42'!$L12)</f>
        <v>0</v>
      </c>
      <c r="O13">
        <f>AVERAGE('accuracy dom5dom4'!$M12,'accuracy dom51dom41'!$M12,'accuracy dom52dom42'!$M12)</f>
        <v>0</v>
      </c>
      <c r="P13">
        <f>AVERAGE('accuracy dom5dom4'!$AZ12,'accuracy dom51dom41'!$AZ12,'accuracy dom52dom42'!$AZ12)</f>
        <v>3</v>
      </c>
      <c r="Q13">
        <f>AVERAGE('accuracy dom5dom4'!$BA12,'accuracy dom51dom41'!$BA12,'accuracy dom52dom42'!$BA12)</f>
        <v>0</v>
      </c>
      <c r="R13">
        <f>AVERAGE('accuracy dom5dom4'!$BB12,'accuracy dom51dom41'!$BB12,'accuracy dom52dom42'!$BB12)</f>
        <v>0</v>
      </c>
      <c r="S13">
        <f>AVERAGE('accuracy dom5dom4'!$BC12,'accuracy dom51dom41'!$BC12,'accuracy dom52dom42'!$BC12)</f>
        <v>0</v>
      </c>
      <c r="T13">
        <f>AVERAGE('accuracy dom5dom4'!$AE12,'accuracy dom51dom41'!$AE12,'accuracy dom52dom42'!$AE12)</f>
        <v>3</v>
      </c>
      <c r="U13">
        <f>AVERAGE('accuracy dom5dom4'!$AF12,'accuracy dom51dom41'!$AF12,'accuracy dom52dom42'!$AF12)</f>
        <v>0</v>
      </c>
      <c r="V13">
        <f>AVERAGE('accuracy dom5dom4'!$AG12,'accuracy dom51dom41'!$AG12,'accuracy dom52dom42'!$AG12)</f>
        <v>0</v>
      </c>
      <c r="W13">
        <f>AVERAGE('accuracy dom5dom4'!$AH12,'accuracy dom51dom41'!$AH12,'accuracy dom52dom42'!$AH12)</f>
        <v>0</v>
      </c>
      <c r="X13">
        <f>AVERAGE('accuracy dom7dom6'!$J12,'accuracy dom71dom61'!$J12,'accuracy dom72dom62'!$J12)</f>
        <v>3</v>
      </c>
      <c r="Y13">
        <f>AVERAGE('accuracy dom7dom6'!$K12,'accuracy dom71dom61'!$K12,'accuracy dom72dom62'!$K12)</f>
        <v>0</v>
      </c>
      <c r="Z13">
        <f>AVERAGE('accuracy dom7dom6'!$L12,'accuracy dom71dom61'!$L12,'accuracy dom72dom62'!$L12)</f>
        <v>0</v>
      </c>
      <c r="AA13">
        <f>AVERAGE('accuracy dom7dom6'!$M12,'accuracy dom71dom61'!$M12,'accuracy dom72dom62'!$M12)</f>
        <v>0</v>
      </c>
      <c r="AB13">
        <f>AVERAGE('accuracy dom7dom6'!$AZ12,'accuracy dom71dom61'!$AZ12,'accuracy dom72dom62'!$AZ12)</f>
        <v>3</v>
      </c>
      <c r="AC13">
        <f>AVERAGE('accuracy dom7dom6'!$BA12,'accuracy dom71dom61'!$BA12,'accuracy dom72dom62'!$BA12)</f>
        <v>0</v>
      </c>
      <c r="AD13">
        <f>AVERAGE('accuracy dom7dom6'!$BB12,'accuracy dom71dom61'!$BB12,'accuracy dom72dom62'!$BB12)</f>
        <v>0</v>
      </c>
      <c r="AE13">
        <f>AVERAGE('accuracy dom7dom6'!$BC12,'accuracy dom71dom61'!$BC12,'accuracy dom72dom62'!$BC12)</f>
        <v>0</v>
      </c>
      <c r="AF13">
        <f>AVERAGE('accuracy dom7dom6'!$AE12,'accuracy dom71dom61'!$AE12,'accuracy dom72dom62'!$AE12)</f>
        <v>3</v>
      </c>
      <c r="AG13">
        <f>AVERAGE('accuracy dom7dom6'!$AF12,'accuracy dom71dom61'!$AF12,'accuracy dom72dom62'!$AF12)</f>
        <v>0</v>
      </c>
      <c r="AH13">
        <f>AVERAGE('accuracy dom7dom6'!$AG12,'accuracy dom71dom61'!$AG12,'accuracy dom72dom62'!$AG12)</f>
        <v>0</v>
      </c>
      <c r="AI13">
        <f>AVERAGE('accuracy dom7dom6'!$AH12,'accuracy dom71dom61'!$AH12,'accuracy dom72dom62'!$AH12)</f>
        <v>0</v>
      </c>
      <c r="AJ13">
        <f>AVERAGE('accuracy dom9dom8'!$J12,'accuracy dom91dom81'!$J12,'accuracy dom92dom82'!$J12)</f>
        <v>3</v>
      </c>
      <c r="AK13">
        <f>AVERAGE('accuracy dom9dom8'!$K12,'accuracy dom91dom81'!$K12,'accuracy dom92dom82'!$K12)</f>
        <v>0</v>
      </c>
      <c r="AL13">
        <f>AVERAGE('accuracy dom9dom8'!$L12,'accuracy dom91dom81'!$L12,'accuracy dom92dom82'!$L12)</f>
        <v>0</v>
      </c>
      <c r="AM13">
        <f>AVERAGE('accuracy dom9dom8'!$M12,'accuracy dom91dom81'!$M12,'accuracy dom92dom82'!$M12)</f>
        <v>0</v>
      </c>
      <c r="AN13">
        <f>AVERAGE('accuracy dom9dom8'!$AZ12,'accuracy dom91dom81'!$AZ12,'accuracy dom92dom82'!$AZ12)</f>
        <v>3</v>
      </c>
      <c r="AO13">
        <f>AVERAGE('accuracy dom9dom8'!$BA12,'accuracy dom91dom81'!$BA12,'accuracy dom92dom82'!$BA12)</f>
        <v>0</v>
      </c>
      <c r="AP13">
        <f>AVERAGE('accuracy dom9dom8'!$BB12,'accuracy dom91dom81'!$BB12,'accuracy dom92dom82'!$BB12)</f>
        <v>0</v>
      </c>
      <c r="AQ13">
        <f>AVERAGE('accuracy dom9dom8'!$BC12,'accuracy dom91dom81'!$BC12,'accuracy dom92dom82'!$BC12)</f>
        <v>0</v>
      </c>
      <c r="AR13">
        <f>AVERAGE('accuracy dom9dom8'!$AE12,'accuracy dom91dom81'!$AE12,'accuracy dom92dom82'!$AE12)</f>
        <v>3</v>
      </c>
      <c r="AS13">
        <f>AVERAGE('accuracy dom9dom8'!$AF12,'accuracy dom91dom81'!$AF12,'accuracy dom92dom82'!$AF12)</f>
        <v>0</v>
      </c>
      <c r="AT13">
        <f>AVERAGE('accuracy dom9dom8'!$AG12,'accuracy dom91dom81'!$AG12,'accuracy dom92dom82'!$AG12)</f>
        <v>0</v>
      </c>
      <c r="AU13">
        <f>AVERAGE('accuracy dom9dom8'!$AH12,'accuracy dom91dom81'!$AH12,'accuracy dom92dom82'!$AH12)</f>
        <v>0</v>
      </c>
    </row>
    <row r="14" spans="1:47">
      <c r="A14" t="str">
        <f>'time 1'!B13</f>
        <v>&lt;test.Base64: boolean isWhiteSpace(byte)&gt;</v>
      </c>
      <c r="B14">
        <f>AVERAGE('time 1'!C13,'time 2'!C13,'time 3'!C13)</f>
        <v>229.33333333333334</v>
      </c>
      <c r="C14">
        <f>AVERAGE('time 1'!E13,'time 2'!E13,'time 3'!E13)</f>
        <v>825</v>
      </c>
      <c r="D14">
        <f>AVERAGE('time 1'!G13,'time 2'!G13,'time 3'!G13)</f>
        <v>181.33333333333334</v>
      </c>
      <c r="E14">
        <f>AVERAGE('time 1'!I13,'time 2'!I13,'time 3'!I13)</f>
        <v>337</v>
      </c>
      <c r="F14">
        <f>AVERAGE('time 1'!K13,'time 2'!K13,'time 3'!K13)</f>
        <v>1912.3333333333333</v>
      </c>
      <c r="G14">
        <f>AVERAGE('time 1'!M13,'time 2'!M13,'time 3'!M13)</f>
        <v>256</v>
      </c>
      <c r="H14">
        <f>AVERAGE('time 1'!O13,'time 2'!O13,'time 3'!O13)</f>
        <v>393.33333333333331</v>
      </c>
      <c r="I14">
        <f>AVERAGE('time 1'!Q13,'time 2'!Q13,'time 3'!Q13)</f>
        <v>5185.333333333333</v>
      </c>
      <c r="J14">
        <f>AVERAGE('time 1'!S13,'time 2'!S13,'time 3'!S13)</f>
        <v>297.33333333333331</v>
      </c>
      <c r="L14">
        <f>AVERAGE('accuracy dom5dom4'!$J13,'accuracy dom51dom41'!$J13,'accuracy dom52dom42'!$J13)</f>
        <v>2</v>
      </c>
      <c r="M14">
        <f>AVERAGE('accuracy dom5dom4'!$K13,'accuracy dom51dom41'!$K13,'accuracy dom52dom42'!$K13)</f>
        <v>0</v>
      </c>
      <c r="N14">
        <f>AVERAGE('accuracy dom5dom4'!$L13,'accuracy dom51dom41'!$L13,'accuracy dom52dom42'!$L13)</f>
        <v>0</v>
      </c>
      <c r="O14">
        <f>AVERAGE('accuracy dom5dom4'!$M13,'accuracy dom51dom41'!$M13,'accuracy dom52dom42'!$M13)</f>
        <v>0</v>
      </c>
      <c r="P14">
        <f>AVERAGE('accuracy dom5dom4'!$AZ13,'accuracy dom51dom41'!$AZ13,'accuracy dom52dom42'!$AZ13)</f>
        <v>2</v>
      </c>
      <c r="Q14">
        <f>AVERAGE('accuracy dom5dom4'!$BA13,'accuracy dom51dom41'!$BA13,'accuracy dom52dom42'!$BA13)</f>
        <v>0</v>
      </c>
      <c r="R14">
        <f>AVERAGE('accuracy dom5dom4'!$BB13,'accuracy dom51dom41'!$BB13,'accuracy dom52dom42'!$BB13)</f>
        <v>0</v>
      </c>
      <c r="S14">
        <f>AVERAGE('accuracy dom5dom4'!$BC13,'accuracy dom51dom41'!$BC13,'accuracy dom52dom42'!$BC13)</f>
        <v>0</v>
      </c>
      <c r="T14">
        <f>AVERAGE('accuracy dom5dom4'!$AE13,'accuracy dom51dom41'!$AE13,'accuracy dom52dom42'!$AE13)</f>
        <v>2</v>
      </c>
      <c r="U14">
        <f>AVERAGE('accuracy dom5dom4'!$AF13,'accuracy dom51dom41'!$AF13,'accuracy dom52dom42'!$AF13)</f>
        <v>0</v>
      </c>
      <c r="V14">
        <f>AVERAGE('accuracy dom5dom4'!$AG13,'accuracy dom51dom41'!$AG13,'accuracy dom52dom42'!$AG13)</f>
        <v>0</v>
      </c>
      <c r="W14">
        <f>AVERAGE('accuracy dom5dom4'!$AH13,'accuracy dom51dom41'!$AH13,'accuracy dom52dom42'!$AH13)</f>
        <v>0</v>
      </c>
      <c r="X14">
        <f>AVERAGE('accuracy dom7dom6'!$J13,'accuracy dom71dom61'!$J13,'accuracy dom72dom62'!$J13)</f>
        <v>2</v>
      </c>
      <c r="Y14">
        <f>AVERAGE('accuracy dom7dom6'!$K13,'accuracy dom71dom61'!$K13,'accuracy dom72dom62'!$K13)</f>
        <v>0</v>
      </c>
      <c r="Z14">
        <f>AVERAGE('accuracy dom7dom6'!$L13,'accuracy dom71dom61'!$L13,'accuracy dom72dom62'!$L13)</f>
        <v>0</v>
      </c>
      <c r="AA14">
        <f>AVERAGE('accuracy dom7dom6'!$M13,'accuracy dom71dom61'!$M13,'accuracy dom72dom62'!$M13)</f>
        <v>0</v>
      </c>
      <c r="AB14">
        <f>AVERAGE('accuracy dom7dom6'!$AZ13,'accuracy dom71dom61'!$AZ13,'accuracy dom72dom62'!$AZ13)</f>
        <v>2</v>
      </c>
      <c r="AC14">
        <f>AVERAGE('accuracy dom7dom6'!$BA13,'accuracy dom71dom61'!$BA13,'accuracy dom72dom62'!$BA13)</f>
        <v>0</v>
      </c>
      <c r="AD14">
        <f>AVERAGE('accuracy dom7dom6'!$BB13,'accuracy dom71dom61'!$BB13,'accuracy dom72dom62'!$BB13)</f>
        <v>0</v>
      </c>
      <c r="AE14">
        <f>AVERAGE('accuracy dom7dom6'!$BC13,'accuracy dom71dom61'!$BC13,'accuracy dom72dom62'!$BC13)</f>
        <v>0</v>
      </c>
      <c r="AF14">
        <f>AVERAGE('accuracy dom7dom6'!$AE13,'accuracy dom71dom61'!$AE13,'accuracy dom72dom62'!$AE13)</f>
        <v>2</v>
      </c>
      <c r="AG14">
        <f>AVERAGE('accuracy dom7dom6'!$AF13,'accuracy dom71dom61'!$AF13,'accuracy dom72dom62'!$AF13)</f>
        <v>0</v>
      </c>
      <c r="AH14">
        <f>AVERAGE('accuracy dom7dom6'!$AG13,'accuracy dom71dom61'!$AG13,'accuracy dom72dom62'!$AG13)</f>
        <v>0</v>
      </c>
      <c r="AI14">
        <f>AVERAGE('accuracy dom7dom6'!$AH13,'accuracy dom71dom61'!$AH13,'accuracy dom72dom62'!$AH13)</f>
        <v>0</v>
      </c>
      <c r="AJ14">
        <f>AVERAGE('accuracy dom9dom8'!$J13,'accuracy dom91dom81'!$J13,'accuracy dom92dom82'!$J13)</f>
        <v>2</v>
      </c>
      <c r="AK14">
        <f>AVERAGE('accuracy dom9dom8'!$K13,'accuracy dom91dom81'!$K13,'accuracy dom92dom82'!$K13)</f>
        <v>0</v>
      </c>
      <c r="AL14">
        <f>AVERAGE('accuracy dom9dom8'!$L13,'accuracy dom91dom81'!$L13,'accuracy dom92dom82'!$L13)</f>
        <v>0</v>
      </c>
      <c r="AM14">
        <f>AVERAGE('accuracy dom9dom8'!$M13,'accuracy dom91dom81'!$M13,'accuracy dom92dom82'!$M13)</f>
        <v>0</v>
      </c>
      <c r="AN14">
        <f>AVERAGE('accuracy dom9dom8'!$AZ13,'accuracy dom91dom81'!$AZ13,'accuracy dom92dom82'!$AZ13)</f>
        <v>2</v>
      </c>
      <c r="AO14">
        <f>AVERAGE('accuracy dom9dom8'!$BA13,'accuracy dom91dom81'!$BA13,'accuracy dom92dom82'!$BA13)</f>
        <v>0</v>
      </c>
      <c r="AP14">
        <f>AVERAGE('accuracy dom9dom8'!$BB13,'accuracy dom91dom81'!$BB13,'accuracy dom92dom82'!$BB13)</f>
        <v>0</v>
      </c>
      <c r="AQ14">
        <f>AVERAGE('accuracy dom9dom8'!$BC13,'accuracy dom91dom81'!$BC13,'accuracy dom92dom82'!$BC13)</f>
        <v>0</v>
      </c>
      <c r="AR14">
        <f>AVERAGE('accuracy dom9dom8'!$AE13,'accuracy dom91dom81'!$AE13,'accuracy dom92dom82'!$AE13)</f>
        <v>2</v>
      </c>
      <c r="AS14">
        <f>AVERAGE('accuracy dom9dom8'!$AF13,'accuracy dom91dom81'!$AF13,'accuracy dom92dom82'!$AF13)</f>
        <v>0</v>
      </c>
      <c r="AT14">
        <f>AVERAGE('accuracy dom9dom8'!$AG13,'accuracy dom91dom81'!$AG13,'accuracy dom92dom82'!$AG13)</f>
        <v>0</v>
      </c>
      <c r="AU14">
        <f>AVERAGE('accuracy dom9dom8'!$AH13,'accuracy dom91dom81'!$AH13,'accuracy dom92dom82'!$AH13)</f>
        <v>0</v>
      </c>
    </row>
    <row r="15" spans="1:47">
      <c r="A15" t="str">
        <f>'time 1'!B14</f>
        <v>&lt;test.Base64: byte[] decode(org.w3c.dom.Element)&gt;</v>
      </c>
      <c r="B15">
        <f>AVERAGE('time 1'!C14,'time 2'!C14,'time 3'!C14)</f>
        <v>66.666666666666671</v>
      </c>
      <c r="C15">
        <f>AVERAGE('time 1'!E14,'time 2'!E14,'time 3'!E14)</f>
        <v>282.33333333333331</v>
      </c>
      <c r="D15">
        <f>AVERAGE('time 1'!G14,'time 2'!G14,'time 3'!G14)</f>
        <v>49.666666666666664</v>
      </c>
      <c r="E15">
        <f>AVERAGE('time 1'!I14,'time 2'!I14,'time 3'!I14)</f>
        <v>80</v>
      </c>
      <c r="F15">
        <f>AVERAGE('time 1'!K14,'time 2'!K14,'time 3'!K14)</f>
        <v>987.66666666666663</v>
      </c>
      <c r="G15">
        <f>AVERAGE('time 1'!M14,'time 2'!M14,'time 3'!M14)</f>
        <v>63.333333333333336</v>
      </c>
      <c r="H15">
        <f>AVERAGE('time 1'!O14,'time 2'!O14,'time 3'!O14)</f>
        <v>94</v>
      </c>
      <c r="I15">
        <f>AVERAGE('time 1'!Q14,'time 2'!Q14,'time 3'!Q14)</f>
        <v>1588.3333333333333</v>
      </c>
      <c r="J15">
        <f>AVERAGE('time 1'!S14,'time 2'!S14,'time 3'!S14)</f>
        <v>74.666666666666671</v>
      </c>
      <c r="L15">
        <f>AVERAGE('accuracy dom5dom4'!$J14,'accuracy dom51dom41'!$J14,'accuracy dom52dom42'!$J14)</f>
        <v>8</v>
      </c>
      <c r="M15">
        <f>AVERAGE('accuracy dom5dom4'!$K14,'accuracy dom51dom41'!$K14,'accuracy dom52dom42'!$K14)</f>
        <v>0</v>
      </c>
      <c r="N15">
        <f>AVERAGE('accuracy dom5dom4'!$L14,'accuracy dom51dom41'!$L14,'accuracy dom52dom42'!$L14)</f>
        <v>0</v>
      </c>
      <c r="O15">
        <f>AVERAGE('accuracy dom5dom4'!$M14,'accuracy dom51dom41'!$M14,'accuracy dom52dom42'!$M14)</f>
        <v>0</v>
      </c>
      <c r="P15">
        <f>AVERAGE('accuracy dom5dom4'!$AZ14,'accuracy dom51dom41'!$AZ14,'accuracy dom52dom42'!$AZ14)</f>
        <v>8</v>
      </c>
      <c r="Q15">
        <f>AVERAGE('accuracy dom5dom4'!$BA14,'accuracy dom51dom41'!$BA14,'accuracy dom52dom42'!$BA14)</f>
        <v>0</v>
      </c>
      <c r="R15">
        <f>AVERAGE('accuracy dom5dom4'!$BB14,'accuracy dom51dom41'!$BB14,'accuracy dom52dom42'!$BB14)</f>
        <v>0</v>
      </c>
      <c r="S15">
        <f>AVERAGE('accuracy dom5dom4'!$BC14,'accuracy dom51dom41'!$BC14,'accuracy dom52dom42'!$BC14)</f>
        <v>0</v>
      </c>
      <c r="T15">
        <f>AVERAGE('accuracy dom5dom4'!$AE14,'accuracy dom51dom41'!$AE14,'accuracy dom52dom42'!$AE14)</f>
        <v>8</v>
      </c>
      <c r="U15">
        <f>AVERAGE('accuracy dom5dom4'!$AF14,'accuracy dom51dom41'!$AF14,'accuracy dom52dom42'!$AF14)</f>
        <v>0</v>
      </c>
      <c r="V15">
        <f>AVERAGE('accuracy dom5dom4'!$AG14,'accuracy dom51dom41'!$AG14,'accuracy dom52dom42'!$AG14)</f>
        <v>0</v>
      </c>
      <c r="W15">
        <f>AVERAGE('accuracy dom5dom4'!$AH14,'accuracy dom51dom41'!$AH14,'accuracy dom52dom42'!$AH14)</f>
        <v>0</v>
      </c>
      <c r="X15">
        <f>AVERAGE('accuracy dom7dom6'!$J14,'accuracy dom71dom61'!$J14,'accuracy dom72dom62'!$J14)</f>
        <v>8</v>
      </c>
      <c r="Y15">
        <f>AVERAGE('accuracy dom7dom6'!$K14,'accuracy dom71dom61'!$K14,'accuracy dom72dom62'!$K14)</f>
        <v>0</v>
      </c>
      <c r="Z15">
        <f>AVERAGE('accuracy dom7dom6'!$L14,'accuracy dom71dom61'!$L14,'accuracy dom72dom62'!$L14)</f>
        <v>0</v>
      </c>
      <c r="AA15">
        <f>AVERAGE('accuracy dom7dom6'!$M14,'accuracy dom71dom61'!$M14,'accuracy dom72dom62'!$M14)</f>
        <v>0</v>
      </c>
      <c r="AB15">
        <f>AVERAGE('accuracy dom7dom6'!$AZ14,'accuracy dom71dom61'!$AZ14,'accuracy dom72dom62'!$AZ14)</f>
        <v>8</v>
      </c>
      <c r="AC15">
        <f>AVERAGE('accuracy dom7dom6'!$BA14,'accuracy dom71dom61'!$BA14,'accuracy dom72dom62'!$BA14)</f>
        <v>0</v>
      </c>
      <c r="AD15">
        <f>AVERAGE('accuracy dom7dom6'!$BB14,'accuracy dom71dom61'!$BB14,'accuracy dom72dom62'!$BB14)</f>
        <v>0</v>
      </c>
      <c r="AE15">
        <f>AVERAGE('accuracy dom7dom6'!$BC14,'accuracy dom71dom61'!$BC14,'accuracy dom72dom62'!$BC14)</f>
        <v>0</v>
      </c>
      <c r="AF15">
        <f>AVERAGE('accuracy dom7dom6'!$AE14,'accuracy dom71dom61'!$AE14,'accuracy dom72dom62'!$AE14)</f>
        <v>8</v>
      </c>
      <c r="AG15">
        <f>AVERAGE('accuracy dom7dom6'!$AF14,'accuracy dom71dom61'!$AF14,'accuracy dom72dom62'!$AF14)</f>
        <v>0</v>
      </c>
      <c r="AH15">
        <f>AVERAGE('accuracy dom7dom6'!$AG14,'accuracy dom71dom61'!$AG14,'accuracy dom72dom62'!$AG14)</f>
        <v>0</v>
      </c>
      <c r="AI15">
        <f>AVERAGE('accuracy dom7dom6'!$AH14,'accuracy dom71dom61'!$AH14,'accuracy dom72dom62'!$AH14)</f>
        <v>0</v>
      </c>
      <c r="AJ15">
        <f>AVERAGE('accuracy dom9dom8'!$J14,'accuracy dom91dom81'!$J14,'accuracy dom92dom82'!$J14)</f>
        <v>8</v>
      </c>
      <c r="AK15">
        <f>AVERAGE('accuracy dom9dom8'!$K14,'accuracy dom91dom81'!$K14,'accuracy dom92dom82'!$K14)</f>
        <v>0</v>
      </c>
      <c r="AL15">
        <f>AVERAGE('accuracy dom9dom8'!$L14,'accuracy dom91dom81'!$L14,'accuracy dom92dom82'!$L14)</f>
        <v>0</v>
      </c>
      <c r="AM15">
        <f>AVERAGE('accuracy dom9dom8'!$M14,'accuracy dom91dom81'!$M14,'accuracy dom92dom82'!$M14)</f>
        <v>0</v>
      </c>
      <c r="AN15">
        <f>AVERAGE('accuracy dom9dom8'!$AZ14,'accuracy dom91dom81'!$AZ14,'accuracy dom92dom82'!$AZ14)</f>
        <v>8</v>
      </c>
      <c r="AO15">
        <f>AVERAGE('accuracy dom9dom8'!$BA14,'accuracy dom91dom81'!$BA14,'accuracy dom92dom82'!$BA14)</f>
        <v>0</v>
      </c>
      <c r="AP15">
        <f>AVERAGE('accuracy dom9dom8'!$BB14,'accuracy dom91dom81'!$BB14,'accuracy dom92dom82'!$BB14)</f>
        <v>0</v>
      </c>
      <c r="AQ15">
        <f>AVERAGE('accuracy dom9dom8'!$BC14,'accuracy dom91dom81'!$BC14,'accuracy dom92dom82'!$BC14)</f>
        <v>0</v>
      </c>
      <c r="AR15">
        <f>AVERAGE('accuracy dom9dom8'!$AE14,'accuracy dom91dom81'!$AE14,'accuracy dom92dom82'!$AE14)</f>
        <v>8</v>
      </c>
      <c r="AS15">
        <f>AVERAGE('accuracy dom9dom8'!$AF14,'accuracy dom91dom81'!$AF14,'accuracy dom92dom82'!$AF14)</f>
        <v>0</v>
      </c>
      <c r="AT15">
        <f>AVERAGE('accuracy dom9dom8'!$AG14,'accuracy dom91dom81'!$AG14,'accuracy dom92dom82'!$AG14)</f>
        <v>0</v>
      </c>
      <c r="AU15">
        <f>AVERAGE('accuracy dom9dom8'!$AH14,'accuracy dom91dom81'!$AH14,'accuracy dom92dom82'!$AH14)</f>
        <v>0</v>
      </c>
    </row>
    <row r="16" spans="1:47">
      <c r="A16" t="str">
        <f>'time 1'!B15</f>
        <v>&lt;test.Base64: byte[] decodeInternal(byte[])&gt;</v>
      </c>
      <c r="B16">
        <f>AVERAGE('time 1'!C15,'time 2'!C15,'time 3'!C15)</f>
        <v>5235</v>
      </c>
      <c r="C16">
        <f>AVERAGE('time 1'!E15,'time 2'!E15,'time 3'!E15)</f>
        <v>13196.333333333334</v>
      </c>
      <c r="D16">
        <f>AVERAGE('time 1'!G15,'time 2'!G15,'time 3'!G15)</f>
        <v>3954</v>
      </c>
      <c r="E16">
        <f>AVERAGE('time 1'!I15,'time 2'!I15,'time 3'!I15)</f>
        <v>8777.6666666666661</v>
      </c>
      <c r="F16">
        <f>AVERAGE('time 1'!K15,'time 2'!K15,'time 3'!K15)</f>
        <v>64804.333333333336</v>
      </c>
      <c r="G16">
        <f>AVERAGE('time 1'!M15,'time 2'!M15,'time 3'!M15)</f>
        <v>6761</v>
      </c>
      <c r="H16">
        <f>AVERAGE('time 1'!O15,'time 2'!O15,'time 3'!O15)</f>
        <v>10834</v>
      </c>
      <c r="I16">
        <f>AVERAGE('time 1'!Q15,'time 2'!Q15,'time 3'!Q15)</f>
        <v>138514.33333333334</v>
      </c>
      <c r="J16">
        <f>AVERAGE('time 1'!S15,'time 2'!S15,'time 3'!S15)</f>
        <v>9422.3333333333339</v>
      </c>
      <c r="L16">
        <f>AVERAGE('accuracy dom5dom4'!$J15,'accuracy dom51dom41'!$J15,'accuracy dom52dom42'!$J15)</f>
        <v>3</v>
      </c>
      <c r="M16">
        <f>AVERAGE('accuracy dom5dom4'!$K15,'accuracy dom51dom41'!$K15,'accuracy dom52dom42'!$K15)</f>
        <v>0</v>
      </c>
      <c r="N16">
        <f>AVERAGE('accuracy dom5dom4'!$L15,'accuracy dom51dom41'!$L15,'accuracy dom52dom42'!$L15)</f>
        <v>0</v>
      </c>
      <c r="O16">
        <f>AVERAGE('accuracy dom5dom4'!$M15,'accuracy dom51dom41'!$M15,'accuracy dom52dom42'!$M15)</f>
        <v>0</v>
      </c>
      <c r="P16">
        <f>AVERAGE('accuracy dom5dom4'!$AZ15,'accuracy dom51dom41'!$AZ15,'accuracy dom52dom42'!$AZ15)</f>
        <v>3</v>
      </c>
      <c r="Q16">
        <f>AVERAGE('accuracy dom5dom4'!$BA15,'accuracy dom51dom41'!$BA15,'accuracy dom52dom42'!$BA15)</f>
        <v>0</v>
      </c>
      <c r="R16">
        <f>AVERAGE('accuracy dom5dom4'!$BB15,'accuracy dom51dom41'!$BB15,'accuracy dom52dom42'!$BB15)</f>
        <v>0</v>
      </c>
      <c r="S16">
        <f>AVERAGE('accuracy dom5dom4'!$BC15,'accuracy dom51dom41'!$BC15,'accuracy dom52dom42'!$BC15)</f>
        <v>0</v>
      </c>
      <c r="T16">
        <f>AVERAGE('accuracy dom5dom4'!$AE15,'accuracy dom51dom41'!$AE15,'accuracy dom52dom42'!$AE15)</f>
        <v>3</v>
      </c>
      <c r="U16">
        <f>AVERAGE('accuracy dom5dom4'!$AF15,'accuracy dom51dom41'!$AF15,'accuracy dom52dom42'!$AF15)</f>
        <v>0</v>
      </c>
      <c r="V16">
        <f>AVERAGE('accuracy dom5dom4'!$AG15,'accuracy dom51dom41'!$AG15,'accuracy dom52dom42'!$AG15)</f>
        <v>0</v>
      </c>
      <c r="W16">
        <f>AVERAGE('accuracy dom5dom4'!$AH15,'accuracy dom51dom41'!$AH15,'accuracy dom52dom42'!$AH15)</f>
        <v>0</v>
      </c>
      <c r="X16">
        <f>AVERAGE('accuracy dom7dom6'!$J15,'accuracy dom71dom61'!$J15,'accuracy dom72dom62'!$J15)</f>
        <v>3</v>
      </c>
      <c r="Y16">
        <f>AVERAGE('accuracy dom7dom6'!$K15,'accuracy dom71dom61'!$K15,'accuracy dom72dom62'!$K15)</f>
        <v>0</v>
      </c>
      <c r="Z16">
        <f>AVERAGE('accuracy dom7dom6'!$L15,'accuracy dom71dom61'!$L15,'accuracy dom72dom62'!$L15)</f>
        <v>0</v>
      </c>
      <c r="AA16">
        <f>AVERAGE('accuracy dom7dom6'!$M15,'accuracy dom71dom61'!$M15,'accuracy dom72dom62'!$M15)</f>
        <v>0</v>
      </c>
      <c r="AB16">
        <f>AVERAGE('accuracy dom7dom6'!$AZ15,'accuracy dom71dom61'!$AZ15,'accuracy dom72dom62'!$AZ15)</f>
        <v>3</v>
      </c>
      <c r="AC16">
        <f>AVERAGE('accuracy dom7dom6'!$BA15,'accuracy dom71dom61'!$BA15,'accuracy dom72dom62'!$BA15)</f>
        <v>0</v>
      </c>
      <c r="AD16">
        <f>AVERAGE('accuracy dom7dom6'!$BB15,'accuracy dom71dom61'!$BB15,'accuracy dom72dom62'!$BB15)</f>
        <v>0</v>
      </c>
      <c r="AE16">
        <f>AVERAGE('accuracy dom7dom6'!$BC15,'accuracy dom71dom61'!$BC15,'accuracy dom72dom62'!$BC15)</f>
        <v>0</v>
      </c>
      <c r="AF16">
        <f>AVERAGE('accuracy dom7dom6'!$AE15,'accuracy dom71dom61'!$AE15,'accuracy dom72dom62'!$AE15)</f>
        <v>3</v>
      </c>
      <c r="AG16">
        <f>AVERAGE('accuracy dom7dom6'!$AF15,'accuracy dom71dom61'!$AF15,'accuracy dom72dom62'!$AF15)</f>
        <v>0</v>
      </c>
      <c r="AH16">
        <f>AVERAGE('accuracy dom7dom6'!$AG15,'accuracy dom71dom61'!$AG15,'accuracy dom72dom62'!$AG15)</f>
        <v>0</v>
      </c>
      <c r="AI16">
        <f>AVERAGE('accuracy dom7dom6'!$AH15,'accuracy dom71dom61'!$AH15,'accuracy dom72dom62'!$AH15)</f>
        <v>0</v>
      </c>
      <c r="AJ16">
        <f>AVERAGE('accuracy dom9dom8'!$J15,'accuracy dom91dom81'!$J15,'accuracy dom92dom82'!$J15)</f>
        <v>3</v>
      </c>
      <c r="AK16">
        <f>AVERAGE('accuracy dom9dom8'!$K15,'accuracy dom91dom81'!$K15,'accuracy dom92dom82'!$K15)</f>
        <v>0</v>
      </c>
      <c r="AL16">
        <f>AVERAGE('accuracy dom9dom8'!$L15,'accuracy dom91dom81'!$L15,'accuracy dom92dom82'!$L15)</f>
        <v>0</v>
      </c>
      <c r="AM16">
        <f>AVERAGE('accuracy dom9dom8'!$M15,'accuracy dom91dom81'!$M15,'accuracy dom92dom82'!$M15)</f>
        <v>0</v>
      </c>
      <c r="AN16">
        <f>AVERAGE('accuracy dom9dom8'!$AZ15,'accuracy dom91dom81'!$AZ15,'accuracy dom92dom82'!$AZ15)</f>
        <v>3</v>
      </c>
      <c r="AO16">
        <f>AVERAGE('accuracy dom9dom8'!$BA15,'accuracy dom91dom81'!$BA15,'accuracy dom92dom82'!$BA15)</f>
        <v>0</v>
      </c>
      <c r="AP16">
        <f>AVERAGE('accuracy dom9dom8'!$BB15,'accuracy dom91dom81'!$BB15,'accuracy dom92dom82'!$BB15)</f>
        <v>0</v>
      </c>
      <c r="AQ16">
        <f>AVERAGE('accuracy dom9dom8'!$BC15,'accuracy dom91dom81'!$BC15,'accuracy dom92dom82'!$BC15)</f>
        <v>0</v>
      </c>
      <c r="AR16">
        <f>AVERAGE('accuracy dom9dom8'!$AE15,'accuracy dom91dom81'!$AE15,'accuracy dom92dom82'!$AE15)</f>
        <v>3</v>
      </c>
      <c r="AS16">
        <f>AVERAGE('accuracy dom9dom8'!$AF15,'accuracy dom91dom81'!$AF15,'accuracy dom92dom82'!$AF15)</f>
        <v>0</v>
      </c>
      <c r="AT16">
        <f>AVERAGE('accuracy dom9dom8'!$AG15,'accuracy dom91dom81'!$AG15,'accuracy dom92dom82'!$AG15)</f>
        <v>0</v>
      </c>
      <c r="AU16">
        <f>AVERAGE('accuracy dom9dom8'!$AH15,'accuracy dom91dom81'!$AH15,'accuracy dom92dom82'!$AH15)</f>
        <v>0</v>
      </c>
    </row>
    <row r="17" spans="1:47">
      <c r="A17" t="str">
        <f>'time 1'!B16</f>
        <v>&lt;test.Base64: byte[] encode(java.math.BigInteger,int)&gt;</v>
      </c>
      <c r="B17">
        <f>AVERAGE('time 1'!C16,'time 2'!C16,'time 3'!C16)</f>
        <v>802.33333333333337</v>
      </c>
      <c r="C17">
        <f>AVERAGE('time 1'!E16,'time 2'!E16,'time 3'!E16)</f>
        <v>2417</v>
      </c>
      <c r="D17">
        <f>AVERAGE('time 1'!G16,'time 2'!G16,'time 3'!G16)</f>
        <v>620.33333333333337</v>
      </c>
      <c r="E17">
        <f>AVERAGE('time 1'!I16,'time 2'!I16,'time 3'!I16)</f>
        <v>967.66666666666663</v>
      </c>
      <c r="F17">
        <f>AVERAGE('time 1'!K16,'time 2'!K16,'time 3'!K16)</f>
        <v>8001.666666666667</v>
      </c>
      <c r="G17">
        <f>AVERAGE('time 1'!M16,'time 2'!M16,'time 3'!M16)</f>
        <v>879</v>
      </c>
      <c r="H17">
        <f>AVERAGE('time 1'!O16,'time 2'!O16,'time 3'!O16)</f>
        <v>1136.3333333333333</v>
      </c>
      <c r="I17">
        <f>AVERAGE('time 1'!Q16,'time 2'!Q16,'time 3'!Q16)</f>
        <v>17847.333333333332</v>
      </c>
      <c r="J17">
        <f>AVERAGE('time 1'!S16,'time 2'!S16,'time 3'!S16)</f>
        <v>898</v>
      </c>
      <c r="L17">
        <f>AVERAGE('accuracy dom5dom4'!$J16,'accuracy dom51dom41'!$J16,'accuracy dom52dom42'!$J16)</f>
        <v>139</v>
      </c>
      <c r="M17">
        <f>AVERAGE('accuracy dom5dom4'!$K16,'accuracy dom51dom41'!$K16,'accuracy dom52dom42'!$K16)</f>
        <v>2</v>
      </c>
      <c r="N17">
        <f>AVERAGE('accuracy dom5dom4'!$L16,'accuracy dom51dom41'!$L16,'accuracy dom52dom42'!$L16)</f>
        <v>0</v>
      </c>
      <c r="O17">
        <f>AVERAGE('accuracy dom5dom4'!$M16,'accuracy dom51dom41'!$M16,'accuracy dom52dom42'!$M16)</f>
        <v>0</v>
      </c>
      <c r="P17">
        <f>AVERAGE('accuracy dom5dom4'!$AZ16,'accuracy dom51dom41'!$AZ16,'accuracy dom52dom42'!$AZ16)</f>
        <v>141</v>
      </c>
      <c r="Q17">
        <f>AVERAGE('accuracy dom5dom4'!$BA16,'accuracy dom51dom41'!$BA16,'accuracy dom52dom42'!$BA16)</f>
        <v>0</v>
      </c>
      <c r="R17">
        <f>AVERAGE('accuracy dom5dom4'!$BB16,'accuracy dom51dom41'!$BB16,'accuracy dom52dom42'!$BB16)</f>
        <v>0</v>
      </c>
      <c r="S17">
        <f>AVERAGE('accuracy dom5dom4'!$BC16,'accuracy dom51dom41'!$BC16,'accuracy dom52dom42'!$BC16)</f>
        <v>0</v>
      </c>
      <c r="T17">
        <f>AVERAGE('accuracy dom5dom4'!$AE16,'accuracy dom51dom41'!$AE16,'accuracy dom52dom42'!$AE16)</f>
        <v>139</v>
      </c>
      <c r="U17">
        <f>AVERAGE('accuracy dom5dom4'!$AF16,'accuracy dom51dom41'!$AF16,'accuracy dom52dom42'!$AF16)</f>
        <v>2</v>
      </c>
      <c r="V17">
        <f>AVERAGE('accuracy dom5dom4'!$AG16,'accuracy dom51dom41'!$AG16,'accuracy dom52dom42'!$AG16)</f>
        <v>0</v>
      </c>
      <c r="W17">
        <f>AVERAGE('accuracy dom5dom4'!$AH16,'accuracy dom51dom41'!$AH16,'accuracy dom52dom42'!$AH16)</f>
        <v>0</v>
      </c>
      <c r="X17">
        <f>AVERAGE('accuracy dom7dom6'!$J16,'accuracy dom71dom61'!$J16,'accuracy dom72dom62'!$J16)</f>
        <v>138.66666666666666</v>
      </c>
      <c r="Y17">
        <f>AVERAGE('accuracy dom7dom6'!$K16,'accuracy dom71dom61'!$K16,'accuracy dom72dom62'!$K16)</f>
        <v>2.3333333333333335</v>
      </c>
      <c r="Z17">
        <f>AVERAGE('accuracy dom7dom6'!$L16,'accuracy dom71dom61'!$L16,'accuracy dom72dom62'!$L16)</f>
        <v>0</v>
      </c>
      <c r="AA17">
        <f>AVERAGE('accuracy dom7dom6'!$M16,'accuracy dom71dom61'!$M16,'accuracy dom72dom62'!$M16)</f>
        <v>0</v>
      </c>
      <c r="AB17">
        <f>AVERAGE('accuracy dom7dom6'!$AZ16,'accuracy dom71dom61'!$AZ16,'accuracy dom72dom62'!$AZ16)</f>
        <v>141</v>
      </c>
      <c r="AC17">
        <f>AVERAGE('accuracy dom7dom6'!$BA16,'accuracy dom71dom61'!$BA16,'accuracy dom72dom62'!$BA16)</f>
        <v>0</v>
      </c>
      <c r="AD17">
        <f>AVERAGE('accuracy dom7dom6'!$BB16,'accuracy dom71dom61'!$BB16,'accuracy dom72dom62'!$BB16)</f>
        <v>0</v>
      </c>
      <c r="AE17">
        <f>AVERAGE('accuracy dom7dom6'!$BC16,'accuracy dom71dom61'!$BC16,'accuracy dom72dom62'!$BC16)</f>
        <v>0</v>
      </c>
      <c r="AF17">
        <f>AVERAGE('accuracy dom7dom6'!$AE16,'accuracy dom71dom61'!$AE16,'accuracy dom72dom62'!$AE16)</f>
        <v>138.66666666666666</v>
      </c>
      <c r="AG17">
        <f>AVERAGE('accuracy dom7dom6'!$AF16,'accuracy dom71dom61'!$AF16,'accuracy dom72dom62'!$AF16)</f>
        <v>2.3333333333333335</v>
      </c>
      <c r="AH17">
        <f>AVERAGE('accuracy dom7dom6'!$AG16,'accuracy dom71dom61'!$AG16,'accuracy dom72dom62'!$AG16)</f>
        <v>0</v>
      </c>
      <c r="AI17">
        <f>AVERAGE('accuracy dom7dom6'!$AH16,'accuracy dom71dom61'!$AH16,'accuracy dom72dom62'!$AH16)</f>
        <v>0</v>
      </c>
      <c r="AJ17">
        <f>AVERAGE('accuracy dom9dom8'!$J16,'accuracy dom91dom81'!$J16,'accuracy dom92dom82'!$J16)</f>
        <v>136.66666666666666</v>
      </c>
      <c r="AK17">
        <f>AVERAGE('accuracy dom9dom8'!$K16,'accuracy dom91dom81'!$K16,'accuracy dom92dom82'!$K16)</f>
        <v>4.333333333333333</v>
      </c>
      <c r="AL17">
        <f>AVERAGE('accuracy dom9dom8'!$L16,'accuracy dom91dom81'!$L16,'accuracy dom92dom82'!$L16)</f>
        <v>0</v>
      </c>
      <c r="AM17">
        <f>AVERAGE('accuracy dom9dom8'!$M16,'accuracy dom91dom81'!$M16,'accuracy dom92dom82'!$M16)</f>
        <v>0</v>
      </c>
      <c r="AN17">
        <f>AVERAGE('accuracy dom9dom8'!$AZ16,'accuracy dom91dom81'!$AZ16,'accuracy dom92dom82'!$AZ16)</f>
        <v>141</v>
      </c>
      <c r="AO17">
        <f>AVERAGE('accuracy dom9dom8'!$BA16,'accuracy dom91dom81'!$BA16,'accuracy dom92dom82'!$BA16)</f>
        <v>0</v>
      </c>
      <c r="AP17">
        <f>AVERAGE('accuracy dom9dom8'!$BB16,'accuracy dom91dom81'!$BB16,'accuracy dom92dom82'!$BB16)</f>
        <v>0</v>
      </c>
      <c r="AQ17">
        <f>AVERAGE('accuracy dom9dom8'!$BC16,'accuracy dom91dom81'!$BC16,'accuracy dom92dom82'!$BC16)</f>
        <v>0</v>
      </c>
      <c r="AR17">
        <f>AVERAGE('accuracy dom9dom8'!$AE16,'accuracy dom91dom81'!$AE16,'accuracy dom92dom82'!$AE16)</f>
        <v>136.66666666666666</v>
      </c>
      <c r="AS17">
        <f>AVERAGE('accuracy dom9dom8'!$AF16,'accuracy dom91dom81'!$AF16,'accuracy dom92dom82'!$AF16)</f>
        <v>4.333333333333333</v>
      </c>
      <c r="AT17">
        <f>AVERAGE('accuracy dom9dom8'!$AG16,'accuracy dom91dom81'!$AG16,'accuracy dom92dom82'!$AG16)</f>
        <v>0</v>
      </c>
      <c r="AU17">
        <f>AVERAGE('accuracy dom9dom8'!$AH16,'accuracy dom91dom81'!$AH16,'accuracy dom92dom82'!$AH16)</f>
        <v>0</v>
      </c>
    </row>
    <row r="18" spans="1:47">
      <c r="A18" t="str">
        <f>'time 1'!B17</f>
        <v>&lt;test.Base64: byte[] getBytes(java.math.BigInteger,int)&gt;</v>
      </c>
      <c r="B18">
        <f>AVERAGE('time 1'!C17,'time 2'!C17,'time 3'!C17)</f>
        <v>782</v>
      </c>
      <c r="C18">
        <f>AVERAGE('time 1'!E17,'time 2'!E17,'time 3'!E17)</f>
        <v>2430.3333333333335</v>
      </c>
      <c r="D18">
        <f>AVERAGE('time 1'!G17,'time 2'!G17,'time 3'!G17)</f>
        <v>595.33333333333337</v>
      </c>
      <c r="E18">
        <f>AVERAGE('time 1'!I17,'time 2'!I17,'time 3'!I17)</f>
        <v>1036.6666666666667</v>
      </c>
      <c r="F18">
        <f>AVERAGE('time 1'!K17,'time 2'!K17,'time 3'!K17)</f>
        <v>7752.333333333333</v>
      </c>
      <c r="G18">
        <f>AVERAGE('time 1'!M17,'time 2'!M17,'time 3'!M17)</f>
        <v>815.33333333333337</v>
      </c>
      <c r="H18">
        <f>AVERAGE('time 1'!O17,'time 2'!O17,'time 3'!O17)</f>
        <v>1111</v>
      </c>
      <c r="I18">
        <f>AVERAGE('time 1'!Q17,'time 2'!Q17,'time 3'!Q17)</f>
        <v>17425</v>
      </c>
      <c r="J18">
        <f>AVERAGE('time 1'!S17,'time 2'!S17,'time 3'!S17)</f>
        <v>894.33333333333337</v>
      </c>
      <c r="L18">
        <f>AVERAGE('accuracy dom5dom4'!$J17,'accuracy dom51dom41'!$J17,'accuracy dom52dom42'!$J17)</f>
        <v>31</v>
      </c>
      <c r="M18">
        <f>AVERAGE('accuracy dom5dom4'!$K17,'accuracy dom51dom41'!$K17,'accuracy dom52dom42'!$K17)</f>
        <v>0</v>
      </c>
      <c r="N18">
        <f>AVERAGE('accuracy dom5dom4'!$L17,'accuracy dom51dom41'!$L17,'accuracy dom52dom42'!$L17)</f>
        <v>0</v>
      </c>
      <c r="O18">
        <f>AVERAGE('accuracy dom5dom4'!$M17,'accuracy dom51dom41'!$M17,'accuracy dom52dom42'!$M17)</f>
        <v>0</v>
      </c>
      <c r="P18">
        <f>AVERAGE('accuracy dom5dom4'!$AZ17,'accuracy dom51dom41'!$AZ17,'accuracy dom52dom42'!$AZ17)</f>
        <v>31</v>
      </c>
      <c r="Q18">
        <f>AVERAGE('accuracy dom5dom4'!$BA17,'accuracy dom51dom41'!$BA17,'accuracy dom52dom42'!$BA17)</f>
        <v>0</v>
      </c>
      <c r="R18">
        <f>AVERAGE('accuracy dom5dom4'!$BB17,'accuracy dom51dom41'!$BB17,'accuracy dom52dom42'!$BB17)</f>
        <v>0</v>
      </c>
      <c r="S18">
        <f>AVERAGE('accuracy dom5dom4'!$BC17,'accuracy dom51dom41'!$BC17,'accuracy dom52dom42'!$BC17)</f>
        <v>0</v>
      </c>
      <c r="T18">
        <f>AVERAGE('accuracy dom5dom4'!$AE17,'accuracy dom51dom41'!$AE17,'accuracy dom52dom42'!$AE17)</f>
        <v>31</v>
      </c>
      <c r="U18">
        <f>AVERAGE('accuracy dom5dom4'!$AF17,'accuracy dom51dom41'!$AF17,'accuracy dom52dom42'!$AF17)</f>
        <v>0</v>
      </c>
      <c r="V18">
        <f>AVERAGE('accuracy dom5dom4'!$AG17,'accuracy dom51dom41'!$AG17,'accuracy dom52dom42'!$AG17)</f>
        <v>0</v>
      </c>
      <c r="W18">
        <f>AVERAGE('accuracy dom5dom4'!$AH17,'accuracy dom51dom41'!$AH17,'accuracy dom52dom42'!$AH17)</f>
        <v>0</v>
      </c>
      <c r="X18">
        <f>AVERAGE('accuracy dom7dom6'!$J17,'accuracy dom71dom61'!$J17,'accuracy dom72dom62'!$J17)</f>
        <v>30</v>
      </c>
      <c r="Y18">
        <f>AVERAGE('accuracy dom7dom6'!$K17,'accuracy dom71dom61'!$K17,'accuracy dom72dom62'!$K17)</f>
        <v>1</v>
      </c>
      <c r="Z18">
        <f>AVERAGE('accuracy dom7dom6'!$L17,'accuracy dom71dom61'!$L17,'accuracy dom72dom62'!$L17)</f>
        <v>0</v>
      </c>
      <c r="AA18">
        <f>AVERAGE('accuracy dom7dom6'!$M17,'accuracy dom71dom61'!$M17,'accuracy dom72dom62'!$M17)</f>
        <v>0</v>
      </c>
      <c r="AB18">
        <f>AVERAGE('accuracy dom7dom6'!$AZ17,'accuracy dom71dom61'!$AZ17,'accuracy dom72dom62'!$AZ17)</f>
        <v>31</v>
      </c>
      <c r="AC18">
        <f>AVERAGE('accuracy dom7dom6'!$BA17,'accuracy dom71dom61'!$BA17,'accuracy dom72dom62'!$BA17)</f>
        <v>0</v>
      </c>
      <c r="AD18">
        <f>AVERAGE('accuracy dom7dom6'!$BB17,'accuracy dom71dom61'!$BB17,'accuracy dom72dom62'!$BB17)</f>
        <v>0</v>
      </c>
      <c r="AE18">
        <f>AVERAGE('accuracy dom7dom6'!$BC17,'accuracy dom71dom61'!$BC17,'accuracy dom72dom62'!$BC17)</f>
        <v>0</v>
      </c>
      <c r="AF18">
        <f>AVERAGE('accuracy dom7dom6'!$AE17,'accuracy dom71dom61'!$AE17,'accuracy dom72dom62'!$AE17)</f>
        <v>30</v>
      </c>
      <c r="AG18">
        <f>AVERAGE('accuracy dom7dom6'!$AF17,'accuracy dom71dom61'!$AF17,'accuracy dom72dom62'!$AF17)</f>
        <v>1</v>
      </c>
      <c r="AH18">
        <f>AVERAGE('accuracy dom7dom6'!$AG17,'accuracy dom71dom61'!$AG17,'accuracy dom72dom62'!$AG17)</f>
        <v>0</v>
      </c>
      <c r="AI18">
        <f>AVERAGE('accuracy dom7dom6'!$AH17,'accuracy dom71dom61'!$AH17,'accuracy dom72dom62'!$AH17)</f>
        <v>0</v>
      </c>
      <c r="AJ18">
        <f>AVERAGE('accuracy dom9dom8'!$J17,'accuracy dom91dom81'!$J17,'accuracy dom92dom82'!$J17)</f>
        <v>30</v>
      </c>
      <c r="AK18">
        <f>AVERAGE('accuracy dom9dom8'!$K17,'accuracy dom91dom81'!$K17,'accuracy dom92dom82'!$K17)</f>
        <v>1</v>
      </c>
      <c r="AL18">
        <f>AVERAGE('accuracy dom9dom8'!$L17,'accuracy dom91dom81'!$L17,'accuracy dom92dom82'!$L17)</f>
        <v>0</v>
      </c>
      <c r="AM18">
        <f>AVERAGE('accuracy dom9dom8'!$M17,'accuracy dom91dom81'!$M17,'accuracy dom92dom82'!$M17)</f>
        <v>0</v>
      </c>
      <c r="AN18">
        <f>AVERAGE('accuracy dom9dom8'!$AZ17,'accuracy dom91dom81'!$AZ17,'accuracy dom92dom82'!$AZ17)</f>
        <v>31</v>
      </c>
      <c r="AO18">
        <f>AVERAGE('accuracy dom9dom8'!$BA17,'accuracy dom91dom81'!$BA17,'accuracy dom92dom82'!$BA17)</f>
        <v>0</v>
      </c>
      <c r="AP18">
        <f>AVERAGE('accuracy dom9dom8'!$BB17,'accuracy dom91dom81'!$BB17,'accuracy dom92dom82'!$BB17)</f>
        <v>0</v>
      </c>
      <c r="AQ18">
        <f>AVERAGE('accuracy dom9dom8'!$BC17,'accuracy dom91dom81'!$BC17,'accuracy dom92dom82'!$BC17)</f>
        <v>0</v>
      </c>
      <c r="AR18">
        <f>AVERAGE('accuracy dom9dom8'!$AE17,'accuracy dom91dom81'!$AE17,'accuracy dom92dom82'!$AE17)</f>
        <v>30</v>
      </c>
      <c r="AS18">
        <f>AVERAGE('accuracy dom9dom8'!$AF17,'accuracy dom91dom81'!$AF17,'accuracy dom92dom82'!$AF17)</f>
        <v>1</v>
      </c>
      <c r="AT18">
        <f>AVERAGE('accuracy dom9dom8'!$AG17,'accuracy dom91dom81'!$AG17,'accuracy dom92dom82'!$AG17)</f>
        <v>0</v>
      </c>
      <c r="AU18">
        <f>AVERAGE('accuracy dom9dom8'!$AH17,'accuracy dom91dom81'!$AH17,'accuracy dom92dom82'!$AH17)</f>
        <v>0</v>
      </c>
    </row>
    <row r="19" spans="1:47">
      <c r="A19" t="str">
        <f>'time 1'!B18</f>
        <v>&lt;test.Base64: int removeWhiteSpace(byte[])&gt;</v>
      </c>
      <c r="B19">
        <f>AVERAGE('time 1'!C18,'time 2'!C18,'time 3'!C18)</f>
        <v>1140</v>
      </c>
      <c r="C19">
        <f>AVERAGE('time 1'!E18,'time 2'!E18,'time 3'!E18)</f>
        <v>2444</v>
      </c>
      <c r="D19">
        <f>AVERAGE('time 1'!G18,'time 2'!G18,'time 3'!G18)</f>
        <v>833.66666666666663</v>
      </c>
      <c r="E19">
        <f>AVERAGE('time 1'!I18,'time 2'!I18,'time 3'!I18)</f>
        <v>1936.3333333333333</v>
      </c>
      <c r="F19">
        <f>AVERAGE('time 1'!K18,'time 2'!K18,'time 3'!K18)</f>
        <v>8689</v>
      </c>
      <c r="G19">
        <f>AVERAGE('time 1'!M18,'time 2'!M18,'time 3'!M18)</f>
        <v>1526</v>
      </c>
      <c r="H19">
        <f>AVERAGE('time 1'!O18,'time 2'!O18,'time 3'!O18)</f>
        <v>2592</v>
      </c>
      <c r="I19">
        <f>AVERAGE('time 1'!Q18,'time 2'!Q18,'time 3'!Q18)</f>
        <v>13680</v>
      </c>
      <c r="J19">
        <f>AVERAGE('time 1'!S18,'time 2'!S18,'time 3'!S18)</f>
        <v>2012.6666666666667</v>
      </c>
      <c r="L19">
        <f>AVERAGE('accuracy dom5dom4'!$J18,'accuracy dom51dom41'!$J18,'accuracy dom52dom42'!$J18)</f>
        <v>31</v>
      </c>
      <c r="M19">
        <f>AVERAGE('accuracy dom5dom4'!$K18,'accuracy dom51dom41'!$K18,'accuracy dom52dom42'!$K18)</f>
        <v>0</v>
      </c>
      <c r="N19">
        <f>AVERAGE('accuracy dom5dom4'!$L18,'accuracy dom51dom41'!$L18,'accuracy dom52dom42'!$L18)</f>
        <v>0</v>
      </c>
      <c r="O19">
        <f>AVERAGE('accuracy dom5dom4'!$M18,'accuracy dom51dom41'!$M18,'accuracy dom52dom42'!$M18)</f>
        <v>0</v>
      </c>
      <c r="P19">
        <f>AVERAGE('accuracy dom5dom4'!$AZ18,'accuracy dom51dom41'!$AZ18,'accuracy dom52dom42'!$AZ18)</f>
        <v>31</v>
      </c>
      <c r="Q19">
        <f>AVERAGE('accuracy dom5dom4'!$BA18,'accuracy dom51dom41'!$BA18,'accuracy dom52dom42'!$BA18)</f>
        <v>0</v>
      </c>
      <c r="R19">
        <f>AVERAGE('accuracy dom5dom4'!$BB18,'accuracy dom51dom41'!$BB18,'accuracy dom52dom42'!$BB18)</f>
        <v>0</v>
      </c>
      <c r="S19">
        <f>AVERAGE('accuracy dom5dom4'!$BC18,'accuracy dom51dom41'!$BC18,'accuracy dom52dom42'!$BC18)</f>
        <v>0</v>
      </c>
      <c r="T19">
        <f>AVERAGE('accuracy dom5dom4'!$AE18,'accuracy dom51dom41'!$AE18,'accuracy dom52dom42'!$AE18)</f>
        <v>31</v>
      </c>
      <c r="U19">
        <f>AVERAGE('accuracy dom5dom4'!$AF18,'accuracy dom51dom41'!$AF18,'accuracy dom52dom42'!$AF18)</f>
        <v>0</v>
      </c>
      <c r="V19">
        <f>AVERAGE('accuracy dom5dom4'!$AG18,'accuracy dom51dom41'!$AG18,'accuracy dom52dom42'!$AG18)</f>
        <v>0</v>
      </c>
      <c r="W19">
        <f>AVERAGE('accuracy dom5dom4'!$AH18,'accuracy dom51dom41'!$AH18,'accuracy dom52dom42'!$AH18)</f>
        <v>0</v>
      </c>
      <c r="X19">
        <f>AVERAGE('accuracy dom7dom6'!$J18,'accuracy dom71dom61'!$J18,'accuracy dom72dom62'!$J18)</f>
        <v>30</v>
      </c>
      <c r="Y19">
        <f>AVERAGE('accuracy dom7dom6'!$K18,'accuracy dom71dom61'!$K18,'accuracy dom72dom62'!$K18)</f>
        <v>1</v>
      </c>
      <c r="Z19">
        <f>AVERAGE('accuracy dom7dom6'!$L18,'accuracy dom71dom61'!$L18,'accuracy dom72dom62'!$L18)</f>
        <v>0</v>
      </c>
      <c r="AA19">
        <f>AVERAGE('accuracy dom7dom6'!$M18,'accuracy dom71dom61'!$M18,'accuracy dom72dom62'!$M18)</f>
        <v>0</v>
      </c>
      <c r="AB19">
        <f>AVERAGE('accuracy dom7dom6'!$AZ18,'accuracy dom71dom61'!$AZ18,'accuracy dom72dom62'!$AZ18)</f>
        <v>31</v>
      </c>
      <c r="AC19">
        <f>AVERAGE('accuracy dom7dom6'!$BA18,'accuracy dom71dom61'!$BA18,'accuracy dom72dom62'!$BA18)</f>
        <v>0</v>
      </c>
      <c r="AD19">
        <f>AVERAGE('accuracy dom7dom6'!$BB18,'accuracy dom71dom61'!$BB18,'accuracy dom72dom62'!$BB18)</f>
        <v>0</v>
      </c>
      <c r="AE19">
        <f>AVERAGE('accuracy dom7dom6'!$BC18,'accuracy dom71dom61'!$BC18,'accuracy dom72dom62'!$BC18)</f>
        <v>0</v>
      </c>
      <c r="AF19">
        <f>AVERAGE('accuracy dom7dom6'!$AE18,'accuracy dom71dom61'!$AE18,'accuracy dom72dom62'!$AE18)</f>
        <v>30</v>
      </c>
      <c r="AG19">
        <f>AVERAGE('accuracy dom7dom6'!$AF18,'accuracy dom71dom61'!$AF18,'accuracy dom72dom62'!$AF18)</f>
        <v>1</v>
      </c>
      <c r="AH19">
        <f>AVERAGE('accuracy dom7dom6'!$AG18,'accuracy dom71dom61'!$AG18,'accuracy dom72dom62'!$AG18)</f>
        <v>0</v>
      </c>
      <c r="AI19">
        <f>AVERAGE('accuracy dom7dom6'!$AH18,'accuracy dom71dom61'!$AH18,'accuracy dom72dom62'!$AH18)</f>
        <v>0</v>
      </c>
      <c r="AJ19">
        <f>AVERAGE('accuracy dom9dom8'!$J18,'accuracy dom91dom81'!$J18,'accuracy dom92dom82'!$J18)</f>
        <v>30</v>
      </c>
      <c r="AK19">
        <f>AVERAGE('accuracy dom9dom8'!$K18,'accuracy dom91dom81'!$K18,'accuracy dom92dom82'!$K18)</f>
        <v>1</v>
      </c>
      <c r="AL19">
        <f>AVERAGE('accuracy dom9dom8'!$L18,'accuracy dom91dom81'!$L18,'accuracy dom92dom82'!$L18)</f>
        <v>0</v>
      </c>
      <c r="AM19">
        <f>AVERAGE('accuracy dom9dom8'!$M18,'accuracy dom91dom81'!$M18,'accuracy dom92dom82'!$M18)</f>
        <v>0</v>
      </c>
      <c r="AN19">
        <f>AVERAGE('accuracy dom9dom8'!$AZ18,'accuracy dom91dom81'!$AZ18,'accuracy dom92dom82'!$AZ18)</f>
        <v>31</v>
      </c>
      <c r="AO19">
        <f>AVERAGE('accuracy dom9dom8'!$BA18,'accuracy dom91dom81'!$BA18,'accuracy dom92dom82'!$BA18)</f>
        <v>0</v>
      </c>
      <c r="AP19">
        <f>AVERAGE('accuracy dom9dom8'!$BB18,'accuracy dom91dom81'!$BB18,'accuracy dom92dom82'!$BB18)</f>
        <v>0</v>
      </c>
      <c r="AQ19">
        <f>AVERAGE('accuracy dom9dom8'!$BC18,'accuracy dom91dom81'!$BC18,'accuracy dom92dom82'!$BC18)</f>
        <v>0</v>
      </c>
      <c r="AR19">
        <f>AVERAGE('accuracy dom9dom8'!$AE18,'accuracy dom91dom81'!$AE18,'accuracy dom92dom82'!$AE18)</f>
        <v>30</v>
      </c>
      <c r="AS19">
        <f>AVERAGE('accuracy dom9dom8'!$AF18,'accuracy dom91dom81'!$AF18,'accuracy dom92dom82'!$AF18)</f>
        <v>1</v>
      </c>
      <c r="AT19">
        <f>AVERAGE('accuracy dom9dom8'!$AG18,'accuracy dom91dom81'!$AG18,'accuracy dom92dom82'!$AG18)</f>
        <v>0</v>
      </c>
      <c r="AU19">
        <f>AVERAGE('accuracy dom9dom8'!$AH18,'accuracy dom91dom81'!$AH18,'accuracy dom92dom82'!$AH18)</f>
        <v>0</v>
      </c>
    </row>
    <row r="20" spans="1:47">
      <c r="A20" t="str">
        <f>'time 1'!B19</f>
        <v>&lt;test.Base64: java.lang.String encode(byte[],int)&gt;</v>
      </c>
      <c r="B20">
        <f>AVERAGE('time 1'!C19,'time 2'!C19,'time 3'!C19)</f>
        <v>9576.3333333333339</v>
      </c>
      <c r="C20">
        <f>AVERAGE('time 1'!E19,'time 2'!E19,'time 3'!E19)</f>
        <v>24992.333333333332</v>
      </c>
      <c r="D20">
        <f>AVERAGE('time 1'!G19,'time 2'!G19,'time 3'!G19)</f>
        <v>7061.333333333333</v>
      </c>
      <c r="E20">
        <f>AVERAGE('time 1'!I19,'time 2'!I19,'time 3'!I19)</f>
        <v>16360</v>
      </c>
      <c r="F20">
        <f>AVERAGE('time 1'!K19,'time 2'!K19,'time 3'!K19)</f>
        <v>121387.66666666667</v>
      </c>
      <c r="G20">
        <f>AVERAGE('time 1'!M19,'time 2'!M19,'time 3'!M19)</f>
        <v>12850.666666666666</v>
      </c>
      <c r="H20">
        <f>AVERAGE('time 1'!O19,'time 2'!O19,'time 3'!O19)</f>
        <v>20730</v>
      </c>
      <c r="I20">
        <f>AVERAGE('time 1'!Q19,'time 2'!Q19,'time 3'!Q19)</f>
        <v>284477.33333333331</v>
      </c>
      <c r="J20">
        <f>AVERAGE('time 1'!S19,'time 2'!S19,'time 3'!S19)</f>
        <v>17751.666666666668</v>
      </c>
      <c r="L20">
        <f>AVERAGE('accuracy dom5dom4'!$J19,'accuracy dom51dom41'!$J19,'accuracy dom52dom42'!$J19)</f>
        <v>14</v>
      </c>
      <c r="M20">
        <f>AVERAGE('accuracy dom5dom4'!$K19,'accuracy dom51dom41'!$K19,'accuracy dom52dom42'!$K19)</f>
        <v>0</v>
      </c>
      <c r="N20">
        <f>AVERAGE('accuracy dom5dom4'!$L19,'accuracy dom51dom41'!$L19,'accuracy dom52dom42'!$L19)</f>
        <v>0</v>
      </c>
      <c r="O20">
        <f>AVERAGE('accuracy dom5dom4'!$M19,'accuracy dom51dom41'!$M19,'accuracy dom52dom42'!$M19)</f>
        <v>0</v>
      </c>
      <c r="P20">
        <f>AVERAGE('accuracy dom5dom4'!$AZ19,'accuracy dom51dom41'!$AZ19,'accuracy dom52dom42'!$AZ19)</f>
        <v>14</v>
      </c>
      <c r="Q20">
        <f>AVERAGE('accuracy dom5dom4'!$BA19,'accuracy dom51dom41'!$BA19,'accuracy dom52dom42'!$BA19)</f>
        <v>0</v>
      </c>
      <c r="R20">
        <f>AVERAGE('accuracy dom5dom4'!$BB19,'accuracy dom51dom41'!$BB19,'accuracy dom52dom42'!$BB19)</f>
        <v>0</v>
      </c>
      <c r="S20">
        <f>AVERAGE('accuracy dom5dom4'!$BC19,'accuracy dom51dom41'!$BC19,'accuracy dom52dom42'!$BC19)</f>
        <v>0</v>
      </c>
      <c r="T20">
        <f>AVERAGE('accuracy dom5dom4'!$AE19,'accuracy dom51dom41'!$AE19,'accuracy dom52dom42'!$AE19)</f>
        <v>14</v>
      </c>
      <c r="U20">
        <f>AVERAGE('accuracy dom5dom4'!$AF19,'accuracy dom51dom41'!$AF19,'accuracy dom52dom42'!$AF19)</f>
        <v>0</v>
      </c>
      <c r="V20">
        <f>AVERAGE('accuracy dom5dom4'!$AG19,'accuracy dom51dom41'!$AG19,'accuracy dom52dom42'!$AG19)</f>
        <v>0</v>
      </c>
      <c r="W20">
        <f>AVERAGE('accuracy dom5dom4'!$AH19,'accuracy dom51dom41'!$AH19,'accuracy dom52dom42'!$AH19)</f>
        <v>0</v>
      </c>
      <c r="X20">
        <f>AVERAGE('accuracy dom7dom6'!$J19,'accuracy dom71dom61'!$J19,'accuracy dom72dom62'!$J19)</f>
        <v>14</v>
      </c>
      <c r="Y20">
        <f>AVERAGE('accuracy dom7dom6'!$K19,'accuracy dom71dom61'!$K19,'accuracy dom72dom62'!$K19)</f>
        <v>0</v>
      </c>
      <c r="Z20">
        <f>AVERAGE('accuracy dom7dom6'!$L19,'accuracy dom71dom61'!$L19,'accuracy dom72dom62'!$L19)</f>
        <v>0</v>
      </c>
      <c r="AA20">
        <f>AVERAGE('accuracy dom7dom6'!$M19,'accuracy dom71dom61'!$M19,'accuracy dom72dom62'!$M19)</f>
        <v>0</v>
      </c>
      <c r="AB20">
        <f>AVERAGE('accuracy dom7dom6'!$AZ19,'accuracy dom71dom61'!$AZ19,'accuracy dom72dom62'!$AZ19)</f>
        <v>14</v>
      </c>
      <c r="AC20">
        <f>AVERAGE('accuracy dom7dom6'!$BA19,'accuracy dom71dom61'!$BA19,'accuracy dom72dom62'!$BA19)</f>
        <v>0</v>
      </c>
      <c r="AD20">
        <f>AVERAGE('accuracy dom7dom6'!$BB19,'accuracy dom71dom61'!$BB19,'accuracy dom72dom62'!$BB19)</f>
        <v>0</v>
      </c>
      <c r="AE20">
        <f>AVERAGE('accuracy dom7dom6'!$BC19,'accuracy dom71dom61'!$BC19,'accuracy dom72dom62'!$BC19)</f>
        <v>0</v>
      </c>
      <c r="AF20">
        <f>AVERAGE('accuracy dom7dom6'!$AE19,'accuracy dom71dom61'!$AE19,'accuracy dom72dom62'!$AE19)</f>
        <v>14</v>
      </c>
      <c r="AG20">
        <f>AVERAGE('accuracy dom7dom6'!$AF19,'accuracy dom71dom61'!$AF19,'accuracy dom72dom62'!$AF19)</f>
        <v>0</v>
      </c>
      <c r="AH20">
        <f>AVERAGE('accuracy dom7dom6'!$AG19,'accuracy dom71dom61'!$AG19,'accuracy dom72dom62'!$AG19)</f>
        <v>0</v>
      </c>
      <c r="AI20">
        <f>AVERAGE('accuracy dom7dom6'!$AH19,'accuracy dom71dom61'!$AH19,'accuracy dom72dom62'!$AH19)</f>
        <v>0</v>
      </c>
      <c r="AJ20">
        <f>AVERAGE('accuracy dom9dom8'!$J19,'accuracy dom91dom81'!$J19,'accuracy dom92dom82'!$J19)</f>
        <v>14</v>
      </c>
      <c r="AK20">
        <f>AVERAGE('accuracy dom9dom8'!$K19,'accuracy dom91dom81'!$K19,'accuracy dom92dom82'!$K19)</f>
        <v>0</v>
      </c>
      <c r="AL20">
        <f>AVERAGE('accuracy dom9dom8'!$L19,'accuracy dom91dom81'!$L19,'accuracy dom92dom82'!$L19)</f>
        <v>0</v>
      </c>
      <c r="AM20">
        <f>AVERAGE('accuracy dom9dom8'!$M19,'accuracy dom91dom81'!$M19,'accuracy dom92dom82'!$M19)</f>
        <v>0</v>
      </c>
      <c r="AN20">
        <f>AVERAGE('accuracy dom9dom8'!$AZ19,'accuracy dom91dom81'!$AZ19,'accuracy dom92dom82'!$AZ19)</f>
        <v>14</v>
      </c>
      <c r="AO20">
        <f>AVERAGE('accuracy dom9dom8'!$BA19,'accuracy dom91dom81'!$BA19,'accuracy dom92dom82'!$BA19)</f>
        <v>0</v>
      </c>
      <c r="AP20">
        <f>AVERAGE('accuracy dom9dom8'!$BB19,'accuracy dom91dom81'!$BB19,'accuracy dom92dom82'!$BB19)</f>
        <v>0</v>
      </c>
      <c r="AQ20">
        <f>AVERAGE('accuracy dom9dom8'!$BC19,'accuracy dom91dom81'!$BC19,'accuracy dom92dom82'!$BC19)</f>
        <v>0</v>
      </c>
      <c r="AR20">
        <f>AVERAGE('accuracy dom9dom8'!$AE19,'accuracy dom91dom81'!$AE19,'accuracy dom92dom82'!$AE19)</f>
        <v>14</v>
      </c>
      <c r="AS20">
        <f>AVERAGE('accuracy dom9dom8'!$AF19,'accuracy dom91dom81'!$AF19,'accuracy dom92dom82'!$AF19)</f>
        <v>0</v>
      </c>
      <c r="AT20">
        <f>AVERAGE('accuracy dom9dom8'!$AG19,'accuracy dom91dom81'!$AG19,'accuracy dom92dom82'!$AG19)</f>
        <v>0</v>
      </c>
      <c r="AU20">
        <f>AVERAGE('accuracy dom9dom8'!$AH19,'accuracy dom91dom81'!$AH19,'accuracy dom92dom82'!$AH19)</f>
        <v>0</v>
      </c>
    </row>
    <row r="21" spans="1:47">
      <c r="A21" t="str">
        <f>'time 1'!B20</f>
        <v>&lt;test.Base64: void decode(byte[],java.io.OutputStream)&gt;</v>
      </c>
      <c r="B21">
        <f>AVERAGE('time 1'!C20,'time 2'!C20,'time 3'!C20)</f>
        <v>4716.333333333333</v>
      </c>
      <c r="C21">
        <f>AVERAGE('time 1'!E20,'time 2'!E20,'time 3'!E20)</f>
        <v>11515</v>
      </c>
      <c r="D21">
        <f>AVERAGE('time 1'!G20,'time 2'!G20,'time 3'!G20)</f>
        <v>3532.6666666666665</v>
      </c>
      <c r="E21">
        <f>AVERAGE('time 1'!I20,'time 2'!I20,'time 3'!I20)</f>
        <v>7530.666666666667</v>
      </c>
      <c r="F21">
        <f>AVERAGE('time 1'!K20,'time 2'!K20,'time 3'!K20)</f>
        <v>57979.666666666664</v>
      </c>
      <c r="G21">
        <f>AVERAGE('time 1'!M20,'time 2'!M20,'time 3'!M20)</f>
        <v>5943.333333333333</v>
      </c>
      <c r="H21">
        <f>AVERAGE('time 1'!O20,'time 2'!O20,'time 3'!O20)</f>
        <v>9660</v>
      </c>
      <c r="I21">
        <f>AVERAGE('time 1'!Q20,'time 2'!Q20,'time 3'!Q20)</f>
        <v>121430.33333333333</v>
      </c>
      <c r="J21">
        <f>AVERAGE('time 1'!S20,'time 2'!S20,'time 3'!S20)</f>
        <v>8006</v>
      </c>
      <c r="L21">
        <f>AVERAGE('accuracy dom5dom4'!$J20,'accuracy dom51dom41'!$J20,'accuracy dom52dom42'!$J20)</f>
        <v>180.33333333333334</v>
      </c>
      <c r="M21">
        <f>AVERAGE('accuracy dom5dom4'!$K20,'accuracy dom51dom41'!$K20,'accuracy dom52dom42'!$K20)</f>
        <v>2.6666666666666665</v>
      </c>
      <c r="N21">
        <f>AVERAGE('accuracy dom5dom4'!$L20,'accuracy dom51dom41'!$L20,'accuracy dom52dom42'!$L20)</f>
        <v>0</v>
      </c>
      <c r="O21">
        <f>AVERAGE('accuracy dom5dom4'!$M20,'accuracy dom51dom41'!$M20,'accuracy dom52dom42'!$M20)</f>
        <v>0</v>
      </c>
      <c r="P21">
        <f>AVERAGE('accuracy dom5dom4'!$AZ20,'accuracy dom51dom41'!$AZ20,'accuracy dom52dom42'!$AZ20)</f>
        <v>183</v>
      </c>
      <c r="Q21">
        <f>AVERAGE('accuracy dom5dom4'!$BA20,'accuracy dom51dom41'!$BA20,'accuracy dom52dom42'!$BA20)</f>
        <v>0</v>
      </c>
      <c r="R21">
        <f>AVERAGE('accuracy dom5dom4'!$BB20,'accuracy dom51dom41'!$BB20,'accuracy dom52dom42'!$BB20)</f>
        <v>0</v>
      </c>
      <c r="S21">
        <f>AVERAGE('accuracy dom5dom4'!$BC20,'accuracy dom51dom41'!$BC20,'accuracy dom52dom42'!$BC20)</f>
        <v>0</v>
      </c>
      <c r="T21">
        <f>AVERAGE('accuracy dom5dom4'!$AE20,'accuracy dom51dom41'!$AE20,'accuracy dom52dom42'!$AE20)</f>
        <v>180.33333333333334</v>
      </c>
      <c r="U21">
        <f>AVERAGE('accuracy dom5dom4'!$AF20,'accuracy dom51dom41'!$AF20,'accuracy dom52dom42'!$AF20)</f>
        <v>2.6666666666666665</v>
      </c>
      <c r="V21">
        <f>AVERAGE('accuracy dom5dom4'!$AG20,'accuracy dom51dom41'!$AG20,'accuracy dom52dom42'!$AG20)</f>
        <v>0</v>
      </c>
      <c r="W21">
        <f>AVERAGE('accuracy dom5dom4'!$AH20,'accuracy dom51dom41'!$AH20,'accuracy dom52dom42'!$AH20)</f>
        <v>0</v>
      </c>
      <c r="X21">
        <f>AVERAGE('accuracy dom7dom6'!$J20,'accuracy dom71dom61'!$J20,'accuracy dom72dom62'!$J20)</f>
        <v>179.66666666666666</v>
      </c>
      <c r="Y21">
        <f>AVERAGE('accuracy dom7dom6'!$K20,'accuracy dom71dom61'!$K20,'accuracy dom72dom62'!$K20)</f>
        <v>3.3333333333333335</v>
      </c>
      <c r="Z21">
        <f>AVERAGE('accuracy dom7dom6'!$L20,'accuracy dom71dom61'!$L20,'accuracy dom72dom62'!$L20)</f>
        <v>0</v>
      </c>
      <c r="AA21">
        <f>AVERAGE('accuracy dom7dom6'!$M20,'accuracy dom71dom61'!$M20,'accuracy dom72dom62'!$M20)</f>
        <v>0</v>
      </c>
      <c r="AB21">
        <f>AVERAGE('accuracy dom7dom6'!$AZ20,'accuracy dom71dom61'!$AZ20,'accuracy dom72dom62'!$AZ20)</f>
        <v>183</v>
      </c>
      <c r="AC21">
        <f>AVERAGE('accuracy dom7dom6'!$BA20,'accuracy dom71dom61'!$BA20,'accuracy dom72dom62'!$BA20)</f>
        <v>0</v>
      </c>
      <c r="AD21">
        <f>AVERAGE('accuracy dom7dom6'!$BB20,'accuracy dom71dom61'!$BB20,'accuracy dom72dom62'!$BB20)</f>
        <v>0</v>
      </c>
      <c r="AE21">
        <f>AVERAGE('accuracy dom7dom6'!$BC20,'accuracy dom71dom61'!$BC20,'accuracy dom72dom62'!$BC20)</f>
        <v>0</v>
      </c>
      <c r="AF21">
        <f>AVERAGE('accuracy dom7dom6'!$AE20,'accuracy dom71dom61'!$AE20,'accuracy dom72dom62'!$AE20)</f>
        <v>179.66666666666666</v>
      </c>
      <c r="AG21">
        <f>AVERAGE('accuracy dom7dom6'!$AF20,'accuracy dom71dom61'!$AF20,'accuracy dom72dom62'!$AF20)</f>
        <v>3.3333333333333335</v>
      </c>
      <c r="AH21">
        <f>AVERAGE('accuracy dom7dom6'!$AG20,'accuracy dom71dom61'!$AG20,'accuracy dom72dom62'!$AG20)</f>
        <v>0</v>
      </c>
      <c r="AI21">
        <f>AVERAGE('accuracy dom7dom6'!$AH20,'accuracy dom71dom61'!$AH20,'accuracy dom72dom62'!$AH20)</f>
        <v>0</v>
      </c>
      <c r="AJ21">
        <f>AVERAGE('accuracy dom9dom8'!$J20,'accuracy dom91dom81'!$J20,'accuracy dom92dom82'!$J20)</f>
        <v>178.33333333333334</v>
      </c>
      <c r="AK21">
        <f>AVERAGE('accuracy dom9dom8'!$K20,'accuracy dom91dom81'!$K20,'accuracy dom92dom82'!$K20)</f>
        <v>4.666666666666667</v>
      </c>
      <c r="AL21">
        <f>AVERAGE('accuracy dom9dom8'!$L20,'accuracy dom91dom81'!$L20,'accuracy dom92dom82'!$L20)</f>
        <v>0</v>
      </c>
      <c r="AM21">
        <f>AVERAGE('accuracy dom9dom8'!$M20,'accuracy dom91dom81'!$M20,'accuracy dom92dom82'!$M20)</f>
        <v>0</v>
      </c>
      <c r="AN21">
        <f>AVERAGE('accuracy dom9dom8'!$AZ20,'accuracy dom91dom81'!$AZ20,'accuracy dom92dom82'!$AZ20)</f>
        <v>183</v>
      </c>
      <c r="AO21">
        <f>AVERAGE('accuracy dom9dom8'!$BA20,'accuracy dom91dom81'!$BA20,'accuracy dom92dom82'!$BA20)</f>
        <v>0</v>
      </c>
      <c r="AP21">
        <f>AVERAGE('accuracy dom9dom8'!$BB20,'accuracy dom91dom81'!$BB20,'accuracy dom92dom82'!$BB20)</f>
        <v>0</v>
      </c>
      <c r="AQ21">
        <f>AVERAGE('accuracy dom9dom8'!$BC20,'accuracy dom91dom81'!$BC20,'accuracy dom92dom82'!$BC20)</f>
        <v>0</v>
      </c>
      <c r="AR21">
        <f>AVERAGE('accuracy dom9dom8'!$AE20,'accuracy dom91dom81'!$AE20,'accuracy dom92dom82'!$AE20)</f>
        <v>178.33333333333334</v>
      </c>
      <c r="AS21">
        <f>AVERAGE('accuracy dom9dom8'!$AF20,'accuracy dom91dom81'!$AF20,'accuracy dom92dom82'!$AF20)</f>
        <v>4.666666666666667</v>
      </c>
      <c r="AT21">
        <f>AVERAGE('accuracy dom9dom8'!$AG20,'accuracy dom91dom81'!$AG20,'accuracy dom92dom82'!$AG20)</f>
        <v>0</v>
      </c>
      <c r="AU21">
        <f>AVERAGE('accuracy dom9dom8'!$AH20,'accuracy dom91dom81'!$AH20,'accuracy dom92dom82'!$AH20)</f>
        <v>0</v>
      </c>
    </row>
    <row r="22" spans="1:47">
      <c r="A22" t="str">
        <f>'time 1'!B21</f>
        <v>&lt;test.Base64: void decode(java.io.InputStream,java.io.OutputStream)&gt;</v>
      </c>
      <c r="B22">
        <f>AVERAGE('time 1'!C21,'time 2'!C21,'time 3'!C21)</f>
        <v>3052</v>
      </c>
      <c r="C22">
        <f>AVERAGE('time 1'!E21,'time 2'!E21,'time 3'!E21)</f>
        <v>9903.6666666666661</v>
      </c>
      <c r="D22">
        <f>AVERAGE('time 1'!G21,'time 2'!G21,'time 3'!G21)</f>
        <v>2411.3333333333335</v>
      </c>
      <c r="E22">
        <f>AVERAGE('time 1'!I21,'time 2'!I21,'time 3'!I21)</f>
        <v>5157.333333333333</v>
      </c>
      <c r="F22">
        <f>AVERAGE('time 1'!K21,'time 2'!K21,'time 3'!K21)</f>
        <v>47346</v>
      </c>
      <c r="G22">
        <f>AVERAGE('time 1'!M21,'time 2'!M21,'time 3'!M21)</f>
        <v>4001</v>
      </c>
      <c r="H22">
        <f>AVERAGE('time 1'!O21,'time 2'!O21,'time 3'!O21)</f>
        <v>6312</v>
      </c>
      <c r="I22">
        <f>AVERAGE('time 1'!Q21,'time 2'!Q21,'time 3'!Q21)</f>
        <v>89225</v>
      </c>
      <c r="J22">
        <f>AVERAGE('time 1'!S21,'time 2'!S21,'time 3'!S21)</f>
        <v>5284</v>
      </c>
      <c r="L22">
        <f>AVERAGE('accuracy dom5dom4'!$J21,'accuracy dom51dom41'!$J21,'accuracy dom52dom42'!$J21)</f>
        <v>125</v>
      </c>
      <c r="M22">
        <f>AVERAGE('accuracy dom5dom4'!$K21,'accuracy dom51dom41'!$K21,'accuracy dom52dom42'!$K21)</f>
        <v>2</v>
      </c>
      <c r="N22">
        <f>AVERAGE('accuracy dom5dom4'!$L21,'accuracy dom51dom41'!$L21,'accuracy dom52dom42'!$L21)</f>
        <v>0</v>
      </c>
      <c r="O22">
        <f>AVERAGE('accuracy dom5dom4'!$M21,'accuracy dom51dom41'!$M21,'accuracy dom52dom42'!$M21)</f>
        <v>0</v>
      </c>
      <c r="P22">
        <f>AVERAGE('accuracy dom5dom4'!$AZ21,'accuracy dom51dom41'!$AZ21,'accuracy dom52dom42'!$AZ21)</f>
        <v>127</v>
      </c>
      <c r="Q22">
        <f>AVERAGE('accuracy dom5dom4'!$BA21,'accuracy dom51dom41'!$BA21,'accuracy dom52dom42'!$BA21)</f>
        <v>0</v>
      </c>
      <c r="R22">
        <f>AVERAGE('accuracy dom5dom4'!$BB21,'accuracy dom51dom41'!$BB21,'accuracy dom52dom42'!$BB21)</f>
        <v>0</v>
      </c>
      <c r="S22">
        <f>AVERAGE('accuracy dom5dom4'!$BC21,'accuracy dom51dom41'!$BC21,'accuracy dom52dom42'!$BC21)</f>
        <v>0</v>
      </c>
      <c r="T22">
        <f>AVERAGE('accuracy dom5dom4'!$AE21,'accuracy dom51dom41'!$AE21,'accuracy dom52dom42'!$AE21)</f>
        <v>125</v>
      </c>
      <c r="U22">
        <f>AVERAGE('accuracy dom5dom4'!$AF21,'accuracy dom51dom41'!$AF21,'accuracy dom52dom42'!$AF21)</f>
        <v>2</v>
      </c>
      <c r="V22">
        <f>AVERAGE('accuracy dom5dom4'!$AG21,'accuracy dom51dom41'!$AG21,'accuracy dom52dom42'!$AG21)</f>
        <v>0</v>
      </c>
      <c r="W22">
        <f>AVERAGE('accuracy dom5dom4'!$AH21,'accuracy dom51dom41'!$AH21,'accuracy dom52dom42'!$AH21)</f>
        <v>0</v>
      </c>
      <c r="X22">
        <f>AVERAGE('accuracy dom7dom6'!$J21,'accuracy dom71dom61'!$J21,'accuracy dom72dom62'!$J21)</f>
        <v>125</v>
      </c>
      <c r="Y22">
        <f>AVERAGE('accuracy dom7dom6'!$K21,'accuracy dom71dom61'!$K21,'accuracy dom72dom62'!$K21)</f>
        <v>2</v>
      </c>
      <c r="Z22">
        <f>AVERAGE('accuracy dom7dom6'!$L21,'accuracy dom71dom61'!$L21,'accuracy dom72dom62'!$L21)</f>
        <v>0</v>
      </c>
      <c r="AA22">
        <f>AVERAGE('accuracy dom7dom6'!$M21,'accuracy dom71dom61'!$M21,'accuracy dom72dom62'!$M21)</f>
        <v>0</v>
      </c>
      <c r="AB22">
        <f>AVERAGE('accuracy dom7dom6'!$AZ21,'accuracy dom71dom61'!$AZ21,'accuracy dom72dom62'!$AZ21)</f>
        <v>127</v>
      </c>
      <c r="AC22">
        <f>AVERAGE('accuracy dom7dom6'!$BA21,'accuracy dom71dom61'!$BA21,'accuracy dom72dom62'!$BA21)</f>
        <v>0</v>
      </c>
      <c r="AD22">
        <f>AVERAGE('accuracy dom7dom6'!$BB21,'accuracy dom71dom61'!$BB21,'accuracy dom72dom62'!$BB21)</f>
        <v>0</v>
      </c>
      <c r="AE22">
        <f>AVERAGE('accuracy dom7dom6'!$BC21,'accuracy dom71dom61'!$BC21,'accuracy dom72dom62'!$BC21)</f>
        <v>0</v>
      </c>
      <c r="AF22">
        <f>AVERAGE('accuracy dom7dom6'!$AE21,'accuracy dom71dom61'!$AE21,'accuracy dom72dom62'!$AE21)</f>
        <v>125</v>
      </c>
      <c r="AG22">
        <f>AVERAGE('accuracy dom7dom6'!$AF21,'accuracy dom71dom61'!$AF21,'accuracy dom72dom62'!$AF21)</f>
        <v>2</v>
      </c>
      <c r="AH22">
        <f>AVERAGE('accuracy dom7dom6'!$AG21,'accuracy dom71dom61'!$AG21,'accuracy dom72dom62'!$AG21)</f>
        <v>0</v>
      </c>
      <c r="AI22">
        <f>AVERAGE('accuracy dom7dom6'!$AH21,'accuracy dom71dom61'!$AH21,'accuracy dom72dom62'!$AH21)</f>
        <v>0</v>
      </c>
      <c r="AJ22">
        <f>AVERAGE('accuracy dom9dom8'!$J21,'accuracy dom91dom81'!$J21,'accuracy dom92dom82'!$J21)</f>
        <v>123.33333333333333</v>
      </c>
      <c r="AK22">
        <f>AVERAGE('accuracy dom9dom8'!$K21,'accuracy dom91dom81'!$K21,'accuracy dom92dom82'!$K21)</f>
        <v>3.6666666666666665</v>
      </c>
      <c r="AL22">
        <f>AVERAGE('accuracy dom9dom8'!$L21,'accuracy dom91dom81'!$L21,'accuracy dom92dom82'!$L21)</f>
        <v>0</v>
      </c>
      <c r="AM22">
        <f>AVERAGE('accuracy dom9dom8'!$M21,'accuracy dom91dom81'!$M21,'accuracy dom92dom82'!$M21)</f>
        <v>0</v>
      </c>
      <c r="AN22">
        <f>AVERAGE('accuracy dom9dom8'!$AZ21,'accuracy dom91dom81'!$AZ21,'accuracy dom92dom82'!$AZ21)</f>
        <v>127</v>
      </c>
      <c r="AO22">
        <f>AVERAGE('accuracy dom9dom8'!$BA21,'accuracy dom91dom81'!$BA21,'accuracy dom92dom82'!$BA21)</f>
        <v>0</v>
      </c>
      <c r="AP22">
        <f>AVERAGE('accuracy dom9dom8'!$BB21,'accuracy dom91dom81'!$BB21,'accuracy dom92dom82'!$BB21)</f>
        <v>0</v>
      </c>
      <c r="AQ22">
        <f>AVERAGE('accuracy dom9dom8'!$BC21,'accuracy dom91dom81'!$BC21,'accuracy dom92dom82'!$BC21)</f>
        <v>0</v>
      </c>
      <c r="AR22">
        <f>AVERAGE('accuracy dom9dom8'!$AE21,'accuracy dom91dom81'!$AE21,'accuracy dom92dom82'!$AE21)</f>
        <v>123.33333333333333</v>
      </c>
      <c r="AS22">
        <f>AVERAGE('accuracy dom9dom8'!$AF21,'accuracy dom91dom81'!$AF21,'accuracy dom92dom82'!$AF21)</f>
        <v>3.6666666666666665</v>
      </c>
      <c r="AT22">
        <f>AVERAGE('accuracy dom9dom8'!$AG21,'accuracy dom91dom81'!$AG21,'accuracy dom92dom82'!$AG21)</f>
        <v>0</v>
      </c>
      <c r="AU22">
        <f>AVERAGE('accuracy dom9dom8'!$AH21,'accuracy dom91dom81'!$AH21,'accuracy dom92dom82'!$AH21)</f>
        <v>0</v>
      </c>
    </row>
    <row r="23" spans="1:47">
      <c r="A23" t="str">
        <f>'time 1'!B22</f>
        <v>&lt;test.Base64: void fillElementWithBigInteger(org.w3c.dom.Element,java.math.BigInteger)&gt;</v>
      </c>
      <c r="B23">
        <f>AVERAGE('time 1'!C22,'time 2'!C22,'time 3'!C22)</f>
        <v>73.666666666666671</v>
      </c>
      <c r="C23">
        <f>AVERAGE('time 1'!E22,'time 2'!E22,'time 3'!E22)</f>
        <v>410</v>
      </c>
      <c r="D23">
        <f>AVERAGE('time 1'!G22,'time 2'!G22,'time 3'!G22)</f>
        <v>50</v>
      </c>
      <c r="E23">
        <f>AVERAGE('time 1'!I22,'time 2'!I22,'time 3'!I22)</f>
        <v>87.666666666666671</v>
      </c>
      <c r="F23">
        <f>AVERAGE('time 1'!K22,'time 2'!K22,'time 3'!K22)</f>
        <v>993</v>
      </c>
      <c r="G23">
        <f>AVERAGE('time 1'!M22,'time 2'!M22,'time 3'!M22)</f>
        <v>63.333333333333336</v>
      </c>
      <c r="H23">
        <f>AVERAGE('time 1'!O22,'time 2'!O22,'time 3'!O22)</f>
        <v>109.33333333333333</v>
      </c>
      <c r="I23">
        <f>AVERAGE('time 1'!Q22,'time 2'!Q22,'time 3'!Q22)</f>
        <v>1170</v>
      </c>
      <c r="J23">
        <f>AVERAGE('time 1'!S22,'time 2'!S22,'time 3'!S22)</f>
        <v>78</v>
      </c>
      <c r="L23">
        <f>AVERAGE('accuracy dom5dom4'!$J22,'accuracy dom51dom41'!$J22,'accuracy dom52dom42'!$J22)</f>
        <v>104</v>
      </c>
      <c r="M23">
        <f>AVERAGE('accuracy dom5dom4'!$K22,'accuracy dom51dom41'!$K22,'accuracy dom52dom42'!$K22)</f>
        <v>2</v>
      </c>
      <c r="N23">
        <f>AVERAGE('accuracy dom5dom4'!$L22,'accuracy dom51dom41'!$L22,'accuracy dom52dom42'!$L22)</f>
        <v>0</v>
      </c>
      <c r="O23">
        <f>AVERAGE('accuracy dom5dom4'!$M22,'accuracy dom51dom41'!$M22,'accuracy dom52dom42'!$M22)</f>
        <v>0</v>
      </c>
      <c r="P23">
        <f>AVERAGE('accuracy dom5dom4'!$AZ22,'accuracy dom51dom41'!$AZ22,'accuracy dom52dom42'!$AZ22)</f>
        <v>106</v>
      </c>
      <c r="Q23">
        <f>AVERAGE('accuracy dom5dom4'!$BA22,'accuracy dom51dom41'!$BA22,'accuracy dom52dom42'!$BA22)</f>
        <v>0</v>
      </c>
      <c r="R23">
        <f>AVERAGE('accuracy dom5dom4'!$BB22,'accuracy dom51dom41'!$BB22,'accuracy dom52dom42'!$BB22)</f>
        <v>0</v>
      </c>
      <c r="S23">
        <f>AVERAGE('accuracy dom5dom4'!$BC22,'accuracy dom51dom41'!$BC22,'accuracy dom52dom42'!$BC22)</f>
        <v>0</v>
      </c>
      <c r="T23">
        <f>AVERAGE('accuracy dom5dom4'!$AE22,'accuracy dom51dom41'!$AE22,'accuracy dom52dom42'!$AE22)</f>
        <v>104</v>
      </c>
      <c r="U23">
        <f>AVERAGE('accuracy dom5dom4'!$AF22,'accuracy dom51dom41'!$AF22,'accuracy dom52dom42'!$AF22)</f>
        <v>2</v>
      </c>
      <c r="V23">
        <f>AVERAGE('accuracy dom5dom4'!$AG22,'accuracy dom51dom41'!$AG22,'accuracy dom52dom42'!$AG22)</f>
        <v>0</v>
      </c>
      <c r="W23">
        <f>AVERAGE('accuracy dom5dom4'!$AH22,'accuracy dom51dom41'!$AH22,'accuracy dom52dom42'!$AH22)</f>
        <v>0</v>
      </c>
      <c r="X23">
        <f>AVERAGE('accuracy dom7dom6'!$J22,'accuracy dom71dom61'!$J22,'accuracy dom72dom62'!$J22)</f>
        <v>104</v>
      </c>
      <c r="Y23">
        <f>AVERAGE('accuracy dom7dom6'!$K22,'accuracy dom71dom61'!$K22,'accuracy dom72dom62'!$K22)</f>
        <v>2</v>
      </c>
      <c r="Z23">
        <f>AVERAGE('accuracy dom7dom6'!$L22,'accuracy dom71dom61'!$L22,'accuracy dom72dom62'!$L22)</f>
        <v>0</v>
      </c>
      <c r="AA23">
        <f>AVERAGE('accuracy dom7dom6'!$M22,'accuracy dom71dom61'!$M22,'accuracy dom72dom62'!$M22)</f>
        <v>0</v>
      </c>
      <c r="AB23">
        <f>AVERAGE('accuracy dom7dom6'!$AZ22,'accuracy dom71dom61'!$AZ22,'accuracy dom72dom62'!$AZ22)</f>
        <v>106</v>
      </c>
      <c r="AC23">
        <f>AVERAGE('accuracy dom7dom6'!$BA22,'accuracy dom71dom61'!$BA22,'accuracy dom72dom62'!$BA22)</f>
        <v>0</v>
      </c>
      <c r="AD23">
        <f>AVERAGE('accuracy dom7dom6'!$BB22,'accuracy dom71dom61'!$BB22,'accuracy dom72dom62'!$BB22)</f>
        <v>0</v>
      </c>
      <c r="AE23">
        <f>AVERAGE('accuracy dom7dom6'!$BC22,'accuracy dom71dom61'!$BC22,'accuracy dom72dom62'!$BC22)</f>
        <v>0</v>
      </c>
      <c r="AF23">
        <f>AVERAGE('accuracy dom7dom6'!$AE22,'accuracy dom71dom61'!$AE22,'accuracy dom72dom62'!$AE22)</f>
        <v>104</v>
      </c>
      <c r="AG23">
        <f>AVERAGE('accuracy dom7dom6'!$AF22,'accuracy dom71dom61'!$AF22,'accuracy dom72dom62'!$AF22)</f>
        <v>2</v>
      </c>
      <c r="AH23">
        <f>AVERAGE('accuracy dom7dom6'!$AG22,'accuracy dom71dom61'!$AG22,'accuracy dom72dom62'!$AG22)</f>
        <v>0</v>
      </c>
      <c r="AI23">
        <f>AVERAGE('accuracy dom7dom6'!$AH22,'accuracy dom71dom61'!$AH22,'accuracy dom72dom62'!$AH22)</f>
        <v>0</v>
      </c>
      <c r="AJ23">
        <f>AVERAGE('accuracy dom9dom8'!$J22,'accuracy dom91dom81'!$J22,'accuracy dom92dom82'!$J22)</f>
        <v>102.33333333333333</v>
      </c>
      <c r="AK23">
        <f>AVERAGE('accuracy dom9dom8'!$K22,'accuracy dom91dom81'!$K22,'accuracy dom92dom82'!$K22)</f>
        <v>3.6666666666666665</v>
      </c>
      <c r="AL23">
        <f>AVERAGE('accuracy dom9dom8'!$L22,'accuracy dom91dom81'!$L22,'accuracy dom92dom82'!$L22)</f>
        <v>0</v>
      </c>
      <c r="AM23">
        <f>AVERAGE('accuracy dom9dom8'!$M22,'accuracy dom91dom81'!$M22,'accuracy dom92dom82'!$M22)</f>
        <v>0</v>
      </c>
      <c r="AN23">
        <f>AVERAGE('accuracy dom9dom8'!$AZ22,'accuracy dom91dom81'!$AZ22,'accuracy dom92dom82'!$AZ22)</f>
        <v>106</v>
      </c>
      <c r="AO23">
        <f>AVERAGE('accuracy dom9dom8'!$BA22,'accuracy dom91dom81'!$BA22,'accuracy dom92dom82'!$BA22)</f>
        <v>0</v>
      </c>
      <c r="AP23">
        <f>AVERAGE('accuracy dom9dom8'!$BB22,'accuracy dom91dom81'!$BB22,'accuracy dom92dom82'!$BB22)</f>
        <v>0</v>
      </c>
      <c r="AQ23">
        <f>AVERAGE('accuracy dom9dom8'!$BC22,'accuracy dom91dom81'!$BC22,'accuracy dom92dom82'!$BC22)</f>
        <v>0</v>
      </c>
      <c r="AR23">
        <f>AVERAGE('accuracy dom9dom8'!$AE22,'accuracy dom91dom81'!$AE22,'accuracy dom92dom82'!$AE22)</f>
        <v>102.33333333333333</v>
      </c>
      <c r="AS23">
        <f>AVERAGE('accuracy dom9dom8'!$AF22,'accuracy dom91dom81'!$AF22,'accuracy dom92dom82'!$AF22)</f>
        <v>3.6666666666666665</v>
      </c>
      <c r="AT23">
        <f>AVERAGE('accuracy dom9dom8'!$AG22,'accuracy dom91dom81'!$AG22,'accuracy dom92dom82'!$AG22)</f>
        <v>0</v>
      </c>
      <c r="AU23">
        <f>AVERAGE('accuracy dom9dom8'!$AH22,'accuracy dom91dom81'!$AH22,'accuracy dom92dom82'!$AH22)</f>
        <v>0</v>
      </c>
    </row>
    <row r="24" spans="1:47">
      <c r="A24" t="str">
        <f>'time 1'!B23</f>
        <v>&lt;test.Class11: boolean method219(int,int,int,int,int,int,int)&gt;</v>
      </c>
      <c r="B24">
        <f>AVERAGE('time 1'!C23,'time 2'!C23,'time 3'!C23)</f>
        <v>10282.333333333334</v>
      </c>
      <c r="C24">
        <f>AVERAGE('time 1'!E23,'time 2'!E23,'time 3'!E23)</f>
        <v>40073.333333333336</v>
      </c>
      <c r="D24">
        <f>AVERAGE('time 1'!G23,'time 2'!G23,'time 3'!G23)</f>
        <v>7744.333333333333</v>
      </c>
      <c r="E24">
        <f>AVERAGE('time 1'!I23,'time 2'!I23,'time 3'!I23)</f>
        <v>13527.333333333334</v>
      </c>
      <c r="F24">
        <f>AVERAGE('time 1'!K23,'time 2'!K23,'time 3'!K23)</f>
        <v>163969.33333333334</v>
      </c>
      <c r="G24">
        <f>AVERAGE('time 1'!M23,'time 2'!M23,'time 3'!M23)</f>
        <v>10619.333333333334</v>
      </c>
      <c r="H24">
        <f>AVERAGE('time 1'!O23,'time 2'!O23,'time 3'!O23)</f>
        <v>15751.666666666666</v>
      </c>
      <c r="I24">
        <f>AVERAGE('time 1'!Q23,'time 2'!Q23,'time 3'!Q23)</f>
        <v>439958</v>
      </c>
      <c r="J24">
        <f>AVERAGE('time 1'!S23,'time 2'!S23,'time 3'!S23)</f>
        <v>12696</v>
      </c>
      <c r="L24">
        <f>AVERAGE('accuracy dom5dom4'!$J23,'accuracy dom51dom41'!$J23,'accuracy dom52dom42'!$J23)</f>
        <v>3</v>
      </c>
      <c r="M24">
        <f>AVERAGE('accuracy dom5dom4'!$K23,'accuracy dom51dom41'!$K23,'accuracy dom52dom42'!$K23)</f>
        <v>0</v>
      </c>
      <c r="N24">
        <f>AVERAGE('accuracy dom5dom4'!$L23,'accuracy dom51dom41'!$L23,'accuracy dom52dom42'!$L23)</f>
        <v>0</v>
      </c>
      <c r="O24">
        <f>AVERAGE('accuracy dom5dom4'!$M23,'accuracy dom51dom41'!$M23,'accuracy dom52dom42'!$M23)</f>
        <v>0</v>
      </c>
      <c r="P24">
        <f>AVERAGE('accuracy dom5dom4'!$AZ23,'accuracy dom51dom41'!$AZ23,'accuracy dom52dom42'!$AZ23)</f>
        <v>3</v>
      </c>
      <c r="Q24">
        <f>AVERAGE('accuracy dom5dom4'!$BA23,'accuracy dom51dom41'!$BA23,'accuracy dom52dom42'!$BA23)</f>
        <v>0</v>
      </c>
      <c r="R24">
        <f>AVERAGE('accuracy dom5dom4'!$BB23,'accuracy dom51dom41'!$BB23,'accuracy dom52dom42'!$BB23)</f>
        <v>0</v>
      </c>
      <c r="S24">
        <f>AVERAGE('accuracy dom5dom4'!$BC23,'accuracy dom51dom41'!$BC23,'accuracy dom52dom42'!$BC23)</f>
        <v>0</v>
      </c>
      <c r="T24">
        <f>AVERAGE('accuracy dom5dom4'!$AE23,'accuracy dom51dom41'!$AE23,'accuracy dom52dom42'!$AE23)</f>
        <v>3</v>
      </c>
      <c r="U24">
        <f>AVERAGE('accuracy dom5dom4'!$AF23,'accuracy dom51dom41'!$AF23,'accuracy dom52dom42'!$AF23)</f>
        <v>0</v>
      </c>
      <c r="V24">
        <f>AVERAGE('accuracy dom5dom4'!$AG23,'accuracy dom51dom41'!$AG23,'accuracy dom52dom42'!$AG23)</f>
        <v>0</v>
      </c>
      <c r="W24">
        <f>AVERAGE('accuracy dom5dom4'!$AH23,'accuracy dom51dom41'!$AH23,'accuracy dom52dom42'!$AH23)</f>
        <v>0</v>
      </c>
      <c r="X24">
        <f>AVERAGE('accuracy dom7dom6'!$J23,'accuracy dom71dom61'!$J23,'accuracy dom72dom62'!$J23)</f>
        <v>3</v>
      </c>
      <c r="Y24">
        <f>AVERAGE('accuracy dom7dom6'!$K23,'accuracy dom71dom61'!$K23,'accuracy dom72dom62'!$K23)</f>
        <v>0</v>
      </c>
      <c r="Z24">
        <f>AVERAGE('accuracy dom7dom6'!$L23,'accuracy dom71dom61'!$L23,'accuracy dom72dom62'!$L23)</f>
        <v>0</v>
      </c>
      <c r="AA24">
        <f>AVERAGE('accuracy dom7dom6'!$M23,'accuracy dom71dom61'!$M23,'accuracy dom72dom62'!$M23)</f>
        <v>0</v>
      </c>
      <c r="AB24">
        <f>AVERAGE('accuracy dom7dom6'!$AZ23,'accuracy dom71dom61'!$AZ23,'accuracy dom72dom62'!$AZ23)</f>
        <v>3</v>
      </c>
      <c r="AC24">
        <f>AVERAGE('accuracy dom7dom6'!$BA23,'accuracy dom71dom61'!$BA23,'accuracy dom72dom62'!$BA23)</f>
        <v>0</v>
      </c>
      <c r="AD24">
        <f>AVERAGE('accuracy dom7dom6'!$BB23,'accuracy dom71dom61'!$BB23,'accuracy dom72dom62'!$BB23)</f>
        <v>0</v>
      </c>
      <c r="AE24">
        <f>AVERAGE('accuracy dom7dom6'!$BC23,'accuracy dom71dom61'!$BC23,'accuracy dom72dom62'!$BC23)</f>
        <v>0</v>
      </c>
      <c r="AF24">
        <f>AVERAGE('accuracy dom7dom6'!$AE23,'accuracy dom71dom61'!$AE23,'accuracy dom72dom62'!$AE23)</f>
        <v>3</v>
      </c>
      <c r="AG24">
        <f>AVERAGE('accuracy dom7dom6'!$AF23,'accuracy dom71dom61'!$AF23,'accuracy dom72dom62'!$AF23)</f>
        <v>0</v>
      </c>
      <c r="AH24">
        <f>AVERAGE('accuracy dom7dom6'!$AG23,'accuracy dom71dom61'!$AG23,'accuracy dom72dom62'!$AG23)</f>
        <v>0</v>
      </c>
      <c r="AI24">
        <f>AVERAGE('accuracy dom7dom6'!$AH23,'accuracy dom71dom61'!$AH23,'accuracy dom72dom62'!$AH23)</f>
        <v>0</v>
      </c>
      <c r="AJ24">
        <f>AVERAGE('accuracy dom9dom8'!$J23,'accuracy dom91dom81'!$J23,'accuracy dom92dom82'!$J23)</f>
        <v>3</v>
      </c>
      <c r="AK24">
        <f>AVERAGE('accuracy dom9dom8'!$K23,'accuracy dom91dom81'!$K23,'accuracy dom92dom82'!$K23)</f>
        <v>0</v>
      </c>
      <c r="AL24">
        <f>AVERAGE('accuracy dom9dom8'!$L23,'accuracy dom91dom81'!$L23,'accuracy dom92dom82'!$L23)</f>
        <v>0</v>
      </c>
      <c r="AM24">
        <f>AVERAGE('accuracy dom9dom8'!$M23,'accuracy dom91dom81'!$M23,'accuracy dom92dom82'!$M23)</f>
        <v>0</v>
      </c>
      <c r="AN24">
        <f>AVERAGE('accuracy dom9dom8'!$AZ23,'accuracy dom91dom81'!$AZ23,'accuracy dom92dom82'!$AZ23)</f>
        <v>3</v>
      </c>
      <c r="AO24">
        <f>AVERAGE('accuracy dom9dom8'!$BA23,'accuracy dom91dom81'!$BA23,'accuracy dom92dom82'!$BA23)</f>
        <v>0</v>
      </c>
      <c r="AP24">
        <f>AVERAGE('accuracy dom9dom8'!$BB23,'accuracy dom91dom81'!$BB23,'accuracy dom92dom82'!$BB23)</f>
        <v>0</v>
      </c>
      <c r="AQ24">
        <f>AVERAGE('accuracy dom9dom8'!$BC23,'accuracy dom91dom81'!$BC23,'accuracy dom92dom82'!$BC23)</f>
        <v>0</v>
      </c>
      <c r="AR24">
        <f>AVERAGE('accuracy dom9dom8'!$AE23,'accuracy dom91dom81'!$AE23,'accuracy dom92dom82'!$AE23)</f>
        <v>3</v>
      </c>
      <c r="AS24">
        <f>AVERAGE('accuracy dom9dom8'!$AF23,'accuracy dom91dom81'!$AF23,'accuracy dom92dom82'!$AF23)</f>
        <v>0</v>
      </c>
      <c r="AT24">
        <f>AVERAGE('accuracy dom9dom8'!$AG23,'accuracy dom91dom81'!$AG23,'accuracy dom92dom82'!$AG23)</f>
        <v>0</v>
      </c>
      <c r="AU24">
        <f>AVERAGE('accuracy dom9dom8'!$AH23,'accuracy dom91dom81'!$AH23,'accuracy dom92dom82'!$AH23)</f>
        <v>0</v>
      </c>
    </row>
    <row r="25" spans="1:47">
      <c r="A25" t="str">
        <f>'time 1'!B24</f>
        <v>&lt;test.Class11: boolean method220(int,int,int,int,int,int,int)&gt;</v>
      </c>
      <c r="B25">
        <f>AVERAGE('time 1'!C24,'time 2'!C24,'time 3'!C24)</f>
        <v>4672.666666666667</v>
      </c>
      <c r="C25">
        <f>AVERAGE('time 1'!E24,'time 2'!E24,'time 3'!E24)</f>
        <v>16787.666666666668</v>
      </c>
      <c r="D25">
        <f>AVERAGE('time 1'!G24,'time 2'!G24,'time 3'!G24)</f>
        <v>3462</v>
      </c>
      <c r="E25">
        <f>AVERAGE('time 1'!I24,'time 2'!I24,'time 3'!I24)</f>
        <v>5813.666666666667</v>
      </c>
      <c r="F25">
        <f>AVERAGE('time 1'!K24,'time 2'!K24,'time 3'!K24)</f>
        <v>67222</v>
      </c>
      <c r="G25">
        <f>AVERAGE('time 1'!M24,'time 2'!M24,'time 3'!M24)</f>
        <v>4738</v>
      </c>
      <c r="H25">
        <f>AVERAGE('time 1'!O24,'time 2'!O24,'time 3'!O24)</f>
        <v>6831</v>
      </c>
      <c r="I25">
        <f>AVERAGE('time 1'!Q24,'time 2'!Q24,'time 3'!Q24)</f>
        <v>178179.66666666666</v>
      </c>
      <c r="J25">
        <f>AVERAGE('time 1'!S24,'time 2'!S24,'time 3'!S24)</f>
        <v>5653.666666666667</v>
      </c>
      <c r="L25">
        <f>AVERAGE('accuracy dom5dom4'!$J24,'accuracy dom51dom41'!$J24,'accuracy dom52dom42'!$J24)</f>
        <v>406</v>
      </c>
      <c r="M25">
        <f>AVERAGE('accuracy dom5dom4'!$K24,'accuracy dom51dom41'!$K24,'accuracy dom52dom42'!$K24)</f>
        <v>0</v>
      </c>
      <c r="N25">
        <f>AVERAGE('accuracy dom5dom4'!$L24,'accuracy dom51dom41'!$L24,'accuracy dom52dom42'!$L24)</f>
        <v>0</v>
      </c>
      <c r="O25">
        <f>AVERAGE('accuracy dom5dom4'!$M24,'accuracy dom51dom41'!$M24,'accuracy dom52dom42'!$M24)</f>
        <v>0</v>
      </c>
      <c r="P25">
        <f>AVERAGE('accuracy dom5dom4'!$AZ24,'accuracy dom51dom41'!$AZ24,'accuracy dom52dom42'!$AZ24)</f>
        <v>406</v>
      </c>
      <c r="Q25">
        <f>AVERAGE('accuracy dom5dom4'!$BA24,'accuracy dom51dom41'!$BA24,'accuracy dom52dom42'!$BA24)</f>
        <v>0</v>
      </c>
      <c r="R25">
        <f>AVERAGE('accuracy dom5dom4'!$BB24,'accuracy dom51dom41'!$BB24,'accuracy dom52dom42'!$BB24)</f>
        <v>0</v>
      </c>
      <c r="S25">
        <f>AVERAGE('accuracy dom5dom4'!$BC24,'accuracy dom51dom41'!$BC24,'accuracy dom52dom42'!$BC24)</f>
        <v>0</v>
      </c>
      <c r="T25">
        <f>AVERAGE('accuracy dom5dom4'!$AE24,'accuracy dom51dom41'!$AE24,'accuracy dom52dom42'!$AE24)</f>
        <v>406</v>
      </c>
      <c r="U25">
        <f>AVERAGE('accuracy dom5dom4'!$AF24,'accuracy dom51dom41'!$AF24,'accuracy dom52dom42'!$AF24)</f>
        <v>0</v>
      </c>
      <c r="V25">
        <f>AVERAGE('accuracy dom5dom4'!$AG24,'accuracy dom51dom41'!$AG24,'accuracy dom52dom42'!$AG24)</f>
        <v>0</v>
      </c>
      <c r="W25">
        <f>AVERAGE('accuracy dom5dom4'!$AH24,'accuracy dom51dom41'!$AH24,'accuracy dom52dom42'!$AH24)</f>
        <v>0</v>
      </c>
      <c r="X25">
        <f>AVERAGE('accuracy dom7dom6'!$J24,'accuracy dom71dom61'!$J24,'accuracy dom72dom62'!$J24)</f>
        <v>406</v>
      </c>
      <c r="Y25">
        <f>AVERAGE('accuracy dom7dom6'!$K24,'accuracy dom71dom61'!$K24,'accuracy dom72dom62'!$K24)</f>
        <v>0</v>
      </c>
      <c r="Z25">
        <f>AVERAGE('accuracy dom7dom6'!$L24,'accuracy dom71dom61'!$L24,'accuracy dom72dom62'!$L24)</f>
        <v>0</v>
      </c>
      <c r="AA25">
        <f>AVERAGE('accuracy dom7dom6'!$M24,'accuracy dom71dom61'!$M24,'accuracy dom72dom62'!$M24)</f>
        <v>0</v>
      </c>
      <c r="AB25">
        <f>AVERAGE('accuracy dom7dom6'!$AZ24,'accuracy dom71dom61'!$AZ24,'accuracy dom72dom62'!$AZ24)</f>
        <v>406</v>
      </c>
      <c r="AC25">
        <f>AVERAGE('accuracy dom7dom6'!$BA24,'accuracy dom71dom61'!$BA24,'accuracy dom72dom62'!$BA24)</f>
        <v>0</v>
      </c>
      <c r="AD25">
        <f>AVERAGE('accuracy dom7dom6'!$BB24,'accuracy dom71dom61'!$BB24,'accuracy dom72dom62'!$BB24)</f>
        <v>0</v>
      </c>
      <c r="AE25">
        <f>AVERAGE('accuracy dom7dom6'!$BC24,'accuracy dom71dom61'!$BC24,'accuracy dom72dom62'!$BC24)</f>
        <v>0</v>
      </c>
      <c r="AF25">
        <f>AVERAGE('accuracy dom7dom6'!$AE24,'accuracy dom71dom61'!$AE24,'accuracy dom72dom62'!$AE24)</f>
        <v>406</v>
      </c>
      <c r="AG25">
        <f>AVERAGE('accuracy dom7dom6'!$AF24,'accuracy dom71dom61'!$AF24,'accuracy dom72dom62'!$AF24)</f>
        <v>0</v>
      </c>
      <c r="AH25">
        <f>AVERAGE('accuracy dom7dom6'!$AG24,'accuracy dom71dom61'!$AG24,'accuracy dom72dom62'!$AG24)</f>
        <v>0</v>
      </c>
      <c r="AI25">
        <f>AVERAGE('accuracy dom7dom6'!$AH24,'accuracy dom71dom61'!$AH24,'accuracy dom72dom62'!$AH24)</f>
        <v>0</v>
      </c>
      <c r="AJ25">
        <f>AVERAGE('accuracy dom9dom8'!$J24,'accuracy dom91dom81'!$J24,'accuracy dom92dom82'!$J24)</f>
        <v>406</v>
      </c>
      <c r="AK25">
        <f>AVERAGE('accuracy dom9dom8'!$K24,'accuracy dom91dom81'!$K24,'accuracy dom92dom82'!$K24)</f>
        <v>0</v>
      </c>
      <c r="AL25">
        <f>AVERAGE('accuracy dom9dom8'!$L24,'accuracy dom91dom81'!$L24,'accuracy dom92dom82'!$L24)</f>
        <v>0</v>
      </c>
      <c r="AM25">
        <f>AVERAGE('accuracy dom9dom8'!$M24,'accuracy dom91dom81'!$M24,'accuracy dom92dom82'!$M24)</f>
        <v>0</v>
      </c>
      <c r="AN25">
        <f>AVERAGE('accuracy dom9dom8'!$AZ24,'accuracy dom91dom81'!$AZ24,'accuracy dom92dom82'!$AZ24)</f>
        <v>406</v>
      </c>
      <c r="AO25">
        <f>AVERAGE('accuracy dom9dom8'!$BA24,'accuracy dom91dom81'!$BA24,'accuracy dom92dom82'!$BA24)</f>
        <v>0</v>
      </c>
      <c r="AP25">
        <f>AVERAGE('accuracy dom9dom8'!$BB24,'accuracy dom91dom81'!$BB24,'accuracy dom92dom82'!$BB24)</f>
        <v>0</v>
      </c>
      <c r="AQ25">
        <f>AVERAGE('accuracy dom9dom8'!$BC24,'accuracy dom91dom81'!$BC24,'accuracy dom92dom82'!$BC24)</f>
        <v>0</v>
      </c>
      <c r="AR25">
        <f>AVERAGE('accuracy dom9dom8'!$AE24,'accuracy dom91dom81'!$AE24,'accuracy dom92dom82'!$AE24)</f>
        <v>406</v>
      </c>
      <c r="AS25">
        <f>AVERAGE('accuracy dom9dom8'!$AF24,'accuracy dom91dom81'!$AF24,'accuracy dom92dom82'!$AF24)</f>
        <v>0</v>
      </c>
      <c r="AT25">
        <f>AVERAGE('accuracy dom9dom8'!$AG24,'accuracy dom91dom81'!$AG24,'accuracy dom92dom82'!$AG24)</f>
        <v>0</v>
      </c>
      <c r="AU25">
        <f>AVERAGE('accuracy dom9dom8'!$AH24,'accuracy dom91dom81'!$AH24,'accuracy dom92dom82'!$AH24)</f>
        <v>0</v>
      </c>
    </row>
    <row r="26" spans="1:47">
      <c r="A26" t="str">
        <f>'time 1'!B25</f>
        <v>&lt;test.Class11: boolean method221(byte,int,int,int,int,int,int,int)&gt;</v>
      </c>
      <c r="B26">
        <f>AVERAGE('time 1'!C25,'time 2'!C25,'time 3'!C25)</f>
        <v>3011.3333333333335</v>
      </c>
      <c r="C26">
        <f>AVERAGE('time 1'!E25,'time 2'!E25,'time 3'!E25)</f>
        <v>10716</v>
      </c>
      <c r="D26">
        <f>AVERAGE('time 1'!G25,'time 2'!G25,'time 3'!G25)</f>
        <v>2245.3333333333335</v>
      </c>
      <c r="E26">
        <f>AVERAGE('time 1'!I25,'time 2'!I25,'time 3'!I25)</f>
        <v>3845.6666666666665</v>
      </c>
      <c r="F26">
        <f>AVERAGE('time 1'!K25,'time 2'!K25,'time 3'!K25)</f>
        <v>41417</v>
      </c>
      <c r="G26">
        <f>AVERAGE('time 1'!M25,'time 2'!M25,'time 3'!M25)</f>
        <v>2968.3333333333335</v>
      </c>
      <c r="H26">
        <f>AVERAGE('time 1'!O25,'time 2'!O25,'time 3'!O25)</f>
        <v>4370</v>
      </c>
      <c r="I26">
        <f>AVERAGE('time 1'!Q25,'time 2'!Q25,'time 3'!Q25)</f>
        <v>112770.66666666667</v>
      </c>
      <c r="J26">
        <f>AVERAGE('time 1'!S25,'time 2'!S25,'time 3'!S25)</f>
        <v>3606.6666666666665</v>
      </c>
      <c r="L26">
        <f>AVERAGE('accuracy dom5dom4'!$J25,'accuracy dom51dom41'!$J25,'accuracy dom52dom42'!$J25)</f>
        <v>192</v>
      </c>
      <c r="M26">
        <f>AVERAGE('accuracy dom5dom4'!$K25,'accuracy dom51dom41'!$K25,'accuracy dom52dom42'!$K25)</f>
        <v>0</v>
      </c>
      <c r="N26">
        <f>AVERAGE('accuracy dom5dom4'!$L25,'accuracy dom51dom41'!$L25,'accuracy dom52dom42'!$L25)</f>
        <v>0</v>
      </c>
      <c r="O26">
        <f>AVERAGE('accuracy dom5dom4'!$M25,'accuracy dom51dom41'!$M25,'accuracy dom52dom42'!$M25)</f>
        <v>0</v>
      </c>
      <c r="P26">
        <f>AVERAGE('accuracy dom5dom4'!$AZ25,'accuracy dom51dom41'!$AZ25,'accuracy dom52dom42'!$AZ25)</f>
        <v>192</v>
      </c>
      <c r="Q26">
        <f>AVERAGE('accuracy dom5dom4'!$BA25,'accuracy dom51dom41'!$BA25,'accuracy dom52dom42'!$BA25)</f>
        <v>0</v>
      </c>
      <c r="R26">
        <f>AVERAGE('accuracy dom5dom4'!$BB25,'accuracy dom51dom41'!$BB25,'accuracy dom52dom42'!$BB25)</f>
        <v>0</v>
      </c>
      <c r="S26">
        <f>AVERAGE('accuracy dom5dom4'!$BC25,'accuracy dom51dom41'!$BC25,'accuracy dom52dom42'!$BC25)</f>
        <v>0</v>
      </c>
      <c r="T26">
        <f>AVERAGE('accuracy dom5dom4'!$AE25,'accuracy dom51dom41'!$AE25,'accuracy dom52dom42'!$AE25)</f>
        <v>192</v>
      </c>
      <c r="U26">
        <f>AVERAGE('accuracy dom5dom4'!$AF25,'accuracy dom51dom41'!$AF25,'accuracy dom52dom42'!$AF25)</f>
        <v>0</v>
      </c>
      <c r="V26">
        <f>AVERAGE('accuracy dom5dom4'!$AG25,'accuracy dom51dom41'!$AG25,'accuracy dom52dom42'!$AG25)</f>
        <v>0</v>
      </c>
      <c r="W26">
        <f>AVERAGE('accuracy dom5dom4'!$AH25,'accuracy dom51dom41'!$AH25,'accuracy dom52dom42'!$AH25)</f>
        <v>0</v>
      </c>
      <c r="X26">
        <f>AVERAGE('accuracy dom7dom6'!$J25,'accuracy dom71dom61'!$J25,'accuracy dom72dom62'!$J25)</f>
        <v>192</v>
      </c>
      <c r="Y26">
        <f>AVERAGE('accuracy dom7dom6'!$K25,'accuracy dom71dom61'!$K25,'accuracy dom72dom62'!$K25)</f>
        <v>0</v>
      </c>
      <c r="Z26">
        <f>AVERAGE('accuracy dom7dom6'!$L25,'accuracy dom71dom61'!$L25,'accuracy dom72dom62'!$L25)</f>
        <v>0</v>
      </c>
      <c r="AA26">
        <f>AVERAGE('accuracy dom7dom6'!$M25,'accuracy dom71dom61'!$M25,'accuracy dom72dom62'!$M25)</f>
        <v>0</v>
      </c>
      <c r="AB26">
        <f>AVERAGE('accuracy dom7dom6'!$AZ25,'accuracy dom71dom61'!$AZ25,'accuracy dom72dom62'!$AZ25)</f>
        <v>192</v>
      </c>
      <c r="AC26">
        <f>AVERAGE('accuracy dom7dom6'!$BA25,'accuracy dom71dom61'!$BA25,'accuracy dom72dom62'!$BA25)</f>
        <v>0</v>
      </c>
      <c r="AD26">
        <f>AVERAGE('accuracy dom7dom6'!$BB25,'accuracy dom71dom61'!$BB25,'accuracy dom72dom62'!$BB25)</f>
        <v>0</v>
      </c>
      <c r="AE26">
        <f>AVERAGE('accuracy dom7dom6'!$BC25,'accuracy dom71dom61'!$BC25,'accuracy dom72dom62'!$BC25)</f>
        <v>0</v>
      </c>
      <c r="AF26">
        <f>AVERAGE('accuracy dom7dom6'!$AE25,'accuracy dom71dom61'!$AE25,'accuracy dom72dom62'!$AE25)</f>
        <v>192</v>
      </c>
      <c r="AG26">
        <f>AVERAGE('accuracy dom7dom6'!$AF25,'accuracy dom71dom61'!$AF25,'accuracy dom72dom62'!$AF25)</f>
        <v>0</v>
      </c>
      <c r="AH26">
        <f>AVERAGE('accuracy dom7dom6'!$AG25,'accuracy dom71dom61'!$AG25,'accuracy dom72dom62'!$AG25)</f>
        <v>0</v>
      </c>
      <c r="AI26">
        <f>AVERAGE('accuracy dom7dom6'!$AH25,'accuracy dom71dom61'!$AH25,'accuracy dom72dom62'!$AH25)</f>
        <v>0</v>
      </c>
      <c r="AJ26">
        <f>AVERAGE('accuracy dom9dom8'!$J25,'accuracy dom91dom81'!$J25,'accuracy dom92dom82'!$J25)</f>
        <v>192</v>
      </c>
      <c r="AK26">
        <f>AVERAGE('accuracy dom9dom8'!$K25,'accuracy dom91dom81'!$K25,'accuracy dom92dom82'!$K25)</f>
        <v>0</v>
      </c>
      <c r="AL26">
        <f>AVERAGE('accuracy dom9dom8'!$L25,'accuracy dom91dom81'!$L25,'accuracy dom92dom82'!$L25)</f>
        <v>0</v>
      </c>
      <c r="AM26">
        <f>AVERAGE('accuracy dom9dom8'!$M25,'accuracy dom91dom81'!$M25,'accuracy dom92dom82'!$M25)</f>
        <v>0</v>
      </c>
      <c r="AN26">
        <f>AVERAGE('accuracy dom9dom8'!$AZ25,'accuracy dom91dom81'!$AZ25,'accuracy dom92dom82'!$AZ25)</f>
        <v>192</v>
      </c>
      <c r="AO26">
        <f>AVERAGE('accuracy dom9dom8'!$BA25,'accuracy dom91dom81'!$BA25,'accuracy dom92dom82'!$BA25)</f>
        <v>0</v>
      </c>
      <c r="AP26">
        <f>AVERAGE('accuracy dom9dom8'!$BB25,'accuracy dom91dom81'!$BB25,'accuracy dom92dom82'!$BB25)</f>
        <v>0</v>
      </c>
      <c r="AQ26">
        <f>AVERAGE('accuracy dom9dom8'!$BC25,'accuracy dom91dom81'!$BC25,'accuracy dom92dom82'!$BC25)</f>
        <v>0</v>
      </c>
      <c r="AR26">
        <f>AVERAGE('accuracy dom9dom8'!$AE25,'accuracy dom91dom81'!$AE25,'accuracy dom92dom82'!$AE25)</f>
        <v>192</v>
      </c>
      <c r="AS26">
        <f>AVERAGE('accuracy dom9dom8'!$AF25,'accuracy dom91dom81'!$AF25,'accuracy dom92dom82'!$AF25)</f>
        <v>0</v>
      </c>
      <c r="AT26">
        <f>AVERAGE('accuracy dom9dom8'!$AG25,'accuracy dom91dom81'!$AG25,'accuracy dom92dom82'!$AG25)</f>
        <v>0</v>
      </c>
      <c r="AU26">
        <f>AVERAGE('accuracy dom9dom8'!$AH25,'accuracy dom91dom81'!$AH25,'accuracy dom92dom82'!$AH25)</f>
        <v>0</v>
      </c>
    </row>
    <row r="27" spans="1:47">
      <c r="A27" t="str">
        <f>'time 1'!B26</f>
        <v>&lt;test.Class11: void method210()&gt;</v>
      </c>
      <c r="B27">
        <f>AVERAGE('time 1'!C26,'time 2'!C26,'time 3'!C26)</f>
        <v>2711.6666666666665</v>
      </c>
      <c r="C27">
        <f>AVERAGE('time 1'!E26,'time 2'!E26,'time 3'!E26)</f>
        <v>7941.666666666667</v>
      </c>
      <c r="D27">
        <f>AVERAGE('time 1'!G26,'time 2'!G26,'time 3'!G26)</f>
        <v>2036</v>
      </c>
      <c r="E27">
        <f>AVERAGE('time 1'!I26,'time 2'!I26,'time 3'!I26)</f>
        <v>5056.333333333333</v>
      </c>
      <c r="F27">
        <f>AVERAGE('time 1'!K26,'time 2'!K26,'time 3'!K26)</f>
        <v>27846.666666666668</v>
      </c>
      <c r="G27">
        <f>AVERAGE('time 1'!M26,'time 2'!M26,'time 3'!M26)</f>
        <v>3911</v>
      </c>
      <c r="H27">
        <f>AVERAGE('time 1'!O26,'time 2'!O26,'time 3'!O26)</f>
        <v>6780.333333333333</v>
      </c>
      <c r="I27">
        <f>AVERAGE('time 1'!Q26,'time 2'!Q26,'time 3'!Q26)</f>
        <v>65448</v>
      </c>
      <c r="J27">
        <f>AVERAGE('time 1'!S26,'time 2'!S26,'time 3'!S26)</f>
        <v>5669.666666666667</v>
      </c>
      <c r="L27">
        <f>AVERAGE('accuracy dom5dom4'!$J26,'accuracy dom51dom41'!$J26,'accuracy dom52dom42'!$J26)</f>
        <v>118</v>
      </c>
      <c r="M27">
        <f>AVERAGE('accuracy dom5dom4'!$K26,'accuracy dom51dom41'!$K26,'accuracy dom52dom42'!$K26)</f>
        <v>0</v>
      </c>
      <c r="N27">
        <f>AVERAGE('accuracy dom5dom4'!$L26,'accuracy dom51dom41'!$L26,'accuracy dom52dom42'!$L26)</f>
        <v>0</v>
      </c>
      <c r="O27">
        <f>AVERAGE('accuracy dom5dom4'!$M26,'accuracy dom51dom41'!$M26,'accuracy dom52dom42'!$M26)</f>
        <v>0</v>
      </c>
      <c r="P27">
        <f>AVERAGE('accuracy dom5dom4'!$AZ26,'accuracy dom51dom41'!$AZ26,'accuracy dom52dom42'!$AZ26)</f>
        <v>118</v>
      </c>
      <c r="Q27">
        <f>AVERAGE('accuracy dom5dom4'!$BA26,'accuracy dom51dom41'!$BA26,'accuracy dom52dom42'!$BA26)</f>
        <v>0</v>
      </c>
      <c r="R27">
        <f>AVERAGE('accuracy dom5dom4'!$BB26,'accuracy dom51dom41'!$BB26,'accuracy dom52dom42'!$BB26)</f>
        <v>0</v>
      </c>
      <c r="S27">
        <f>AVERAGE('accuracy dom5dom4'!$BC26,'accuracy dom51dom41'!$BC26,'accuracy dom52dom42'!$BC26)</f>
        <v>0</v>
      </c>
      <c r="T27">
        <f>AVERAGE('accuracy dom5dom4'!$AE26,'accuracy dom51dom41'!$AE26,'accuracy dom52dom42'!$AE26)</f>
        <v>118</v>
      </c>
      <c r="U27">
        <f>AVERAGE('accuracy dom5dom4'!$AF26,'accuracy dom51dom41'!$AF26,'accuracy dom52dom42'!$AF26)</f>
        <v>0</v>
      </c>
      <c r="V27">
        <f>AVERAGE('accuracy dom5dom4'!$AG26,'accuracy dom51dom41'!$AG26,'accuracy dom52dom42'!$AG26)</f>
        <v>0</v>
      </c>
      <c r="W27">
        <f>AVERAGE('accuracy dom5dom4'!$AH26,'accuracy dom51dom41'!$AH26,'accuracy dom52dom42'!$AH26)</f>
        <v>0</v>
      </c>
      <c r="X27">
        <f>AVERAGE('accuracy dom7dom6'!$J26,'accuracy dom71dom61'!$J26,'accuracy dom72dom62'!$J26)</f>
        <v>118</v>
      </c>
      <c r="Y27">
        <f>AVERAGE('accuracy dom7dom6'!$K26,'accuracy dom71dom61'!$K26,'accuracy dom72dom62'!$K26)</f>
        <v>0</v>
      </c>
      <c r="Z27">
        <f>AVERAGE('accuracy dom7dom6'!$L26,'accuracy dom71dom61'!$L26,'accuracy dom72dom62'!$L26)</f>
        <v>0</v>
      </c>
      <c r="AA27">
        <f>AVERAGE('accuracy dom7dom6'!$M26,'accuracy dom71dom61'!$M26,'accuracy dom72dom62'!$M26)</f>
        <v>0</v>
      </c>
      <c r="AB27">
        <f>AVERAGE('accuracy dom7dom6'!$AZ26,'accuracy dom71dom61'!$AZ26,'accuracy dom72dom62'!$AZ26)</f>
        <v>118</v>
      </c>
      <c r="AC27">
        <f>AVERAGE('accuracy dom7dom6'!$BA26,'accuracy dom71dom61'!$BA26,'accuracy dom72dom62'!$BA26)</f>
        <v>0</v>
      </c>
      <c r="AD27">
        <f>AVERAGE('accuracy dom7dom6'!$BB26,'accuracy dom71dom61'!$BB26,'accuracy dom72dom62'!$BB26)</f>
        <v>0</v>
      </c>
      <c r="AE27">
        <f>AVERAGE('accuracy dom7dom6'!$BC26,'accuracy dom71dom61'!$BC26,'accuracy dom72dom62'!$BC26)</f>
        <v>0</v>
      </c>
      <c r="AF27">
        <f>AVERAGE('accuracy dom7dom6'!$AE26,'accuracy dom71dom61'!$AE26,'accuracy dom72dom62'!$AE26)</f>
        <v>118</v>
      </c>
      <c r="AG27">
        <f>AVERAGE('accuracy dom7dom6'!$AF26,'accuracy dom71dom61'!$AF26,'accuracy dom72dom62'!$AF26)</f>
        <v>0</v>
      </c>
      <c r="AH27">
        <f>AVERAGE('accuracy dom7dom6'!$AG26,'accuracy dom71dom61'!$AG26,'accuracy dom72dom62'!$AG26)</f>
        <v>0</v>
      </c>
      <c r="AI27">
        <f>AVERAGE('accuracy dom7dom6'!$AH26,'accuracy dom71dom61'!$AH26,'accuracy dom72dom62'!$AH26)</f>
        <v>0</v>
      </c>
      <c r="AJ27">
        <f>AVERAGE('accuracy dom9dom8'!$J26,'accuracy dom91dom81'!$J26,'accuracy dom92dom82'!$J26)</f>
        <v>118</v>
      </c>
      <c r="AK27">
        <f>AVERAGE('accuracy dom9dom8'!$K26,'accuracy dom91dom81'!$K26,'accuracy dom92dom82'!$K26)</f>
        <v>0</v>
      </c>
      <c r="AL27">
        <f>AVERAGE('accuracy dom9dom8'!$L26,'accuracy dom91dom81'!$L26,'accuracy dom92dom82'!$L26)</f>
        <v>0</v>
      </c>
      <c r="AM27">
        <f>AVERAGE('accuracy dom9dom8'!$M26,'accuracy dom91dom81'!$M26,'accuracy dom92dom82'!$M26)</f>
        <v>0</v>
      </c>
      <c r="AN27">
        <f>AVERAGE('accuracy dom9dom8'!$AZ26,'accuracy dom91dom81'!$AZ26,'accuracy dom92dom82'!$AZ26)</f>
        <v>118</v>
      </c>
      <c r="AO27">
        <f>AVERAGE('accuracy dom9dom8'!$BA26,'accuracy dom91dom81'!$BA26,'accuracy dom92dom82'!$BA26)</f>
        <v>0</v>
      </c>
      <c r="AP27">
        <f>AVERAGE('accuracy dom9dom8'!$BB26,'accuracy dom91dom81'!$BB26,'accuracy dom92dom82'!$BB26)</f>
        <v>0</v>
      </c>
      <c r="AQ27">
        <f>AVERAGE('accuracy dom9dom8'!$BC26,'accuracy dom91dom81'!$BC26,'accuracy dom92dom82'!$BC26)</f>
        <v>0</v>
      </c>
      <c r="AR27">
        <f>AVERAGE('accuracy dom9dom8'!$AE26,'accuracy dom91dom81'!$AE26,'accuracy dom92dom82'!$AE26)</f>
        <v>118</v>
      </c>
      <c r="AS27">
        <f>AVERAGE('accuracy dom9dom8'!$AF26,'accuracy dom91dom81'!$AF26,'accuracy dom92dom82'!$AF26)</f>
        <v>0</v>
      </c>
      <c r="AT27">
        <f>AVERAGE('accuracy dom9dom8'!$AG26,'accuracy dom91dom81'!$AG26,'accuracy dom92dom82'!$AG26)</f>
        <v>0</v>
      </c>
      <c r="AU27">
        <f>AVERAGE('accuracy dom9dom8'!$AH26,'accuracy dom91dom81'!$AH26,'accuracy dom92dom82'!$AH26)</f>
        <v>0</v>
      </c>
    </row>
    <row r="28" spans="1:47">
      <c r="A28" t="str">
        <f>'time 1'!B27</f>
        <v>&lt;test.Class11: void method211(int,int,int,int,byte,boolean)&gt;</v>
      </c>
      <c r="B28">
        <f>AVERAGE('time 1'!C27,'time 2'!C27,'time 3'!C27)</f>
        <v>2956.6666666666665</v>
      </c>
      <c r="C28">
        <f>AVERAGE('time 1'!E27,'time 2'!E27,'time 3'!E27)</f>
        <v>8660.3333333333339</v>
      </c>
      <c r="D28">
        <f>AVERAGE('time 1'!G27,'time 2'!G27,'time 3'!G27)</f>
        <v>2318</v>
      </c>
      <c r="E28">
        <f>AVERAGE('time 1'!I27,'time 2'!I27,'time 3'!I27)</f>
        <v>3724.3333333333335</v>
      </c>
      <c r="F28">
        <f>AVERAGE('time 1'!K27,'time 2'!K27,'time 3'!K27)</f>
        <v>31715</v>
      </c>
      <c r="G28">
        <f>AVERAGE('time 1'!M27,'time 2'!M27,'time 3'!M27)</f>
        <v>2962</v>
      </c>
      <c r="H28">
        <f>AVERAGE('time 1'!O27,'time 2'!O27,'time 3'!O27)</f>
        <v>4333.333333333333</v>
      </c>
      <c r="I28">
        <f>AVERAGE('time 1'!Q27,'time 2'!Q27,'time 3'!Q27)</f>
        <v>82266.666666666672</v>
      </c>
      <c r="J28">
        <f>AVERAGE('time 1'!S27,'time 2'!S27,'time 3'!S27)</f>
        <v>3662.6666666666665</v>
      </c>
      <c r="L28">
        <f>AVERAGE('accuracy dom5dom4'!$J27,'accuracy dom51dom41'!$J27,'accuracy dom52dom42'!$J27)</f>
        <v>30</v>
      </c>
      <c r="M28">
        <f>AVERAGE('accuracy dom5dom4'!$K27,'accuracy dom51dom41'!$K27,'accuracy dom52dom42'!$K27)</f>
        <v>0</v>
      </c>
      <c r="N28">
        <f>AVERAGE('accuracy dom5dom4'!$L27,'accuracy dom51dom41'!$L27,'accuracy dom52dom42'!$L27)</f>
        <v>0</v>
      </c>
      <c r="O28">
        <f>AVERAGE('accuracy dom5dom4'!$M27,'accuracy dom51dom41'!$M27,'accuracy dom52dom42'!$M27)</f>
        <v>0</v>
      </c>
      <c r="P28">
        <f>AVERAGE('accuracy dom5dom4'!$AZ27,'accuracy dom51dom41'!$AZ27,'accuracy dom52dom42'!$AZ27)</f>
        <v>30</v>
      </c>
      <c r="Q28">
        <f>AVERAGE('accuracy dom5dom4'!$BA27,'accuracy dom51dom41'!$BA27,'accuracy dom52dom42'!$BA27)</f>
        <v>0</v>
      </c>
      <c r="R28">
        <f>AVERAGE('accuracy dom5dom4'!$BB27,'accuracy dom51dom41'!$BB27,'accuracy dom52dom42'!$BB27)</f>
        <v>0</v>
      </c>
      <c r="S28">
        <f>AVERAGE('accuracy dom5dom4'!$BC27,'accuracy dom51dom41'!$BC27,'accuracy dom52dom42'!$BC27)</f>
        <v>0</v>
      </c>
      <c r="T28">
        <f>AVERAGE('accuracy dom5dom4'!$AE27,'accuracy dom51dom41'!$AE27,'accuracy dom52dom42'!$AE27)</f>
        <v>30</v>
      </c>
      <c r="U28">
        <f>AVERAGE('accuracy dom5dom4'!$AF27,'accuracy dom51dom41'!$AF27,'accuracy dom52dom42'!$AF27)</f>
        <v>0</v>
      </c>
      <c r="V28">
        <f>AVERAGE('accuracy dom5dom4'!$AG27,'accuracy dom51dom41'!$AG27,'accuracy dom52dom42'!$AG27)</f>
        <v>0</v>
      </c>
      <c r="W28">
        <f>AVERAGE('accuracy dom5dom4'!$AH27,'accuracy dom51dom41'!$AH27,'accuracy dom52dom42'!$AH27)</f>
        <v>0</v>
      </c>
      <c r="X28">
        <f>AVERAGE('accuracy dom7dom6'!$J27,'accuracy dom71dom61'!$J27,'accuracy dom72dom62'!$J27)</f>
        <v>30</v>
      </c>
      <c r="Y28">
        <f>AVERAGE('accuracy dom7dom6'!$K27,'accuracy dom71dom61'!$K27,'accuracy dom72dom62'!$K27)</f>
        <v>0</v>
      </c>
      <c r="Z28">
        <f>AVERAGE('accuracy dom7dom6'!$L27,'accuracy dom71dom61'!$L27,'accuracy dom72dom62'!$L27)</f>
        <v>0</v>
      </c>
      <c r="AA28">
        <f>AVERAGE('accuracy dom7dom6'!$M27,'accuracy dom71dom61'!$M27,'accuracy dom72dom62'!$M27)</f>
        <v>0</v>
      </c>
      <c r="AB28">
        <f>AVERAGE('accuracy dom7dom6'!$AZ27,'accuracy dom71dom61'!$AZ27,'accuracy dom72dom62'!$AZ27)</f>
        <v>30</v>
      </c>
      <c r="AC28">
        <f>AVERAGE('accuracy dom7dom6'!$BA27,'accuracy dom71dom61'!$BA27,'accuracy dom72dom62'!$BA27)</f>
        <v>0</v>
      </c>
      <c r="AD28">
        <f>AVERAGE('accuracy dom7dom6'!$BB27,'accuracy dom71dom61'!$BB27,'accuracy dom72dom62'!$BB27)</f>
        <v>0</v>
      </c>
      <c r="AE28">
        <f>AVERAGE('accuracy dom7dom6'!$BC27,'accuracy dom71dom61'!$BC27,'accuracy dom72dom62'!$BC27)</f>
        <v>0</v>
      </c>
      <c r="AF28">
        <f>AVERAGE('accuracy dom7dom6'!$AE27,'accuracy dom71dom61'!$AE27,'accuracy dom72dom62'!$AE27)</f>
        <v>30</v>
      </c>
      <c r="AG28">
        <f>AVERAGE('accuracy dom7dom6'!$AF27,'accuracy dom71dom61'!$AF27,'accuracy dom72dom62'!$AF27)</f>
        <v>0</v>
      </c>
      <c r="AH28">
        <f>AVERAGE('accuracy dom7dom6'!$AG27,'accuracy dom71dom61'!$AG27,'accuracy dom72dom62'!$AG27)</f>
        <v>0</v>
      </c>
      <c r="AI28">
        <f>AVERAGE('accuracy dom7dom6'!$AH27,'accuracy dom71dom61'!$AH27,'accuracy dom72dom62'!$AH27)</f>
        <v>0</v>
      </c>
      <c r="AJ28">
        <f>AVERAGE('accuracy dom9dom8'!$J27,'accuracy dom91dom81'!$J27,'accuracy dom92dom82'!$J27)</f>
        <v>30</v>
      </c>
      <c r="AK28">
        <f>AVERAGE('accuracy dom9dom8'!$K27,'accuracy dom91dom81'!$K27,'accuracy dom92dom82'!$K27)</f>
        <v>0</v>
      </c>
      <c r="AL28">
        <f>AVERAGE('accuracy dom9dom8'!$L27,'accuracy dom91dom81'!$L27,'accuracy dom92dom82'!$L27)</f>
        <v>0</v>
      </c>
      <c r="AM28">
        <f>AVERAGE('accuracy dom9dom8'!$M27,'accuracy dom91dom81'!$M27,'accuracy dom92dom82'!$M27)</f>
        <v>0</v>
      </c>
      <c r="AN28">
        <f>AVERAGE('accuracy dom9dom8'!$AZ27,'accuracy dom91dom81'!$AZ27,'accuracy dom92dom82'!$AZ27)</f>
        <v>30</v>
      </c>
      <c r="AO28">
        <f>AVERAGE('accuracy dom9dom8'!$BA27,'accuracy dom91dom81'!$BA27,'accuracy dom92dom82'!$BA27)</f>
        <v>0</v>
      </c>
      <c r="AP28">
        <f>AVERAGE('accuracy dom9dom8'!$BB27,'accuracy dom91dom81'!$BB27,'accuracy dom92dom82'!$BB27)</f>
        <v>0</v>
      </c>
      <c r="AQ28">
        <f>AVERAGE('accuracy dom9dom8'!$BC27,'accuracy dom91dom81'!$BC27,'accuracy dom92dom82'!$BC27)</f>
        <v>0</v>
      </c>
      <c r="AR28">
        <f>AVERAGE('accuracy dom9dom8'!$AE27,'accuracy dom91dom81'!$AE27,'accuracy dom92dom82'!$AE27)</f>
        <v>30</v>
      </c>
      <c r="AS28">
        <f>AVERAGE('accuracy dom9dom8'!$AF27,'accuracy dom91dom81'!$AF27,'accuracy dom92dom82'!$AF27)</f>
        <v>0</v>
      </c>
      <c r="AT28">
        <f>AVERAGE('accuracy dom9dom8'!$AG27,'accuracy dom91dom81'!$AG27,'accuracy dom92dom82'!$AG27)</f>
        <v>0</v>
      </c>
      <c r="AU28">
        <f>AVERAGE('accuracy dom9dom8'!$AH27,'accuracy dom91dom81'!$AH27,'accuracy dom92dom82'!$AH27)</f>
        <v>0</v>
      </c>
    </row>
    <row r="29" spans="1:47">
      <c r="A29" t="str">
        <f>'time 1'!B28</f>
        <v>&lt;test.Class11: void method212(boolean,int,int,int,int,int,int)&gt;</v>
      </c>
      <c r="B29">
        <f>AVERAGE('time 1'!C28,'time 2'!C28,'time 3'!C28)</f>
        <v>1202</v>
      </c>
      <c r="C29">
        <f>AVERAGE('time 1'!E28,'time 2'!E28,'time 3'!E28)</f>
        <v>5533.333333333333</v>
      </c>
      <c r="D29">
        <f>AVERAGE('time 1'!G28,'time 2'!G28,'time 3'!G28)</f>
        <v>928.33333333333337</v>
      </c>
      <c r="E29">
        <f>AVERAGE('time 1'!I28,'time 2'!I28,'time 3'!I28)</f>
        <v>1528.6666666666667</v>
      </c>
      <c r="F29">
        <f>AVERAGE('time 1'!K28,'time 2'!K28,'time 3'!K28)</f>
        <v>16944</v>
      </c>
      <c r="G29">
        <f>AVERAGE('time 1'!M28,'time 2'!M28,'time 3'!M28)</f>
        <v>1269.3333333333333</v>
      </c>
      <c r="H29">
        <f>AVERAGE('time 1'!O28,'time 2'!O28,'time 3'!O28)</f>
        <v>1789.3333333333333</v>
      </c>
      <c r="I29">
        <f>AVERAGE('time 1'!Q28,'time 2'!Q28,'time 3'!Q28)</f>
        <v>53287.333333333336</v>
      </c>
      <c r="J29">
        <f>AVERAGE('time 1'!S28,'time 2'!S28,'time 3'!S28)</f>
        <v>1507.3333333333333</v>
      </c>
      <c r="L29">
        <f>AVERAGE('accuracy dom5dom4'!$J28,'accuracy dom51dom41'!$J28,'accuracy dom52dom42'!$J28)</f>
        <v>112</v>
      </c>
      <c r="M29">
        <f>AVERAGE('accuracy dom5dom4'!$K28,'accuracy dom51dom41'!$K28,'accuracy dom52dom42'!$K28)</f>
        <v>0</v>
      </c>
      <c r="N29">
        <f>AVERAGE('accuracy dom5dom4'!$L28,'accuracy dom51dom41'!$L28,'accuracy dom52dom42'!$L28)</f>
        <v>0</v>
      </c>
      <c r="O29">
        <f>AVERAGE('accuracy dom5dom4'!$M28,'accuracy dom51dom41'!$M28,'accuracy dom52dom42'!$M28)</f>
        <v>0</v>
      </c>
      <c r="P29">
        <f>AVERAGE('accuracy dom5dom4'!$AZ28,'accuracy dom51dom41'!$AZ28,'accuracy dom52dom42'!$AZ28)</f>
        <v>112</v>
      </c>
      <c r="Q29">
        <f>AVERAGE('accuracy dom5dom4'!$BA28,'accuracy dom51dom41'!$BA28,'accuracy dom52dom42'!$BA28)</f>
        <v>0</v>
      </c>
      <c r="R29">
        <f>AVERAGE('accuracy dom5dom4'!$BB28,'accuracy dom51dom41'!$BB28,'accuracy dom52dom42'!$BB28)</f>
        <v>0</v>
      </c>
      <c r="S29">
        <f>AVERAGE('accuracy dom5dom4'!$BC28,'accuracy dom51dom41'!$BC28,'accuracy dom52dom42'!$BC28)</f>
        <v>0</v>
      </c>
      <c r="T29">
        <f>AVERAGE('accuracy dom5dom4'!$AE28,'accuracy dom51dom41'!$AE28,'accuracy dom52dom42'!$AE28)</f>
        <v>112</v>
      </c>
      <c r="U29">
        <f>AVERAGE('accuracy dom5dom4'!$AF28,'accuracy dom51dom41'!$AF28,'accuracy dom52dom42'!$AF28)</f>
        <v>0</v>
      </c>
      <c r="V29">
        <f>AVERAGE('accuracy dom5dom4'!$AG28,'accuracy dom51dom41'!$AG28,'accuracy dom52dom42'!$AG28)</f>
        <v>0</v>
      </c>
      <c r="W29">
        <f>AVERAGE('accuracy dom5dom4'!$AH28,'accuracy dom51dom41'!$AH28,'accuracy dom52dom42'!$AH28)</f>
        <v>0</v>
      </c>
      <c r="X29">
        <f>AVERAGE('accuracy dom7dom6'!$J28,'accuracy dom71dom61'!$J28,'accuracy dom72dom62'!$J28)</f>
        <v>112</v>
      </c>
      <c r="Y29">
        <f>AVERAGE('accuracy dom7dom6'!$K28,'accuracy dom71dom61'!$K28,'accuracy dom72dom62'!$K28)</f>
        <v>0</v>
      </c>
      <c r="Z29">
        <f>AVERAGE('accuracy dom7dom6'!$L28,'accuracy dom71dom61'!$L28,'accuracy dom72dom62'!$L28)</f>
        <v>0</v>
      </c>
      <c r="AA29">
        <f>AVERAGE('accuracy dom7dom6'!$M28,'accuracy dom71dom61'!$M28,'accuracy dom72dom62'!$M28)</f>
        <v>0</v>
      </c>
      <c r="AB29">
        <f>AVERAGE('accuracy dom7dom6'!$AZ28,'accuracy dom71dom61'!$AZ28,'accuracy dom72dom62'!$AZ28)</f>
        <v>112</v>
      </c>
      <c r="AC29">
        <f>AVERAGE('accuracy dom7dom6'!$BA28,'accuracy dom71dom61'!$BA28,'accuracy dom72dom62'!$BA28)</f>
        <v>0</v>
      </c>
      <c r="AD29">
        <f>AVERAGE('accuracy dom7dom6'!$BB28,'accuracy dom71dom61'!$BB28,'accuracy dom72dom62'!$BB28)</f>
        <v>0</v>
      </c>
      <c r="AE29">
        <f>AVERAGE('accuracy dom7dom6'!$BC28,'accuracy dom71dom61'!$BC28,'accuracy dom72dom62'!$BC28)</f>
        <v>0</v>
      </c>
      <c r="AF29">
        <f>AVERAGE('accuracy dom7dom6'!$AE28,'accuracy dom71dom61'!$AE28,'accuracy dom72dom62'!$AE28)</f>
        <v>112</v>
      </c>
      <c r="AG29">
        <f>AVERAGE('accuracy dom7dom6'!$AF28,'accuracy dom71dom61'!$AF28,'accuracy dom72dom62'!$AF28)</f>
        <v>0</v>
      </c>
      <c r="AH29">
        <f>AVERAGE('accuracy dom7dom6'!$AG28,'accuracy dom71dom61'!$AG28,'accuracy dom72dom62'!$AG28)</f>
        <v>0</v>
      </c>
      <c r="AI29">
        <f>AVERAGE('accuracy dom7dom6'!$AH28,'accuracy dom71dom61'!$AH28,'accuracy dom72dom62'!$AH28)</f>
        <v>0</v>
      </c>
      <c r="AJ29">
        <f>AVERAGE('accuracy dom9dom8'!$J28,'accuracy dom91dom81'!$J28,'accuracy dom92dom82'!$J28)</f>
        <v>112</v>
      </c>
      <c r="AK29">
        <f>AVERAGE('accuracy dom9dom8'!$K28,'accuracy dom91dom81'!$K28,'accuracy dom92dom82'!$K28)</f>
        <v>0</v>
      </c>
      <c r="AL29">
        <f>AVERAGE('accuracy dom9dom8'!$L28,'accuracy dom91dom81'!$L28,'accuracy dom92dom82'!$L28)</f>
        <v>0</v>
      </c>
      <c r="AM29">
        <f>AVERAGE('accuracy dom9dom8'!$M28,'accuracy dom91dom81'!$M28,'accuracy dom92dom82'!$M28)</f>
        <v>0</v>
      </c>
      <c r="AN29">
        <f>AVERAGE('accuracy dom9dom8'!$AZ28,'accuracy dom91dom81'!$AZ28,'accuracy dom92dom82'!$AZ28)</f>
        <v>112</v>
      </c>
      <c r="AO29">
        <f>AVERAGE('accuracy dom9dom8'!$BA28,'accuracy dom91dom81'!$BA28,'accuracy dom92dom82'!$BA28)</f>
        <v>0</v>
      </c>
      <c r="AP29">
        <f>AVERAGE('accuracy dom9dom8'!$BB28,'accuracy dom91dom81'!$BB28,'accuracy dom92dom82'!$BB28)</f>
        <v>0</v>
      </c>
      <c r="AQ29">
        <f>AVERAGE('accuracy dom9dom8'!$BC28,'accuracy dom91dom81'!$BC28,'accuracy dom92dom82'!$BC28)</f>
        <v>0</v>
      </c>
      <c r="AR29">
        <f>AVERAGE('accuracy dom9dom8'!$AE28,'accuracy dom91dom81'!$AE28,'accuracy dom92dom82'!$AE28)</f>
        <v>112</v>
      </c>
      <c r="AS29">
        <f>AVERAGE('accuracy dom9dom8'!$AF28,'accuracy dom91dom81'!$AF28,'accuracy dom92dom82'!$AF28)</f>
        <v>0</v>
      </c>
      <c r="AT29">
        <f>AVERAGE('accuracy dom9dom8'!$AG28,'accuracy dom91dom81'!$AG28,'accuracy dom92dom82'!$AG28)</f>
        <v>0</v>
      </c>
      <c r="AU29">
        <f>AVERAGE('accuracy dom9dom8'!$AH28,'accuracy dom91dom81'!$AH28,'accuracy dom92dom82'!$AH28)</f>
        <v>0</v>
      </c>
    </row>
    <row r="30" spans="1:47">
      <c r="A30" t="str">
        <f>'time 1'!B29</f>
        <v>&lt;test.Class11: void method213(int,int,int)&gt;</v>
      </c>
      <c r="B30">
        <f>AVERAGE('time 1'!C29,'time 2'!C29,'time 3'!C29)</f>
        <v>92</v>
      </c>
      <c r="C30">
        <f>AVERAGE('time 1'!E29,'time 2'!E29,'time 3'!E29)</f>
        <v>403</v>
      </c>
      <c r="D30">
        <f>AVERAGE('time 1'!G29,'time 2'!G29,'time 3'!G29)</f>
        <v>72</v>
      </c>
      <c r="E30">
        <f>AVERAGE('time 1'!I29,'time 2'!I29,'time 3'!I29)</f>
        <v>110.66666666666667</v>
      </c>
      <c r="F30">
        <f>AVERAGE('time 1'!K29,'time 2'!K29,'time 3'!K29)</f>
        <v>1077</v>
      </c>
      <c r="G30">
        <f>AVERAGE('time 1'!M29,'time 2'!M29,'time 3'!M29)</f>
        <v>91</v>
      </c>
      <c r="H30">
        <f>AVERAGE('time 1'!O29,'time 2'!O29,'time 3'!O29)</f>
        <v>135</v>
      </c>
      <c r="I30">
        <f>AVERAGE('time 1'!Q29,'time 2'!Q29,'time 3'!Q29)</f>
        <v>2454</v>
      </c>
      <c r="J30">
        <f>AVERAGE('time 1'!S29,'time 2'!S29,'time 3'!S29)</f>
        <v>111.66666666666667</v>
      </c>
      <c r="L30">
        <f>AVERAGE('accuracy dom5dom4'!$J29,'accuracy dom51dom41'!$J29,'accuracy dom52dom42'!$J29)</f>
        <v>44</v>
      </c>
      <c r="M30">
        <f>AVERAGE('accuracy dom5dom4'!$K29,'accuracy dom51dom41'!$K29,'accuracy dom52dom42'!$K29)</f>
        <v>0</v>
      </c>
      <c r="N30">
        <f>AVERAGE('accuracy dom5dom4'!$L29,'accuracy dom51dom41'!$L29,'accuracy dom52dom42'!$L29)</f>
        <v>0</v>
      </c>
      <c r="O30">
        <f>AVERAGE('accuracy dom5dom4'!$M29,'accuracy dom51dom41'!$M29,'accuracy dom52dom42'!$M29)</f>
        <v>0</v>
      </c>
      <c r="P30">
        <f>AVERAGE('accuracy dom5dom4'!$AZ29,'accuracy dom51dom41'!$AZ29,'accuracy dom52dom42'!$AZ29)</f>
        <v>44</v>
      </c>
      <c r="Q30">
        <f>AVERAGE('accuracy dom5dom4'!$BA29,'accuracy dom51dom41'!$BA29,'accuracy dom52dom42'!$BA29)</f>
        <v>0</v>
      </c>
      <c r="R30">
        <f>AVERAGE('accuracy dom5dom4'!$BB29,'accuracy dom51dom41'!$BB29,'accuracy dom52dom42'!$BB29)</f>
        <v>0</v>
      </c>
      <c r="S30">
        <f>AVERAGE('accuracy dom5dom4'!$BC29,'accuracy dom51dom41'!$BC29,'accuracy dom52dom42'!$BC29)</f>
        <v>0</v>
      </c>
      <c r="T30">
        <f>AVERAGE('accuracy dom5dom4'!$AE29,'accuracy dom51dom41'!$AE29,'accuracy dom52dom42'!$AE29)</f>
        <v>44</v>
      </c>
      <c r="U30">
        <f>AVERAGE('accuracy dom5dom4'!$AF29,'accuracy dom51dom41'!$AF29,'accuracy dom52dom42'!$AF29)</f>
        <v>0</v>
      </c>
      <c r="V30">
        <f>AVERAGE('accuracy dom5dom4'!$AG29,'accuracy dom51dom41'!$AG29,'accuracy dom52dom42'!$AG29)</f>
        <v>0</v>
      </c>
      <c r="W30">
        <f>AVERAGE('accuracy dom5dom4'!$AH29,'accuracy dom51dom41'!$AH29,'accuracy dom52dom42'!$AH29)</f>
        <v>0</v>
      </c>
      <c r="X30">
        <f>AVERAGE('accuracy dom7dom6'!$J29,'accuracy dom71dom61'!$J29,'accuracy dom72dom62'!$J29)</f>
        <v>44</v>
      </c>
      <c r="Y30">
        <f>AVERAGE('accuracy dom7dom6'!$K29,'accuracy dom71dom61'!$K29,'accuracy dom72dom62'!$K29)</f>
        <v>0</v>
      </c>
      <c r="Z30">
        <f>AVERAGE('accuracy dom7dom6'!$L29,'accuracy dom71dom61'!$L29,'accuracy dom72dom62'!$L29)</f>
        <v>0</v>
      </c>
      <c r="AA30">
        <f>AVERAGE('accuracy dom7dom6'!$M29,'accuracy dom71dom61'!$M29,'accuracy dom72dom62'!$M29)</f>
        <v>0</v>
      </c>
      <c r="AB30">
        <f>AVERAGE('accuracy dom7dom6'!$AZ29,'accuracy dom71dom61'!$AZ29,'accuracy dom72dom62'!$AZ29)</f>
        <v>44</v>
      </c>
      <c r="AC30">
        <f>AVERAGE('accuracy dom7dom6'!$BA29,'accuracy dom71dom61'!$BA29,'accuracy dom72dom62'!$BA29)</f>
        <v>0</v>
      </c>
      <c r="AD30">
        <f>AVERAGE('accuracy dom7dom6'!$BB29,'accuracy dom71dom61'!$BB29,'accuracy dom72dom62'!$BB29)</f>
        <v>0</v>
      </c>
      <c r="AE30">
        <f>AVERAGE('accuracy dom7dom6'!$BC29,'accuracy dom71dom61'!$BC29,'accuracy dom72dom62'!$BC29)</f>
        <v>0</v>
      </c>
      <c r="AF30">
        <f>AVERAGE('accuracy dom7dom6'!$AE29,'accuracy dom71dom61'!$AE29,'accuracy dom72dom62'!$AE29)</f>
        <v>44</v>
      </c>
      <c r="AG30">
        <f>AVERAGE('accuracy dom7dom6'!$AF29,'accuracy dom71dom61'!$AF29,'accuracy dom72dom62'!$AF29)</f>
        <v>0</v>
      </c>
      <c r="AH30">
        <f>AVERAGE('accuracy dom7dom6'!$AG29,'accuracy dom71dom61'!$AG29,'accuracy dom72dom62'!$AG29)</f>
        <v>0</v>
      </c>
      <c r="AI30">
        <f>AVERAGE('accuracy dom7dom6'!$AH29,'accuracy dom71dom61'!$AH29,'accuracy dom72dom62'!$AH29)</f>
        <v>0</v>
      </c>
      <c r="AJ30">
        <f>AVERAGE('accuracy dom9dom8'!$J29,'accuracy dom91dom81'!$J29,'accuracy dom92dom82'!$J29)</f>
        <v>44</v>
      </c>
      <c r="AK30">
        <f>AVERAGE('accuracy dom9dom8'!$K29,'accuracy dom91dom81'!$K29,'accuracy dom92dom82'!$K29)</f>
        <v>0</v>
      </c>
      <c r="AL30">
        <f>AVERAGE('accuracy dom9dom8'!$L29,'accuracy dom91dom81'!$L29,'accuracy dom92dom82'!$L29)</f>
        <v>0</v>
      </c>
      <c r="AM30">
        <f>AVERAGE('accuracy dom9dom8'!$M29,'accuracy dom91dom81'!$M29,'accuracy dom92dom82'!$M29)</f>
        <v>0</v>
      </c>
      <c r="AN30">
        <f>AVERAGE('accuracy dom9dom8'!$AZ29,'accuracy dom91dom81'!$AZ29,'accuracy dom92dom82'!$AZ29)</f>
        <v>44</v>
      </c>
      <c r="AO30">
        <f>AVERAGE('accuracy dom9dom8'!$BA29,'accuracy dom91dom81'!$BA29,'accuracy dom92dom82'!$BA29)</f>
        <v>0</v>
      </c>
      <c r="AP30">
        <f>AVERAGE('accuracy dom9dom8'!$BB29,'accuracy dom91dom81'!$BB29,'accuracy dom92dom82'!$BB29)</f>
        <v>0</v>
      </c>
      <c r="AQ30">
        <f>AVERAGE('accuracy dom9dom8'!$BC29,'accuracy dom91dom81'!$BC29,'accuracy dom92dom82'!$BC29)</f>
        <v>0</v>
      </c>
      <c r="AR30">
        <f>AVERAGE('accuracy dom9dom8'!$AE29,'accuracy dom91dom81'!$AE29,'accuracy dom92dom82'!$AE29)</f>
        <v>44</v>
      </c>
      <c r="AS30">
        <f>AVERAGE('accuracy dom9dom8'!$AF29,'accuracy dom91dom81'!$AF29,'accuracy dom92dom82'!$AF29)</f>
        <v>0</v>
      </c>
      <c r="AT30">
        <f>AVERAGE('accuracy dom9dom8'!$AG29,'accuracy dom91dom81'!$AG29,'accuracy dom92dom82'!$AG29)</f>
        <v>0</v>
      </c>
      <c r="AU30">
        <f>AVERAGE('accuracy dom9dom8'!$AH29,'accuracy dom91dom81'!$AH29,'accuracy dom92dom82'!$AH29)</f>
        <v>0</v>
      </c>
    </row>
    <row r="31" spans="1:47">
      <c r="A31" t="str">
        <f>'time 1'!B30</f>
        <v>&lt;test.Class11: void method215(int,int,boolean,boolean,int,int)&gt;</v>
      </c>
      <c r="B31">
        <f>AVERAGE('time 1'!C30,'time 2'!C30,'time 3'!C30)</f>
        <v>2903.6666666666665</v>
      </c>
      <c r="C31">
        <f>AVERAGE('time 1'!E30,'time 2'!E30,'time 3'!E30)</f>
        <v>8606.6666666666661</v>
      </c>
      <c r="D31">
        <f>AVERAGE('time 1'!G30,'time 2'!G30,'time 3'!G30)</f>
        <v>2244.3333333333335</v>
      </c>
      <c r="E31">
        <f>AVERAGE('time 1'!I30,'time 2'!I30,'time 3'!I30)</f>
        <v>3716</v>
      </c>
      <c r="F31">
        <f>AVERAGE('time 1'!K30,'time 2'!K30,'time 3'!K30)</f>
        <v>31729.666666666668</v>
      </c>
      <c r="G31">
        <f>AVERAGE('time 1'!M30,'time 2'!M30,'time 3'!M30)</f>
        <v>2989.3333333333335</v>
      </c>
      <c r="H31">
        <f>AVERAGE('time 1'!O30,'time 2'!O30,'time 3'!O30)</f>
        <v>4483</v>
      </c>
      <c r="I31">
        <f>AVERAGE('time 1'!Q30,'time 2'!Q30,'time 3'!Q30)</f>
        <v>81986.666666666672</v>
      </c>
      <c r="J31">
        <f>AVERAGE('time 1'!S30,'time 2'!S30,'time 3'!S30)</f>
        <v>3688</v>
      </c>
      <c r="L31">
        <f>AVERAGE('accuracy dom5dom4'!$J30,'accuracy dom51dom41'!$J30,'accuracy dom52dom42'!$J30)</f>
        <v>6</v>
      </c>
      <c r="M31">
        <f>AVERAGE('accuracy dom5dom4'!$K30,'accuracy dom51dom41'!$K30,'accuracy dom52dom42'!$K30)</f>
        <v>0</v>
      </c>
      <c r="N31">
        <f>AVERAGE('accuracy dom5dom4'!$L30,'accuracy dom51dom41'!$L30,'accuracy dom52dom42'!$L30)</f>
        <v>0</v>
      </c>
      <c r="O31">
        <f>AVERAGE('accuracy dom5dom4'!$M30,'accuracy dom51dom41'!$M30,'accuracy dom52dom42'!$M30)</f>
        <v>0</v>
      </c>
      <c r="P31">
        <f>AVERAGE('accuracy dom5dom4'!$AZ30,'accuracy dom51dom41'!$AZ30,'accuracy dom52dom42'!$AZ30)</f>
        <v>6</v>
      </c>
      <c r="Q31">
        <f>AVERAGE('accuracy dom5dom4'!$BA30,'accuracy dom51dom41'!$BA30,'accuracy dom52dom42'!$BA30)</f>
        <v>0</v>
      </c>
      <c r="R31">
        <f>AVERAGE('accuracy dom5dom4'!$BB30,'accuracy dom51dom41'!$BB30,'accuracy dom52dom42'!$BB30)</f>
        <v>0</v>
      </c>
      <c r="S31">
        <f>AVERAGE('accuracy dom5dom4'!$BC30,'accuracy dom51dom41'!$BC30,'accuracy dom52dom42'!$BC30)</f>
        <v>0</v>
      </c>
      <c r="T31">
        <f>AVERAGE('accuracy dom5dom4'!$AE30,'accuracy dom51dom41'!$AE30,'accuracy dom52dom42'!$AE30)</f>
        <v>6</v>
      </c>
      <c r="U31">
        <f>AVERAGE('accuracy dom5dom4'!$AF30,'accuracy dom51dom41'!$AF30,'accuracy dom52dom42'!$AF30)</f>
        <v>0</v>
      </c>
      <c r="V31">
        <f>AVERAGE('accuracy dom5dom4'!$AG30,'accuracy dom51dom41'!$AG30,'accuracy dom52dom42'!$AG30)</f>
        <v>0</v>
      </c>
      <c r="W31">
        <f>AVERAGE('accuracy dom5dom4'!$AH30,'accuracy dom51dom41'!$AH30,'accuracy dom52dom42'!$AH30)</f>
        <v>0</v>
      </c>
      <c r="X31">
        <f>AVERAGE('accuracy dom7dom6'!$J30,'accuracy dom71dom61'!$J30,'accuracy dom72dom62'!$J30)</f>
        <v>6</v>
      </c>
      <c r="Y31">
        <f>AVERAGE('accuracy dom7dom6'!$K30,'accuracy dom71dom61'!$K30,'accuracy dom72dom62'!$K30)</f>
        <v>0</v>
      </c>
      <c r="Z31">
        <f>AVERAGE('accuracy dom7dom6'!$L30,'accuracy dom71dom61'!$L30,'accuracy dom72dom62'!$L30)</f>
        <v>0</v>
      </c>
      <c r="AA31">
        <f>AVERAGE('accuracy dom7dom6'!$M30,'accuracy dom71dom61'!$M30,'accuracy dom72dom62'!$M30)</f>
        <v>0</v>
      </c>
      <c r="AB31">
        <f>AVERAGE('accuracy dom7dom6'!$AZ30,'accuracy dom71dom61'!$AZ30,'accuracy dom72dom62'!$AZ30)</f>
        <v>6</v>
      </c>
      <c r="AC31">
        <f>AVERAGE('accuracy dom7dom6'!$BA30,'accuracy dom71dom61'!$BA30,'accuracy dom72dom62'!$BA30)</f>
        <v>0</v>
      </c>
      <c r="AD31">
        <f>AVERAGE('accuracy dom7dom6'!$BB30,'accuracy dom71dom61'!$BB30,'accuracy dom72dom62'!$BB30)</f>
        <v>0</v>
      </c>
      <c r="AE31">
        <f>AVERAGE('accuracy dom7dom6'!$BC30,'accuracy dom71dom61'!$BC30,'accuracy dom72dom62'!$BC30)</f>
        <v>0</v>
      </c>
      <c r="AF31">
        <f>AVERAGE('accuracy dom7dom6'!$AE30,'accuracy dom71dom61'!$AE30,'accuracy dom72dom62'!$AE30)</f>
        <v>6</v>
      </c>
      <c r="AG31">
        <f>AVERAGE('accuracy dom7dom6'!$AF30,'accuracy dom71dom61'!$AF30,'accuracy dom72dom62'!$AF30)</f>
        <v>0</v>
      </c>
      <c r="AH31">
        <f>AVERAGE('accuracy dom7dom6'!$AG30,'accuracy dom71dom61'!$AG30,'accuracy dom72dom62'!$AG30)</f>
        <v>0</v>
      </c>
      <c r="AI31">
        <f>AVERAGE('accuracy dom7dom6'!$AH30,'accuracy dom71dom61'!$AH30,'accuracy dom72dom62'!$AH30)</f>
        <v>0</v>
      </c>
      <c r="AJ31">
        <f>AVERAGE('accuracy dom9dom8'!$J30,'accuracy dom91dom81'!$J30,'accuracy dom92dom82'!$J30)</f>
        <v>6</v>
      </c>
      <c r="AK31">
        <f>AVERAGE('accuracy dom9dom8'!$K30,'accuracy dom91dom81'!$K30,'accuracy dom92dom82'!$K30)</f>
        <v>0</v>
      </c>
      <c r="AL31">
        <f>AVERAGE('accuracy dom9dom8'!$L30,'accuracy dom91dom81'!$L30,'accuracy dom92dom82'!$L30)</f>
        <v>0</v>
      </c>
      <c r="AM31">
        <f>AVERAGE('accuracy dom9dom8'!$M30,'accuracy dom91dom81'!$M30,'accuracy dom92dom82'!$M30)</f>
        <v>0</v>
      </c>
      <c r="AN31">
        <f>AVERAGE('accuracy dom9dom8'!$AZ30,'accuracy dom91dom81'!$AZ30,'accuracy dom92dom82'!$AZ30)</f>
        <v>6</v>
      </c>
      <c r="AO31">
        <f>AVERAGE('accuracy dom9dom8'!$BA30,'accuracy dom91dom81'!$BA30,'accuracy dom92dom82'!$BA30)</f>
        <v>0</v>
      </c>
      <c r="AP31">
        <f>AVERAGE('accuracy dom9dom8'!$BB30,'accuracy dom91dom81'!$BB30,'accuracy dom92dom82'!$BB30)</f>
        <v>0</v>
      </c>
      <c r="AQ31">
        <f>AVERAGE('accuracy dom9dom8'!$BC30,'accuracy dom91dom81'!$BC30,'accuracy dom92dom82'!$BC30)</f>
        <v>0</v>
      </c>
      <c r="AR31">
        <f>AVERAGE('accuracy dom9dom8'!$AE30,'accuracy dom91dom81'!$AE30,'accuracy dom92dom82'!$AE30)</f>
        <v>6</v>
      </c>
      <c r="AS31">
        <f>AVERAGE('accuracy dom9dom8'!$AF30,'accuracy dom91dom81'!$AF30,'accuracy dom92dom82'!$AF30)</f>
        <v>0</v>
      </c>
      <c r="AT31">
        <f>AVERAGE('accuracy dom9dom8'!$AG30,'accuracy dom91dom81'!$AG30,'accuracy dom92dom82'!$AG30)</f>
        <v>0</v>
      </c>
      <c r="AU31">
        <f>AVERAGE('accuracy dom9dom8'!$AH30,'accuracy dom91dom81'!$AH30,'accuracy dom92dom82'!$AH30)</f>
        <v>0</v>
      </c>
    </row>
    <row r="32" spans="1:47">
      <c r="A32" t="str">
        <f>'time 1'!B31</f>
        <v>&lt;test.Class11: void method216(int,int,int,int,byte,int,boolean)&gt;</v>
      </c>
      <c r="B32">
        <f>AVERAGE('time 1'!C31,'time 2'!C31,'time 3'!C31)</f>
        <v>1169</v>
      </c>
      <c r="C32">
        <f>AVERAGE('time 1'!E31,'time 2'!E31,'time 3'!E31)</f>
        <v>5389</v>
      </c>
      <c r="D32">
        <f>AVERAGE('time 1'!G31,'time 2'!G31,'time 3'!G31)</f>
        <v>902.33333333333337</v>
      </c>
      <c r="E32">
        <f>AVERAGE('time 1'!I31,'time 2'!I31,'time 3'!I31)</f>
        <v>1520</v>
      </c>
      <c r="F32">
        <f>AVERAGE('time 1'!K31,'time 2'!K31,'time 3'!K31)</f>
        <v>15792.333333333334</v>
      </c>
      <c r="G32">
        <f>AVERAGE('time 1'!M31,'time 2'!M31,'time 3'!M31)</f>
        <v>1205</v>
      </c>
      <c r="H32">
        <f>AVERAGE('time 1'!O31,'time 2'!O31,'time 3'!O31)</f>
        <v>1809</v>
      </c>
      <c r="I32">
        <f>AVERAGE('time 1'!Q31,'time 2'!Q31,'time 3'!Q31)</f>
        <v>54404</v>
      </c>
      <c r="J32">
        <f>AVERAGE('time 1'!S31,'time 2'!S31,'time 3'!S31)</f>
        <v>1449</v>
      </c>
      <c r="L32">
        <f>AVERAGE('accuracy dom5dom4'!$J31,'accuracy dom51dom41'!$J31,'accuracy dom52dom42'!$J31)</f>
        <v>112</v>
      </c>
      <c r="M32">
        <f>AVERAGE('accuracy dom5dom4'!$K31,'accuracy dom51dom41'!$K31,'accuracy dom52dom42'!$K31)</f>
        <v>0</v>
      </c>
      <c r="N32">
        <f>AVERAGE('accuracy dom5dom4'!$L31,'accuracy dom51dom41'!$L31,'accuracy dom52dom42'!$L31)</f>
        <v>0</v>
      </c>
      <c r="O32">
        <f>AVERAGE('accuracy dom5dom4'!$M31,'accuracy dom51dom41'!$M31,'accuracy dom52dom42'!$M31)</f>
        <v>0</v>
      </c>
      <c r="P32">
        <f>AVERAGE('accuracy dom5dom4'!$AZ31,'accuracy dom51dom41'!$AZ31,'accuracy dom52dom42'!$AZ31)</f>
        <v>112</v>
      </c>
      <c r="Q32">
        <f>AVERAGE('accuracy dom5dom4'!$BA31,'accuracy dom51dom41'!$BA31,'accuracy dom52dom42'!$BA31)</f>
        <v>0</v>
      </c>
      <c r="R32">
        <f>AVERAGE('accuracy dom5dom4'!$BB31,'accuracy dom51dom41'!$BB31,'accuracy dom52dom42'!$BB31)</f>
        <v>0</v>
      </c>
      <c r="S32">
        <f>AVERAGE('accuracy dom5dom4'!$BC31,'accuracy dom51dom41'!$BC31,'accuracy dom52dom42'!$BC31)</f>
        <v>0</v>
      </c>
      <c r="T32">
        <f>AVERAGE('accuracy dom5dom4'!$AE31,'accuracy dom51dom41'!$AE31,'accuracy dom52dom42'!$AE31)</f>
        <v>112</v>
      </c>
      <c r="U32">
        <f>AVERAGE('accuracy dom5dom4'!$AF31,'accuracy dom51dom41'!$AF31,'accuracy dom52dom42'!$AF31)</f>
        <v>0</v>
      </c>
      <c r="V32">
        <f>AVERAGE('accuracy dom5dom4'!$AG31,'accuracy dom51dom41'!$AG31,'accuracy dom52dom42'!$AG31)</f>
        <v>0</v>
      </c>
      <c r="W32">
        <f>AVERAGE('accuracy dom5dom4'!$AH31,'accuracy dom51dom41'!$AH31,'accuracy dom52dom42'!$AH31)</f>
        <v>0</v>
      </c>
      <c r="X32">
        <f>AVERAGE('accuracy dom7dom6'!$J31,'accuracy dom71dom61'!$J31,'accuracy dom72dom62'!$J31)</f>
        <v>112</v>
      </c>
      <c r="Y32">
        <f>AVERAGE('accuracy dom7dom6'!$K31,'accuracy dom71dom61'!$K31,'accuracy dom72dom62'!$K31)</f>
        <v>0</v>
      </c>
      <c r="Z32">
        <f>AVERAGE('accuracy dom7dom6'!$L31,'accuracy dom71dom61'!$L31,'accuracy dom72dom62'!$L31)</f>
        <v>0</v>
      </c>
      <c r="AA32">
        <f>AVERAGE('accuracy dom7dom6'!$M31,'accuracy dom71dom61'!$M31,'accuracy dom72dom62'!$M31)</f>
        <v>0</v>
      </c>
      <c r="AB32">
        <f>AVERAGE('accuracy dom7dom6'!$AZ31,'accuracy dom71dom61'!$AZ31,'accuracy dom72dom62'!$AZ31)</f>
        <v>112</v>
      </c>
      <c r="AC32">
        <f>AVERAGE('accuracy dom7dom6'!$BA31,'accuracy dom71dom61'!$BA31,'accuracy dom72dom62'!$BA31)</f>
        <v>0</v>
      </c>
      <c r="AD32">
        <f>AVERAGE('accuracy dom7dom6'!$BB31,'accuracy dom71dom61'!$BB31,'accuracy dom72dom62'!$BB31)</f>
        <v>0</v>
      </c>
      <c r="AE32">
        <f>AVERAGE('accuracy dom7dom6'!$BC31,'accuracy dom71dom61'!$BC31,'accuracy dom72dom62'!$BC31)</f>
        <v>0</v>
      </c>
      <c r="AF32">
        <f>AVERAGE('accuracy dom7dom6'!$AE31,'accuracy dom71dom61'!$AE31,'accuracy dom72dom62'!$AE31)</f>
        <v>112</v>
      </c>
      <c r="AG32">
        <f>AVERAGE('accuracy dom7dom6'!$AF31,'accuracy dom71dom61'!$AF31,'accuracy dom72dom62'!$AF31)</f>
        <v>0</v>
      </c>
      <c r="AH32">
        <f>AVERAGE('accuracy dom7dom6'!$AG31,'accuracy dom71dom61'!$AG31,'accuracy dom72dom62'!$AG31)</f>
        <v>0</v>
      </c>
      <c r="AI32">
        <f>AVERAGE('accuracy dom7dom6'!$AH31,'accuracy dom71dom61'!$AH31,'accuracy dom72dom62'!$AH31)</f>
        <v>0</v>
      </c>
      <c r="AJ32">
        <f>AVERAGE('accuracy dom9dom8'!$J31,'accuracy dom91dom81'!$J31,'accuracy dom92dom82'!$J31)</f>
        <v>112</v>
      </c>
      <c r="AK32">
        <f>AVERAGE('accuracy dom9dom8'!$K31,'accuracy dom91dom81'!$K31,'accuracy dom92dom82'!$K31)</f>
        <v>0</v>
      </c>
      <c r="AL32">
        <f>AVERAGE('accuracy dom9dom8'!$L31,'accuracy dom91dom81'!$L31,'accuracy dom92dom82'!$L31)</f>
        <v>0</v>
      </c>
      <c r="AM32">
        <f>AVERAGE('accuracy dom9dom8'!$M31,'accuracy dom91dom81'!$M31,'accuracy dom92dom82'!$M31)</f>
        <v>0</v>
      </c>
      <c r="AN32">
        <f>AVERAGE('accuracy dom9dom8'!$AZ31,'accuracy dom91dom81'!$AZ31,'accuracy dom92dom82'!$AZ31)</f>
        <v>112</v>
      </c>
      <c r="AO32">
        <f>AVERAGE('accuracy dom9dom8'!$BA31,'accuracy dom91dom81'!$BA31,'accuracy dom92dom82'!$BA31)</f>
        <v>0</v>
      </c>
      <c r="AP32">
        <f>AVERAGE('accuracy dom9dom8'!$BB31,'accuracy dom91dom81'!$BB31,'accuracy dom92dom82'!$BB31)</f>
        <v>0</v>
      </c>
      <c r="AQ32">
        <f>AVERAGE('accuracy dom9dom8'!$BC31,'accuracy dom91dom81'!$BC31,'accuracy dom92dom82'!$BC31)</f>
        <v>0</v>
      </c>
      <c r="AR32">
        <f>AVERAGE('accuracy dom9dom8'!$AE31,'accuracy dom91dom81'!$AE31,'accuracy dom92dom82'!$AE31)</f>
        <v>112</v>
      </c>
      <c r="AS32">
        <f>AVERAGE('accuracy dom9dom8'!$AF31,'accuracy dom91dom81'!$AF31,'accuracy dom92dom82'!$AF31)</f>
        <v>0</v>
      </c>
      <c r="AT32">
        <f>AVERAGE('accuracy dom9dom8'!$AG31,'accuracy dom91dom81'!$AG31,'accuracy dom92dom82'!$AG31)</f>
        <v>0</v>
      </c>
      <c r="AU32">
        <f>AVERAGE('accuracy dom9dom8'!$AH31,'accuracy dom91dom81'!$AH31,'accuracy dom92dom82'!$AH31)</f>
        <v>0</v>
      </c>
    </row>
    <row r="33" spans="1:47">
      <c r="A33" t="str">
        <f>'time 1'!B32</f>
        <v>&lt;test.Class11: void method217(int,int,int,int)&gt;</v>
      </c>
      <c r="B33">
        <f>AVERAGE('time 1'!C32,'time 2'!C32,'time 3'!C32)</f>
        <v>78</v>
      </c>
      <c r="C33">
        <f>AVERAGE('time 1'!E32,'time 2'!E32,'time 3'!E32)</f>
        <v>391.66666666666669</v>
      </c>
      <c r="D33">
        <f>AVERAGE('time 1'!G32,'time 2'!G32,'time 3'!G32)</f>
        <v>76</v>
      </c>
      <c r="E33">
        <f>AVERAGE('time 1'!I32,'time 2'!I32,'time 3'!I32)</f>
        <v>100.66666666666667</v>
      </c>
      <c r="F33">
        <f>AVERAGE('time 1'!K32,'time 2'!K32,'time 3'!K32)</f>
        <v>1249.3333333333333</v>
      </c>
      <c r="G33">
        <f>AVERAGE('time 1'!M32,'time 2'!M32,'time 3'!M32)</f>
        <v>77.333333333333329</v>
      </c>
      <c r="H33">
        <f>AVERAGE('time 1'!O32,'time 2'!O32,'time 3'!O32)</f>
        <v>121.66666666666667</v>
      </c>
      <c r="I33">
        <f>AVERAGE('time 1'!Q32,'time 2'!Q32,'time 3'!Q32)</f>
        <v>2158</v>
      </c>
      <c r="J33">
        <f>AVERAGE('time 1'!S32,'time 2'!S32,'time 3'!S32)</f>
        <v>110</v>
      </c>
      <c r="L33">
        <f>AVERAGE('accuracy dom5dom4'!$J32,'accuracy dom51dom41'!$J32,'accuracy dom52dom42'!$J32)</f>
        <v>43</v>
      </c>
      <c r="M33">
        <f>AVERAGE('accuracy dom5dom4'!$K32,'accuracy dom51dom41'!$K32,'accuracy dom52dom42'!$K32)</f>
        <v>0</v>
      </c>
      <c r="N33">
        <f>AVERAGE('accuracy dom5dom4'!$L32,'accuracy dom51dom41'!$L32,'accuracy dom52dom42'!$L32)</f>
        <v>0</v>
      </c>
      <c r="O33">
        <f>AVERAGE('accuracy dom5dom4'!$M32,'accuracy dom51dom41'!$M32,'accuracy dom52dom42'!$M32)</f>
        <v>0</v>
      </c>
      <c r="P33">
        <f>AVERAGE('accuracy dom5dom4'!$AZ32,'accuracy dom51dom41'!$AZ32,'accuracy dom52dom42'!$AZ32)</f>
        <v>43</v>
      </c>
      <c r="Q33">
        <f>AVERAGE('accuracy dom5dom4'!$BA32,'accuracy dom51dom41'!$BA32,'accuracy dom52dom42'!$BA32)</f>
        <v>0</v>
      </c>
      <c r="R33">
        <f>AVERAGE('accuracy dom5dom4'!$BB32,'accuracy dom51dom41'!$BB32,'accuracy dom52dom42'!$BB32)</f>
        <v>0</v>
      </c>
      <c r="S33">
        <f>AVERAGE('accuracy dom5dom4'!$BC32,'accuracy dom51dom41'!$BC32,'accuracy dom52dom42'!$BC32)</f>
        <v>0</v>
      </c>
      <c r="T33">
        <f>AVERAGE('accuracy dom5dom4'!$AE32,'accuracy dom51dom41'!$AE32,'accuracy dom52dom42'!$AE32)</f>
        <v>43</v>
      </c>
      <c r="U33">
        <f>AVERAGE('accuracy dom5dom4'!$AF32,'accuracy dom51dom41'!$AF32,'accuracy dom52dom42'!$AF32)</f>
        <v>0</v>
      </c>
      <c r="V33">
        <f>AVERAGE('accuracy dom5dom4'!$AG32,'accuracy dom51dom41'!$AG32,'accuracy dom52dom42'!$AG32)</f>
        <v>0</v>
      </c>
      <c r="W33">
        <f>AVERAGE('accuracy dom5dom4'!$AH32,'accuracy dom51dom41'!$AH32,'accuracy dom52dom42'!$AH32)</f>
        <v>0</v>
      </c>
      <c r="X33">
        <f>AVERAGE('accuracy dom7dom6'!$J32,'accuracy dom71dom61'!$J32,'accuracy dom72dom62'!$J32)</f>
        <v>43</v>
      </c>
      <c r="Y33">
        <f>AVERAGE('accuracy dom7dom6'!$K32,'accuracy dom71dom61'!$K32,'accuracy dom72dom62'!$K32)</f>
        <v>0</v>
      </c>
      <c r="Z33">
        <f>AVERAGE('accuracy dom7dom6'!$L32,'accuracy dom71dom61'!$L32,'accuracy dom72dom62'!$L32)</f>
        <v>0</v>
      </c>
      <c r="AA33">
        <f>AVERAGE('accuracy dom7dom6'!$M32,'accuracy dom71dom61'!$M32,'accuracy dom72dom62'!$M32)</f>
        <v>0</v>
      </c>
      <c r="AB33">
        <f>AVERAGE('accuracy dom7dom6'!$AZ32,'accuracy dom71dom61'!$AZ32,'accuracy dom72dom62'!$AZ32)</f>
        <v>43</v>
      </c>
      <c r="AC33">
        <f>AVERAGE('accuracy dom7dom6'!$BA32,'accuracy dom71dom61'!$BA32,'accuracy dom72dom62'!$BA32)</f>
        <v>0</v>
      </c>
      <c r="AD33">
        <f>AVERAGE('accuracy dom7dom6'!$BB32,'accuracy dom71dom61'!$BB32,'accuracy dom72dom62'!$BB32)</f>
        <v>0</v>
      </c>
      <c r="AE33">
        <f>AVERAGE('accuracy dom7dom6'!$BC32,'accuracy dom71dom61'!$BC32,'accuracy dom72dom62'!$BC32)</f>
        <v>0</v>
      </c>
      <c r="AF33">
        <f>AVERAGE('accuracy dom7dom6'!$AE32,'accuracy dom71dom61'!$AE32,'accuracy dom72dom62'!$AE32)</f>
        <v>43</v>
      </c>
      <c r="AG33">
        <f>AVERAGE('accuracy dom7dom6'!$AF32,'accuracy dom71dom61'!$AF32,'accuracy dom72dom62'!$AF32)</f>
        <v>0</v>
      </c>
      <c r="AH33">
        <f>AVERAGE('accuracy dom7dom6'!$AG32,'accuracy dom71dom61'!$AG32,'accuracy dom72dom62'!$AG32)</f>
        <v>0</v>
      </c>
      <c r="AI33">
        <f>AVERAGE('accuracy dom7dom6'!$AH32,'accuracy dom71dom61'!$AH32,'accuracy dom72dom62'!$AH32)</f>
        <v>0</v>
      </c>
      <c r="AJ33">
        <f>AVERAGE('accuracy dom9dom8'!$J32,'accuracy dom91dom81'!$J32,'accuracy dom92dom82'!$J32)</f>
        <v>43</v>
      </c>
      <c r="AK33">
        <f>AVERAGE('accuracy dom9dom8'!$K32,'accuracy dom91dom81'!$K32,'accuracy dom92dom82'!$K32)</f>
        <v>0</v>
      </c>
      <c r="AL33">
        <f>AVERAGE('accuracy dom9dom8'!$L32,'accuracy dom91dom81'!$L32,'accuracy dom92dom82'!$L32)</f>
        <v>0</v>
      </c>
      <c r="AM33">
        <f>AVERAGE('accuracy dom9dom8'!$M32,'accuracy dom91dom81'!$M32,'accuracy dom92dom82'!$M32)</f>
        <v>0</v>
      </c>
      <c r="AN33">
        <f>AVERAGE('accuracy dom9dom8'!$AZ32,'accuracy dom91dom81'!$AZ32,'accuracy dom92dom82'!$AZ32)</f>
        <v>43</v>
      </c>
      <c r="AO33">
        <f>AVERAGE('accuracy dom9dom8'!$BA32,'accuracy dom91dom81'!$BA32,'accuracy dom92dom82'!$BA32)</f>
        <v>0</v>
      </c>
      <c r="AP33">
        <f>AVERAGE('accuracy dom9dom8'!$BB32,'accuracy dom91dom81'!$BB32,'accuracy dom92dom82'!$BB32)</f>
        <v>0</v>
      </c>
      <c r="AQ33">
        <f>AVERAGE('accuracy dom9dom8'!$BC32,'accuracy dom91dom81'!$BC32,'accuracy dom92dom82'!$BC32)</f>
        <v>0</v>
      </c>
      <c r="AR33">
        <f>AVERAGE('accuracy dom9dom8'!$AE32,'accuracy dom91dom81'!$AE32,'accuracy dom92dom82'!$AE32)</f>
        <v>43</v>
      </c>
      <c r="AS33">
        <f>AVERAGE('accuracy dom9dom8'!$AF32,'accuracy dom91dom81'!$AF32,'accuracy dom92dom82'!$AF32)</f>
        <v>0</v>
      </c>
      <c r="AT33">
        <f>AVERAGE('accuracy dom9dom8'!$AG32,'accuracy dom91dom81'!$AG32,'accuracy dom92dom82'!$AG32)</f>
        <v>0</v>
      </c>
      <c r="AU33">
        <f>AVERAGE('accuracy dom9dom8'!$AH32,'accuracy dom91dom81'!$AH32,'accuracy dom92dom82'!$AH32)</f>
        <v>0</v>
      </c>
    </row>
    <row r="34" spans="1:47">
      <c r="A34" t="str">
        <f>'time 1'!B33</f>
        <v>&lt;test.Class11: void method218(int,int,int)&gt;</v>
      </c>
      <c r="B34">
        <f>AVERAGE('time 1'!C33,'time 2'!C33,'time 3'!C33)</f>
        <v>121.33333333333333</v>
      </c>
      <c r="C34">
        <f>AVERAGE('time 1'!E33,'time 2'!E33,'time 3'!E33)</f>
        <v>593.66666666666663</v>
      </c>
      <c r="D34">
        <f>AVERAGE('time 1'!G33,'time 2'!G33,'time 3'!G33)</f>
        <v>97.666666666666671</v>
      </c>
      <c r="E34">
        <f>AVERAGE('time 1'!I33,'time 2'!I33,'time 3'!I33)</f>
        <v>188</v>
      </c>
      <c r="F34">
        <f>AVERAGE('time 1'!K33,'time 2'!K33,'time 3'!K33)</f>
        <v>1506</v>
      </c>
      <c r="G34">
        <f>AVERAGE('time 1'!M33,'time 2'!M33,'time 3'!M33)</f>
        <v>132.33333333333334</v>
      </c>
      <c r="H34">
        <f>AVERAGE('time 1'!O33,'time 2'!O33,'time 3'!O33)</f>
        <v>209</v>
      </c>
      <c r="I34">
        <f>AVERAGE('time 1'!Q33,'time 2'!Q33,'time 3'!Q33)</f>
        <v>3204.6666666666665</v>
      </c>
      <c r="J34">
        <f>AVERAGE('time 1'!S33,'time 2'!S33,'time 3'!S33)</f>
        <v>148.66666666666666</v>
      </c>
      <c r="L34">
        <f>AVERAGE('accuracy dom5dom4'!$J33,'accuracy dom51dom41'!$J33,'accuracy dom52dom42'!$J33)</f>
        <v>4</v>
      </c>
      <c r="M34">
        <f>AVERAGE('accuracy dom5dom4'!$K33,'accuracy dom51dom41'!$K33,'accuracy dom52dom42'!$K33)</f>
        <v>0</v>
      </c>
      <c r="N34">
        <f>AVERAGE('accuracy dom5dom4'!$L33,'accuracy dom51dom41'!$L33,'accuracy dom52dom42'!$L33)</f>
        <v>0</v>
      </c>
      <c r="O34">
        <f>AVERAGE('accuracy dom5dom4'!$M33,'accuracy dom51dom41'!$M33,'accuracy dom52dom42'!$M33)</f>
        <v>0</v>
      </c>
      <c r="P34">
        <f>AVERAGE('accuracy dom5dom4'!$AZ33,'accuracy dom51dom41'!$AZ33,'accuracy dom52dom42'!$AZ33)</f>
        <v>4</v>
      </c>
      <c r="Q34">
        <f>AVERAGE('accuracy dom5dom4'!$BA33,'accuracy dom51dom41'!$BA33,'accuracy dom52dom42'!$BA33)</f>
        <v>0</v>
      </c>
      <c r="R34">
        <f>AVERAGE('accuracy dom5dom4'!$BB33,'accuracy dom51dom41'!$BB33,'accuracy dom52dom42'!$BB33)</f>
        <v>0</v>
      </c>
      <c r="S34">
        <f>AVERAGE('accuracy dom5dom4'!$BC33,'accuracy dom51dom41'!$BC33,'accuracy dom52dom42'!$BC33)</f>
        <v>0</v>
      </c>
      <c r="T34">
        <f>AVERAGE('accuracy dom5dom4'!$AE33,'accuracy dom51dom41'!$AE33,'accuracy dom52dom42'!$AE33)</f>
        <v>4</v>
      </c>
      <c r="U34">
        <f>AVERAGE('accuracy dom5dom4'!$AF33,'accuracy dom51dom41'!$AF33,'accuracy dom52dom42'!$AF33)</f>
        <v>0</v>
      </c>
      <c r="V34">
        <f>AVERAGE('accuracy dom5dom4'!$AG33,'accuracy dom51dom41'!$AG33,'accuracy dom52dom42'!$AG33)</f>
        <v>0</v>
      </c>
      <c r="W34">
        <f>AVERAGE('accuracy dom5dom4'!$AH33,'accuracy dom51dom41'!$AH33,'accuracy dom52dom42'!$AH33)</f>
        <v>0</v>
      </c>
      <c r="X34">
        <f>AVERAGE('accuracy dom7dom6'!$J33,'accuracy dom71dom61'!$J33,'accuracy dom72dom62'!$J33)</f>
        <v>4</v>
      </c>
      <c r="Y34">
        <f>AVERAGE('accuracy dom7dom6'!$K33,'accuracy dom71dom61'!$K33,'accuracy dom72dom62'!$K33)</f>
        <v>0</v>
      </c>
      <c r="Z34">
        <f>AVERAGE('accuracy dom7dom6'!$L33,'accuracy dom71dom61'!$L33,'accuracy dom72dom62'!$L33)</f>
        <v>0</v>
      </c>
      <c r="AA34">
        <f>AVERAGE('accuracy dom7dom6'!$M33,'accuracy dom71dom61'!$M33,'accuracy dom72dom62'!$M33)</f>
        <v>0</v>
      </c>
      <c r="AB34">
        <f>AVERAGE('accuracy dom7dom6'!$AZ33,'accuracy dom71dom61'!$AZ33,'accuracy dom72dom62'!$AZ33)</f>
        <v>4</v>
      </c>
      <c r="AC34">
        <f>AVERAGE('accuracy dom7dom6'!$BA33,'accuracy dom71dom61'!$BA33,'accuracy dom72dom62'!$BA33)</f>
        <v>0</v>
      </c>
      <c r="AD34">
        <f>AVERAGE('accuracy dom7dom6'!$BB33,'accuracy dom71dom61'!$BB33,'accuracy dom72dom62'!$BB33)</f>
        <v>0</v>
      </c>
      <c r="AE34">
        <f>AVERAGE('accuracy dom7dom6'!$BC33,'accuracy dom71dom61'!$BC33,'accuracy dom72dom62'!$BC33)</f>
        <v>0</v>
      </c>
      <c r="AF34">
        <f>AVERAGE('accuracy dom7dom6'!$AE33,'accuracy dom71dom61'!$AE33,'accuracy dom72dom62'!$AE33)</f>
        <v>4</v>
      </c>
      <c r="AG34">
        <f>AVERAGE('accuracy dom7dom6'!$AF33,'accuracy dom71dom61'!$AF33,'accuracy dom72dom62'!$AF33)</f>
        <v>0</v>
      </c>
      <c r="AH34">
        <f>AVERAGE('accuracy dom7dom6'!$AG33,'accuracy dom71dom61'!$AG33,'accuracy dom72dom62'!$AG33)</f>
        <v>0</v>
      </c>
      <c r="AI34">
        <f>AVERAGE('accuracy dom7dom6'!$AH33,'accuracy dom71dom61'!$AH33,'accuracy dom72dom62'!$AH33)</f>
        <v>0</v>
      </c>
      <c r="AJ34">
        <f>AVERAGE('accuracy dom9dom8'!$J33,'accuracy dom91dom81'!$J33,'accuracy dom92dom82'!$J33)</f>
        <v>4</v>
      </c>
      <c r="AK34">
        <f>AVERAGE('accuracy dom9dom8'!$K33,'accuracy dom91dom81'!$K33,'accuracy dom92dom82'!$K33)</f>
        <v>0</v>
      </c>
      <c r="AL34">
        <f>AVERAGE('accuracy dom9dom8'!$L33,'accuracy dom91dom81'!$L33,'accuracy dom92dom82'!$L33)</f>
        <v>0</v>
      </c>
      <c r="AM34">
        <f>AVERAGE('accuracy dom9dom8'!$M33,'accuracy dom91dom81'!$M33,'accuracy dom92dom82'!$M33)</f>
        <v>0</v>
      </c>
      <c r="AN34">
        <f>AVERAGE('accuracy dom9dom8'!$AZ33,'accuracy dom91dom81'!$AZ33,'accuracy dom92dom82'!$AZ33)</f>
        <v>4</v>
      </c>
      <c r="AO34">
        <f>AVERAGE('accuracy dom9dom8'!$BA33,'accuracy dom91dom81'!$BA33,'accuracy dom92dom82'!$BA33)</f>
        <v>0</v>
      </c>
      <c r="AP34">
        <f>AVERAGE('accuracy dom9dom8'!$BB33,'accuracy dom91dom81'!$BB33,'accuracy dom92dom82'!$BB33)</f>
        <v>0</v>
      </c>
      <c r="AQ34">
        <f>AVERAGE('accuracy dom9dom8'!$BC33,'accuracy dom91dom81'!$BC33,'accuracy dom92dom82'!$BC33)</f>
        <v>0</v>
      </c>
      <c r="AR34">
        <f>AVERAGE('accuracy dom9dom8'!$AE33,'accuracy dom91dom81'!$AE33,'accuracy dom92dom82'!$AE33)</f>
        <v>4</v>
      </c>
      <c r="AS34">
        <f>AVERAGE('accuracy dom9dom8'!$AF33,'accuracy dom91dom81'!$AF33,'accuracy dom92dom82'!$AF33)</f>
        <v>0</v>
      </c>
      <c r="AT34">
        <f>AVERAGE('accuracy dom9dom8'!$AG33,'accuracy dom91dom81'!$AG33,'accuracy dom92dom82'!$AG33)</f>
        <v>0</v>
      </c>
      <c r="AU34">
        <f>AVERAGE('accuracy dom9dom8'!$AH33,'accuracy dom91dom81'!$AH33,'accuracy dom92dom82'!$AH33)</f>
        <v>0</v>
      </c>
    </row>
    <row r="35" spans="1:47">
      <c r="A35" t="str">
        <f>'time 1'!B34</f>
        <v>&lt;test.Class13: void method226(byte,int,int,int,int[],int,byte[],int,int)&gt;</v>
      </c>
      <c r="B35">
        <f>AVERAGE('time 1'!C34,'time 2'!C34,'time 3'!C34)</f>
        <v>2084.3333333333335</v>
      </c>
      <c r="C35">
        <f>AVERAGE('time 1'!E34,'time 2'!E34,'time 3'!E34)</f>
        <v>15633.666666666666</v>
      </c>
      <c r="D35">
        <f>AVERAGE('time 1'!G34,'time 2'!G34,'time 3'!G34)</f>
        <v>1587</v>
      </c>
      <c r="E35">
        <f>AVERAGE('time 1'!I34,'time 2'!I34,'time 3'!I34)</f>
        <v>2655</v>
      </c>
      <c r="F35">
        <f>AVERAGE('time 1'!K34,'time 2'!K34,'time 3'!K34)</f>
        <v>57696.333333333336</v>
      </c>
      <c r="G35">
        <f>AVERAGE('time 1'!M34,'time 2'!M34,'time 3'!M34)</f>
        <v>2050.3333333333335</v>
      </c>
      <c r="H35">
        <f>AVERAGE('time 1'!O34,'time 2'!O34,'time 3'!O34)</f>
        <v>3065.3333333333335</v>
      </c>
      <c r="I35">
        <f>AVERAGE('time 1'!Q34,'time 2'!Q34,'time 3'!Q34)</f>
        <v>145091.33333333334</v>
      </c>
      <c r="J35">
        <f>AVERAGE('time 1'!S34,'time 2'!S34,'time 3'!S34)</f>
        <v>2517</v>
      </c>
      <c r="L35">
        <f>AVERAGE('accuracy dom5dom4'!$J34,'accuracy dom51dom41'!$J34,'accuracy dom52dom42'!$J34)</f>
        <v>7</v>
      </c>
      <c r="M35">
        <f>AVERAGE('accuracy dom5dom4'!$K34,'accuracy dom51dom41'!$K34,'accuracy dom52dom42'!$K34)</f>
        <v>0</v>
      </c>
      <c r="N35">
        <f>AVERAGE('accuracy dom5dom4'!$L34,'accuracy dom51dom41'!$L34,'accuracy dom52dom42'!$L34)</f>
        <v>0</v>
      </c>
      <c r="O35">
        <f>AVERAGE('accuracy dom5dom4'!$M34,'accuracy dom51dom41'!$M34,'accuracy dom52dom42'!$M34)</f>
        <v>0</v>
      </c>
      <c r="P35">
        <f>AVERAGE('accuracy dom5dom4'!$AZ34,'accuracy dom51dom41'!$AZ34,'accuracy dom52dom42'!$AZ34)</f>
        <v>7</v>
      </c>
      <c r="Q35">
        <f>AVERAGE('accuracy dom5dom4'!$BA34,'accuracy dom51dom41'!$BA34,'accuracy dom52dom42'!$BA34)</f>
        <v>0</v>
      </c>
      <c r="R35">
        <f>AVERAGE('accuracy dom5dom4'!$BB34,'accuracy dom51dom41'!$BB34,'accuracy dom52dom42'!$BB34)</f>
        <v>0</v>
      </c>
      <c r="S35">
        <f>AVERAGE('accuracy dom5dom4'!$BC34,'accuracy dom51dom41'!$BC34,'accuracy dom52dom42'!$BC34)</f>
        <v>0</v>
      </c>
      <c r="T35">
        <f>AVERAGE('accuracy dom5dom4'!$AE34,'accuracy dom51dom41'!$AE34,'accuracy dom52dom42'!$AE34)</f>
        <v>7</v>
      </c>
      <c r="U35">
        <f>AVERAGE('accuracy dom5dom4'!$AF34,'accuracy dom51dom41'!$AF34,'accuracy dom52dom42'!$AF34)</f>
        <v>0</v>
      </c>
      <c r="V35">
        <f>AVERAGE('accuracy dom5dom4'!$AG34,'accuracy dom51dom41'!$AG34,'accuracy dom52dom42'!$AG34)</f>
        <v>0</v>
      </c>
      <c r="W35">
        <f>AVERAGE('accuracy dom5dom4'!$AH34,'accuracy dom51dom41'!$AH34,'accuracy dom52dom42'!$AH34)</f>
        <v>0</v>
      </c>
      <c r="X35">
        <f>AVERAGE('accuracy dom7dom6'!$J34,'accuracy dom71dom61'!$J34,'accuracy dom72dom62'!$J34)</f>
        <v>7</v>
      </c>
      <c r="Y35">
        <f>AVERAGE('accuracy dom7dom6'!$K34,'accuracy dom71dom61'!$K34,'accuracy dom72dom62'!$K34)</f>
        <v>0</v>
      </c>
      <c r="Z35">
        <f>AVERAGE('accuracy dom7dom6'!$L34,'accuracy dom71dom61'!$L34,'accuracy dom72dom62'!$L34)</f>
        <v>0</v>
      </c>
      <c r="AA35">
        <f>AVERAGE('accuracy dom7dom6'!$M34,'accuracy dom71dom61'!$M34,'accuracy dom72dom62'!$M34)</f>
        <v>0</v>
      </c>
      <c r="AB35">
        <f>AVERAGE('accuracy dom7dom6'!$AZ34,'accuracy dom71dom61'!$AZ34,'accuracy dom72dom62'!$AZ34)</f>
        <v>7</v>
      </c>
      <c r="AC35">
        <f>AVERAGE('accuracy dom7dom6'!$BA34,'accuracy dom71dom61'!$BA34,'accuracy dom72dom62'!$BA34)</f>
        <v>0</v>
      </c>
      <c r="AD35">
        <f>AVERAGE('accuracy dom7dom6'!$BB34,'accuracy dom71dom61'!$BB34,'accuracy dom72dom62'!$BB34)</f>
        <v>0</v>
      </c>
      <c r="AE35">
        <f>AVERAGE('accuracy dom7dom6'!$BC34,'accuracy dom71dom61'!$BC34,'accuracy dom72dom62'!$BC34)</f>
        <v>0</v>
      </c>
      <c r="AF35">
        <f>AVERAGE('accuracy dom7dom6'!$AE34,'accuracy dom71dom61'!$AE34,'accuracy dom72dom62'!$AE34)</f>
        <v>7</v>
      </c>
      <c r="AG35">
        <f>AVERAGE('accuracy dom7dom6'!$AF34,'accuracy dom71dom61'!$AF34,'accuracy dom72dom62'!$AF34)</f>
        <v>0</v>
      </c>
      <c r="AH35">
        <f>AVERAGE('accuracy dom7dom6'!$AG34,'accuracy dom71dom61'!$AG34,'accuracy dom72dom62'!$AG34)</f>
        <v>0</v>
      </c>
      <c r="AI35">
        <f>AVERAGE('accuracy dom7dom6'!$AH34,'accuracy dom71dom61'!$AH34,'accuracy dom72dom62'!$AH34)</f>
        <v>0</v>
      </c>
      <c r="AJ35">
        <f>AVERAGE('accuracy dom9dom8'!$J34,'accuracy dom91dom81'!$J34,'accuracy dom92dom82'!$J34)</f>
        <v>7</v>
      </c>
      <c r="AK35">
        <f>AVERAGE('accuracy dom9dom8'!$K34,'accuracy dom91dom81'!$K34,'accuracy dom92dom82'!$K34)</f>
        <v>0</v>
      </c>
      <c r="AL35">
        <f>AVERAGE('accuracy dom9dom8'!$L34,'accuracy dom91dom81'!$L34,'accuracy dom92dom82'!$L34)</f>
        <v>0</v>
      </c>
      <c r="AM35">
        <f>AVERAGE('accuracy dom9dom8'!$M34,'accuracy dom91dom81'!$M34,'accuracy dom92dom82'!$M34)</f>
        <v>0</v>
      </c>
      <c r="AN35">
        <f>AVERAGE('accuracy dom9dom8'!$AZ34,'accuracy dom91dom81'!$AZ34,'accuracy dom92dom82'!$AZ34)</f>
        <v>7</v>
      </c>
      <c r="AO35">
        <f>AVERAGE('accuracy dom9dom8'!$BA34,'accuracy dom91dom81'!$BA34,'accuracy dom92dom82'!$BA34)</f>
        <v>0</v>
      </c>
      <c r="AP35">
        <f>AVERAGE('accuracy dom9dom8'!$BB34,'accuracy dom91dom81'!$BB34,'accuracy dom92dom82'!$BB34)</f>
        <v>0</v>
      </c>
      <c r="AQ35">
        <f>AVERAGE('accuracy dom9dom8'!$BC34,'accuracy dom91dom81'!$BC34,'accuracy dom92dom82'!$BC34)</f>
        <v>0</v>
      </c>
      <c r="AR35">
        <f>AVERAGE('accuracy dom9dom8'!$AE34,'accuracy dom91dom81'!$AE34,'accuracy dom92dom82'!$AE34)</f>
        <v>7</v>
      </c>
      <c r="AS35">
        <f>AVERAGE('accuracy dom9dom8'!$AF34,'accuracy dom91dom81'!$AF34,'accuracy dom92dom82'!$AF34)</f>
        <v>0</v>
      </c>
      <c r="AT35">
        <f>AVERAGE('accuracy dom9dom8'!$AG34,'accuracy dom91dom81'!$AG34,'accuracy dom92dom82'!$AG34)</f>
        <v>0</v>
      </c>
      <c r="AU35">
        <f>AVERAGE('accuracy dom9dom8'!$AH34,'accuracy dom91dom81'!$AH34,'accuracy dom92dom82'!$AH34)</f>
        <v>0</v>
      </c>
    </row>
    <row r="36" spans="1:47">
      <c r="A36" t="str">
        <f>'time 1'!B35</f>
        <v>&lt;test.Class13: void method232(int[],int[],int[],byte[],int,int,int)&gt;</v>
      </c>
      <c r="B36">
        <f>AVERAGE('time 1'!C35,'time 2'!C35,'time 3'!C35)</f>
        <v>4234.333333333333</v>
      </c>
      <c r="C36">
        <f>AVERAGE('time 1'!E35,'time 2'!E35,'time 3'!E35)</f>
        <v>12092.333333333334</v>
      </c>
      <c r="D36">
        <f>AVERAGE('time 1'!G35,'time 2'!G35,'time 3'!G35)</f>
        <v>3086.3333333333335</v>
      </c>
      <c r="E36">
        <f>AVERAGE('time 1'!I35,'time 2'!I35,'time 3'!I35)</f>
        <v>6516</v>
      </c>
      <c r="F36">
        <f>AVERAGE('time 1'!K35,'time 2'!K35,'time 3'!K35)</f>
        <v>51240.333333333336</v>
      </c>
      <c r="G36">
        <f>AVERAGE('time 1'!M35,'time 2'!M35,'time 3'!M35)</f>
        <v>4921</v>
      </c>
      <c r="H36">
        <f>AVERAGE('time 1'!O35,'time 2'!O35,'time 3'!O35)</f>
        <v>8143</v>
      </c>
      <c r="I36">
        <f>AVERAGE('time 1'!Q35,'time 2'!Q35,'time 3'!Q35)</f>
        <v>136592</v>
      </c>
      <c r="J36">
        <f>AVERAGE('time 1'!S35,'time 2'!S35,'time 3'!S35)</f>
        <v>6796.666666666667</v>
      </c>
      <c r="L36">
        <f>AVERAGE('accuracy dom5dom4'!$J35,'accuracy dom51dom41'!$J35,'accuracy dom52dom42'!$J35)</f>
        <v>88</v>
      </c>
      <c r="M36">
        <f>AVERAGE('accuracy dom5dom4'!$K35,'accuracy dom51dom41'!$K35,'accuracy dom52dom42'!$K35)</f>
        <v>0</v>
      </c>
      <c r="N36">
        <f>AVERAGE('accuracy dom5dom4'!$L35,'accuracy dom51dom41'!$L35,'accuracy dom52dom42'!$L35)</f>
        <v>0</v>
      </c>
      <c r="O36">
        <f>AVERAGE('accuracy dom5dom4'!$M35,'accuracy dom51dom41'!$M35,'accuracy dom52dom42'!$M35)</f>
        <v>0</v>
      </c>
      <c r="P36">
        <f>AVERAGE('accuracy dom5dom4'!$AZ35,'accuracy dom51dom41'!$AZ35,'accuracy dom52dom42'!$AZ35)</f>
        <v>88</v>
      </c>
      <c r="Q36">
        <f>AVERAGE('accuracy dom5dom4'!$BA35,'accuracy dom51dom41'!$BA35,'accuracy dom52dom42'!$BA35)</f>
        <v>0</v>
      </c>
      <c r="R36">
        <f>AVERAGE('accuracy dom5dom4'!$BB35,'accuracy dom51dom41'!$BB35,'accuracy dom52dom42'!$BB35)</f>
        <v>0</v>
      </c>
      <c r="S36">
        <f>AVERAGE('accuracy dom5dom4'!$BC35,'accuracy dom51dom41'!$BC35,'accuracy dom52dom42'!$BC35)</f>
        <v>0</v>
      </c>
      <c r="T36">
        <f>AVERAGE('accuracy dom5dom4'!$AE35,'accuracy dom51dom41'!$AE35,'accuracy dom52dom42'!$AE35)</f>
        <v>88</v>
      </c>
      <c r="U36">
        <f>AVERAGE('accuracy dom5dom4'!$AF35,'accuracy dom51dom41'!$AF35,'accuracy dom52dom42'!$AF35)</f>
        <v>0</v>
      </c>
      <c r="V36">
        <f>AVERAGE('accuracy dom5dom4'!$AG35,'accuracy dom51dom41'!$AG35,'accuracy dom52dom42'!$AG35)</f>
        <v>0</v>
      </c>
      <c r="W36">
        <f>AVERAGE('accuracy dom5dom4'!$AH35,'accuracy dom51dom41'!$AH35,'accuracy dom52dom42'!$AH35)</f>
        <v>0</v>
      </c>
      <c r="X36">
        <f>AVERAGE('accuracy dom7dom6'!$J35,'accuracy dom71dom61'!$J35,'accuracy dom72dom62'!$J35)</f>
        <v>88</v>
      </c>
      <c r="Y36">
        <f>AVERAGE('accuracy dom7dom6'!$K35,'accuracy dom71dom61'!$K35,'accuracy dom72dom62'!$K35)</f>
        <v>0</v>
      </c>
      <c r="Z36">
        <f>AVERAGE('accuracy dom7dom6'!$L35,'accuracy dom71dom61'!$L35,'accuracy dom72dom62'!$L35)</f>
        <v>0</v>
      </c>
      <c r="AA36">
        <f>AVERAGE('accuracy dom7dom6'!$M35,'accuracy dom71dom61'!$M35,'accuracy dom72dom62'!$M35)</f>
        <v>0</v>
      </c>
      <c r="AB36">
        <f>AVERAGE('accuracy dom7dom6'!$AZ35,'accuracy dom71dom61'!$AZ35,'accuracy dom72dom62'!$AZ35)</f>
        <v>88</v>
      </c>
      <c r="AC36">
        <f>AVERAGE('accuracy dom7dom6'!$BA35,'accuracy dom71dom61'!$BA35,'accuracy dom72dom62'!$BA35)</f>
        <v>0</v>
      </c>
      <c r="AD36">
        <f>AVERAGE('accuracy dom7dom6'!$BB35,'accuracy dom71dom61'!$BB35,'accuracy dom72dom62'!$BB35)</f>
        <v>0</v>
      </c>
      <c r="AE36">
        <f>AVERAGE('accuracy dom7dom6'!$BC35,'accuracy dom71dom61'!$BC35,'accuracy dom72dom62'!$BC35)</f>
        <v>0</v>
      </c>
      <c r="AF36">
        <f>AVERAGE('accuracy dom7dom6'!$AE35,'accuracy dom71dom61'!$AE35,'accuracy dom72dom62'!$AE35)</f>
        <v>88</v>
      </c>
      <c r="AG36">
        <f>AVERAGE('accuracy dom7dom6'!$AF35,'accuracy dom71dom61'!$AF35,'accuracy dom72dom62'!$AF35)</f>
        <v>0</v>
      </c>
      <c r="AH36">
        <f>AVERAGE('accuracy dom7dom6'!$AG35,'accuracy dom71dom61'!$AG35,'accuracy dom72dom62'!$AG35)</f>
        <v>0</v>
      </c>
      <c r="AI36">
        <f>AVERAGE('accuracy dom7dom6'!$AH35,'accuracy dom71dom61'!$AH35,'accuracy dom72dom62'!$AH35)</f>
        <v>0</v>
      </c>
      <c r="AJ36">
        <f>AVERAGE('accuracy dom9dom8'!$J35,'accuracy dom91dom81'!$J35,'accuracy dom92dom82'!$J35)</f>
        <v>88</v>
      </c>
      <c r="AK36">
        <f>AVERAGE('accuracy dom9dom8'!$K35,'accuracy dom91dom81'!$K35,'accuracy dom92dom82'!$K35)</f>
        <v>0</v>
      </c>
      <c r="AL36">
        <f>AVERAGE('accuracy dom9dom8'!$L35,'accuracy dom91dom81'!$L35,'accuracy dom92dom82'!$L35)</f>
        <v>0</v>
      </c>
      <c r="AM36">
        <f>AVERAGE('accuracy dom9dom8'!$M35,'accuracy dom91dom81'!$M35,'accuracy dom92dom82'!$M35)</f>
        <v>0</v>
      </c>
      <c r="AN36">
        <f>AVERAGE('accuracy dom9dom8'!$AZ35,'accuracy dom91dom81'!$AZ35,'accuracy dom92dom82'!$AZ35)</f>
        <v>88</v>
      </c>
      <c r="AO36">
        <f>AVERAGE('accuracy dom9dom8'!$BA35,'accuracy dom91dom81'!$BA35,'accuracy dom92dom82'!$BA35)</f>
        <v>0</v>
      </c>
      <c r="AP36">
        <f>AVERAGE('accuracy dom9dom8'!$BB35,'accuracy dom91dom81'!$BB35,'accuracy dom92dom82'!$BB35)</f>
        <v>0</v>
      </c>
      <c r="AQ36">
        <f>AVERAGE('accuracy dom9dom8'!$BC35,'accuracy dom91dom81'!$BC35,'accuracy dom92dom82'!$BC35)</f>
        <v>0</v>
      </c>
      <c r="AR36">
        <f>AVERAGE('accuracy dom9dom8'!$AE35,'accuracy dom91dom81'!$AE35,'accuracy dom92dom82'!$AE35)</f>
        <v>88</v>
      </c>
      <c r="AS36">
        <f>AVERAGE('accuracy dom9dom8'!$AF35,'accuracy dom91dom81'!$AF35,'accuracy dom92dom82'!$AF35)</f>
        <v>0</v>
      </c>
      <c r="AT36">
        <f>AVERAGE('accuracy dom9dom8'!$AG35,'accuracy dom91dom81'!$AG35,'accuracy dom92dom82'!$AG35)</f>
        <v>0</v>
      </c>
      <c r="AU36">
        <f>AVERAGE('accuracy dom9dom8'!$AH35,'accuracy dom91dom81'!$AH35,'accuracy dom92dom82'!$AH35)</f>
        <v>0</v>
      </c>
    </row>
    <row r="37" spans="1:47">
      <c r="A37" t="str">
        <f>'time 1'!B36</f>
        <v>&lt;test.client: boolean method85(int,int,int,int,int,int,int,int,int,int,boolean,int,int[][],int[][],int[],int[],int[][],int,int)&gt;</v>
      </c>
      <c r="B37">
        <f>AVERAGE('time 1'!C36,'time 2'!C36,'time 3'!C36)</f>
        <v>15546.666666666666</v>
      </c>
      <c r="C37">
        <f>AVERAGE('time 1'!E36,'time 2'!E36,'time 3'!E36)</f>
        <v>132532.33333333334</v>
      </c>
      <c r="D37">
        <f>AVERAGE('time 1'!G36,'time 2'!G36,'time 3'!G36)</f>
        <v>11748.666666666666</v>
      </c>
      <c r="E37">
        <f>AVERAGE('time 1'!I36,'time 2'!I36,'time 3'!I36)</f>
        <v>21566</v>
      </c>
      <c r="F37">
        <f>AVERAGE('time 1'!K36,'time 2'!K36,'time 3'!K36)</f>
        <v>525628.33333333337</v>
      </c>
      <c r="G37">
        <f>AVERAGE('time 1'!M36,'time 2'!M36,'time 3'!M36)</f>
        <v>17299</v>
      </c>
      <c r="H37">
        <f>AVERAGE('time 1'!O36,'time 2'!O36,'time 3'!O36)</f>
        <v>26444.666666666668</v>
      </c>
      <c r="I37">
        <f>AVERAGE('time 1'!Q36,'time 2'!Q36,'time 3'!Q36)</f>
        <v>1191120.3333333333</v>
      </c>
      <c r="J37">
        <f>AVERAGE('time 1'!S36,'time 2'!S36,'time 3'!S36)</f>
        <v>21594.333333333332</v>
      </c>
      <c r="L37">
        <f>AVERAGE('accuracy dom5dom4'!$J36,'accuracy dom51dom41'!$J36,'accuracy dom52dom42'!$J36)</f>
        <v>71</v>
      </c>
      <c r="M37">
        <f>AVERAGE('accuracy dom5dom4'!$K36,'accuracy dom51dom41'!$K36,'accuracy dom52dom42'!$K36)</f>
        <v>0</v>
      </c>
      <c r="N37">
        <f>AVERAGE('accuracy dom5dom4'!$L36,'accuracy dom51dom41'!$L36,'accuracy dom52dom42'!$L36)</f>
        <v>0</v>
      </c>
      <c r="O37">
        <f>AVERAGE('accuracy dom5dom4'!$M36,'accuracy dom51dom41'!$M36,'accuracy dom52dom42'!$M36)</f>
        <v>0</v>
      </c>
      <c r="P37">
        <f>AVERAGE('accuracy dom5dom4'!$AZ36,'accuracy dom51dom41'!$AZ36,'accuracy dom52dom42'!$AZ36)</f>
        <v>71</v>
      </c>
      <c r="Q37">
        <f>AVERAGE('accuracy dom5dom4'!$BA36,'accuracy dom51dom41'!$BA36,'accuracy dom52dom42'!$BA36)</f>
        <v>0</v>
      </c>
      <c r="R37">
        <f>AVERAGE('accuracy dom5dom4'!$BB36,'accuracy dom51dom41'!$BB36,'accuracy dom52dom42'!$BB36)</f>
        <v>0</v>
      </c>
      <c r="S37">
        <f>AVERAGE('accuracy dom5dom4'!$BC36,'accuracy dom51dom41'!$BC36,'accuracy dom52dom42'!$BC36)</f>
        <v>0</v>
      </c>
      <c r="T37">
        <f>AVERAGE('accuracy dom5dom4'!$AE36,'accuracy dom51dom41'!$AE36,'accuracy dom52dom42'!$AE36)</f>
        <v>71</v>
      </c>
      <c r="U37">
        <f>AVERAGE('accuracy dom5dom4'!$AF36,'accuracy dom51dom41'!$AF36,'accuracy dom52dom42'!$AF36)</f>
        <v>0</v>
      </c>
      <c r="V37">
        <f>AVERAGE('accuracy dom5dom4'!$AG36,'accuracy dom51dom41'!$AG36,'accuracy dom52dom42'!$AG36)</f>
        <v>0</v>
      </c>
      <c r="W37">
        <f>AVERAGE('accuracy dom5dom4'!$AH36,'accuracy dom51dom41'!$AH36,'accuracy dom52dom42'!$AH36)</f>
        <v>0</v>
      </c>
      <c r="X37">
        <f>AVERAGE('accuracy dom7dom6'!$J36,'accuracy dom71dom61'!$J36,'accuracy dom72dom62'!$J36)</f>
        <v>71</v>
      </c>
      <c r="Y37">
        <f>AVERAGE('accuracy dom7dom6'!$K36,'accuracy dom71dom61'!$K36,'accuracy dom72dom62'!$K36)</f>
        <v>0</v>
      </c>
      <c r="Z37">
        <f>AVERAGE('accuracy dom7dom6'!$L36,'accuracy dom71dom61'!$L36,'accuracy dom72dom62'!$L36)</f>
        <v>0</v>
      </c>
      <c r="AA37">
        <f>AVERAGE('accuracy dom7dom6'!$M36,'accuracy dom71dom61'!$M36,'accuracy dom72dom62'!$M36)</f>
        <v>0</v>
      </c>
      <c r="AB37">
        <f>AVERAGE('accuracy dom7dom6'!$AZ36,'accuracy dom71dom61'!$AZ36,'accuracy dom72dom62'!$AZ36)</f>
        <v>71</v>
      </c>
      <c r="AC37">
        <f>AVERAGE('accuracy dom7dom6'!$BA36,'accuracy dom71dom61'!$BA36,'accuracy dom72dom62'!$BA36)</f>
        <v>0</v>
      </c>
      <c r="AD37">
        <f>AVERAGE('accuracy dom7dom6'!$BB36,'accuracy dom71dom61'!$BB36,'accuracy dom72dom62'!$BB36)</f>
        <v>0</v>
      </c>
      <c r="AE37">
        <f>AVERAGE('accuracy dom7dom6'!$BC36,'accuracy dom71dom61'!$BC36,'accuracy dom72dom62'!$BC36)</f>
        <v>0</v>
      </c>
      <c r="AF37">
        <f>AVERAGE('accuracy dom7dom6'!$AE36,'accuracy dom71dom61'!$AE36,'accuracy dom72dom62'!$AE36)</f>
        <v>71</v>
      </c>
      <c r="AG37">
        <f>AVERAGE('accuracy dom7dom6'!$AF36,'accuracy dom71dom61'!$AF36,'accuracy dom72dom62'!$AF36)</f>
        <v>0</v>
      </c>
      <c r="AH37">
        <f>AVERAGE('accuracy dom7dom6'!$AG36,'accuracy dom71dom61'!$AG36,'accuracy dom72dom62'!$AG36)</f>
        <v>0</v>
      </c>
      <c r="AI37">
        <f>AVERAGE('accuracy dom7dom6'!$AH36,'accuracy dom71dom61'!$AH36,'accuracy dom72dom62'!$AH36)</f>
        <v>0</v>
      </c>
      <c r="AJ37">
        <f>AVERAGE('accuracy dom9dom8'!$J36,'accuracy dom91dom81'!$J36,'accuracy dom92dom82'!$J36)</f>
        <v>71</v>
      </c>
      <c r="AK37">
        <f>AVERAGE('accuracy dom9dom8'!$K36,'accuracy dom91dom81'!$K36,'accuracy dom92dom82'!$K36)</f>
        <v>0</v>
      </c>
      <c r="AL37">
        <f>AVERAGE('accuracy dom9dom8'!$L36,'accuracy dom91dom81'!$L36,'accuracy dom92dom82'!$L36)</f>
        <v>0</v>
      </c>
      <c r="AM37">
        <f>AVERAGE('accuracy dom9dom8'!$M36,'accuracy dom91dom81'!$M36,'accuracy dom92dom82'!$M36)</f>
        <v>0</v>
      </c>
      <c r="AN37">
        <f>AVERAGE('accuracy dom9dom8'!$AZ36,'accuracy dom91dom81'!$AZ36,'accuracy dom92dom82'!$AZ36)</f>
        <v>71</v>
      </c>
      <c r="AO37">
        <f>AVERAGE('accuracy dom9dom8'!$BA36,'accuracy dom91dom81'!$BA36,'accuracy dom92dom82'!$BA36)</f>
        <v>0</v>
      </c>
      <c r="AP37">
        <f>AVERAGE('accuracy dom9dom8'!$BB36,'accuracy dom91dom81'!$BB36,'accuracy dom92dom82'!$BB36)</f>
        <v>0</v>
      </c>
      <c r="AQ37">
        <f>AVERAGE('accuracy dom9dom8'!$BC36,'accuracy dom91dom81'!$BC36,'accuracy dom92dom82'!$BC36)</f>
        <v>0</v>
      </c>
      <c r="AR37">
        <f>AVERAGE('accuracy dom9dom8'!$AE36,'accuracy dom91dom81'!$AE36,'accuracy dom92dom82'!$AE36)</f>
        <v>71</v>
      </c>
      <c r="AS37">
        <f>AVERAGE('accuracy dom9dom8'!$AF36,'accuracy dom91dom81'!$AF36,'accuracy dom92dom82'!$AF36)</f>
        <v>0</v>
      </c>
      <c r="AT37">
        <f>AVERAGE('accuracy dom9dom8'!$AG36,'accuracy dom91dom81'!$AG36,'accuracy dom92dom82'!$AG36)</f>
        <v>0</v>
      </c>
      <c r="AU37">
        <f>AVERAGE('accuracy dom9dom8'!$AH36,'accuracy dom91dom81'!$AH36,'accuracy dom92dom82'!$AH36)</f>
        <v>0</v>
      </c>
    </row>
    <row r="38" spans="1:47">
      <c r="A38" t="str">
        <f>'time 1'!B37</f>
        <v>&lt;test.client: boolean processMenuClick(int,int,int,int,boolean,int,int,int,int,int,int,int,int)&gt;</v>
      </c>
      <c r="B38">
        <f>AVERAGE('time 1'!C37,'time 2'!C37,'time 3'!C37)</f>
        <v>8418.6666666666661</v>
      </c>
      <c r="C38">
        <f>AVERAGE('time 1'!E37,'time 2'!E37,'time 3'!E37)</f>
        <v>28103</v>
      </c>
      <c r="D38">
        <f>AVERAGE('time 1'!G37,'time 2'!G37,'time 3'!G37)</f>
        <v>6207.333333333333</v>
      </c>
      <c r="E38">
        <f>AVERAGE('time 1'!I37,'time 2'!I37,'time 3'!I37)</f>
        <v>12462.333333333334</v>
      </c>
      <c r="F38">
        <f>AVERAGE('time 1'!K37,'time 2'!K37,'time 3'!K37)</f>
        <v>113923</v>
      </c>
      <c r="G38">
        <f>AVERAGE('time 1'!M37,'time 2'!M37,'time 3'!M37)</f>
        <v>9661</v>
      </c>
      <c r="H38">
        <f>AVERAGE('time 1'!O37,'time 2'!O37,'time 3'!O37)</f>
        <v>15484.333333333334</v>
      </c>
      <c r="I38">
        <f>AVERAGE('time 1'!Q37,'time 2'!Q37,'time 3'!Q37)</f>
        <v>380965.66666666669</v>
      </c>
      <c r="J38">
        <f>AVERAGE('time 1'!S37,'time 2'!S37,'time 3'!S37)</f>
        <v>12693</v>
      </c>
      <c r="L38">
        <f>AVERAGE('accuracy dom5dom4'!$J37,'accuracy dom51dom41'!$J37,'accuracy dom52dom42'!$J37)</f>
        <v>336</v>
      </c>
      <c r="M38">
        <f>AVERAGE('accuracy dom5dom4'!$K37,'accuracy dom51dom41'!$K37,'accuracy dom52dom42'!$K37)</f>
        <v>0</v>
      </c>
      <c r="N38">
        <f>AVERAGE('accuracy dom5dom4'!$L37,'accuracy dom51dom41'!$L37,'accuracy dom52dom42'!$L37)</f>
        <v>0</v>
      </c>
      <c r="O38">
        <f>AVERAGE('accuracy dom5dom4'!$M37,'accuracy dom51dom41'!$M37,'accuracy dom52dom42'!$M37)</f>
        <v>0</v>
      </c>
      <c r="P38">
        <f>AVERAGE('accuracy dom5dom4'!$AZ37,'accuracy dom51dom41'!$AZ37,'accuracy dom52dom42'!$AZ37)</f>
        <v>336</v>
      </c>
      <c r="Q38">
        <f>AVERAGE('accuracy dom5dom4'!$BA37,'accuracy dom51dom41'!$BA37,'accuracy dom52dom42'!$BA37)</f>
        <v>0</v>
      </c>
      <c r="R38">
        <f>AVERAGE('accuracy dom5dom4'!$BB37,'accuracy dom51dom41'!$BB37,'accuracy dom52dom42'!$BB37)</f>
        <v>0</v>
      </c>
      <c r="S38">
        <f>AVERAGE('accuracy dom5dom4'!$BC37,'accuracy dom51dom41'!$BC37,'accuracy dom52dom42'!$BC37)</f>
        <v>0</v>
      </c>
      <c r="T38">
        <f>AVERAGE('accuracy dom5dom4'!$AE37,'accuracy dom51dom41'!$AE37,'accuracy dom52dom42'!$AE37)</f>
        <v>336</v>
      </c>
      <c r="U38">
        <f>AVERAGE('accuracy dom5dom4'!$AF37,'accuracy dom51dom41'!$AF37,'accuracy dom52dom42'!$AF37)</f>
        <v>0</v>
      </c>
      <c r="V38">
        <f>AVERAGE('accuracy dom5dom4'!$AG37,'accuracy dom51dom41'!$AG37,'accuracy dom52dom42'!$AG37)</f>
        <v>0</v>
      </c>
      <c r="W38">
        <f>AVERAGE('accuracy dom5dom4'!$AH37,'accuracy dom51dom41'!$AH37,'accuracy dom52dom42'!$AH37)</f>
        <v>0</v>
      </c>
      <c r="X38">
        <f>AVERAGE('accuracy dom7dom6'!$J37,'accuracy dom71dom61'!$J37,'accuracy dom72dom62'!$J37)</f>
        <v>336</v>
      </c>
      <c r="Y38">
        <f>AVERAGE('accuracy dom7dom6'!$K37,'accuracy dom71dom61'!$K37,'accuracy dom72dom62'!$K37)</f>
        <v>0</v>
      </c>
      <c r="Z38">
        <f>AVERAGE('accuracy dom7dom6'!$L37,'accuracy dom71dom61'!$L37,'accuracy dom72dom62'!$L37)</f>
        <v>0</v>
      </c>
      <c r="AA38">
        <f>AVERAGE('accuracy dom7dom6'!$M37,'accuracy dom71dom61'!$M37,'accuracy dom72dom62'!$M37)</f>
        <v>0</v>
      </c>
      <c r="AB38">
        <f>AVERAGE('accuracy dom7dom6'!$AZ37,'accuracy dom71dom61'!$AZ37,'accuracy dom72dom62'!$AZ37)</f>
        <v>336</v>
      </c>
      <c r="AC38">
        <f>AVERAGE('accuracy dom7dom6'!$BA37,'accuracy dom71dom61'!$BA37,'accuracy dom72dom62'!$BA37)</f>
        <v>0</v>
      </c>
      <c r="AD38">
        <f>AVERAGE('accuracy dom7dom6'!$BB37,'accuracy dom71dom61'!$BB37,'accuracy dom72dom62'!$BB37)</f>
        <v>0</v>
      </c>
      <c r="AE38">
        <f>AVERAGE('accuracy dom7dom6'!$BC37,'accuracy dom71dom61'!$BC37,'accuracy dom72dom62'!$BC37)</f>
        <v>0</v>
      </c>
      <c r="AF38">
        <f>AVERAGE('accuracy dom7dom6'!$AE37,'accuracy dom71dom61'!$AE37,'accuracy dom72dom62'!$AE37)</f>
        <v>336</v>
      </c>
      <c r="AG38">
        <f>AVERAGE('accuracy dom7dom6'!$AF37,'accuracy dom71dom61'!$AF37,'accuracy dom72dom62'!$AF37)</f>
        <v>0</v>
      </c>
      <c r="AH38">
        <f>AVERAGE('accuracy dom7dom6'!$AG37,'accuracy dom71dom61'!$AG37,'accuracy dom72dom62'!$AG37)</f>
        <v>0</v>
      </c>
      <c r="AI38">
        <f>AVERAGE('accuracy dom7dom6'!$AH37,'accuracy dom71dom61'!$AH37,'accuracy dom72dom62'!$AH37)</f>
        <v>0</v>
      </c>
      <c r="AJ38">
        <f>AVERAGE('accuracy dom9dom8'!$J37,'accuracy dom91dom81'!$J37,'accuracy dom92dom82'!$J37)</f>
        <v>336</v>
      </c>
      <c r="AK38">
        <f>AVERAGE('accuracy dom9dom8'!$K37,'accuracy dom91dom81'!$K37,'accuracy dom92dom82'!$K37)</f>
        <v>0</v>
      </c>
      <c r="AL38">
        <f>AVERAGE('accuracy dom9dom8'!$L37,'accuracy dom91dom81'!$L37,'accuracy dom92dom82'!$L37)</f>
        <v>0</v>
      </c>
      <c r="AM38">
        <f>AVERAGE('accuracy dom9dom8'!$M37,'accuracy dom91dom81'!$M37,'accuracy dom92dom82'!$M37)</f>
        <v>0</v>
      </c>
      <c r="AN38">
        <f>AVERAGE('accuracy dom9dom8'!$AZ37,'accuracy dom91dom81'!$AZ37,'accuracy dom92dom82'!$AZ37)</f>
        <v>336</v>
      </c>
      <c r="AO38">
        <f>AVERAGE('accuracy dom9dom8'!$BA37,'accuracy dom91dom81'!$BA37,'accuracy dom92dom82'!$BA37)</f>
        <v>0</v>
      </c>
      <c r="AP38">
        <f>AVERAGE('accuracy dom9dom8'!$BB37,'accuracy dom91dom81'!$BB37,'accuracy dom92dom82'!$BB37)</f>
        <v>0</v>
      </c>
      <c r="AQ38">
        <f>AVERAGE('accuracy dom9dom8'!$BC37,'accuracy dom91dom81'!$BC37,'accuracy dom92dom82'!$BC37)</f>
        <v>0</v>
      </c>
      <c r="AR38">
        <f>AVERAGE('accuracy dom9dom8'!$AE37,'accuracy dom91dom81'!$AE37,'accuracy dom92dom82'!$AE37)</f>
        <v>336</v>
      </c>
      <c r="AS38">
        <f>AVERAGE('accuracy dom9dom8'!$AF37,'accuracy dom91dom81'!$AF37,'accuracy dom92dom82'!$AF37)</f>
        <v>0</v>
      </c>
      <c r="AT38">
        <f>AVERAGE('accuracy dom9dom8'!$AG37,'accuracy dom91dom81'!$AG37,'accuracy dom92dom82'!$AG37)</f>
        <v>0</v>
      </c>
      <c r="AU38">
        <f>AVERAGE('accuracy dom9dom8'!$AH37,'accuracy dom91dom81'!$AH37,'accuracy dom92dom82'!$AH37)</f>
        <v>0</v>
      </c>
    </row>
    <row r="39" spans="1:47">
      <c r="A39" t="str">
        <f>'time 1'!B38</f>
        <v>&lt;test.client: int method120(int,boolean,int,int,int,int,int,int,int,byte[][][])&gt;</v>
      </c>
      <c r="B39">
        <f>AVERAGE('time 1'!C38,'time 2'!C38,'time 3'!C38)</f>
        <v>4904.333333333333</v>
      </c>
      <c r="C39">
        <f>AVERAGE('time 1'!E38,'time 2'!E38,'time 3'!E38)</f>
        <v>30901.666666666668</v>
      </c>
      <c r="D39">
        <f>AVERAGE('time 1'!G38,'time 2'!G38,'time 3'!G38)</f>
        <v>3682.6666666666665</v>
      </c>
      <c r="E39">
        <f>AVERAGE('time 1'!I38,'time 2'!I38,'time 3'!I38)</f>
        <v>6124.333333333333</v>
      </c>
      <c r="F39">
        <f>AVERAGE('time 1'!K38,'time 2'!K38,'time 3'!K38)</f>
        <v>100309.66666666667</v>
      </c>
      <c r="G39">
        <f>AVERAGE('time 1'!M38,'time 2'!M38,'time 3'!M38)</f>
        <v>4997.666666666667</v>
      </c>
      <c r="H39">
        <f>AVERAGE('time 1'!O38,'time 2'!O38,'time 3'!O38)</f>
        <v>7006.666666666667</v>
      </c>
      <c r="I39">
        <f>AVERAGE('time 1'!Q38,'time 2'!Q38,'time 3'!Q38)</f>
        <v>350691.66666666669</v>
      </c>
      <c r="J39">
        <f>AVERAGE('time 1'!S38,'time 2'!S38,'time 3'!S38)</f>
        <v>5785</v>
      </c>
      <c r="L39">
        <f>AVERAGE('accuracy dom5dom4'!$J38,'accuracy dom51dom41'!$J38,'accuracy dom52dom42'!$J38)</f>
        <v>166.33333333333334</v>
      </c>
      <c r="M39">
        <f>AVERAGE('accuracy dom5dom4'!$K38,'accuracy dom51dom41'!$K38,'accuracy dom52dom42'!$K38)</f>
        <v>0.66666666666666663</v>
      </c>
      <c r="N39">
        <f>AVERAGE('accuracy dom5dom4'!$L38,'accuracy dom51dom41'!$L38,'accuracy dom52dom42'!$L38)</f>
        <v>0</v>
      </c>
      <c r="O39">
        <f>AVERAGE('accuracy dom5dom4'!$M38,'accuracy dom51dom41'!$M38,'accuracy dom52dom42'!$M38)</f>
        <v>0</v>
      </c>
      <c r="P39">
        <f>AVERAGE('accuracy dom5dom4'!$AZ38,'accuracy dom51dom41'!$AZ38,'accuracy dom52dom42'!$AZ38)</f>
        <v>167</v>
      </c>
      <c r="Q39">
        <f>AVERAGE('accuracy dom5dom4'!$BA38,'accuracy dom51dom41'!$BA38,'accuracy dom52dom42'!$BA38)</f>
        <v>0</v>
      </c>
      <c r="R39">
        <f>AVERAGE('accuracy dom5dom4'!$BB38,'accuracy dom51dom41'!$BB38,'accuracy dom52dom42'!$BB38)</f>
        <v>0</v>
      </c>
      <c r="S39">
        <f>AVERAGE('accuracy dom5dom4'!$BC38,'accuracy dom51dom41'!$BC38,'accuracy dom52dom42'!$BC38)</f>
        <v>0</v>
      </c>
      <c r="T39">
        <f>AVERAGE('accuracy dom5dom4'!$AE38,'accuracy dom51dom41'!$AE38,'accuracy dom52dom42'!$AE38)</f>
        <v>166.33333333333334</v>
      </c>
      <c r="U39">
        <f>AVERAGE('accuracy dom5dom4'!$AF38,'accuracy dom51dom41'!$AF38,'accuracy dom52dom42'!$AF38)</f>
        <v>0.66666666666666663</v>
      </c>
      <c r="V39">
        <f>AVERAGE('accuracy dom5dom4'!$AG38,'accuracy dom51dom41'!$AG38,'accuracy dom52dom42'!$AG38)</f>
        <v>0</v>
      </c>
      <c r="W39">
        <f>AVERAGE('accuracy dom5dom4'!$AH38,'accuracy dom51dom41'!$AH38,'accuracy dom52dom42'!$AH38)</f>
        <v>0</v>
      </c>
      <c r="X39">
        <f>AVERAGE('accuracy dom7dom6'!$J38,'accuracy dom71dom61'!$J38,'accuracy dom72dom62'!$J38)</f>
        <v>162</v>
      </c>
      <c r="Y39">
        <f>AVERAGE('accuracy dom7dom6'!$K38,'accuracy dom71dom61'!$K38,'accuracy dom72dom62'!$K38)</f>
        <v>5</v>
      </c>
      <c r="Z39">
        <f>AVERAGE('accuracy dom7dom6'!$L38,'accuracy dom71dom61'!$L38,'accuracy dom72dom62'!$L38)</f>
        <v>0</v>
      </c>
      <c r="AA39">
        <f>AVERAGE('accuracy dom7dom6'!$M38,'accuracy dom71dom61'!$M38,'accuracy dom72dom62'!$M38)</f>
        <v>0</v>
      </c>
      <c r="AB39">
        <f>AVERAGE('accuracy dom7dom6'!$AZ38,'accuracy dom71dom61'!$AZ38,'accuracy dom72dom62'!$AZ38)</f>
        <v>167</v>
      </c>
      <c r="AC39">
        <f>AVERAGE('accuracy dom7dom6'!$BA38,'accuracy dom71dom61'!$BA38,'accuracy dom72dom62'!$BA38)</f>
        <v>0</v>
      </c>
      <c r="AD39">
        <f>AVERAGE('accuracy dom7dom6'!$BB38,'accuracy dom71dom61'!$BB38,'accuracy dom72dom62'!$BB38)</f>
        <v>0</v>
      </c>
      <c r="AE39">
        <f>AVERAGE('accuracy dom7dom6'!$BC38,'accuracy dom71dom61'!$BC38,'accuracy dom72dom62'!$BC38)</f>
        <v>0</v>
      </c>
      <c r="AF39">
        <f>AVERAGE('accuracy dom7dom6'!$AE38,'accuracy dom71dom61'!$AE38,'accuracy dom72dom62'!$AE38)</f>
        <v>162</v>
      </c>
      <c r="AG39">
        <f>AVERAGE('accuracy dom7dom6'!$AF38,'accuracy dom71dom61'!$AF38,'accuracy dom72dom62'!$AF38)</f>
        <v>5</v>
      </c>
      <c r="AH39">
        <f>AVERAGE('accuracy dom7dom6'!$AG38,'accuracy dom71dom61'!$AG38,'accuracy dom72dom62'!$AG38)</f>
        <v>0</v>
      </c>
      <c r="AI39">
        <f>AVERAGE('accuracy dom7dom6'!$AH38,'accuracy dom71dom61'!$AH38,'accuracy dom72dom62'!$AH38)</f>
        <v>0</v>
      </c>
      <c r="AJ39">
        <f>AVERAGE('accuracy dom9dom8'!$J38,'accuracy dom91dom81'!$J38,'accuracy dom92dom82'!$J38)</f>
        <v>159.66666666666666</v>
      </c>
      <c r="AK39">
        <f>AVERAGE('accuracy dom9dom8'!$K38,'accuracy dom91dom81'!$K38,'accuracy dom92dom82'!$K38)</f>
        <v>5.333333333333333</v>
      </c>
      <c r="AL39">
        <f>AVERAGE('accuracy dom9dom8'!$L38,'accuracy dom91dom81'!$L38,'accuracy dom92dom82'!$L38)</f>
        <v>0</v>
      </c>
      <c r="AM39">
        <f>AVERAGE('accuracy dom9dom8'!$M38,'accuracy dom91dom81'!$M38,'accuracy dom92dom82'!$M38)</f>
        <v>0</v>
      </c>
      <c r="AN39">
        <f>AVERAGE('accuracy dom9dom8'!$AZ38,'accuracy dom91dom81'!$AZ38,'accuracy dom92dom82'!$AZ38)</f>
        <v>165</v>
      </c>
      <c r="AO39">
        <f>AVERAGE('accuracy dom9dom8'!$BA38,'accuracy dom91dom81'!$BA38,'accuracy dom92dom82'!$BA38)</f>
        <v>0</v>
      </c>
      <c r="AP39">
        <f>AVERAGE('accuracy dom9dom8'!$BB38,'accuracy dom91dom81'!$BB38,'accuracy dom92dom82'!$BB38)</f>
        <v>0</v>
      </c>
      <c r="AQ39">
        <f>AVERAGE('accuracy dom9dom8'!$BC38,'accuracy dom91dom81'!$BC38,'accuracy dom92dom82'!$BC38)</f>
        <v>0</v>
      </c>
      <c r="AR39">
        <f>AVERAGE('accuracy dom9dom8'!$AE38,'accuracy dom91dom81'!$AE38,'accuracy dom92dom82'!$AE38)</f>
        <v>159.66666666666666</v>
      </c>
      <c r="AS39">
        <f>AVERAGE('accuracy dom9dom8'!$AF38,'accuracy dom91dom81'!$AF38,'accuracy dom92dom82'!$AF38)</f>
        <v>5.333333333333333</v>
      </c>
      <c r="AT39">
        <f>AVERAGE('accuracy dom9dom8'!$AG38,'accuracy dom91dom81'!$AG38,'accuracy dom92dom82'!$AG38)</f>
        <v>0</v>
      </c>
      <c r="AU39">
        <f>AVERAGE('accuracy dom9dom8'!$AH38,'accuracy dom91dom81'!$AH38,'accuracy dom92dom82'!$AH38)</f>
        <v>0</v>
      </c>
    </row>
    <row r="40" spans="1:47">
      <c r="A40" t="str">
        <f>'time 1'!B39</f>
        <v>&lt;test.client: void calcCameraPos(int,int,int,int,int,int,int,int,int,int,int,int,int,int,int,int)&gt;</v>
      </c>
      <c r="B40">
        <f>AVERAGE('time 1'!C39,'time 2'!C39,'time 3'!C39)</f>
        <v>5459</v>
      </c>
      <c r="C40">
        <f>AVERAGE('time 1'!E39,'time 2'!E39,'time 3'!E39)</f>
        <v>19351.333333333332</v>
      </c>
      <c r="D40">
        <f>AVERAGE('time 1'!G39,'time 2'!G39,'time 3'!G39)</f>
        <v>3974</v>
      </c>
      <c r="E40">
        <f>AVERAGE('time 1'!I39,'time 2'!I39,'time 3'!I39)</f>
        <v>6867.666666666667</v>
      </c>
      <c r="F40">
        <f>AVERAGE('time 1'!K39,'time 2'!K39,'time 3'!K39)</f>
        <v>57160.333333333336</v>
      </c>
      <c r="G40">
        <f>AVERAGE('time 1'!M39,'time 2'!M39,'time 3'!M39)</f>
        <v>5376</v>
      </c>
      <c r="H40">
        <f>AVERAGE('time 1'!O39,'time 2'!O39,'time 3'!O39)</f>
        <v>8082.666666666667</v>
      </c>
      <c r="I40">
        <f>AVERAGE('time 1'!Q39,'time 2'!Q39,'time 3'!Q39)</f>
        <v>147420</v>
      </c>
      <c r="J40">
        <f>AVERAGE('time 1'!S39,'time 2'!S39,'time 3'!S39)</f>
        <v>6711.333333333333</v>
      </c>
      <c r="L40">
        <f>AVERAGE('accuracy dom5dom4'!$J39,'accuracy dom51dom41'!$J39,'accuracy dom52dom42'!$J39)</f>
        <v>121</v>
      </c>
      <c r="M40">
        <f>AVERAGE('accuracy dom5dom4'!$K39,'accuracy dom51dom41'!$K39,'accuracy dom52dom42'!$K39)</f>
        <v>0</v>
      </c>
      <c r="N40">
        <f>AVERAGE('accuracy dom5dom4'!$L39,'accuracy dom51dom41'!$L39,'accuracy dom52dom42'!$L39)</f>
        <v>0</v>
      </c>
      <c r="O40">
        <f>AVERAGE('accuracy dom5dom4'!$M39,'accuracy dom51dom41'!$M39,'accuracy dom52dom42'!$M39)</f>
        <v>0</v>
      </c>
      <c r="P40">
        <f>AVERAGE('accuracy dom5dom4'!$AZ39,'accuracy dom51dom41'!$AZ39,'accuracy dom52dom42'!$AZ39)</f>
        <v>121</v>
      </c>
      <c r="Q40">
        <f>AVERAGE('accuracy dom5dom4'!$BA39,'accuracy dom51dom41'!$BA39,'accuracy dom52dom42'!$BA39)</f>
        <v>0</v>
      </c>
      <c r="R40">
        <f>AVERAGE('accuracy dom5dom4'!$BB39,'accuracy dom51dom41'!$BB39,'accuracy dom52dom42'!$BB39)</f>
        <v>0</v>
      </c>
      <c r="S40">
        <f>AVERAGE('accuracy dom5dom4'!$BC39,'accuracy dom51dom41'!$BC39,'accuracy dom52dom42'!$BC39)</f>
        <v>0</v>
      </c>
      <c r="T40">
        <f>AVERAGE('accuracy dom5dom4'!$AE39,'accuracy dom51dom41'!$AE39,'accuracy dom52dom42'!$AE39)</f>
        <v>121</v>
      </c>
      <c r="U40">
        <f>AVERAGE('accuracy dom5dom4'!$AF39,'accuracy dom51dom41'!$AF39,'accuracy dom52dom42'!$AF39)</f>
        <v>0</v>
      </c>
      <c r="V40">
        <f>AVERAGE('accuracy dom5dom4'!$AG39,'accuracy dom51dom41'!$AG39,'accuracy dom52dom42'!$AG39)</f>
        <v>0</v>
      </c>
      <c r="W40">
        <f>AVERAGE('accuracy dom5dom4'!$AH39,'accuracy dom51dom41'!$AH39,'accuracy dom52dom42'!$AH39)</f>
        <v>0</v>
      </c>
      <c r="X40">
        <f>AVERAGE('accuracy dom7dom6'!$J39,'accuracy dom71dom61'!$J39,'accuracy dom72dom62'!$J39)</f>
        <v>120.33333333333333</v>
      </c>
      <c r="Y40">
        <f>AVERAGE('accuracy dom7dom6'!$K39,'accuracy dom71dom61'!$K39,'accuracy dom72dom62'!$K39)</f>
        <v>0.66666666666666663</v>
      </c>
      <c r="Z40">
        <f>AVERAGE('accuracy dom7dom6'!$L39,'accuracy dom71dom61'!$L39,'accuracy dom72dom62'!$L39)</f>
        <v>0</v>
      </c>
      <c r="AA40">
        <f>AVERAGE('accuracy dom7dom6'!$M39,'accuracy dom71dom61'!$M39,'accuracy dom72dom62'!$M39)</f>
        <v>0</v>
      </c>
      <c r="AB40">
        <f>AVERAGE('accuracy dom7dom6'!$AZ39,'accuracy dom71dom61'!$AZ39,'accuracy dom72dom62'!$AZ39)</f>
        <v>121</v>
      </c>
      <c r="AC40">
        <f>AVERAGE('accuracy dom7dom6'!$BA39,'accuracy dom71dom61'!$BA39,'accuracy dom72dom62'!$BA39)</f>
        <v>0</v>
      </c>
      <c r="AD40">
        <f>AVERAGE('accuracy dom7dom6'!$BB39,'accuracy dom71dom61'!$BB39,'accuracy dom72dom62'!$BB39)</f>
        <v>0</v>
      </c>
      <c r="AE40">
        <f>AVERAGE('accuracy dom7dom6'!$BC39,'accuracy dom71dom61'!$BC39,'accuracy dom72dom62'!$BC39)</f>
        <v>0</v>
      </c>
      <c r="AF40">
        <f>AVERAGE('accuracy dom7dom6'!$AE39,'accuracy dom71dom61'!$AE39,'accuracy dom72dom62'!$AE39)</f>
        <v>120.33333333333333</v>
      </c>
      <c r="AG40">
        <f>AVERAGE('accuracy dom7dom6'!$AF39,'accuracy dom71dom61'!$AF39,'accuracy dom72dom62'!$AF39)</f>
        <v>0.66666666666666663</v>
      </c>
      <c r="AH40">
        <f>AVERAGE('accuracy dom7dom6'!$AG39,'accuracy dom71dom61'!$AG39,'accuracy dom72dom62'!$AG39)</f>
        <v>0</v>
      </c>
      <c r="AI40">
        <f>AVERAGE('accuracy dom7dom6'!$AH39,'accuracy dom71dom61'!$AH39,'accuracy dom72dom62'!$AH39)</f>
        <v>0</v>
      </c>
      <c r="AJ40">
        <f>AVERAGE('accuracy dom9dom8'!$J39,'accuracy dom91dom81'!$J39,'accuracy dom92dom82'!$J39)</f>
        <v>120.33333333333333</v>
      </c>
      <c r="AK40">
        <f>AVERAGE('accuracy dom9dom8'!$K39,'accuracy dom91dom81'!$K39,'accuracy dom92dom82'!$K39)</f>
        <v>0.66666666666666663</v>
      </c>
      <c r="AL40">
        <f>AVERAGE('accuracy dom9dom8'!$L39,'accuracy dom91dom81'!$L39,'accuracy dom92dom82'!$L39)</f>
        <v>0</v>
      </c>
      <c r="AM40">
        <f>AVERAGE('accuracy dom9dom8'!$M39,'accuracy dom91dom81'!$M39,'accuracy dom92dom82'!$M39)</f>
        <v>0</v>
      </c>
      <c r="AN40">
        <f>AVERAGE('accuracy dom9dom8'!$AZ39,'accuracy dom91dom81'!$AZ39,'accuracy dom92dom82'!$AZ39)</f>
        <v>121</v>
      </c>
      <c r="AO40">
        <f>AVERAGE('accuracy dom9dom8'!$BA39,'accuracy dom91dom81'!$BA39,'accuracy dom92dom82'!$BA39)</f>
        <v>0</v>
      </c>
      <c r="AP40">
        <f>AVERAGE('accuracy dom9dom8'!$BB39,'accuracy dom91dom81'!$BB39,'accuracy dom92dom82'!$BB39)</f>
        <v>0</v>
      </c>
      <c r="AQ40">
        <f>AVERAGE('accuracy dom9dom8'!$BC39,'accuracy dom91dom81'!$BC39,'accuracy dom92dom82'!$BC39)</f>
        <v>0</v>
      </c>
      <c r="AR40">
        <f>AVERAGE('accuracy dom9dom8'!$AE39,'accuracy dom91dom81'!$AE39,'accuracy dom92dom82'!$AE39)</f>
        <v>120.33333333333333</v>
      </c>
      <c r="AS40">
        <f>AVERAGE('accuracy dom9dom8'!$AF39,'accuracy dom91dom81'!$AF39,'accuracy dom92dom82'!$AF39)</f>
        <v>0.66666666666666663</v>
      </c>
      <c r="AT40">
        <f>AVERAGE('accuracy dom9dom8'!$AG39,'accuracy dom91dom81'!$AG39,'accuracy dom92dom82'!$AG39)</f>
        <v>0</v>
      </c>
      <c r="AU40">
        <f>AVERAGE('accuracy dom9dom8'!$AH39,'accuracy dom91dom81'!$AH39,'accuracy dom92dom82'!$AH39)</f>
        <v>0</v>
      </c>
    </row>
    <row r="41" spans="1:47">
      <c r="A41" t="str">
        <f>'time 1'!B40</f>
        <v>&lt;test.client: void determineMenuSize(int,int,int,int,int)&gt;</v>
      </c>
      <c r="B41">
        <f>AVERAGE('time 1'!C40,'time 2'!C40,'time 3'!C40)</f>
        <v>4632.666666666667</v>
      </c>
      <c r="C41">
        <f>AVERAGE('time 1'!E40,'time 2'!E40,'time 3'!E40)</f>
        <v>12871.333333333334</v>
      </c>
      <c r="D41">
        <f>AVERAGE('time 1'!G40,'time 2'!G40,'time 3'!G40)</f>
        <v>3372.6666666666665</v>
      </c>
      <c r="E41">
        <f>AVERAGE('time 1'!I40,'time 2'!I40,'time 3'!I40)</f>
        <v>6593.333333333333</v>
      </c>
      <c r="F41">
        <f>AVERAGE('time 1'!K40,'time 2'!K40,'time 3'!K40)</f>
        <v>57090.666666666664</v>
      </c>
      <c r="G41">
        <f>AVERAGE('time 1'!M40,'time 2'!M40,'time 3'!M40)</f>
        <v>5208.666666666667</v>
      </c>
      <c r="H41">
        <f>AVERAGE('time 1'!O40,'time 2'!O40,'time 3'!O40)</f>
        <v>7664.666666666667</v>
      </c>
      <c r="I41">
        <f>AVERAGE('time 1'!Q40,'time 2'!Q40,'time 3'!Q40)</f>
        <v>130054</v>
      </c>
      <c r="J41">
        <f>AVERAGE('time 1'!S40,'time 2'!S40,'time 3'!S40)</f>
        <v>6370.666666666667</v>
      </c>
      <c r="L41">
        <f>AVERAGE('accuracy dom5dom4'!$J40,'accuracy dom51dom41'!$J40,'accuracy dom52dom42'!$J40)</f>
        <v>166</v>
      </c>
      <c r="M41">
        <f>AVERAGE('accuracy dom5dom4'!$K40,'accuracy dom51dom41'!$K40,'accuracy dom52dom42'!$K40)</f>
        <v>8</v>
      </c>
      <c r="N41">
        <f>AVERAGE('accuracy dom5dom4'!$L40,'accuracy dom51dom41'!$L40,'accuracy dom52dom42'!$L40)</f>
        <v>0</v>
      </c>
      <c r="O41">
        <f>AVERAGE('accuracy dom5dom4'!$M40,'accuracy dom51dom41'!$M40,'accuracy dom52dom42'!$M40)</f>
        <v>0</v>
      </c>
      <c r="P41">
        <f>AVERAGE('accuracy dom5dom4'!$AZ40,'accuracy dom51dom41'!$AZ40,'accuracy dom52dom42'!$AZ40)</f>
        <v>174</v>
      </c>
      <c r="Q41">
        <f>AVERAGE('accuracy dom5dom4'!$BA40,'accuracy dom51dom41'!$BA40,'accuracy dom52dom42'!$BA40)</f>
        <v>0</v>
      </c>
      <c r="R41">
        <f>AVERAGE('accuracy dom5dom4'!$BB40,'accuracy dom51dom41'!$BB40,'accuracy dom52dom42'!$BB40)</f>
        <v>0</v>
      </c>
      <c r="S41">
        <f>AVERAGE('accuracy dom5dom4'!$BC40,'accuracy dom51dom41'!$BC40,'accuracy dom52dom42'!$BC40)</f>
        <v>0</v>
      </c>
      <c r="T41">
        <f>AVERAGE('accuracy dom5dom4'!$AE40,'accuracy dom51dom41'!$AE40,'accuracy dom52dom42'!$AE40)</f>
        <v>166</v>
      </c>
      <c r="U41">
        <f>AVERAGE('accuracy dom5dom4'!$AF40,'accuracy dom51dom41'!$AF40,'accuracy dom52dom42'!$AF40)</f>
        <v>8</v>
      </c>
      <c r="V41">
        <f>AVERAGE('accuracy dom5dom4'!$AG40,'accuracy dom51dom41'!$AG40,'accuracy dom52dom42'!$AG40)</f>
        <v>0</v>
      </c>
      <c r="W41">
        <f>AVERAGE('accuracy dom5dom4'!$AH40,'accuracy dom51dom41'!$AH40,'accuracy dom52dom42'!$AH40)</f>
        <v>0</v>
      </c>
      <c r="X41">
        <f>AVERAGE('accuracy dom7dom6'!$J40,'accuracy dom71dom61'!$J40,'accuracy dom72dom62'!$J40)</f>
        <v>164</v>
      </c>
      <c r="Y41">
        <f>AVERAGE('accuracy dom7dom6'!$K40,'accuracy dom71dom61'!$K40,'accuracy dom72dom62'!$K40)</f>
        <v>10</v>
      </c>
      <c r="Z41">
        <f>AVERAGE('accuracy dom7dom6'!$L40,'accuracy dom71dom61'!$L40,'accuracy dom72dom62'!$L40)</f>
        <v>0</v>
      </c>
      <c r="AA41">
        <f>AVERAGE('accuracy dom7dom6'!$M40,'accuracy dom71dom61'!$M40,'accuracy dom72dom62'!$M40)</f>
        <v>0</v>
      </c>
      <c r="AB41">
        <f>AVERAGE('accuracy dom7dom6'!$AZ40,'accuracy dom71dom61'!$AZ40,'accuracy dom72dom62'!$AZ40)</f>
        <v>174</v>
      </c>
      <c r="AC41">
        <f>AVERAGE('accuracy dom7dom6'!$BA40,'accuracy dom71dom61'!$BA40,'accuracy dom72dom62'!$BA40)</f>
        <v>0</v>
      </c>
      <c r="AD41">
        <f>AVERAGE('accuracy dom7dom6'!$BB40,'accuracy dom71dom61'!$BB40,'accuracy dom72dom62'!$BB40)</f>
        <v>0</v>
      </c>
      <c r="AE41">
        <f>AVERAGE('accuracy dom7dom6'!$BC40,'accuracy dom71dom61'!$BC40,'accuracy dom72dom62'!$BC40)</f>
        <v>0</v>
      </c>
      <c r="AF41">
        <f>AVERAGE('accuracy dom7dom6'!$AE40,'accuracy dom71dom61'!$AE40,'accuracy dom72dom62'!$AE40)</f>
        <v>164</v>
      </c>
      <c r="AG41">
        <f>AVERAGE('accuracy dom7dom6'!$AF40,'accuracy dom71dom61'!$AF40,'accuracy dom72dom62'!$AF40)</f>
        <v>10</v>
      </c>
      <c r="AH41">
        <f>AVERAGE('accuracy dom7dom6'!$AG40,'accuracy dom71dom61'!$AG40,'accuracy dom72dom62'!$AG40)</f>
        <v>0</v>
      </c>
      <c r="AI41">
        <f>AVERAGE('accuracy dom7dom6'!$AH40,'accuracy dom71dom61'!$AH40,'accuracy dom72dom62'!$AH40)</f>
        <v>0</v>
      </c>
      <c r="AJ41">
        <f>AVERAGE('accuracy dom9dom8'!$J40,'accuracy dom91dom81'!$J40,'accuracy dom92dom82'!$J40)</f>
        <v>154.66666666666666</v>
      </c>
      <c r="AK41">
        <f>AVERAGE('accuracy dom9dom8'!$K40,'accuracy dom91dom81'!$K40,'accuracy dom92dom82'!$K40)</f>
        <v>19.333333333333332</v>
      </c>
      <c r="AL41">
        <f>AVERAGE('accuracy dom9dom8'!$L40,'accuracy dom91dom81'!$L40,'accuracy dom92dom82'!$L40)</f>
        <v>0</v>
      </c>
      <c r="AM41">
        <f>AVERAGE('accuracy dom9dom8'!$M40,'accuracy dom91dom81'!$M40,'accuracy dom92dom82'!$M40)</f>
        <v>0</v>
      </c>
      <c r="AN41">
        <f>AVERAGE('accuracy dom9dom8'!$AZ40,'accuracy dom91dom81'!$AZ40,'accuracy dom92dom82'!$AZ40)</f>
        <v>174</v>
      </c>
      <c r="AO41">
        <f>AVERAGE('accuracy dom9dom8'!$BA40,'accuracy dom91dom81'!$BA40,'accuracy dom92dom82'!$BA40)</f>
        <v>0</v>
      </c>
      <c r="AP41">
        <f>AVERAGE('accuracy dom9dom8'!$BB40,'accuracy dom91dom81'!$BB40,'accuracy dom92dom82'!$BB40)</f>
        <v>0</v>
      </c>
      <c r="AQ41">
        <f>AVERAGE('accuracy dom9dom8'!$BC40,'accuracy dom91dom81'!$BC40,'accuracy dom92dom82'!$BC40)</f>
        <v>0</v>
      </c>
      <c r="AR41">
        <f>AVERAGE('accuracy dom9dom8'!$AE40,'accuracy dom91dom81'!$AE40,'accuracy dom92dom82'!$AE40)</f>
        <v>154.66666666666666</v>
      </c>
      <c r="AS41">
        <f>AVERAGE('accuracy dom9dom8'!$AF40,'accuracy dom91dom81'!$AF40,'accuracy dom92dom82'!$AF40)</f>
        <v>19.333333333333332</v>
      </c>
      <c r="AT41">
        <f>AVERAGE('accuracy dom9dom8'!$AG40,'accuracy dom91dom81'!$AG40,'accuracy dom92dom82'!$AG40)</f>
        <v>0</v>
      </c>
      <c r="AU41">
        <f>AVERAGE('accuracy dom9dom8'!$AH40,'accuracy dom91dom81'!$AH40,'accuracy dom92dom82'!$AH40)</f>
        <v>0</v>
      </c>
    </row>
    <row r="42" spans="1:47">
      <c r="A42" t="str">
        <f>'time 1'!B41</f>
        <v>&lt;test.client: void method108(int,int,int,int,int,int,int[],int,int,int,int,byte[][][],int[][][],int,int)&gt;</v>
      </c>
      <c r="B42">
        <f>AVERAGE('time 1'!C41,'time 2'!C41,'time 3'!C41)</f>
        <v>3713.6666666666665</v>
      </c>
      <c r="C42">
        <f>AVERAGE('time 1'!E41,'time 2'!E41,'time 3'!E41)</f>
        <v>10171.333333333334</v>
      </c>
      <c r="D42">
        <f>AVERAGE('time 1'!G41,'time 2'!G41,'time 3'!G41)</f>
        <v>2701.3333333333335</v>
      </c>
      <c r="E42">
        <f>AVERAGE('time 1'!I41,'time 2'!I41,'time 3'!I41)</f>
        <v>4589</v>
      </c>
      <c r="F42">
        <f>AVERAGE('time 1'!K41,'time 2'!K41,'time 3'!K41)</f>
        <v>34529.666666666664</v>
      </c>
      <c r="G42">
        <f>AVERAGE('time 1'!M41,'time 2'!M41,'time 3'!M41)</f>
        <v>3672.6666666666665</v>
      </c>
      <c r="H42">
        <f>AVERAGE('time 1'!O41,'time 2'!O41,'time 3'!O41)</f>
        <v>5590</v>
      </c>
      <c r="I42">
        <f>AVERAGE('time 1'!Q41,'time 2'!Q41,'time 3'!Q41)</f>
        <v>87588.333333333328</v>
      </c>
      <c r="J42">
        <f>AVERAGE('time 1'!S41,'time 2'!S41,'time 3'!S41)</f>
        <v>4475.333333333333</v>
      </c>
      <c r="L42">
        <f>AVERAGE('accuracy dom5dom4'!$J41,'accuracy dom51dom41'!$J41,'accuracy dom52dom42'!$J41)</f>
        <v>147.33333333333334</v>
      </c>
      <c r="M42">
        <f>AVERAGE('accuracy dom5dom4'!$K41,'accuracy dom51dom41'!$K41,'accuracy dom52dom42'!$K41)</f>
        <v>0.66666666666666663</v>
      </c>
      <c r="N42">
        <f>AVERAGE('accuracy dom5dom4'!$L41,'accuracy dom51dom41'!$L41,'accuracy dom52dom42'!$L41)</f>
        <v>0</v>
      </c>
      <c r="O42">
        <f>AVERAGE('accuracy dom5dom4'!$M41,'accuracy dom51dom41'!$M41,'accuracy dom52dom42'!$M41)</f>
        <v>0</v>
      </c>
      <c r="P42">
        <f>AVERAGE('accuracy dom5dom4'!$AZ41,'accuracy dom51dom41'!$AZ41,'accuracy dom52dom42'!$AZ41)</f>
        <v>148</v>
      </c>
      <c r="Q42">
        <f>AVERAGE('accuracy dom5dom4'!$BA41,'accuracy dom51dom41'!$BA41,'accuracy dom52dom42'!$BA41)</f>
        <v>0</v>
      </c>
      <c r="R42">
        <f>AVERAGE('accuracy dom5dom4'!$BB41,'accuracy dom51dom41'!$BB41,'accuracy dom52dom42'!$BB41)</f>
        <v>0</v>
      </c>
      <c r="S42">
        <f>AVERAGE('accuracy dom5dom4'!$BC41,'accuracy dom51dom41'!$BC41,'accuracy dom52dom42'!$BC41)</f>
        <v>0</v>
      </c>
      <c r="T42">
        <f>AVERAGE('accuracy dom5dom4'!$AE41,'accuracy dom51dom41'!$AE41,'accuracy dom52dom42'!$AE41)</f>
        <v>147.33333333333334</v>
      </c>
      <c r="U42">
        <f>AVERAGE('accuracy dom5dom4'!$AF41,'accuracy dom51dom41'!$AF41,'accuracy dom52dom42'!$AF41)</f>
        <v>0.66666666666666663</v>
      </c>
      <c r="V42">
        <f>AVERAGE('accuracy dom5dom4'!$AG41,'accuracy dom51dom41'!$AG41,'accuracy dom52dom42'!$AG41)</f>
        <v>0</v>
      </c>
      <c r="W42">
        <f>AVERAGE('accuracy dom5dom4'!$AH41,'accuracy dom51dom41'!$AH41,'accuracy dom52dom42'!$AH41)</f>
        <v>0</v>
      </c>
      <c r="X42">
        <f>AVERAGE('accuracy dom7dom6'!$J41,'accuracy dom71dom61'!$J41,'accuracy dom72dom62'!$J41)</f>
        <v>147</v>
      </c>
      <c r="Y42">
        <f>AVERAGE('accuracy dom7dom6'!$K41,'accuracy dom71dom61'!$K41,'accuracy dom72dom62'!$K41)</f>
        <v>1</v>
      </c>
      <c r="Z42">
        <f>AVERAGE('accuracy dom7dom6'!$L41,'accuracy dom71dom61'!$L41,'accuracy dom72dom62'!$L41)</f>
        <v>0</v>
      </c>
      <c r="AA42">
        <f>AVERAGE('accuracy dom7dom6'!$M41,'accuracy dom71dom61'!$M41,'accuracy dom72dom62'!$M41)</f>
        <v>0</v>
      </c>
      <c r="AB42">
        <f>AVERAGE('accuracy dom7dom6'!$AZ41,'accuracy dom71dom61'!$AZ41,'accuracy dom72dom62'!$AZ41)</f>
        <v>148</v>
      </c>
      <c r="AC42">
        <f>AVERAGE('accuracy dom7dom6'!$BA41,'accuracy dom71dom61'!$BA41,'accuracy dom72dom62'!$BA41)</f>
        <v>0</v>
      </c>
      <c r="AD42">
        <f>AVERAGE('accuracy dom7dom6'!$BB41,'accuracy dom71dom61'!$BB41,'accuracy dom72dom62'!$BB41)</f>
        <v>0</v>
      </c>
      <c r="AE42">
        <f>AVERAGE('accuracy dom7dom6'!$BC41,'accuracy dom71dom61'!$BC41,'accuracy dom72dom62'!$BC41)</f>
        <v>0</v>
      </c>
      <c r="AF42">
        <f>AVERAGE('accuracy dom7dom6'!$AE41,'accuracy dom71dom61'!$AE41,'accuracy dom72dom62'!$AE41)</f>
        <v>147</v>
      </c>
      <c r="AG42">
        <f>AVERAGE('accuracy dom7dom6'!$AF41,'accuracy dom71dom61'!$AF41,'accuracy dom72dom62'!$AF41)</f>
        <v>1</v>
      </c>
      <c r="AH42">
        <f>AVERAGE('accuracy dom7dom6'!$AG41,'accuracy dom71dom61'!$AG41,'accuracy dom72dom62'!$AG41)</f>
        <v>0</v>
      </c>
      <c r="AI42">
        <f>AVERAGE('accuracy dom7dom6'!$AH41,'accuracy dom71dom61'!$AH41,'accuracy dom72dom62'!$AH41)</f>
        <v>0</v>
      </c>
      <c r="AJ42">
        <f>AVERAGE('accuracy dom9dom8'!$J41,'accuracy dom91dom81'!$J41,'accuracy dom92dom82'!$J41)</f>
        <v>147</v>
      </c>
      <c r="AK42">
        <f>AVERAGE('accuracy dom9dom8'!$K41,'accuracy dom91dom81'!$K41,'accuracy dom92dom82'!$K41)</f>
        <v>1</v>
      </c>
      <c r="AL42">
        <f>AVERAGE('accuracy dom9dom8'!$L41,'accuracy dom91dom81'!$L41,'accuracy dom92dom82'!$L41)</f>
        <v>0</v>
      </c>
      <c r="AM42">
        <f>AVERAGE('accuracy dom9dom8'!$M41,'accuracy dom91dom81'!$M41,'accuracy dom92dom82'!$M41)</f>
        <v>0</v>
      </c>
      <c r="AN42">
        <f>AVERAGE('accuracy dom9dom8'!$AZ41,'accuracy dom91dom81'!$AZ41,'accuracy dom92dom82'!$AZ41)</f>
        <v>148</v>
      </c>
      <c r="AO42">
        <f>AVERAGE('accuracy dom9dom8'!$BA41,'accuracy dom91dom81'!$BA41,'accuracy dom92dom82'!$BA41)</f>
        <v>0</v>
      </c>
      <c r="AP42">
        <f>AVERAGE('accuracy dom9dom8'!$BB41,'accuracy dom91dom81'!$BB41,'accuracy dom92dom82'!$BB41)</f>
        <v>0</v>
      </c>
      <c r="AQ42">
        <f>AVERAGE('accuracy dom9dom8'!$BC41,'accuracy dom91dom81'!$BC41,'accuracy dom92dom82'!$BC41)</f>
        <v>0</v>
      </c>
      <c r="AR42">
        <f>AVERAGE('accuracy dom9dom8'!$AE41,'accuracy dom91dom81'!$AE41,'accuracy dom92dom82'!$AE41)</f>
        <v>147</v>
      </c>
      <c r="AS42">
        <f>AVERAGE('accuracy dom9dom8'!$AF41,'accuracy dom91dom81'!$AF41,'accuracy dom92dom82'!$AF41)</f>
        <v>1</v>
      </c>
      <c r="AT42">
        <f>AVERAGE('accuracy dom9dom8'!$AG41,'accuracy dom91dom81'!$AG41,'accuracy dom92dom82'!$AG41)</f>
        <v>0</v>
      </c>
      <c r="AU42">
        <f>AVERAGE('accuracy dom9dom8'!$AH41,'accuracy dom91dom81'!$AH41,'accuracy dom92dom82'!$AH41)</f>
        <v>0</v>
      </c>
    </row>
    <row r="43" spans="1:47">
      <c r="A43" t="str">
        <f>'time 1'!B42</f>
        <v>&lt;test.client: void method142(int,int,int,int,int,int,int,int,boolean,int,byte[][][])&gt;</v>
      </c>
      <c r="B43">
        <f>AVERAGE('time 1'!C42,'time 2'!C42,'time 3'!C42)</f>
        <v>988</v>
      </c>
      <c r="C43">
        <f>AVERAGE('time 1'!E42,'time 2'!E42,'time 3'!E42)</f>
        <v>2086.6666666666665</v>
      </c>
      <c r="D43">
        <f>AVERAGE('time 1'!G42,'time 2'!G42,'time 3'!G42)</f>
        <v>727.66666666666663</v>
      </c>
      <c r="E43">
        <f>AVERAGE('time 1'!I42,'time 2'!I42,'time 3'!I42)</f>
        <v>1272.3333333333333</v>
      </c>
      <c r="F43">
        <f>AVERAGE('time 1'!K42,'time 2'!K42,'time 3'!K42)</f>
        <v>7130.666666666667</v>
      </c>
      <c r="G43">
        <f>AVERAGE('time 1'!M42,'time 2'!M42,'time 3'!M42)</f>
        <v>979.66666666666663</v>
      </c>
      <c r="H43">
        <f>AVERAGE('time 1'!O42,'time 2'!O42,'time 3'!O42)</f>
        <v>1411.3333333333333</v>
      </c>
      <c r="I43">
        <f>AVERAGE('time 1'!Q42,'time 2'!Q42,'time 3'!Q42)</f>
        <v>13453.333333333334</v>
      </c>
      <c r="J43">
        <f>AVERAGE('time 1'!S42,'time 2'!S42,'time 3'!S42)</f>
        <v>1148.6666666666667</v>
      </c>
      <c r="L43">
        <f>AVERAGE('accuracy dom5dom4'!$J42,'accuracy dom51dom41'!$J42,'accuracy dom52dom42'!$J42)</f>
        <v>129</v>
      </c>
      <c r="M43">
        <f>AVERAGE('accuracy dom5dom4'!$K42,'accuracy dom51dom41'!$K42,'accuracy dom52dom42'!$K42)</f>
        <v>0</v>
      </c>
      <c r="N43">
        <f>AVERAGE('accuracy dom5dom4'!$L42,'accuracy dom51dom41'!$L42,'accuracy dom52dom42'!$L42)</f>
        <v>0</v>
      </c>
      <c r="O43">
        <f>AVERAGE('accuracy dom5dom4'!$M42,'accuracy dom51dom41'!$M42,'accuracy dom52dom42'!$M42)</f>
        <v>0</v>
      </c>
      <c r="P43">
        <f>AVERAGE('accuracy dom5dom4'!$AZ42,'accuracy dom51dom41'!$AZ42,'accuracy dom52dom42'!$AZ42)</f>
        <v>129</v>
      </c>
      <c r="Q43">
        <f>AVERAGE('accuracy dom5dom4'!$BA42,'accuracy dom51dom41'!$BA42,'accuracy dom52dom42'!$BA42)</f>
        <v>0</v>
      </c>
      <c r="R43">
        <f>AVERAGE('accuracy dom5dom4'!$BB42,'accuracy dom51dom41'!$BB42,'accuracy dom52dom42'!$BB42)</f>
        <v>0</v>
      </c>
      <c r="S43">
        <f>AVERAGE('accuracy dom5dom4'!$BC42,'accuracy dom51dom41'!$BC42,'accuracy dom52dom42'!$BC42)</f>
        <v>0</v>
      </c>
      <c r="T43">
        <f>AVERAGE('accuracy dom5dom4'!$AE42,'accuracy dom51dom41'!$AE42,'accuracy dom52dom42'!$AE42)</f>
        <v>129</v>
      </c>
      <c r="U43">
        <f>AVERAGE('accuracy dom5dom4'!$AF42,'accuracy dom51dom41'!$AF42,'accuracy dom52dom42'!$AF42)</f>
        <v>0</v>
      </c>
      <c r="V43">
        <f>AVERAGE('accuracy dom5dom4'!$AG42,'accuracy dom51dom41'!$AG42,'accuracy dom52dom42'!$AG42)</f>
        <v>0</v>
      </c>
      <c r="W43">
        <f>AVERAGE('accuracy dom5dom4'!$AH42,'accuracy dom51dom41'!$AH42,'accuracy dom52dom42'!$AH42)</f>
        <v>0</v>
      </c>
      <c r="X43">
        <f>AVERAGE('accuracy dom7dom6'!$J42,'accuracy dom71dom61'!$J42,'accuracy dom72dom62'!$J42)</f>
        <v>127.66666666666667</v>
      </c>
      <c r="Y43">
        <f>AVERAGE('accuracy dom7dom6'!$K42,'accuracy dom71dom61'!$K42,'accuracy dom72dom62'!$K42)</f>
        <v>1.3333333333333333</v>
      </c>
      <c r="Z43">
        <f>AVERAGE('accuracy dom7dom6'!$L42,'accuracy dom71dom61'!$L42,'accuracy dom72dom62'!$L42)</f>
        <v>0</v>
      </c>
      <c r="AA43">
        <f>AVERAGE('accuracy dom7dom6'!$M42,'accuracy dom71dom61'!$M42,'accuracy dom72dom62'!$M42)</f>
        <v>0</v>
      </c>
      <c r="AB43">
        <f>AVERAGE('accuracy dom7dom6'!$AZ42,'accuracy dom71dom61'!$AZ42,'accuracy dom72dom62'!$AZ42)</f>
        <v>129</v>
      </c>
      <c r="AC43">
        <f>AVERAGE('accuracy dom7dom6'!$BA42,'accuracy dom71dom61'!$BA42,'accuracy dom72dom62'!$BA42)</f>
        <v>0</v>
      </c>
      <c r="AD43">
        <f>AVERAGE('accuracy dom7dom6'!$BB42,'accuracy dom71dom61'!$BB42,'accuracy dom72dom62'!$BB42)</f>
        <v>0</v>
      </c>
      <c r="AE43">
        <f>AVERAGE('accuracy dom7dom6'!$BC42,'accuracy dom71dom61'!$BC42,'accuracy dom72dom62'!$BC42)</f>
        <v>0</v>
      </c>
      <c r="AF43">
        <f>AVERAGE('accuracy dom7dom6'!$AE42,'accuracy dom71dom61'!$AE42,'accuracy dom72dom62'!$AE42)</f>
        <v>127.66666666666667</v>
      </c>
      <c r="AG43">
        <f>AVERAGE('accuracy dom7dom6'!$AF42,'accuracy dom71dom61'!$AF42,'accuracy dom72dom62'!$AF42)</f>
        <v>1.3333333333333333</v>
      </c>
      <c r="AH43">
        <f>AVERAGE('accuracy dom7dom6'!$AG42,'accuracy dom71dom61'!$AG42,'accuracy dom72dom62'!$AG42)</f>
        <v>0</v>
      </c>
      <c r="AI43">
        <f>AVERAGE('accuracy dom7dom6'!$AH42,'accuracy dom71dom61'!$AH42,'accuracy dom72dom62'!$AH42)</f>
        <v>0</v>
      </c>
      <c r="AJ43">
        <f>AVERAGE('accuracy dom9dom8'!$J42,'accuracy dom91dom81'!$J42,'accuracy dom92dom82'!$J42)</f>
        <v>127.66666666666667</v>
      </c>
      <c r="AK43">
        <f>AVERAGE('accuracy dom9dom8'!$K42,'accuracy dom91dom81'!$K42,'accuracy dom92dom82'!$K42)</f>
        <v>1.3333333333333333</v>
      </c>
      <c r="AL43">
        <f>AVERAGE('accuracy dom9dom8'!$L42,'accuracy dom91dom81'!$L42,'accuracy dom92dom82'!$L42)</f>
        <v>0</v>
      </c>
      <c r="AM43">
        <f>AVERAGE('accuracy dom9dom8'!$M42,'accuracy dom91dom81'!$M42,'accuracy dom92dom82'!$M42)</f>
        <v>0</v>
      </c>
      <c r="AN43">
        <f>AVERAGE('accuracy dom9dom8'!$AZ42,'accuracy dom91dom81'!$AZ42,'accuracy dom92dom82'!$AZ42)</f>
        <v>129</v>
      </c>
      <c r="AO43">
        <f>AVERAGE('accuracy dom9dom8'!$BA42,'accuracy dom91dom81'!$BA42,'accuracy dom92dom82'!$BA42)</f>
        <v>0</v>
      </c>
      <c r="AP43">
        <f>AVERAGE('accuracy dom9dom8'!$BB42,'accuracy dom91dom81'!$BB42,'accuracy dom92dom82'!$BB42)</f>
        <v>0</v>
      </c>
      <c r="AQ43">
        <f>AVERAGE('accuracy dom9dom8'!$BC42,'accuracy dom91dom81'!$BC42,'accuracy dom92dom82'!$BC42)</f>
        <v>0</v>
      </c>
      <c r="AR43">
        <f>AVERAGE('accuracy dom9dom8'!$AE42,'accuracy dom91dom81'!$AE42,'accuracy dom92dom82'!$AE42)</f>
        <v>127.66666666666667</v>
      </c>
      <c r="AS43">
        <f>AVERAGE('accuracy dom9dom8'!$AF42,'accuracy dom91dom81'!$AF42,'accuracy dom92dom82'!$AF42)</f>
        <v>1.3333333333333333</v>
      </c>
      <c r="AT43">
        <f>AVERAGE('accuracy dom9dom8'!$AG42,'accuracy dom91dom81'!$AG42,'accuracy dom92dom82'!$AG42)</f>
        <v>0</v>
      </c>
      <c r="AU43">
        <f>AVERAGE('accuracy dom9dom8'!$AH42,'accuracy dom91dom81'!$AH42,'accuracy dom92dom82'!$AH42)</f>
        <v>0</v>
      </c>
    </row>
    <row r="44" spans="1:47">
      <c r="A44" t="str">
        <f>'time 1'!B43</f>
        <v>&lt;test.FastBlurFilter: void blur(int[],int[],int,int,int)&gt;</v>
      </c>
      <c r="B44">
        <f>AVERAGE('time 1'!C43,'time 2'!C43,'time 3'!C43)</f>
        <v>17217.333333333332</v>
      </c>
      <c r="C44">
        <f>AVERAGE('time 1'!E43,'time 2'!E43,'time 3'!E43)</f>
        <v>54898.666666666664</v>
      </c>
      <c r="D44">
        <f>AVERAGE('time 1'!G43,'time 2'!G43,'time 3'!G43)</f>
        <v>12835.666666666666</v>
      </c>
      <c r="E44">
        <f>AVERAGE('time 1'!I43,'time 2'!I43,'time 3'!I43)</f>
        <v>32685.666666666668</v>
      </c>
      <c r="F44">
        <f>AVERAGE('time 1'!K43,'time 2'!K43,'time 3'!K43)</f>
        <v>248442.66666666666</v>
      </c>
      <c r="G44">
        <f>AVERAGE('time 1'!M43,'time 2'!M43,'time 3'!M43)</f>
        <v>25899.666666666668</v>
      </c>
      <c r="H44">
        <f>AVERAGE('time 1'!O43,'time 2'!O43,'time 3'!O43)</f>
        <v>44172</v>
      </c>
      <c r="I44">
        <f>AVERAGE('time 1'!Q43,'time 2'!Q43,'time 3'!Q43)</f>
        <v>834013.33333333337</v>
      </c>
      <c r="J44">
        <f>AVERAGE('time 1'!S43,'time 2'!S43,'time 3'!S43)</f>
        <v>38692</v>
      </c>
      <c r="L44">
        <f>AVERAGE('accuracy dom5dom4'!$J43,'accuracy dom51dom41'!$J43,'accuracy dom52dom42'!$J43)</f>
        <v>43</v>
      </c>
      <c r="M44">
        <f>AVERAGE('accuracy dom5dom4'!$K43,'accuracy dom51dom41'!$K43,'accuracy dom52dom42'!$K43)</f>
        <v>0</v>
      </c>
      <c r="N44">
        <f>AVERAGE('accuracy dom5dom4'!$L43,'accuracy dom51dom41'!$L43,'accuracy dom52dom42'!$L43)</f>
        <v>0</v>
      </c>
      <c r="O44">
        <f>AVERAGE('accuracy dom5dom4'!$M43,'accuracy dom51dom41'!$M43,'accuracy dom52dom42'!$M43)</f>
        <v>0</v>
      </c>
      <c r="P44">
        <f>AVERAGE('accuracy dom5dom4'!$AZ43,'accuracy dom51dom41'!$AZ43,'accuracy dom52dom42'!$AZ43)</f>
        <v>43</v>
      </c>
      <c r="Q44">
        <f>AVERAGE('accuracy dom5dom4'!$BA43,'accuracy dom51dom41'!$BA43,'accuracy dom52dom42'!$BA43)</f>
        <v>0</v>
      </c>
      <c r="R44">
        <f>AVERAGE('accuracy dom5dom4'!$BB43,'accuracy dom51dom41'!$BB43,'accuracy dom52dom42'!$BB43)</f>
        <v>0</v>
      </c>
      <c r="S44">
        <f>AVERAGE('accuracy dom5dom4'!$BC43,'accuracy dom51dom41'!$BC43,'accuracy dom52dom42'!$BC43)</f>
        <v>0</v>
      </c>
      <c r="T44">
        <f>AVERAGE('accuracy dom5dom4'!$AE43,'accuracy dom51dom41'!$AE43,'accuracy dom52dom42'!$AE43)</f>
        <v>43</v>
      </c>
      <c r="U44">
        <f>AVERAGE('accuracy dom5dom4'!$AF43,'accuracy dom51dom41'!$AF43,'accuracy dom52dom42'!$AF43)</f>
        <v>0</v>
      </c>
      <c r="V44">
        <f>AVERAGE('accuracy dom5dom4'!$AG43,'accuracy dom51dom41'!$AG43,'accuracy dom52dom42'!$AG43)</f>
        <v>0</v>
      </c>
      <c r="W44">
        <f>AVERAGE('accuracy dom5dom4'!$AH43,'accuracy dom51dom41'!$AH43,'accuracy dom52dom42'!$AH43)</f>
        <v>0</v>
      </c>
      <c r="X44">
        <f>AVERAGE('accuracy dom7dom6'!$J43,'accuracy dom71dom61'!$J43,'accuracy dom72dom62'!$J43)</f>
        <v>41.333333333333336</v>
      </c>
      <c r="Y44">
        <f>AVERAGE('accuracy dom7dom6'!$K43,'accuracy dom71dom61'!$K43,'accuracy dom72dom62'!$K43)</f>
        <v>1.6666666666666667</v>
      </c>
      <c r="Z44">
        <f>AVERAGE('accuracy dom7dom6'!$L43,'accuracy dom71dom61'!$L43,'accuracy dom72dom62'!$L43)</f>
        <v>0</v>
      </c>
      <c r="AA44">
        <f>AVERAGE('accuracy dom7dom6'!$M43,'accuracy dom71dom61'!$M43,'accuracy dom72dom62'!$M43)</f>
        <v>0</v>
      </c>
      <c r="AB44">
        <f>AVERAGE('accuracy dom7dom6'!$AZ43,'accuracy dom71dom61'!$AZ43,'accuracy dom72dom62'!$AZ43)</f>
        <v>43</v>
      </c>
      <c r="AC44">
        <f>AVERAGE('accuracy dom7dom6'!$BA43,'accuracy dom71dom61'!$BA43,'accuracy dom72dom62'!$BA43)</f>
        <v>0</v>
      </c>
      <c r="AD44">
        <f>AVERAGE('accuracy dom7dom6'!$BB43,'accuracy dom71dom61'!$BB43,'accuracy dom72dom62'!$BB43)</f>
        <v>0</v>
      </c>
      <c r="AE44">
        <f>AVERAGE('accuracy dom7dom6'!$BC43,'accuracy dom71dom61'!$BC43,'accuracy dom72dom62'!$BC43)</f>
        <v>0</v>
      </c>
      <c r="AF44">
        <f>AVERAGE('accuracy dom7dom6'!$AE43,'accuracy dom71dom61'!$AE43,'accuracy dom72dom62'!$AE43)</f>
        <v>41.333333333333336</v>
      </c>
      <c r="AG44">
        <f>AVERAGE('accuracy dom7dom6'!$AF43,'accuracy dom71dom61'!$AF43,'accuracy dom72dom62'!$AF43)</f>
        <v>1.6666666666666667</v>
      </c>
      <c r="AH44">
        <f>AVERAGE('accuracy dom7dom6'!$AG43,'accuracy dom71dom61'!$AG43,'accuracy dom72dom62'!$AG43)</f>
        <v>0</v>
      </c>
      <c r="AI44">
        <f>AVERAGE('accuracy dom7dom6'!$AH43,'accuracy dom71dom61'!$AH43,'accuracy dom72dom62'!$AH43)</f>
        <v>0</v>
      </c>
      <c r="AJ44">
        <f>AVERAGE('accuracy dom9dom8'!$J43,'accuracy dom91dom81'!$J43,'accuracy dom92dom82'!$J43)</f>
        <v>41.333333333333336</v>
      </c>
      <c r="AK44">
        <f>AVERAGE('accuracy dom9dom8'!$K43,'accuracy dom91dom81'!$K43,'accuracy dom92dom82'!$K43)</f>
        <v>1.6666666666666667</v>
      </c>
      <c r="AL44">
        <f>AVERAGE('accuracy dom9dom8'!$L43,'accuracy dom91dom81'!$L43,'accuracy dom92dom82'!$L43)</f>
        <v>0</v>
      </c>
      <c r="AM44">
        <f>AVERAGE('accuracy dom9dom8'!$M43,'accuracy dom91dom81'!$M43,'accuracy dom92dom82'!$M43)</f>
        <v>0</v>
      </c>
      <c r="AN44">
        <f>AVERAGE('accuracy dom9dom8'!$AZ43,'accuracy dom91dom81'!$AZ43,'accuracy dom92dom82'!$AZ43)</f>
        <v>43</v>
      </c>
      <c r="AO44">
        <f>AVERAGE('accuracy dom9dom8'!$BA43,'accuracy dom91dom81'!$BA43,'accuracy dom92dom82'!$BA43)</f>
        <v>0</v>
      </c>
      <c r="AP44">
        <f>AVERAGE('accuracy dom9dom8'!$BB43,'accuracy dom91dom81'!$BB43,'accuracy dom92dom82'!$BB43)</f>
        <v>0</v>
      </c>
      <c r="AQ44">
        <f>AVERAGE('accuracy dom9dom8'!$BC43,'accuracy dom91dom81'!$BC43,'accuracy dom92dom82'!$BC43)</f>
        <v>0</v>
      </c>
      <c r="AR44">
        <f>AVERAGE('accuracy dom9dom8'!$AE43,'accuracy dom91dom81'!$AE43,'accuracy dom92dom82'!$AE43)</f>
        <v>41.333333333333336</v>
      </c>
      <c r="AS44">
        <f>AVERAGE('accuracy dom9dom8'!$AF43,'accuracy dom91dom81'!$AF43,'accuracy dom92dom82'!$AF43)</f>
        <v>1.6666666666666667</v>
      </c>
      <c r="AT44">
        <f>AVERAGE('accuracy dom9dom8'!$AG43,'accuracy dom91dom81'!$AG43,'accuracy dom92dom82'!$AG43)</f>
        <v>0</v>
      </c>
      <c r="AU44">
        <f>AVERAGE('accuracy dom9dom8'!$AH43,'accuracy dom91dom81'!$AH43,'accuracy dom92dom82'!$AH43)</f>
        <v>0</v>
      </c>
    </row>
    <row r="45" spans="1:47">
      <c r="A45" t="str">
        <f>'time 1'!B44</f>
        <v>&lt;test.GeoData: float getZ(int,int,int,int)&gt;</v>
      </c>
      <c r="B45">
        <f>AVERAGE('time 1'!C44,'time 2'!C44,'time 3'!C44)</f>
        <v>1990</v>
      </c>
      <c r="C45">
        <f>AVERAGE('time 1'!E44,'time 2'!E44,'time 3'!E44)</f>
        <v>6334</v>
      </c>
      <c r="D45">
        <f>AVERAGE('time 1'!G44,'time 2'!G44,'time 3'!G44)</f>
        <v>1479</v>
      </c>
      <c r="E45">
        <f>AVERAGE('time 1'!I44,'time 2'!I44,'time 3'!I44)</f>
        <v>2564.6666666666665</v>
      </c>
      <c r="F45">
        <f>AVERAGE('time 1'!K44,'time 2'!K44,'time 3'!K44)</f>
        <v>23464</v>
      </c>
      <c r="G45">
        <f>AVERAGE('time 1'!M44,'time 2'!M44,'time 3'!M44)</f>
        <v>1988.6666666666667</v>
      </c>
      <c r="H45">
        <f>AVERAGE('time 1'!O44,'time 2'!O44,'time 3'!O44)</f>
        <v>3139.6666666666665</v>
      </c>
      <c r="I45">
        <f>AVERAGE('time 1'!Q44,'time 2'!Q44,'time 3'!Q44)</f>
        <v>56582</v>
      </c>
      <c r="J45">
        <f>AVERAGE('time 1'!S44,'time 2'!S44,'time 3'!S44)</f>
        <v>2835.3333333333335</v>
      </c>
      <c r="L45">
        <f>AVERAGE('accuracy dom5dom4'!$J44,'accuracy dom51dom41'!$J44,'accuracy dom52dom42'!$J44)</f>
        <v>139</v>
      </c>
      <c r="M45">
        <f>AVERAGE('accuracy dom5dom4'!$K44,'accuracy dom51dom41'!$K44,'accuracy dom52dom42'!$K44)</f>
        <v>0</v>
      </c>
      <c r="N45">
        <f>AVERAGE('accuracy dom5dom4'!$L44,'accuracy dom51dom41'!$L44,'accuracy dom52dom42'!$L44)</f>
        <v>0</v>
      </c>
      <c r="O45">
        <f>AVERAGE('accuracy dom5dom4'!$M44,'accuracy dom51dom41'!$M44,'accuracy dom52dom42'!$M44)</f>
        <v>0</v>
      </c>
      <c r="P45">
        <f>AVERAGE('accuracy dom5dom4'!$AZ44,'accuracy dom51dom41'!$AZ44,'accuracy dom52dom42'!$AZ44)</f>
        <v>139</v>
      </c>
      <c r="Q45">
        <f>AVERAGE('accuracy dom5dom4'!$BA44,'accuracy dom51dom41'!$BA44,'accuracy dom52dom42'!$BA44)</f>
        <v>0</v>
      </c>
      <c r="R45">
        <f>AVERAGE('accuracy dom5dom4'!$BB44,'accuracy dom51dom41'!$BB44,'accuracy dom52dom42'!$BB44)</f>
        <v>0</v>
      </c>
      <c r="S45">
        <f>AVERAGE('accuracy dom5dom4'!$BC44,'accuracy dom51dom41'!$BC44,'accuracy dom52dom42'!$BC44)</f>
        <v>0</v>
      </c>
      <c r="T45">
        <f>AVERAGE('accuracy dom5dom4'!$AE44,'accuracy dom51dom41'!$AE44,'accuracy dom52dom42'!$AE44)</f>
        <v>139</v>
      </c>
      <c r="U45">
        <f>AVERAGE('accuracy dom5dom4'!$AF44,'accuracy dom51dom41'!$AF44,'accuracy dom52dom42'!$AF44)</f>
        <v>0</v>
      </c>
      <c r="V45">
        <f>AVERAGE('accuracy dom5dom4'!$AG44,'accuracy dom51dom41'!$AG44,'accuracy dom52dom42'!$AG44)</f>
        <v>0</v>
      </c>
      <c r="W45">
        <f>AVERAGE('accuracy dom5dom4'!$AH44,'accuracy dom51dom41'!$AH44,'accuracy dom52dom42'!$AH44)</f>
        <v>0</v>
      </c>
      <c r="X45">
        <f>AVERAGE('accuracy dom7dom6'!$J44,'accuracy dom71dom61'!$J44,'accuracy dom72dom62'!$J44)</f>
        <v>137.66666666666666</v>
      </c>
      <c r="Y45">
        <f>AVERAGE('accuracy dom7dom6'!$K44,'accuracy dom71dom61'!$K44,'accuracy dom72dom62'!$K44)</f>
        <v>1.3333333333333333</v>
      </c>
      <c r="Z45">
        <f>AVERAGE('accuracy dom7dom6'!$L44,'accuracy dom71dom61'!$L44,'accuracy dom72dom62'!$L44)</f>
        <v>0</v>
      </c>
      <c r="AA45">
        <f>AVERAGE('accuracy dom7dom6'!$M44,'accuracy dom71dom61'!$M44,'accuracy dom72dom62'!$M44)</f>
        <v>0</v>
      </c>
      <c r="AB45">
        <f>AVERAGE('accuracy dom7dom6'!$AZ44,'accuracy dom71dom61'!$AZ44,'accuracy dom72dom62'!$AZ44)</f>
        <v>139</v>
      </c>
      <c r="AC45">
        <f>AVERAGE('accuracy dom7dom6'!$BA44,'accuracy dom71dom61'!$BA44,'accuracy dom72dom62'!$BA44)</f>
        <v>0</v>
      </c>
      <c r="AD45">
        <f>AVERAGE('accuracy dom7dom6'!$BB44,'accuracy dom71dom61'!$BB44,'accuracy dom72dom62'!$BB44)</f>
        <v>0</v>
      </c>
      <c r="AE45">
        <f>AVERAGE('accuracy dom7dom6'!$BC44,'accuracy dom71dom61'!$BC44,'accuracy dom72dom62'!$BC44)</f>
        <v>0</v>
      </c>
      <c r="AF45">
        <f>AVERAGE('accuracy dom7dom6'!$AE44,'accuracy dom71dom61'!$AE44,'accuracy dom72dom62'!$AE44)</f>
        <v>137.66666666666666</v>
      </c>
      <c r="AG45">
        <f>AVERAGE('accuracy dom7dom6'!$AF44,'accuracy dom71dom61'!$AF44,'accuracy dom72dom62'!$AF44)</f>
        <v>1.3333333333333333</v>
      </c>
      <c r="AH45">
        <f>AVERAGE('accuracy dom7dom6'!$AG44,'accuracy dom71dom61'!$AG44,'accuracy dom72dom62'!$AG44)</f>
        <v>0</v>
      </c>
      <c r="AI45">
        <f>AVERAGE('accuracy dom7dom6'!$AH44,'accuracy dom71dom61'!$AH44,'accuracy dom72dom62'!$AH44)</f>
        <v>0</v>
      </c>
      <c r="AJ45">
        <f>AVERAGE('accuracy dom9dom8'!$J44,'accuracy dom91dom81'!$J44,'accuracy dom92dom82'!$J44)</f>
        <v>137.66666666666666</v>
      </c>
      <c r="AK45">
        <f>AVERAGE('accuracy dom9dom8'!$K44,'accuracy dom91dom81'!$K44,'accuracy dom92dom82'!$K44)</f>
        <v>1.3333333333333333</v>
      </c>
      <c r="AL45">
        <f>AVERAGE('accuracy dom9dom8'!$L44,'accuracy dom91dom81'!$L44,'accuracy dom92dom82'!$L44)</f>
        <v>0</v>
      </c>
      <c r="AM45">
        <f>AVERAGE('accuracy dom9dom8'!$M44,'accuracy dom91dom81'!$M44,'accuracy dom92dom82'!$M44)</f>
        <v>0</v>
      </c>
      <c r="AN45">
        <f>AVERAGE('accuracy dom9dom8'!$AZ44,'accuracy dom91dom81'!$AZ44,'accuracy dom92dom82'!$AZ44)</f>
        <v>139</v>
      </c>
      <c r="AO45">
        <f>AVERAGE('accuracy dom9dom8'!$BA44,'accuracy dom91dom81'!$BA44,'accuracy dom92dom82'!$BA44)</f>
        <v>0</v>
      </c>
      <c r="AP45">
        <f>AVERAGE('accuracy dom9dom8'!$BB44,'accuracy dom91dom81'!$BB44,'accuracy dom92dom82'!$BB44)</f>
        <v>0</v>
      </c>
      <c r="AQ45">
        <f>AVERAGE('accuracy dom9dom8'!$BC44,'accuracy dom91dom81'!$BC44,'accuracy dom92dom82'!$BC44)</f>
        <v>0</v>
      </c>
      <c r="AR45">
        <f>AVERAGE('accuracy dom9dom8'!$AE44,'accuracy dom91dom81'!$AE44,'accuracy dom92dom82'!$AE44)</f>
        <v>137.66666666666666</v>
      </c>
      <c r="AS45">
        <f>AVERAGE('accuracy dom9dom8'!$AF44,'accuracy dom91dom81'!$AF44,'accuracy dom92dom82'!$AF44)</f>
        <v>1.3333333333333333</v>
      </c>
      <c r="AT45">
        <f>AVERAGE('accuracy dom9dom8'!$AG44,'accuracy dom91dom81'!$AG44,'accuracy dom92dom82'!$AG44)</f>
        <v>0</v>
      </c>
      <c r="AU45">
        <f>AVERAGE('accuracy dom9dom8'!$AH44,'accuracy dom91dom81'!$AH44,'accuracy dom92dom82'!$AH44)</f>
        <v>0</v>
      </c>
    </row>
    <row r="46" spans="1:47">
      <c r="A46" t="str">
        <f>'time 1'!B45</f>
        <v>&lt;test.GeoEngine: boolean checkNSWE(short,int,int,int,int)&gt;</v>
      </c>
      <c r="B46">
        <f>AVERAGE('time 1'!C45,'time 2'!C45,'time 3'!C45)</f>
        <v>814</v>
      </c>
      <c r="C46">
        <f>AVERAGE('time 1'!E45,'time 2'!E45,'time 3'!E45)</f>
        <v>2647.6666666666665</v>
      </c>
      <c r="D46">
        <f>AVERAGE('time 1'!G45,'time 2'!G45,'time 3'!G45)</f>
        <v>655.66666666666663</v>
      </c>
      <c r="E46">
        <f>AVERAGE('time 1'!I45,'time 2'!I45,'time 3'!I45)</f>
        <v>968.66666666666663</v>
      </c>
      <c r="F46">
        <f>AVERAGE('time 1'!K45,'time 2'!K45,'time 3'!K45)</f>
        <v>10593.333333333334</v>
      </c>
      <c r="G46">
        <f>AVERAGE('time 1'!M45,'time 2'!M45,'time 3'!M45)</f>
        <v>820.33333333333337</v>
      </c>
      <c r="H46">
        <f>AVERAGE('time 1'!O45,'time 2'!O45,'time 3'!O45)</f>
        <v>1109.3333333333333</v>
      </c>
      <c r="I46">
        <f>AVERAGE('time 1'!Q45,'time 2'!Q45,'time 3'!Q45)</f>
        <v>23691.333333333332</v>
      </c>
      <c r="J46">
        <f>AVERAGE('time 1'!S45,'time 2'!S45,'time 3'!S45)</f>
        <v>962.66666666666663</v>
      </c>
      <c r="L46">
        <f>AVERAGE('accuracy dom5dom4'!$J45,'accuracy dom51dom41'!$J45,'accuracy dom52dom42'!$J45)</f>
        <v>62</v>
      </c>
      <c r="M46">
        <f>AVERAGE('accuracy dom5dom4'!$K45,'accuracy dom51dom41'!$K45,'accuracy dom52dom42'!$K45)</f>
        <v>0</v>
      </c>
      <c r="N46">
        <f>AVERAGE('accuracy dom5dom4'!$L45,'accuracy dom51dom41'!$L45,'accuracy dom52dom42'!$L45)</f>
        <v>0</v>
      </c>
      <c r="O46">
        <f>AVERAGE('accuracy dom5dom4'!$M45,'accuracy dom51dom41'!$M45,'accuracy dom52dom42'!$M45)</f>
        <v>0</v>
      </c>
      <c r="P46">
        <f>AVERAGE('accuracy dom5dom4'!$AZ45,'accuracy dom51dom41'!$AZ45,'accuracy dom52dom42'!$AZ45)</f>
        <v>62</v>
      </c>
      <c r="Q46">
        <f>AVERAGE('accuracy dom5dom4'!$BA45,'accuracy dom51dom41'!$BA45,'accuracy dom52dom42'!$BA45)</f>
        <v>0</v>
      </c>
      <c r="R46">
        <f>AVERAGE('accuracy dom5dom4'!$BB45,'accuracy dom51dom41'!$BB45,'accuracy dom52dom42'!$BB45)</f>
        <v>0</v>
      </c>
      <c r="S46">
        <f>AVERAGE('accuracy dom5dom4'!$BC45,'accuracy dom51dom41'!$BC45,'accuracy dom52dom42'!$BC45)</f>
        <v>0</v>
      </c>
      <c r="T46">
        <f>AVERAGE('accuracy dom5dom4'!$AE45,'accuracy dom51dom41'!$AE45,'accuracy dom52dom42'!$AE45)</f>
        <v>62</v>
      </c>
      <c r="U46">
        <f>AVERAGE('accuracy dom5dom4'!$AF45,'accuracy dom51dom41'!$AF45,'accuracy dom52dom42'!$AF45)</f>
        <v>0</v>
      </c>
      <c r="V46">
        <f>AVERAGE('accuracy dom5dom4'!$AG45,'accuracy dom51dom41'!$AG45,'accuracy dom52dom42'!$AG45)</f>
        <v>0</v>
      </c>
      <c r="W46">
        <f>AVERAGE('accuracy dom5dom4'!$AH45,'accuracy dom51dom41'!$AH45,'accuracy dom52dom42'!$AH45)</f>
        <v>0</v>
      </c>
      <c r="X46">
        <f>AVERAGE('accuracy dom7dom6'!$J45,'accuracy dom71dom61'!$J45,'accuracy dom72dom62'!$J45)</f>
        <v>61.666666666666664</v>
      </c>
      <c r="Y46">
        <f>AVERAGE('accuracy dom7dom6'!$K45,'accuracy dom71dom61'!$K45,'accuracy dom72dom62'!$K45)</f>
        <v>0.33333333333333331</v>
      </c>
      <c r="Z46">
        <f>AVERAGE('accuracy dom7dom6'!$L45,'accuracy dom71dom61'!$L45,'accuracy dom72dom62'!$L45)</f>
        <v>0</v>
      </c>
      <c r="AA46">
        <f>AVERAGE('accuracy dom7dom6'!$M45,'accuracy dom71dom61'!$M45,'accuracy dom72dom62'!$M45)</f>
        <v>0</v>
      </c>
      <c r="AB46">
        <f>AVERAGE('accuracy dom7dom6'!$AZ45,'accuracy dom71dom61'!$AZ45,'accuracy dom72dom62'!$AZ45)</f>
        <v>62</v>
      </c>
      <c r="AC46">
        <f>AVERAGE('accuracy dom7dom6'!$BA45,'accuracy dom71dom61'!$BA45,'accuracy dom72dom62'!$BA45)</f>
        <v>0</v>
      </c>
      <c r="AD46">
        <f>AVERAGE('accuracy dom7dom6'!$BB45,'accuracy dom71dom61'!$BB45,'accuracy dom72dom62'!$BB45)</f>
        <v>0</v>
      </c>
      <c r="AE46">
        <f>AVERAGE('accuracy dom7dom6'!$BC45,'accuracy dom71dom61'!$BC45,'accuracy dom72dom62'!$BC45)</f>
        <v>0</v>
      </c>
      <c r="AF46">
        <f>AVERAGE('accuracy dom7dom6'!$AE45,'accuracy dom71dom61'!$AE45,'accuracy dom72dom62'!$AE45)</f>
        <v>61.666666666666664</v>
      </c>
      <c r="AG46">
        <f>AVERAGE('accuracy dom7dom6'!$AF45,'accuracy dom71dom61'!$AF45,'accuracy dom72dom62'!$AF45)</f>
        <v>0.33333333333333331</v>
      </c>
      <c r="AH46">
        <f>AVERAGE('accuracy dom7dom6'!$AG45,'accuracy dom71dom61'!$AG45,'accuracy dom72dom62'!$AG45)</f>
        <v>0</v>
      </c>
      <c r="AI46">
        <f>AVERAGE('accuracy dom7dom6'!$AH45,'accuracy dom71dom61'!$AH45,'accuracy dom72dom62'!$AH45)</f>
        <v>0</v>
      </c>
      <c r="AJ46">
        <f>AVERAGE('accuracy dom9dom8'!$J45,'accuracy dom91dom81'!$J45,'accuracy dom92dom82'!$J45)</f>
        <v>61.666666666666664</v>
      </c>
      <c r="AK46">
        <f>AVERAGE('accuracy dom9dom8'!$K45,'accuracy dom91dom81'!$K45,'accuracy dom92dom82'!$K45)</f>
        <v>0.33333333333333331</v>
      </c>
      <c r="AL46">
        <f>AVERAGE('accuracy dom9dom8'!$L45,'accuracy dom91dom81'!$L45,'accuracy dom92dom82'!$L45)</f>
        <v>0</v>
      </c>
      <c r="AM46">
        <f>AVERAGE('accuracy dom9dom8'!$M45,'accuracy dom91dom81'!$M45,'accuracy dom92dom82'!$M45)</f>
        <v>0</v>
      </c>
      <c r="AN46">
        <f>AVERAGE('accuracy dom9dom8'!$AZ45,'accuracy dom91dom81'!$AZ45,'accuracy dom92dom82'!$AZ45)</f>
        <v>62</v>
      </c>
      <c r="AO46">
        <f>AVERAGE('accuracy dom9dom8'!$BA45,'accuracy dom91dom81'!$BA45,'accuracy dom92dom82'!$BA45)</f>
        <v>0</v>
      </c>
      <c r="AP46">
        <f>AVERAGE('accuracy dom9dom8'!$BB45,'accuracy dom91dom81'!$BB45,'accuracy dom92dom82'!$BB45)</f>
        <v>0</v>
      </c>
      <c r="AQ46">
        <f>AVERAGE('accuracy dom9dom8'!$BC45,'accuracy dom91dom81'!$BC45,'accuracy dom92dom82'!$BC45)</f>
        <v>0</v>
      </c>
      <c r="AR46">
        <f>AVERAGE('accuracy dom9dom8'!$AE45,'accuracy dom91dom81'!$AE45,'accuracy dom92dom82'!$AE45)</f>
        <v>61.666666666666664</v>
      </c>
      <c r="AS46">
        <f>AVERAGE('accuracy dom9dom8'!$AF45,'accuracy dom91dom81'!$AF45,'accuracy dom92dom82'!$AF45)</f>
        <v>0.33333333333333331</v>
      </c>
      <c r="AT46">
        <f>AVERAGE('accuracy dom9dom8'!$AG45,'accuracy dom91dom81'!$AG45,'accuracy dom92dom82'!$AG45)</f>
        <v>0</v>
      </c>
      <c r="AU46">
        <f>AVERAGE('accuracy dom9dom8'!$AH45,'accuracy dom91dom81'!$AH45,'accuracy dom92dom82'!$AH45)</f>
        <v>0</v>
      </c>
    </row>
    <row r="47" spans="1:47">
      <c r="A47" t="str">
        <f>'time 1'!B46</f>
        <v>&lt;test.GeoEngine: boolean nLOS(int,int,int,int,int,int,boolean,short,byte,int)&gt;</v>
      </c>
      <c r="B47">
        <f>AVERAGE('time 1'!C46,'time 2'!C46,'time 3'!C46)</f>
        <v>2609.3333333333335</v>
      </c>
      <c r="C47">
        <f>AVERAGE('time 1'!E46,'time 2'!E46,'time 3'!E46)</f>
        <v>7205</v>
      </c>
      <c r="D47">
        <f>AVERAGE('time 1'!G46,'time 2'!G46,'time 3'!G46)</f>
        <v>2124.3333333333335</v>
      </c>
      <c r="E47">
        <f>AVERAGE('time 1'!I46,'time 2'!I46,'time 3'!I46)</f>
        <v>3504</v>
      </c>
      <c r="F47">
        <f>AVERAGE('time 1'!K46,'time 2'!K46,'time 3'!K46)</f>
        <v>28834.333333333332</v>
      </c>
      <c r="G47">
        <f>AVERAGE('time 1'!M46,'time 2'!M46,'time 3'!M46)</f>
        <v>2662</v>
      </c>
      <c r="H47">
        <f>AVERAGE('time 1'!O46,'time 2'!O46,'time 3'!O46)</f>
        <v>3883.3333333333335</v>
      </c>
      <c r="I47">
        <f>AVERAGE('time 1'!Q46,'time 2'!Q46,'time 3'!Q46)</f>
        <v>68198</v>
      </c>
      <c r="J47">
        <f>AVERAGE('time 1'!S46,'time 2'!S46,'time 3'!S46)</f>
        <v>3352.3333333333335</v>
      </c>
      <c r="L47">
        <f>AVERAGE('accuracy dom5dom4'!$J46,'accuracy dom51dom41'!$J46,'accuracy dom52dom42'!$J46)</f>
        <v>30</v>
      </c>
      <c r="M47">
        <f>AVERAGE('accuracy dom5dom4'!$K46,'accuracy dom51dom41'!$K46,'accuracy dom52dom42'!$K46)</f>
        <v>0</v>
      </c>
      <c r="N47">
        <f>AVERAGE('accuracy dom5dom4'!$L46,'accuracy dom51dom41'!$L46,'accuracy dom52dom42'!$L46)</f>
        <v>0</v>
      </c>
      <c r="O47">
        <f>AVERAGE('accuracy dom5dom4'!$M46,'accuracy dom51dom41'!$M46,'accuracy dom52dom42'!$M46)</f>
        <v>0</v>
      </c>
      <c r="P47">
        <f>AVERAGE('accuracy dom5dom4'!$AZ46,'accuracy dom51dom41'!$AZ46,'accuracy dom52dom42'!$AZ46)</f>
        <v>30</v>
      </c>
      <c r="Q47">
        <f>AVERAGE('accuracy dom5dom4'!$BA46,'accuracy dom51dom41'!$BA46,'accuracy dom52dom42'!$BA46)</f>
        <v>0</v>
      </c>
      <c r="R47">
        <f>AVERAGE('accuracy dom5dom4'!$BB46,'accuracy dom51dom41'!$BB46,'accuracy dom52dom42'!$BB46)</f>
        <v>0</v>
      </c>
      <c r="S47">
        <f>AVERAGE('accuracy dom5dom4'!$BC46,'accuracy dom51dom41'!$BC46,'accuracy dom52dom42'!$BC46)</f>
        <v>0</v>
      </c>
      <c r="T47">
        <f>AVERAGE('accuracy dom5dom4'!$AE46,'accuracy dom51dom41'!$AE46,'accuracy dom52dom42'!$AE46)</f>
        <v>30</v>
      </c>
      <c r="U47">
        <f>AVERAGE('accuracy dom5dom4'!$AF46,'accuracy dom51dom41'!$AF46,'accuracy dom52dom42'!$AF46)</f>
        <v>0</v>
      </c>
      <c r="V47">
        <f>AVERAGE('accuracy dom5dom4'!$AG46,'accuracy dom51dom41'!$AG46,'accuracy dom52dom42'!$AG46)</f>
        <v>0</v>
      </c>
      <c r="W47">
        <f>AVERAGE('accuracy dom5dom4'!$AH46,'accuracy dom51dom41'!$AH46,'accuracy dom52dom42'!$AH46)</f>
        <v>0</v>
      </c>
      <c r="X47">
        <f>AVERAGE('accuracy dom7dom6'!$J46,'accuracy dom71dom61'!$J46,'accuracy dom72dom62'!$J46)</f>
        <v>30</v>
      </c>
      <c r="Y47">
        <f>AVERAGE('accuracy dom7dom6'!$K46,'accuracy dom71dom61'!$K46,'accuracy dom72dom62'!$K46)</f>
        <v>0</v>
      </c>
      <c r="Z47">
        <f>AVERAGE('accuracy dom7dom6'!$L46,'accuracy dom71dom61'!$L46,'accuracy dom72dom62'!$L46)</f>
        <v>0</v>
      </c>
      <c r="AA47">
        <f>AVERAGE('accuracy dom7dom6'!$M46,'accuracy dom71dom61'!$M46,'accuracy dom72dom62'!$M46)</f>
        <v>0</v>
      </c>
      <c r="AB47">
        <f>AVERAGE('accuracy dom7dom6'!$AZ46,'accuracy dom71dom61'!$AZ46,'accuracy dom72dom62'!$AZ46)</f>
        <v>30</v>
      </c>
      <c r="AC47">
        <f>AVERAGE('accuracy dom7dom6'!$BA46,'accuracy dom71dom61'!$BA46,'accuracy dom72dom62'!$BA46)</f>
        <v>0</v>
      </c>
      <c r="AD47">
        <f>AVERAGE('accuracy dom7dom6'!$BB46,'accuracy dom71dom61'!$BB46,'accuracy dom72dom62'!$BB46)</f>
        <v>0</v>
      </c>
      <c r="AE47">
        <f>AVERAGE('accuracy dom7dom6'!$BC46,'accuracy dom71dom61'!$BC46,'accuracy dom72dom62'!$BC46)</f>
        <v>0</v>
      </c>
      <c r="AF47">
        <f>AVERAGE('accuracy dom7dom6'!$AE46,'accuracy dom71dom61'!$AE46,'accuracy dom72dom62'!$AE46)</f>
        <v>30</v>
      </c>
      <c r="AG47">
        <f>AVERAGE('accuracy dom7dom6'!$AF46,'accuracy dom71dom61'!$AF46,'accuracy dom72dom62'!$AF46)</f>
        <v>0</v>
      </c>
      <c r="AH47">
        <f>AVERAGE('accuracy dom7dom6'!$AG46,'accuracy dom71dom61'!$AG46,'accuracy dom72dom62'!$AG46)</f>
        <v>0</v>
      </c>
      <c r="AI47">
        <f>AVERAGE('accuracy dom7dom6'!$AH46,'accuracy dom71dom61'!$AH46,'accuracy dom72dom62'!$AH46)</f>
        <v>0</v>
      </c>
      <c r="AJ47">
        <f>AVERAGE('accuracy dom9dom8'!$J46,'accuracy dom91dom81'!$J46,'accuracy dom92dom82'!$J46)</f>
        <v>30</v>
      </c>
      <c r="AK47">
        <f>AVERAGE('accuracy dom9dom8'!$K46,'accuracy dom91dom81'!$K46,'accuracy dom92dom82'!$K46)</f>
        <v>0</v>
      </c>
      <c r="AL47">
        <f>AVERAGE('accuracy dom9dom8'!$L46,'accuracy dom91dom81'!$L46,'accuracy dom92dom82'!$L46)</f>
        <v>0</v>
      </c>
      <c r="AM47">
        <f>AVERAGE('accuracy dom9dom8'!$M46,'accuracy dom91dom81'!$M46,'accuracy dom92dom82'!$M46)</f>
        <v>0</v>
      </c>
      <c r="AN47">
        <f>AVERAGE('accuracy dom9dom8'!$AZ46,'accuracy dom91dom81'!$AZ46,'accuracy dom92dom82'!$AZ46)</f>
        <v>30</v>
      </c>
      <c r="AO47">
        <f>AVERAGE('accuracy dom9dom8'!$BA46,'accuracy dom91dom81'!$BA46,'accuracy dom92dom82'!$BA46)</f>
        <v>0</v>
      </c>
      <c r="AP47">
        <f>AVERAGE('accuracy dom9dom8'!$BB46,'accuracy dom91dom81'!$BB46,'accuracy dom92dom82'!$BB46)</f>
        <v>0</v>
      </c>
      <c r="AQ47">
        <f>AVERAGE('accuracy dom9dom8'!$BC46,'accuracy dom91dom81'!$BC46,'accuracy dom92dom82'!$BC46)</f>
        <v>0</v>
      </c>
      <c r="AR47">
        <f>AVERAGE('accuracy dom9dom8'!$AE46,'accuracy dom91dom81'!$AE46,'accuracy dom92dom82'!$AE46)</f>
        <v>30</v>
      </c>
      <c r="AS47">
        <f>AVERAGE('accuracy dom9dom8'!$AF46,'accuracy dom91dom81'!$AF46,'accuracy dom92dom82'!$AF46)</f>
        <v>0</v>
      </c>
      <c r="AT47">
        <f>AVERAGE('accuracy dom9dom8'!$AG46,'accuracy dom91dom81'!$AG46,'accuracy dom92dom82'!$AG46)</f>
        <v>0</v>
      </c>
      <c r="AU47">
        <f>AVERAGE('accuracy dom9dom8'!$AH46,'accuracy dom91dom81'!$AH46,'accuracy dom92dom82'!$AH46)</f>
        <v>0</v>
      </c>
    </row>
    <row r="48" spans="1:47">
      <c r="A48" t="str">
        <f>'time 1'!B47</f>
        <v>&lt;test.GeoEngine: double nCanMoveNext(int,int,int,int,int,int,byte,short,java.lang.Object)&gt;</v>
      </c>
      <c r="B48">
        <f>AVERAGE('time 1'!C47,'time 2'!C47,'time 3'!C47)</f>
        <v>2602.6666666666665</v>
      </c>
      <c r="C48">
        <f>AVERAGE('time 1'!E47,'time 2'!E47,'time 3'!E47)</f>
        <v>7918</v>
      </c>
      <c r="D48">
        <f>AVERAGE('time 1'!G47,'time 2'!G47,'time 3'!G47)</f>
        <v>1987.3333333333333</v>
      </c>
      <c r="E48">
        <f>AVERAGE('time 1'!I47,'time 2'!I47,'time 3'!I47)</f>
        <v>4828.666666666667</v>
      </c>
      <c r="F48">
        <f>AVERAGE('time 1'!K47,'time 2'!K47,'time 3'!K47)</f>
        <v>47331.666666666664</v>
      </c>
      <c r="G48">
        <f>AVERAGE('time 1'!M47,'time 2'!M47,'time 3'!M47)</f>
        <v>3731</v>
      </c>
      <c r="H48">
        <f>AVERAGE('time 1'!O47,'time 2'!O47,'time 3'!O47)</f>
        <v>6450.333333333333</v>
      </c>
      <c r="I48">
        <f>AVERAGE('time 1'!Q47,'time 2'!Q47,'time 3'!Q47)</f>
        <v>132022.66666666666</v>
      </c>
      <c r="J48">
        <f>AVERAGE('time 1'!S47,'time 2'!S47,'time 3'!S47)</f>
        <v>5367</v>
      </c>
      <c r="L48">
        <f>AVERAGE('accuracy dom5dom4'!$J47,'accuracy dom51dom41'!$J47,'accuracy dom52dom42'!$J47)</f>
        <v>86</v>
      </c>
      <c r="M48">
        <f>AVERAGE('accuracy dom5dom4'!$K47,'accuracy dom51dom41'!$K47,'accuracy dom52dom42'!$K47)</f>
        <v>0</v>
      </c>
      <c r="N48">
        <f>AVERAGE('accuracy dom5dom4'!$L47,'accuracy dom51dom41'!$L47,'accuracy dom52dom42'!$L47)</f>
        <v>0</v>
      </c>
      <c r="O48">
        <f>AVERAGE('accuracy dom5dom4'!$M47,'accuracy dom51dom41'!$M47,'accuracy dom52dom42'!$M47)</f>
        <v>0</v>
      </c>
      <c r="P48">
        <f>AVERAGE('accuracy dom5dom4'!$AZ47,'accuracy dom51dom41'!$AZ47,'accuracy dom52dom42'!$AZ47)</f>
        <v>86</v>
      </c>
      <c r="Q48">
        <f>AVERAGE('accuracy dom5dom4'!$BA47,'accuracy dom51dom41'!$BA47,'accuracy dom52dom42'!$BA47)</f>
        <v>0</v>
      </c>
      <c r="R48">
        <f>AVERAGE('accuracy dom5dom4'!$BB47,'accuracy dom51dom41'!$BB47,'accuracy dom52dom42'!$BB47)</f>
        <v>0</v>
      </c>
      <c r="S48">
        <f>AVERAGE('accuracy dom5dom4'!$BC47,'accuracy dom51dom41'!$BC47,'accuracy dom52dom42'!$BC47)</f>
        <v>0</v>
      </c>
      <c r="T48">
        <f>AVERAGE('accuracy dom5dom4'!$AE47,'accuracy dom51dom41'!$AE47,'accuracy dom52dom42'!$AE47)</f>
        <v>86</v>
      </c>
      <c r="U48">
        <f>AVERAGE('accuracy dom5dom4'!$AF47,'accuracy dom51dom41'!$AF47,'accuracy dom52dom42'!$AF47)</f>
        <v>0</v>
      </c>
      <c r="V48">
        <f>AVERAGE('accuracy dom5dom4'!$AG47,'accuracy dom51dom41'!$AG47,'accuracy dom52dom42'!$AG47)</f>
        <v>0</v>
      </c>
      <c r="W48">
        <f>AVERAGE('accuracy dom5dom4'!$AH47,'accuracy dom51dom41'!$AH47,'accuracy dom52dom42'!$AH47)</f>
        <v>0</v>
      </c>
      <c r="X48">
        <f>AVERAGE('accuracy dom7dom6'!$J47,'accuracy dom71dom61'!$J47,'accuracy dom72dom62'!$J47)</f>
        <v>85.666666666666671</v>
      </c>
      <c r="Y48">
        <f>AVERAGE('accuracy dom7dom6'!$K47,'accuracy dom71dom61'!$K47,'accuracy dom72dom62'!$K47)</f>
        <v>0.33333333333333331</v>
      </c>
      <c r="Z48">
        <f>AVERAGE('accuracy dom7dom6'!$L47,'accuracy dom71dom61'!$L47,'accuracy dom72dom62'!$L47)</f>
        <v>0</v>
      </c>
      <c r="AA48">
        <f>AVERAGE('accuracy dom7dom6'!$M47,'accuracy dom71dom61'!$M47,'accuracy dom72dom62'!$M47)</f>
        <v>0</v>
      </c>
      <c r="AB48">
        <f>AVERAGE('accuracy dom7dom6'!$AZ47,'accuracy dom71dom61'!$AZ47,'accuracy dom72dom62'!$AZ47)</f>
        <v>86</v>
      </c>
      <c r="AC48">
        <f>AVERAGE('accuracy dom7dom6'!$BA47,'accuracy dom71dom61'!$BA47,'accuracy dom72dom62'!$BA47)</f>
        <v>0</v>
      </c>
      <c r="AD48">
        <f>AVERAGE('accuracy dom7dom6'!$BB47,'accuracy dom71dom61'!$BB47,'accuracy dom72dom62'!$BB47)</f>
        <v>0</v>
      </c>
      <c r="AE48">
        <f>AVERAGE('accuracy dom7dom6'!$BC47,'accuracy dom71dom61'!$BC47,'accuracy dom72dom62'!$BC47)</f>
        <v>0</v>
      </c>
      <c r="AF48">
        <f>AVERAGE('accuracy dom7dom6'!$AE47,'accuracy dom71dom61'!$AE47,'accuracy dom72dom62'!$AE47)</f>
        <v>85.666666666666671</v>
      </c>
      <c r="AG48">
        <f>AVERAGE('accuracy dom7dom6'!$AF47,'accuracy dom71dom61'!$AF47,'accuracy dom72dom62'!$AF47)</f>
        <v>0.33333333333333331</v>
      </c>
      <c r="AH48">
        <f>AVERAGE('accuracy dom7dom6'!$AG47,'accuracy dom71dom61'!$AG47,'accuracy dom72dom62'!$AG47)</f>
        <v>0</v>
      </c>
      <c r="AI48">
        <f>AVERAGE('accuracy dom7dom6'!$AH47,'accuracy dom71dom61'!$AH47,'accuracy dom72dom62'!$AH47)</f>
        <v>0</v>
      </c>
      <c r="AJ48">
        <f>AVERAGE('accuracy dom9dom8'!$J47,'accuracy dom91dom81'!$J47,'accuracy dom92dom82'!$J47)</f>
        <v>85.666666666666671</v>
      </c>
      <c r="AK48">
        <f>AVERAGE('accuracy dom9dom8'!$K47,'accuracy dom91dom81'!$K47,'accuracy dom92dom82'!$K47)</f>
        <v>0.33333333333333331</v>
      </c>
      <c r="AL48">
        <f>AVERAGE('accuracy dom9dom8'!$L47,'accuracy dom91dom81'!$L47,'accuracy dom92dom82'!$L47)</f>
        <v>0</v>
      </c>
      <c r="AM48">
        <f>AVERAGE('accuracy dom9dom8'!$M47,'accuracy dom91dom81'!$M47,'accuracy dom92dom82'!$M47)</f>
        <v>0</v>
      </c>
      <c r="AN48">
        <f>AVERAGE('accuracy dom9dom8'!$AZ47,'accuracy dom91dom81'!$AZ47,'accuracy dom92dom82'!$AZ47)</f>
        <v>86</v>
      </c>
      <c r="AO48">
        <f>AVERAGE('accuracy dom9dom8'!$BA47,'accuracy dom91dom81'!$BA47,'accuracy dom92dom82'!$BA47)</f>
        <v>0</v>
      </c>
      <c r="AP48">
        <f>AVERAGE('accuracy dom9dom8'!$BB47,'accuracy dom91dom81'!$BB47,'accuracy dom92dom82'!$BB47)</f>
        <v>0</v>
      </c>
      <c r="AQ48">
        <f>AVERAGE('accuracy dom9dom8'!$BC47,'accuracy dom91dom81'!$BC47,'accuracy dom92dom82'!$BC47)</f>
        <v>0</v>
      </c>
      <c r="AR48">
        <f>AVERAGE('accuracy dom9dom8'!$AE47,'accuracy dom91dom81'!$AE47,'accuracy dom92dom82'!$AE47)</f>
        <v>85.666666666666671</v>
      </c>
      <c r="AS48">
        <f>AVERAGE('accuracy dom9dom8'!$AF47,'accuracy dom91dom81'!$AF47,'accuracy dom92dom82'!$AF47)</f>
        <v>0.33333333333333331</v>
      </c>
      <c r="AT48">
        <f>AVERAGE('accuracy dom9dom8'!$AG47,'accuracy dom91dom81'!$AG47,'accuracy dom92dom82'!$AG47)</f>
        <v>0</v>
      </c>
      <c r="AU48">
        <f>AVERAGE('accuracy dom9dom8'!$AH47,'accuracy dom91dom81'!$AH47,'accuracy dom92dom82'!$AH47)</f>
        <v>0</v>
      </c>
    </row>
    <row r="49" spans="1:47">
      <c r="A49" t="str">
        <f>'time 1'!B48</f>
        <v>&lt;test.GeoEngine: int getBlock(int)&gt;</v>
      </c>
      <c r="B49">
        <f>AVERAGE('time 1'!C48,'time 2'!C48,'time 3'!C48)</f>
        <v>74.333333333333329</v>
      </c>
      <c r="C49">
        <f>AVERAGE('time 1'!E48,'time 2'!E48,'time 3'!E48)</f>
        <v>314.33333333333331</v>
      </c>
      <c r="D49">
        <f>AVERAGE('time 1'!G48,'time 2'!G48,'time 3'!G48)</f>
        <v>69.333333333333329</v>
      </c>
      <c r="E49">
        <f>AVERAGE('time 1'!I48,'time 2'!I48,'time 3'!I48)</f>
        <v>94</v>
      </c>
      <c r="F49">
        <f>AVERAGE('time 1'!K48,'time 2'!K48,'time 3'!K48)</f>
        <v>637.33333333333337</v>
      </c>
      <c r="G49">
        <f>AVERAGE('time 1'!M48,'time 2'!M48,'time 3'!M48)</f>
        <v>92.333333333333329</v>
      </c>
      <c r="H49">
        <f>AVERAGE('time 1'!O48,'time 2'!O48,'time 3'!O48)</f>
        <v>124</v>
      </c>
      <c r="I49">
        <f>AVERAGE('time 1'!Q48,'time 2'!Q48,'time 3'!Q48)</f>
        <v>1190.6666666666667</v>
      </c>
      <c r="J49">
        <f>AVERAGE('time 1'!S48,'time 2'!S48,'time 3'!S48)</f>
        <v>92.666666666666671</v>
      </c>
      <c r="L49">
        <f>AVERAGE('accuracy dom5dom4'!$J48,'accuracy dom51dom41'!$J48,'accuracy dom52dom42'!$J48)</f>
        <v>56</v>
      </c>
      <c r="M49">
        <f>AVERAGE('accuracy dom5dom4'!$K48,'accuracy dom51dom41'!$K48,'accuracy dom52dom42'!$K48)</f>
        <v>0</v>
      </c>
      <c r="N49">
        <f>AVERAGE('accuracy dom5dom4'!$L48,'accuracy dom51dom41'!$L48,'accuracy dom52dom42'!$L48)</f>
        <v>0</v>
      </c>
      <c r="O49">
        <f>AVERAGE('accuracy dom5dom4'!$M48,'accuracy dom51dom41'!$M48,'accuracy dom52dom42'!$M48)</f>
        <v>0</v>
      </c>
      <c r="P49">
        <f>AVERAGE('accuracy dom5dom4'!$AZ48,'accuracy dom51dom41'!$AZ48,'accuracy dom52dom42'!$AZ48)</f>
        <v>56</v>
      </c>
      <c r="Q49">
        <f>AVERAGE('accuracy dom5dom4'!$BA48,'accuracy dom51dom41'!$BA48,'accuracy dom52dom42'!$BA48)</f>
        <v>0</v>
      </c>
      <c r="R49">
        <f>AVERAGE('accuracy dom5dom4'!$BB48,'accuracy dom51dom41'!$BB48,'accuracy dom52dom42'!$BB48)</f>
        <v>0</v>
      </c>
      <c r="S49">
        <f>AVERAGE('accuracy dom5dom4'!$BC48,'accuracy dom51dom41'!$BC48,'accuracy dom52dom42'!$BC48)</f>
        <v>0</v>
      </c>
      <c r="T49">
        <f>AVERAGE('accuracy dom5dom4'!$AE48,'accuracy dom51dom41'!$AE48,'accuracy dom52dom42'!$AE48)</f>
        <v>56</v>
      </c>
      <c r="U49">
        <f>AVERAGE('accuracy dom5dom4'!$AF48,'accuracy dom51dom41'!$AF48,'accuracy dom52dom42'!$AF48)</f>
        <v>0</v>
      </c>
      <c r="V49">
        <f>AVERAGE('accuracy dom5dom4'!$AG48,'accuracy dom51dom41'!$AG48,'accuracy dom52dom42'!$AG48)</f>
        <v>0</v>
      </c>
      <c r="W49">
        <f>AVERAGE('accuracy dom5dom4'!$AH48,'accuracy dom51dom41'!$AH48,'accuracy dom52dom42'!$AH48)</f>
        <v>0</v>
      </c>
      <c r="X49">
        <f>AVERAGE('accuracy dom7dom6'!$J48,'accuracy dom71dom61'!$J48,'accuracy dom72dom62'!$J48)</f>
        <v>55</v>
      </c>
      <c r="Y49">
        <f>AVERAGE('accuracy dom7dom6'!$K48,'accuracy dom71dom61'!$K48,'accuracy dom72dom62'!$K48)</f>
        <v>1</v>
      </c>
      <c r="Z49">
        <f>AVERAGE('accuracy dom7dom6'!$L48,'accuracy dom71dom61'!$L48,'accuracy dom72dom62'!$L48)</f>
        <v>0</v>
      </c>
      <c r="AA49">
        <f>AVERAGE('accuracy dom7dom6'!$M48,'accuracy dom71dom61'!$M48,'accuracy dom72dom62'!$M48)</f>
        <v>0</v>
      </c>
      <c r="AB49">
        <f>AVERAGE('accuracy dom7dom6'!$AZ48,'accuracy dom71dom61'!$AZ48,'accuracy dom72dom62'!$AZ48)</f>
        <v>56</v>
      </c>
      <c r="AC49">
        <f>AVERAGE('accuracy dom7dom6'!$BA48,'accuracy dom71dom61'!$BA48,'accuracy dom72dom62'!$BA48)</f>
        <v>0</v>
      </c>
      <c r="AD49">
        <f>AVERAGE('accuracy dom7dom6'!$BB48,'accuracy dom71dom61'!$BB48,'accuracy dom72dom62'!$BB48)</f>
        <v>0</v>
      </c>
      <c r="AE49">
        <f>AVERAGE('accuracy dom7dom6'!$BC48,'accuracy dom71dom61'!$BC48,'accuracy dom72dom62'!$BC48)</f>
        <v>0</v>
      </c>
      <c r="AF49">
        <f>AVERAGE('accuracy dom7dom6'!$AE48,'accuracy dom71dom61'!$AE48,'accuracy dom72dom62'!$AE48)</f>
        <v>55</v>
      </c>
      <c r="AG49">
        <f>AVERAGE('accuracy dom7dom6'!$AF48,'accuracy dom71dom61'!$AF48,'accuracy dom72dom62'!$AF48)</f>
        <v>1</v>
      </c>
      <c r="AH49">
        <f>AVERAGE('accuracy dom7dom6'!$AG48,'accuracy dom71dom61'!$AG48,'accuracy dom72dom62'!$AG48)</f>
        <v>0</v>
      </c>
      <c r="AI49">
        <f>AVERAGE('accuracy dom7dom6'!$AH48,'accuracy dom71dom61'!$AH48,'accuracy dom72dom62'!$AH48)</f>
        <v>0</v>
      </c>
      <c r="AJ49">
        <f>AVERAGE('accuracy dom9dom8'!$J48,'accuracy dom91dom81'!$J48,'accuracy dom92dom82'!$J48)</f>
        <v>55</v>
      </c>
      <c r="AK49">
        <f>AVERAGE('accuracy dom9dom8'!$K48,'accuracy dom91dom81'!$K48,'accuracy dom92dom82'!$K48)</f>
        <v>1</v>
      </c>
      <c r="AL49">
        <f>AVERAGE('accuracy dom9dom8'!$L48,'accuracy dom91dom81'!$L48,'accuracy dom92dom82'!$L48)</f>
        <v>0</v>
      </c>
      <c r="AM49">
        <f>AVERAGE('accuracy dom9dom8'!$M48,'accuracy dom91dom81'!$M48,'accuracy dom92dom82'!$M48)</f>
        <v>0</v>
      </c>
      <c r="AN49">
        <f>AVERAGE('accuracy dom9dom8'!$AZ48,'accuracy dom91dom81'!$AZ48,'accuracy dom92dom82'!$AZ48)</f>
        <v>56</v>
      </c>
      <c r="AO49">
        <f>AVERAGE('accuracy dom9dom8'!$BA48,'accuracy dom91dom81'!$BA48,'accuracy dom92dom82'!$BA48)</f>
        <v>0</v>
      </c>
      <c r="AP49">
        <f>AVERAGE('accuracy dom9dom8'!$BB48,'accuracy dom91dom81'!$BB48,'accuracy dom92dom82'!$BB48)</f>
        <v>0</v>
      </c>
      <c r="AQ49">
        <f>AVERAGE('accuracy dom9dom8'!$BC48,'accuracy dom91dom81'!$BC48,'accuracy dom92dom82'!$BC48)</f>
        <v>0</v>
      </c>
      <c r="AR49">
        <f>AVERAGE('accuracy dom9dom8'!$AE48,'accuracy dom91dom81'!$AE48,'accuracy dom92dom82'!$AE48)</f>
        <v>55</v>
      </c>
      <c r="AS49">
        <f>AVERAGE('accuracy dom9dom8'!$AF48,'accuracy dom91dom81'!$AF48,'accuracy dom92dom82'!$AF48)</f>
        <v>1</v>
      </c>
      <c r="AT49">
        <f>AVERAGE('accuracy dom9dom8'!$AG48,'accuracy dom91dom81'!$AG48,'accuracy dom92dom82'!$AG48)</f>
        <v>0</v>
      </c>
      <c r="AU49">
        <f>AVERAGE('accuracy dom9dom8'!$AH48,'accuracy dom91dom81'!$AH48,'accuracy dom92dom82'!$AH48)</f>
        <v>0</v>
      </c>
    </row>
    <row r="50" spans="1:47">
      <c r="A50" t="str">
        <f>'time 1'!B49</f>
        <v>&lt;test.GeoEngine: int getCell(int)&gt;</v>
      </c>
      <c r="B50">
        <f>AVERAGE('time 1'!C49,'time 2'!C49,'time 3'!C49)</f>
        <v>42</v>
      </c>
      <c r="C50">
        <f>AVERAGE('time 1'!E49,'time 2'!E49,'time 3'!E49)</f>
        <v>64.666666666666671</v>
      </c>
      <c r="D50">
        <f>AVERAGE('time 1'!G49,'time 2'!G49,'time 3'!G49)</f>
        <v>33.333333333333336</v>
      </c>
      <c r="E50">
        <f>AVERAGE('time 1'!I49,'time 2'!I49,'time 3'!I49)</f>
        <v>49</v>
      </c>
      <c r="F50">
        <f>AVERAGE('time 1'!K49,'time 2'!K49,'time 3'!K49)</f>
        <v>66</v>
      </c>
      <c r="G50">
        <f>AVERAGE('time 1'!M49,'time 2'!M49,'time 3'!M49)</f>
        <v>42</v>
      </c>
      <c r="H50">
        <f>AVERAGE('time 1'!O49,'time 2'!O49,'time 3'!O49)</f>
        <v>54.666666666666664</v>
      </c>
      <c r="I50">
        <f>AVERAGE('time 1'!Q49,'time 2'!Q49,'time 3'!Q49)</f>
        <v>78.666666666666671</v>
      </c>
      <c r="J50">
        <f>AVERAGE('time 1'!S49,'time 2'!S49,'time 3'!S49)</f>
        <v>46.333333333333336</v>
      </c>
      <c r="L50">
        <f>AVERAGE('accuracy dom5dom4'!$J49,'accuracy dom51dom41'!$J49,'accuracy dom52dom42'!$J49)</f>
        <v>2</v>
      </c>
      <c r="M50">
        <f>AVERAGE('accuracy dom5dom4'!$K49,'accuracy dom51dom41'!$K49,'accuracy dom52dom42'!$K49)</f>
        <v>0</v>
      </c>
      <c r="N50">
        <f>AVERAGE('accuracy dom5dom4'!$L49,'accuracy dom51dom41'!$L49,'accuracy dom52dom42'!$L49)</f>
        <v>0</v>
      </c>
      <c r="O50">
        <f>AVERAGE('accuracy dom5dom4'!$M49,'accuracy dom51dom41'!$M49,'accuracy dom52dom42'!$M49)</f>
        <v>0</v>
      </c>
      <c r="P50">
        <f>AVERAGE('accuracy dom5dom4'!$AZ49,'accuracy dom51dom41'!$AZ49,'accuracy dom52dom42'!$AZ49)</f>
        <v>2</v>
      </c>
      <c r="Q50">
        <f>AVERAGE('accuracy dom5dom4'!$BA49,'accuracy dom51dom41'!$BA49,'accuracy dom52dom42'!$BA49)</f>
        <v>0</v>
      </c>
      <c r="R50">
        <f>AVERAGE('accuracy dom5dom4'!$BB49,'accuracy dom51dom41'!$BB49,'accuracy dom52dom42'!$BB49)</f>
        <v>0</v>
      </c>
      <c r="S50">
        <f>AVERAGE('accuracy dom5dom4'!$BC49,'accuracy dom51dom41'!$BC49,'accuracy dom52dom42'!$BC49)</f>
        <v>0</v>
      </c>
      <c r="T50">
        <f>AVERAGE('accuracy dom5dom4'!$AE49,'accuracy dom51dom41'!$AE49,'accuracy dom52dom42'!$AE49)</f>
        <v>2</v>
      </c>
      <c r="U50">
        <f>AVERAGE('accuracy dom5dom4'!$AF49,'accuracy dom51dom41'!$AF49,'accuracy dom52dom42'!$AF49)</f>
        <v>0</v>
      </c>
      <c r="V50">
        <f>AVERAGE('accuracy dom5dom4'!$AG49,'accuracy dom51dom41'!$AG49,'accuracy dom52dom42'!$AG49)</f>
        <v>0</v>
      </c>
      <c r="W50">
        <f>AVERAGE('accuracy dom5dom4'!$AH49,'accuracy dom51dom41'!$AH49,'accuracy dom52dom42'!$AH49)</f>
        <v>0</v>
      </c>
      <c r="X50">
        <f>AVERAGE('accuracy dom7dom6'!$J49,'accuracy dom71dom61'!$J49,'accuracy dom72dom62'!$J49)</f>
        <v>2</v>
      </c>
      <c r="Y50">
        <f>AVERAGE('accuracy dom7dom6'!$K49,'accuracy dom71dom61'!$K49,'accuracy dom72dom62'!$K49)</f>
        <v>0</v>
      </c>
      <c r="Z50">
        <f>AVERAGE('accuracy dom7dom6'!$L49,'accuracy dom71dom61'!$L49,'accuracy dom72dom62'!$L49)</f>
        <v>0</v>
      </c>
      <c r="AA50">
        <f>AVERAGE('accuracy dom7dom6'!$M49,'accuracy dom71dom61'!$M49,'accuracy dom72dom62'!$M49)</f>
        <v>0</v>
      </c>
      <c r="AB50">
        <f>AVERAGE('accuracy dom7dom6'!$AZ49,'accuracy dom71dom61'!$AZ49,'accuracy dom72dom62'!$AZ49)</f>
        <v>2</v>
      </c>
      <c r="AC50">
        <f>AVERAGE('accuracy dom7dom6'!$BA49,'accuracy dom71dom61'!$BA49,'accuracy dom72dom62'!$BA49)</f>
        <v>0</v>
      </c>
      <c r="AD50">
        <f>AVERAGE('accuracy dom7dom6'!$BB49,'accuracy dom71dom61'!$BB49,'accuracy dom72dom62'!$BB49)</f>
        <v>0</v>
      </c>
      <c r="AE50">
        <f>AVERAGE('accuracy dom7dom6'!$BC49,'accuracy dom71dom61'!$BC49,'accuracy dom72dom62'!$BC49)</f>
        <v>0</v>
      </c>
      <c r="AF50">
        <f>AVERAGE('accuracy dom7dom6'!$AE49,'accuracy dom71dom61'!$AE49,'accuracy dom72dom62'!$AE49)</f>
        <v>2</v>
      </c>
      <c r="AG50">
        <f>AVERAGE('accuracy dom7dom6'!$AF49,'accuracy dom71dom61'!$AF49,'accuracy dom72dom62'!$AF49)</f>
        <v>0</v>
      </c>
      <c r="AH50">
        <f>AVERAGE('accuracy dom7dom6'!$AG49,'accuracy dom71dom61'!$AG49,'accuracy dom72dom62'!$AG49)</f>
        <v>0</v>
      </c>
      <c r="AI50">
        <f>AVERAGE('accuracy dom7dom6'!$AH49,'accuracy dom71dom61'!$AH49,'accuracy dom72dom62'!$AH49)</f>
        <v>0</v>
      </c>
      <c r="AJ50">
        <f>AVERAGE('accuracy dom9dom8'!$J49,'accuracy dom91dom81'!$J49,'accuracy dom92dom82'!$J49)</f>
        <v>2</v>
      </c>
      <c r="AK50">
        <f>AVERAGE('accuracy dom9dom8'!$K49,'accuracy dom91dom81'!$K49,'accuracy dom92dom82'!$K49)</f>
        <v>0</v>
      </c>
      <c r="AL50">
        <f>AVERAGE('accuracy dom9dom8'!$L49,'accuracy dom91dom81'!$L49,'accuracy dom92dom82'!$L49)</f>
        <v>0</v>
      </c>
      <c r="AM50">
        <f>AVERAGE('accuracy dom9dom8'!$M49,'accuracy dom91dom81'!$M49,'accuracy dom92dom82'!$M49)</f>
        <v>0</v>
      </c>
      <c r="AN50">
        <f>AVERAGE('accuracy dom9dom8'!$AZ49,'accuracy dom91dom81'!$AZ49,'accuracy dom92dom82'!$AZ49)</f>
        <v>2</v>
      </c>
      <c r="AO50">
        <f>AVERAGE('accuracy dom9dom8'!$BA49,'accuracy dom91dom81'!$BA49,'accuracy dom92dom82'!$BA49)</f>
        <v>0</v>
      </c>
      <c r="AP50">
        <f>AVERAGE('accuracy dom9dom8'!$BB49,'accuracy dom91dom81'!$BB49,'accuracy dom92dom82'!$BB49)</f>
        <v>0</v>
      </c>
      <c r="AQ50">
        <f>AVERAGE('accuracy dom9dom8'!$BC49,'accuracy dom91dom81'!$BC49,'accuracy dom92dom82'!$BC49)</f>
        <v>0</v>
      </c>
      <c r="AR50">
        <f>AVERAGE('accuracy dom9dom8'!$AE49,'accuracy dom91dom81'!$AE49,'accuracy dom92dom82'!$AE49)</f>
        <v>2</v>
      </c>
      <c r="AS50">
        <f>AVERAGE('accuracy dom9dom8'!$AF49,'accuracy dom91dom81'!$AF49,'accuracy dom92dom82'!$AF49)</f>
        <v>0</v>
      </c>
      <c r="AT50">
        <f>AVERAGE('accuracy dom9dom8'!$AG49,'accuracy dom91dom81'!$AG49,'accuracy dom92dom82'!$AG49)</f>
        <v>0</v>
      </c>
      <c r="AU50">
        <f>AVERAGE('accuracy dom9dom8'!$AH49,'accuracy dom91dom81'!$AH49,'accuracy dom92dom82'!$AH49)</f>
        <v>0</v>
      </c>
    </row>
    <row r="51" spans="1:47">
      <c r="A51" t="str">
        <f>'time 1'!B50</f>
        <v>&lt;test.GeoEngine: java.lang.Object moveCheck(java.lang.Object,java.lang.Object,int,int,int,int,int,int)&gt;</v>
      </c>
      <c r="B51">
        <f>AVERAGE('time 1'!C50,'time 2'!C50,'time 3'!C50)</f>
        <v>3181.3333333333335</v>
      </c>
      <c r="C51">
        <f>AVERAGE('time 1'!E50,'time 2'!E50,'time 3'!E50)</f>
        <v>7077.666666666667</v>
      </c>
      <c r="D51">
        <f>AVERAGE('time 1'!G50,'time 2'!G50,'time 3'!G50)</f>
        <v>2291</v>
      </c>
      <c r="E51">
        <f>AVERAGE('time 1'!I50,'time 2'!I50,'time 3'!I50)</f>
        <v>4975</v>
      </c>
      <c r="F51">
        <f>AVERAGE('time 1'!K50,'time 2'!K50,'time 3'!K50)</f>
        <v>31006</v>
      </c>
      <c r="G51">
        <f>AVERAGE('time 1'!M50,'time 2'!M50,'time 3'!M50)</f>
        <v>3985</v>
      </c>
      <c r="H51">
        <f>AVERAGE('time 1'!O50,'time 2'!O50,'time 3'!O50)</f>
        <v>6260.333333333333</v>
      </c>
      <c r="I51">
        <f>AVERAGE('time 1'!Q50,'time 2'!Q50,'time 3'!Q50)</f>
        <v>70504</v>
      </c>
      <c r="J51">
        <f>AVERAGE('time 1'!S50,'time 2'!S50,'time 3'!S50)</f>
        <v>5255.666666666667</v>
      </c>
      <c r="L51">
        <f>AVERAGE('accuracy dom5dom4'!$J50,'accuracy dom51dom41'!$J50,'accuracy dom52dom42'!$J50)</f>
        <v>1</v>
      </c>
      <c r="M51">
        <f>AVERAGE('accuracy dom5dom4'!$K50,'accuracy dom51dom41'!$K50,'accuracy dom52dom42'!$K50)</f>
        <v>0</v>
      </c>
      <c r="N51">
        <f>AVERAGE('accuracy dom5dom4'!$L50,'accuracy dom51dom41'!$L50,'accuracy dom52dom42'!$L50)</f>
        <v>0</v>
      </c>
      <c r="O51">
        <f>AVERAGE('accuracy dom5dom4'!$M50,'accuracy dom51dom41'!$M50,'accuracy dom52dom42'!$M50)</f>
        <v>0</v>
      </c>
      <c r="P51">
        <f>AVERAGE('accuracy dom5dom4'!$AZ50,'accuracy dom51dom41'!$AZ50,'accuracy dom52dom42'!$AZ50)</f>
        <v>1</v>
      </c>
      <c r="Q51">
        <f>AVERAGE('accuracy dom5dom4'!$BA50,'accuracy dom51dom41'!$BA50,'accuracy dom52dom42'!$BA50)</f>
        <v>0</v>
      </c>
      <c r="R51">
        <f>AVERAGE('accuracy dom5dom4'!$BB50,'accuracy dom51dom41'!$BB50,'accuracy dom52dom42'!$BB50)</f>
        <v>0</v>
      </c>
      <c r="S51">
        <f>AVERAGE('accuracy dom5dom4'!$BC50,'accuracy dom51dom41'!$BC50,'accuracy dom52dom42'!$BC50)</f>
        <v>0</v>
      </c>
      <c r="T51">
        <f>AVERAGE('accuracy dom5dom4'!$AE50,'accuracy dom51dom41'!$AE50,'accuracy dom52dom42'!$AE50)</f>
        <v>1</v>
      </c>
      <c r="U51">
        <f>AVERAGE('accuracy dom5dom4'!$AF50,'accuracy dom51dom41'!$AF50,'accuracy dom52dom42'!$AF50)</f>
        <v>0</v>
      </c>
      <c r="V51">
        <f>AVERAGE('accuracy dom5dom4'!$AG50,'accuracy dom51dom41'!$AG50,'accuracy dom52dom42'!$AG50)</f>
        <v>0</v>
      </c>
      <c r="W51">
        <f>AVERAGE('accuracy dom5dom4'!$AH50,'accuracy dom51dom41'!$AH50,'accuracy dom52dom42'!$AH50)</f>
        <v>0</v>
      </c>
      <c r="X51">
        <f>AVERAGE('accuracy dom7dom6'!$J50,'accuracy dom71dom61'!$J50,'accuracy dom72dom62'!$J50)</f>
        <v>1</v>
      </c>
      <c r="Y51">
        <f>AVERAGE('accuracy dom7dom6'!$K50,'accuracy dom71dom61'!$K50,'accuracy dom72dom62'!$K50)</f>
        <v>0</v>
      </c>
      <c r="Z51">
        <f>AVERAGE('accuracy dom7dom6'!$L50,'accuracy dom71dom61'!$L50,'accuracy dom72dom62'!$L50)</f>
        <v>0</v>
      </c>
      <c r="AA51">
        <f>AVERAGE('accuracy dom7dom6'!$M50,'accuracy dom71dom61'!$M50,'accuracy dom72dom62'!$M50)</f>
        <v>0</v>
      </c>
      <c r="AB51">
        <f>AVERAGE('accuracy dom7dom6'!$AZ50,'accuracy dom71dom61'!$AZ50,'accuracy dom72dom62'!$AZ50)</f>
        <v>1</v>
      </c>
      <c r="AC51">
        <f>AVERAGE('accuracy dom7dom6'!$BA50,'accuracy dom71dom61'!$BA50,'accuracy dom72dom62'!$BA50)</f>
        <v>0</v>
      </c>
      <c r="AD51">
        <f>AVERAGE('accuracy dom7dom6'!$BB50,'accuracy dom71dom61'!$BB50,'accuracy dom72dom62'!$BB50)</f>
        <v>0</v>
      </c>
      <c r="AE51">
        <f>AVERAGE('accuracy dom7dom6'!$BC50,'accuracy dom71dom61'!$BC50,'accuracy dom72dom62'!$BC50)</f>
        <v>0</v>
      </c>
      <c r="AF51">
        <f>AVERAGE('accuracy dom7dom6'!$AE50,'accuracy dom71dom61'!$AE50,'accuracy dom72dom62'!$AE50)</f>
        <v>1</v>
      </c>
      <c r="AG51">
        <f>AVERAGE('accuracy dom7dom6'!$AF50,'accuracy dom71dom61'!$AF50,'accuracy dom72dom62'!$AF50)</f>
        <v>0</v>
      </c>
      <c r="AH51">
        <f>AVERAGE('accuracy dom7dom6'!$AG50,'accuracy dom71dom61'!$AG50,'accuracy dom72dom62'!$AG50)</f>
        <v>0</v>
      </c>
      <c r="AI51">
        <f>AVERAGE('accuracy dom7dom6'!$AH50,'accuracy dom71dom61'!$AH50,'accuracy dom72dom62'!$AH50)</f>
        <v>0</v>
      </c>
      <c r="AJ51">
        <f>AVERAGE('accuracy dom9dom8'!$J50,'accuracy dom91dom81'!$J50,'accuracy dom92dom82'!$J50)</f>
        <v>1</v>
      </c>
      <c r="AK51">
        <f>AVERAGE('accuracy dom9dom8'!$K50,'accuracy dom91dom81'!$K50,'accuracy dom92dom82'!$K50)</f>
        <v>0</v>
      </c>
      <c r="AL51">
        <f>AVERAGE('accuracy dom9dom8'!$L50,'accuracy dom91dom81'!$L50,'accuracy dom92dom82'!$L50)</f>
        <v>0</v>
      </c>
      <c r="AM51">
        <f>AVERAGE('accuracy dom9dom8'!$M50,'accuracy dom91dom81'!$M50,'accuracy dom92dom82'!$M50)</f>
        <v>0</v>
      </c>
      <c r="AN51">
        <f>AVERAGE('accuracy dom9dom8'!$AZ50,'accuracy dom91dom81'!$AZ50,'accuracy dom92dom82'!$AZ50)</f>
        <v>1</v>
      </c>
      <c r="AO51">
        <f>AVERAGE('accuracy dom9dom8'!$BA50,'accuracy dom91dom81'!$BA50,'accuracy dom92dom82'!$BA50)</f>
        <v>0</v>
      </c>
      <c r="AP51">
        <f>AVERAGE('accuracy dom9dom8'!$BB50,'accuracy dom91dom81'!$BB50,'accuracy dom92dom82'!$BB50)</f>
        <v>0</v>
      </c>
      <c r="AQ51">
        <f>AVERAGE('accuracy dom9dom8'!$BC50,'accuracy dom91dom81'!$BC50,'accuracy dom92dom82'!$BC50)</f>
        <v>0</v>
      </c>
      <c r="AR51">
        <f>AVERAGE('accuracy dom9dom8'!$AE50,'accuracy dom91dom81'!$AE50,'accuracy dom92dom82'!$AE50)</f>
        <v>1</v>
      </c>
      <c r="AS51">
        <f>AVERAGE('accuracy dom9dom8'!$AF50,'accuracy dom91dom81'!$AF50,'accuracy dom92dom82'!$AF50)</f>
        <v>0</v>
      </c>
      <c r="AT51">
        <f>AVERAGE('accuracy dom9dom8'!$AG50,'accuracy dom91dom81'!$AG50,'accuracy dom92dom82'!$AG50)</f>
        <v>0</v>
      </c>
      <c r="AU51">
        <f>AVERAGE('accuracy dom9dom8'!$AH50,'accuracy dom91dom81'!$AH50,'accuracy dom92dom82'!$AH50)</f>
        <v>0</v>
      </c>
    </row>
    <row r="52" spans="1:47">
      <c r="A52" t="str">
        <f>'time 1'!B51</f>
        <v>&lt;test.GeoEngine: short getRegionOffset(int,int)&gt;</v>
      </c>
      <c r="B52">
        <f>AVERAGE('time 1'!C51,'time 2'!C51,'time 3'!C51)</f>
        <v>206.66666666666666</v>
      </c>
      <c r="C52">
        <f>AVERAGE('time 1'!E51,'time 2'!E51,'time 3'!E51)</f>
        <v>747.33333333333337</v>
      </c>
      <c r="D52">
        <f>AVERAGE('time 1'!G51,'time 2'!G51,'time 3'!G51)</f>
        <v>171</v>
      </c>
      <c r="E52">
        <f>AVERAGE('time 1'!I51,'time 2'!I51,'time 3'!I51)</f>
        <v>258</v>
      </c>
      <c r="F52">
        <f>AVERAGE('time 1'!K51,'time 2'!K51,'time 3'!K51)</f>
        <v>2463</v>
      </c>
      <c r="G52">
        <f>AVERAGE('time 1'!M51,'time 2'!M51,'time 3'!M51)</f>
        <v>214.66666666666666</v>
      </c>
      <c r="H52">
        <f>AVERAGE('time 1'!O51,'time 2'!O51,'time 3'!O51)</f>
        <v>312.66666666666669</v>
      </c>
      <c r="I52">
        <f>AVERAGE('time 1'!Q51,'time 2'!Q51,'time 3'!Q51)</f>
        <v>5754.333333333333</v>
      </c>
      <c r="J52">
        <f>AVERAGE('time 1'!S51,'time 2'!S51,'time 3'!S51)</f>
        <v>250.33333333333334</v>
      </c>
      <c r="L52">
        <f>AVERAGE('accuracy dom5dom4'!$J51,'accuracy dom51dom41'!$J51,'accuracy dom52dom42'!$J51)</f>
        <v>62</v>
      </c>
      <c r="M52">
        <f>AVERAGE('accuracy dom5dom4'!$K51,'accuracy dom51dom41'!$K51,'accuracy dom52dom42'!$K51)</f>
        <v>0</v>
      </c>
      <c r="N52">
        <f>AVERAGE('accuracy dom5dom4'!$L51,'accuracy dom51dom41'!$L51,'accuracy dom52dom42'!$L51)</f>
        <v>0</v>
      </c>
      <c r="O52">
        <f>AVERAGE('accuracy dom5dom4'!$M51,'accuracy dom51dom41'!$M51,'accuracy dom52dom42'!$M51)</f>
        <v>0</v>
      </c>
      <c r="P52">
        <f>AVERAGE('accuracy dom5dom4'!$AZ51,'accuracy dom51dom41'!$AZ51,'accuracy dom52dom42'!$AZ51)</f>
        <v>62</v>
      </c>
      <c r="Q52">
        <f>AVERAGE('accuracy dom5dom4'!$BA51,'accuracy dom51dom41'!$BA51,'accuracy dom52dom42'!$BA51)</f>
        <v>0</v>
      </c>
      <c r="R52">
        <f>AVERAGE('accuracy dom5dom4'!$BB51,'accuracy dom51dom41'!$BB51,'accuracy dom52dom42'!$BB51)</f>
        <v>0</v>
      </c>
      <c r="S52">
        <f>AVERAGE('accuracy dom5dom4'!$BC51,'accuracy dom51dom41'!$BC51,'accuracy dom52dom42'!$BC51)</f>
        <v>0</v>
      </c>
      <c r="T52">
        <f>AVERAGE('accuracy dom5dom4'!$AE51,'accuracy dom51dom41'!$AE51,'accuracy dom52dom42'!$AE51)</f>
        <v>62</v>
      </c>
      <c r="U52">
        <f>AVERAGE('accuracy dom5dom4'!$AF51,'accuracy dom51dom41'!$AF51,'accuracy dom52dom42'!$AF51)</f>
        <v>0</v>
      </c>
      <c r="V52">
        <f>AVERAGE('accuracy dom5dom4'!$AG51,'accuracy dom51dom41'!$AG51,'accuracy dom52dom42'!$AG51)</f>
        <v>0</v>
      </c>
      <c r="W52">
        <f>AVERAGE('accuracy dom5dom4'!$AH51,'accuracy dom51dom41'!$AH51,'accuracy dom52dom42'!$AH51)</f>
        <v>0</v>
      </c>
      <c r="X52">
        <f>AVERAGE('accuracy dom7dom6'!$J51,'accuracy dom71dom61'!$J51,'accuracy dom72dom62'!$J51)</f>
        <v>61.333333333333336</v>
      </c>
      <c r="Y52">
        <f>AVERAGE('accuracy dom7dom6'!$K51,'accuracy dom71dom61'!$K51,'accuracy dom72dom62'!$K51)</f>
        <v>0.66666666666666663</v>
      </c>
      <c r="Z52">
        <f>AVERAGE('accuracy dom7dom6'!$L51,'accuracy dom71dom61'!$L51,'accuracy dom72dom62'!$L51)</f>
        <v>0</v>
      </c>
      <c r="AA52">
        <f>AVERAGE('accuracy dom7dom6'!$M51,'accuracy dom71dom61'!$M51,'accuracy dom72dom62'!$M51)</f>
        <v>0</v>
      </c>
      <c r="AB52">
        <f>AVERAGE('accuracy dom7dom6'!$AZ51,'accuracy dom71dom61'!$AZ51,'accuracy dom72dom62'!$AZ51)</f>
        <v>62</v>
      </c>
      <c r="AC52">
        <f>AVERAGE('accuracy dom7dom6'!$BA51,'accuracy dom71dom61'!$BA51,'accuracy dom72dom62'!$BA51)</f>
        <v>0</v>
      </c>
      <c r="AD52">
        <f>AVERAGE('accuracy dom7dom6'!$BB51,'accuracy dom71dom61'!$BB51,'accuracy dom72dom62'!$BB51)</f>
        <v>0</v>
      </c>
      <c r="AE52">
        <f>AVERAGE('accuracy dom7dom6'!$BC51,'accuracy dom71dom61'!$BC51,'accuracy dom72dom62'!$BC51)</f>
        <v>0</v>
      </c>
      <c r="AF52">
        <f>AVERAGE('accuracy dom7dom6'!$AE51,'accuracy dom71dom61'!$AE51,'accuracy dom72dom62'!$AE51)</f>
        <v>61.333333333333336</v>
      </c>
      <c r="AG52">
        <f>AVERAGE('accuracy dom7dom6'!$AF51,'accuracy dom71dom61'!$AF51,'accuracy dom72dom62'!$AF51)</f>
        <v>0.66666666666666663</v>
      </c>
      <c r="AH52">
        <f>AVERAGE('accuracy dom7dom6'!$AG51,'accuracy dom71dom61'!$AG51,'accuracy dom72dom62'!$AG51)</f>
        <v>0</v>
      </c>
      <c r="AI52">
        <f>AVERAGE('accuracy dom7dom6'!$AH51,'accuracy dom71dom61'!$AH51,'accuracy dom72dom62'!$AH51)</f>
        <v>0</v>
      </c>
      <c r="AJ52">
        <f>AVERAGE('accuracy dom9dom8'!$J51,'accuracy dom91dom81'!$J51,'accuracy dom92dom82'!$J51)</f>
        <v>60</v>
      </c>
      <c r="AK52">
        <f>AVERAGE('accuracy dom9dom8'!$K51,'accuracy dom91dom81'!$K51,'accuracy dom92dom82'!$K51)</f>
        <v>2</v>
      </c>
      <c r="AL52">
        <f>AVERAGE('accuracy dom9dom8'!$L51,'accuracy dom91dom81'!$L51,'accuracy dom92dom82'!$L51)</f>
        <v>0</v>
      </c>
      <c r="AM52">
        <f>AVERAGE('accuracy dom9dom8'!$M51,'accuracy dom91dom81'!$M51,'accuracy dom92dom82'!$M51)</f>
        <v>0</v>
      </c>
      <c r="AN52">
        <f>AVERAGE('accuracy dom9dom8'!$AZ51,'accuracy dom91dom81'!$AZ51,'accuracy dom92dom82'!$AZ51)</f>
        <v>62</v>
      </c>
      <c r="AO52">
        <f>AVERAGE('accuracy dom9dom8'!$BA51,'accuracy dom91dom81'!$BA51,'accuracy dom92dom82'!$BA51)</f>
        <v>0</v>
      </c>
      <c r="AP52">
        <f>AVERAGE('accuracy dom9dom8'!$BB51,'accuracy dom91dom81'!$BB51,'accuracy dom92dom82'!$BB51)</f>
        <v>0</v>
      </c>
      <c r="AQ52">
        <f>AVERAGE('accuracy dom9dom8'!$BC51,'accuracy dom91dom81'!$BC51,'accuracy dom92dom82'!$BC51)</f>
        <v>0</v>
      </c>
      <c r="AR52">
        <f>AVERAGE('accuracy dom9dom8'!$AE51,'accuracy dom91dom81'!$AE51,'accuracy dom92dom82'!$AE51)</f>
        <v>60</v>
      </c>
      <c r="AS52">
        <f>AVERAGE('accuracy dom9dom8'!$AF51,'accuracy dom91dom81'!$AF51,'accuracy dom92dom82'!$AF51)</f>
        <v>2</v>
      </c>
      <c r="AT52">
        <f>AVERAGE('accuracy dom9dom8'!$AG51,'accuracy dom91dom81'!$AG51,'accuracy dom92dom82'!$AG51)</f>
        <v>0</v>
      </c>
      <c r="AU52">
        <f>AVERAGE('accuracy dom9dom8'!$AH51,'accuracy dom91dom81'!$AH51,'accuracy dom92dom82'!$AH51)</f>
        <v>0</v>
      </c>
    </row>
    <row r="53" spans="1:47">
      <c r="A53" t="str">
        <f>'time 1'!B52</f>
        <v>&lt;test.GeoEngine: short nGetNSWE(int,int,int,byte,short)&gt;</v>
      </c>
      <c r="B53">
        <f>AVERAGE('time 1'!C52,'time 2'!C52,'time 3'!C52)</f>
        <v>1654</v>
      </c>
      <c r="C53">
        <f>AVERAGE('time 1'!E52,'time 2'!E52,'time 3'!E52)</f>
        <v>4576.666666666667</v>
      </c>
      <c r="D53">
        <f>AVERAGE('time 1'!G52,'time 2'!G52,'time 3'!G52)</f>
        <v>1303.6666666666667</v>
      </c>
      <c r="E53">
        <f>AVERAGE('time 1'!I52,'time 2'!I52,'time 3'!I52)</f>
        <v>2091.3333333333335</v>
      </c>
      <c r="F53">
        <f>AVERAGE('time 1'!K52,'time 2'!K52,'time 3'!K52)</f>
        <v>18045.333333333332</v>
      </c>
      <c r="G53">
        <f>AVERAGE('time 1'!M52,'time 2'!M52,'time 3'!M52)</f>
        <v>1689.3333333333333</v>
      </c>
      <c r="H53">
        <f>AVERAGE('time 1'!O52,'time 2'!O52,'time 3'!O52)</f>
        <v>2505</v>
      </c>
      <c r="I53">
        <f>AVERAGE('time 1'!Q52,'time 2'!Q52,'time 3'!Q52)</f>
        <v>42761.333333333336</v>
      </c>
      <c r="J53">
        <f>AVERAGE('time 1'!S52,'time 2'!S52,'time 3'!S52)</f>
        <v>2183.3333333333335</v>
      </c>
      <c r="L53">
        <f>AVERAGE('accuracy dom5dom4'!$J52,'accuracy dom51dom41'!$J52,'accuracy dom52dom42'!$J52)</f>
        <v>6.333333333333333</v>
      </c>
      <c r="M53">
        <f>AVERAGE('accuracy dom5dom4'!$K52,'accuracy dom51dom41'!$K52,'accuracy dom52dom42'!$K52)</f>
        <v>0.66666666666666663</v>
      </c>
      <c r="N53">
        <f>AVERAGE('accuracy dom5dom4'!$L52,'accuracy dom51dom41'!$L52,'accuracy dom52dom42'!$L52)</f>
        <v>0</v>
      </c>
      <c r="O53">
        <f>AVERAGE('accuracy dom5dom4'!$M52,'accuracy dom51dom41'!$M52,'accuracy dom52dom42'!$M52)</f>
        <v>0</v>
      </c>
      <c r="P53">
        <f>AVERAGE('accuracy dom5dom4'!$AZ52,'accuracy dom51dom41'!$AZ52,'accuracy dom52dom42'!$AZ52)</f>
        <v>7</v>
      </c>
      <c r="Q53">
        <f>AVERAGE('accuracy dom5dom4'!$BA52,'accuracy dom51dom41'!$BA52,'accuracy dom52dom42'!$BA52)</f>
        <v>0</v>
      </c>
      <c r="R53">
        <f>AVERAGE('accuracy dom5dom4'!$BB52,'accuracy dom51dom41'!$BB52,'accuracy dom52dom42'!$BB52)</f>
        <v>0</v>
      </c>
      <c r="S53">
        <f>AVERAGE('accuracy dom5dom4'!$BC52,'accuracy dom51dom41'!$BC52,'accuracy dom52dom42'!$BC52)</f>
        <v>0</v>
      </c>
      <c r="T53">
        <f>AVERAGE('accuracy dom5dom4'!$AE52,'accuracy dom51dom41'!$AE52,'accuracy dom52dom42'!$AE52)</f>
        <v>6.333333333333333</v>
      </c>
      <c r="U53">
        <f>AVERAGE('accuracy dom5dom4'!$AF52,'accuracy dom51dom41'!$AF52,'accuracy dom52dom42'!$AF52)</f>
        <v>0.66666666666666663</v>
      </c>
      <c r="V53">
        <f>AVERAGE('accuracy dom5dom4'!$AG52,'accuracy dom51dom41'!$AG52,'accuracy dom52dom42'!$AG52)</f>
        <v>0</v>
      </c>
      <c r="W53">
        <f>AVERAGE('accuracy dom5dom4'!$AH52,'accuracy dom51dom41'!$AH52,'accuracy dom52dom42'!$AH52)</f>
        <v>0</v>
      </c>
      <c r="X53">
        <f>AVERAGE('accuracy dom7dom6'!$J52,'accuracy dom71dom61'!$J52,'accuracy dom72dom62'!$J52)</f>
        <v>6.666666666666667</v>
      </c>
      <c r="Y53">
        <f>AVERAGE('accuracy dom7dom6'!$K52,'accuracy dom71dom61'!$K52,'accuracy dom72dom62'!$K52)</f>
        <v>0.33333333333333331</v>
      </c>
      <c r="Z53">
        <f>AVERAGE('accuracy dom7dom6'!$L52,'accuracy dom71dom61'!$L52,'accuracy dom72dom62'!$L52)</f>
        <v>0</v>
      </c>
      <c r="AA53">
        <f>AVERAGE('accuracy dom7dom6'!$M52,'accuracy dom71dom61'!$M52,'accuracy dom72dom62'!$M52)</f>
        <v>0</v>
      </c>
      <c r="AB53">
        <f>AVERAGE('accuracy dom7dom6'!$AZ52,'accuracy dom71dom61'!$AZ52,'accuracy dom72dom62'!$AZ52)</f>
        <v>7</v>
      </c>
      <c r="AC53">
        <f>AVERAGE('accuracy dom7dom6'!$BA52,'accuracy dom71dom61'!$BA52,'accuracy dom72dom62'!$BA52)</f>
        <v>0</v>
      </c>
      <c r="AD53">
        <f>AVERAGE('accuracy dom7dom6'!$BB52,'accuracy dom71dom61'!$BB52,'accuracy dom72dom62'!$BB52)</f>
        <v>0</v>
      </c>
      <c r="AE53">
        <f>AVERAGE('accuracy dom7dom6'!$BC52,'accuracy dom71dom61'!$BC52,'accuracy dom72dom62'!$BC52)</f>
        <v>0</v>
      </c>
      <c r="AF53">
        <f>AVERAGE('accuracy dom7dom6'!$AE52,'accuracy dom71dom61'!$AE52,'accuracy dom72dom62'!$AE52)</f>
        <v>6.666666666666667</v>
      </c>
      <c r="AG53">
        <f>AVERAGE('accuracy dom7dom6'!$AF52,'accuracy dom71dom61'!$AF52,'accuracy dom72dom62'!$AF52)</f>
        <v>0.33333333333333331</v>
      </c>
      <c r="AH53">
        <f>AVERAGE('accuracy dom7dom6'!$AG52,'accuracy dom71dom61'!$AG52,'accuracy dom72dom62'!$AG52)</f>
        <v>0</v>
      </c>
      <c r="AI53">
        <f>AVERAGE('accuracy dom7dom6'!$AH52,'accuracy dom71dom61'!$AH52,'accuracy dom72dom62'!$AH52)</f>
        <v>0</v>
      </c>
      <c r="AJ53">
        <f>AVERAGE('accuracy dom9dom8'!$J52,'accuracy dom91dom81'!$J52,'accuracy dom92dom82'!$J52)</f>
        <v>6.333333333333333</v>
      </c>
      <c r="AK53">
        <f>AVERAGE('accuracy dom9dom8'!$K52,'accuracy dom91dom81'!$K52,'accuracy dom92dom82'!$K52)</f>
        <v>0.66666666666666663</v>
      </c>
      <c r="AL53">
        <f>AVERAGE('accuracy dom9dom8'!$L52,'accuracy dom91dom81'!$L52,'accuracy dom92dom82'!$L52)</f>
        <v>0</v>
      </c>
      <c r="AM53">
        <f>AVERAGE('accuracy dom9dom8'!$M52,'accuracy dom91dom81'!$M52,'accuracy dom92dom82'!$M52)</f>
        <v>0</v>
      </c>
      <c r="AN53">
        <f>AVERAGE('accuracy dom9dom8'!$AZ52,'accuracy dom91dom81'!$AZ52,'accuracy dom92dom82'!$AZ52)</f>
        <v>7</v>
      </c>
      <c r="AO53">
        <f>AVERAGE('accuracy dom9dom8'!$BA52,'accuracy dom91dom81'!$BA52,'accuracy dom92dom82'!$BA52)</f>
        <v>0</v>
      </c>
      <c r="AP53">
        <f>AVERAGE('accuracy dom9dom8'!$BB52,'accuracy dom91dom81'!$BB52,'accuracy dom92dom82'!$BB52)</f>
        <v>0</v>
      </c>
      <c r="AQ53">
        <f>AVERAGE('accuracy dom9dom8'!$BC52,'accuracy dom91dom81'!$BC52,'accuracy dom92dom82'!$BC52)</f>
        <v>0</v>
      </c>
      <c r="AR53">
        <f>AVERAGE('accuracy dom9dom8'!$AE52,'accuracy dom91dom81'!$AE52,'accuracy dom92dom82'!$AE52)</f>
        <v>6.333333333333333</v>
      </c>
      <c r="AS53">
        <f>AVERAGE('accuracy dom9dom8'!$AF52,'accuracy dom91dom81'!$AF52,'accuracy dom92dom82'!$AF52)</f>
        <v>0.66666666666666663</v>
      </c>
      <c r="AT53">
        <f>AVERAGE('accuracy dom9dom8'!$AG52,'accuracy dom91dom81'!$AG52,'accuracy dom92dom82'!$AG52)</f>
        <v>0</v>
      </c>
      <c r="AU53">
        <f>AVERAGE('accuracy dom9dom8'!$AH52,'accuracy dom91dom81'!$AH52,'accuracy dom92dom82'!$AH52)</f>
        <v>0</v>
      </c>
    </row>
    <row r="54" spans="1:47">
      <c r="A54" t="str">
        <f>'time 1'!B53</f>
        <v>&lt;test.ImageData: byte[] convertPad(byte[],int,int,int,int,int)&gt;</v>
      </c>
      <c r="B54">
        <f>AVERAGE('time 1'!C53,'time 2'!C53,'time 3'!C53)</f>
        <v>1639.3333333333333</v>
      </c>
      <c r="C54">
        <f>AVERAGE('time 1'!E53,'time 2'!E53,'time 3'!E53)</f>
        <v>4431.666666666667</v>
      </c>
      <c r="D54">
        <f>AVERAGE('time 1'!G53,'time 2'!G53,'time 3'!G53)</f>
        <v>1238.3333333333333</v>
      </c>
      <c r="E54">
        <f>AVERAGE('time 1'!I53,'time 2'!I53,'time 3'!I53)</f>
        <v>2603.3333333333335</v>
      </c>
      <c r="F54">
        <f>AVERAGE('time 1'!K53,'time 2'!K53,'time 3'!K53)</f>
        <v>21003.333333333332</v>
      </c>
      <c r="G54">
        <f>AVERAGE('time 1'!M53,'time 2'!M53,'time 3'!M53)</f>
        <v>2064.3333333333335</v>
      </c>
      <c r="H54">
        <f>AVERAGE('time 1'!O53,'time 2'!O53,'time 3'!O53)</f>
        <v>3348</v>
      </c>
      <c r="I54">
        <f>AVERAGE('time 1'!Q53,'time 2'!Q53,'time 3'!Q53)</f>
        <v>47482.333333333336</v>
      </c>
      <c r="J54">
        <f>AVERAGE('time 1'!S53,'time 2'!S53,'time 3'!S53)</f>
        <v>2693</v>
      </c>
      <c r="L54">
        <f>AVERAGE('accuracy dom5dom4'!$J53,'accuracy dom51dom41'!$J53,'accuracy dom52dom42'!$J53)</f>
        <v>46</v>
      </c>
      <c r="M54">
        <f>AVERAGE('accuracy dom5dom4'!$K53,'accuracy dom51dom41'!$K53,'accuracy dom52dom42'!$K53)</f>
        <v>0</v>
      </c>
      <c r="N54">
        <f>AVERAGE('accuracy dom5dom4'!$L53,'accuracy dom51dom41'!$L53,'accuracy dom52dom42'!$L53)</f>
        <v>0</v>
      </c>
      <c r="O54">
        <f>AVERAGE('accuracy dom5dom4'!$M53,'accuracy dom51dom41'!$M53,'accuracy dom52dom42'!$M53)</f>
        <v>0</v>
      </c>
      <c r="P54">
        <f>AVERAGE('accuracy dom5dom4'!$AZ53,'accuracy dom51dom41'!$AZ53,'accuracy dom52dom42'!$AZ53)</f>
        <v>46</v>
      </c>
      <c r="Q54">
        <f>AVERAGE('accuracy dom5dom4'!$BA53,'accuracy dom51dom41'!$BA53,'accuracy dom52dom42'!$BA53)</f>
        <v>0</v>
      </c>
      <c r="R54">
        <f>AVERAGE('accuracy dom5dom4'!$BB53,'accuracy dom51dom41'!$BB53,'accuracy dom52dom42'!$BB53)</f>
        <v>0</v>
      </c>
      <c r="S54">
        <f>AVERAGE('accuracy dom5dom4'!$BC53,'accuracy dom51dom41'!$BC53,'accuracy dom52dom42'!$BC53)</f>
        <v>0</v>
      </c>
      <c r="T54">
        <f>AVERAGE('accuracy dom5dom4'!$AE53,'accuracy dom51dom41'!$AE53,'accuracy dom52dom42'!$AE53)</f>
        <v>46</v>
      </c>
      <c r="U54">
        <f>AVERAGE('accuracy dom5dom4'!$AF53,'accuracy dom51dom41'!$AF53,'accuracy dom52dom42'!$AF53)</f>
        <v>0</v>
      </c>
      <c r="V54">
        <f>AVERAGE('accuracy dom5dom4'!$AG53,'accuracy dom51dom41'!$AG53,'accuracy dom52dom42'!$AG53)</f>
        <v>0</v>
      </c>
      <c r="W54">
        <f>AVERAGE('accuracy dom5dom4'!$AH53,'accuracy dom51dom41'!$AH53,'accuracy dom52dom42'!$AH53)</f>
        <v>0</v>
      </c>
      <c r="X54">
        <f>AVERAGE('accuracy dom7dom6'!$J53,'accuracy dom71dom61'!$J53,'accuracy dom72dom62'!$J53)</f>
        <v>45.666666666666664</v>
      </c>
      <c r="Y54">
        <f>AVERAGE('accuracy dom7dom6'!$K53,'accuracy dom71dom61'!$K53,'accuracy dom72dom62'!$K53)</f>
        <v>0.33333333333333331</v>
      </c>
      <c r="Z54">
        <f>AVERAGE('accuracy dom7dom6'!$L53,'accuracy dom71dom61'!$L53,'accuracy dom72dom62'!$L53)</f>
        <v>0</v>
      </c>
      <c r="AA54">
        <f>AVERAGE('accuracy dom7dom6'!$M53,'accuracy dom71dom61'!$M53,'accuracy dom72dom62'!$M53)</f>
        <v>0</v>
      </c>
      <c r="AB54">
        <f>AVERAGE('accuracy dom7dom6'!$AZ53,'accuracy dom71dom61'!$AZ53,'accuracy dom72dom62'!$AZ53)</f>
        <v>46</v>
      </c>
      <c r="AC54">
        <f>AVERAGE('accuracy dom7dom6'!$BA53,'accuracy dom71dom61'!$BA53,'accuracy dom72dom62'!$BA53)</f>
        <v>0</v>
      </c>
      <c r="AD54">
        <f>AVERAGE('accuracy dom7dom6'!$BB53,'accuracy dom71dom61'!$BB53,'accuracy dom72dom62'!$BB53)</f>
        <v>0</v>
      </c>
      <c r="AE54">
        <f>AVERAGE('accuracy dom7dom6'!$BC53,'accuracy dom71dom61'!$BC53,'accuracy dom72dom62'!$BC53)</f>
        <v>0</v>
      </c>
      <c r="AF54">
        <f>AVERAGE('accuracy dom7dom6'!$AE53,'accuracy dom71dom61'!$AE53,'accuracy dom72dom62'!$AE53)</f>
        <v>45.666666666666664</v>
      </c>
      <c r="AG54">
        <f>AVERAGE('accuracy dom7dom6'!$AF53,'accuracy dom71dom61'!$AF53,'accuracy dom72dom62'!$AF53)</f>
        <v>0.33333333333333331</v>
      </c>
      <c r="AH54">
        <f>AVERAGE('accuracy dom7dom6'!$AG53,'accuracy dom71dom61'!$AG53,'accuracy dom72dom62'!$AG53)</f>
        <v>0</v>
      </c>
      <c r="AI54">
        <f>AVERAGE('accuracy dom7dom6'!$AH53,'accuracy dom71dom61'!$AH53,'accuracy dom72dom62'!$AH53)</f>
        <v>0</v>
      </c>
      <c r="AJ54">
        <f>AVERAGE('accuracy dom9dom8'!$J53,'accuracy dom91dom81'!$J53,'accuracy dom92dom82'!$J53)</f>
        <v>45.666666666666664</v>
      </c>
      <c r="AK54">
        <f>AVERAGE('accuracy dom9dom8'!$K53,'accuracy dom91dom81'!$K53,'accuracy dom92dom82'!$K53)</f>
        <v>0.33333333333333331</v>
      </c>
      <c r="AL54">
        <f>AVERAGE('accuracy dom9dom8'!$L53,'accuracy dom91dom81'!$L53,'accuracy dom92dom82'!$L53)</f>
        <v>0</v>
      </c>
      <c r="AM54">
        <f>AVERAGE('accuracy dom9dom8'!$M53,'accuracy dom91dom81'!$M53,'accuracy dom92dom82'!$M53)</f>
        <v>0</v>
      </c>
      <c r="AN54">
        <f>AVERAGE('accuracy dom9dom8'!$AZ53,'accuracy dom91dom81'!$AZ53,'accuracy dom92dom82'!$AZ53)</f>
        <v>46</v>
      </c>
      <c r="AO54">
        <f>AVERAGE('accuracy dom9dom8'!$BA53,'accuracy dom91dom81'!$BA53,'accuracy dom92dom82'!$BA53)</f>
        <v>0</v>
      </c>
      <c r="AP54">
        <f>AVERAGE('accuracy dom9dom8'!$BB53,'accuracy dom91dom81'!$BB53,'accuracy dom92dom82'!$BB53)</f>
        <v>0</v>
      </c>
      <c r="AQ54">
        <f>AVERAGE('accuracy dom9dom8'!$BC53,'accuracy dom91dom81'!$BC53,'accuracy dom92dom82'!$BC53)</f>
        <v>0</v>
      </c>
      <c r="AR54">
        <f>AVERAGE('accuracy dom9dom8'!$AE53,'accuracy dom91dom81'!$AE53,'accuracy dom92dom82'!$AE53)</f>
        <v>45.666666666666664</v>
      </c>
      <c r="AS54">
        <f>AVERAGE('accuracy dom9dom8'!$AF53,'accuracy dom91dom81'!$AF53,'accuracy dom92dom82'!$AF53)</f>
        <v>0.33333333333333331</v>
      </c>
      <c r="AT54">
        <f>AVERAGE('accuracy dom9dom8'!$AG53,'accuracy dom91dom81'!$AG53,'accuracy dom92dom82'!$AG53)</f>
        <v>0</v>
      </c>
      <c r="AU54">
        <f>AVERAGE('accuracy dom9dom8'!$AH53,'accuracy dom91dom81'!$AH53,'accuracy dom92dom82'!$AH53)</f>
        <v>0</v>
      </c>
    </row>
    <row r="55" spans="1:47">
      <c r="A55" t="str">
        <f>'time 1'!B54</f>
        <v>&lt;test.ImageData: int closestMatch(int,byte,byte,byte,int,int,int,byte[],byte[],byte[])&gt;</v>
      </c>
      <c r="B55">
        <f>AVERAGE('time 1'!C54,'time 2'!C54,'time 3'!C54)</f>
        <v>3740</v>
      </c>
      <c r="C55">
        <f>AVERAGE('time 1'!E54,'time 2'!E54,'time 3'!E54)</f>
        <v>7734.666666666667</v>
      </c>
      <c r="D55">
        <f>AVERAGE('time 1'!G54,'time 2'!G54,'time 3'!G54)</f>
        <v>2840.3333333333335</v>
      </c>
      <c r="E55">
        <f>AVERAGE('time 1'!I54,'time 2'!I54,'time 3'!I54)</f>
        <v>6829.666666666667</v>
      </c>
      <c r="F55">
        <f>AVERAGE('time 1'!K54,'time 2'!K54,'time 3'!K54)</f>
        <v>25981.333333333332</v>
      </c>
      <c r="G55">
        <f>AVERAGE('time 1'!M54,'time 2'!M54,'time 3'!M54)</f>
        <v>5326.666666666667</v>
      </c>
      <c r="H55">
        <f>AVERAGE('time 1'!O54,'time 2'!O54,'time 3'!O54)</f>
        <v>8840</v>
      </c>
      <c r="I55">
        <f>AVERAGE('time 1'!Q54,'time 2'!Q54,'time 3'!Q54)</f>
        <v>65041</v>
      </c>
      <c r="J55">
        <f>AVERAGE('time 1'!S54,'time 2'!S54,'time 3'!S54)</f>
        <v>7520.666666666667</v>
      </c>
      <c r="L55">
        <f>AVERAGE('accuracy dom5dom4'!$J54,'accuracy dom51dom41'!$J54,'accuracy dom52dom42'!$J54)</f>
        <v>26</v>
      </c>
      <c r="M55">
        <f>AVERAGE('accuracy dom5dom4'!$K54,'accuracy dom51dom41'!$K54,'accuracy dom52dom42'!$K54)</f>
        <v>0</v>
      </c>
      <c r="N55">
        <f>AVERAGE('accuracy dom5dom4'!$L54,'accuracy dom51dom41'!$L54,'accuracy dom52dom42'!$L54)</f>
        <v>0</v>
      </c>
      <c r="O55">
        <f>AVERAGE('accuracy dom5dom4'!$M54,'accuracy dom51dom41'!$M54,'accuracy dom52dom42'!$M54)</f>
        <v>0</v>
      </c>
      <c r="P55">
        <f>AVERAGE('accuracy dom5dom4'!$AZ54,'accuracy dom51dom41'!$AZ54,'accuracy dom52dom42'!$AZ54)</f>
        <v>26</v>
      </c>
      <c r="Q55">
        <f>AVERAGE('accuracy dom5dom4'!$BA54,'accuracy dom51dom41'!$BA54,'accuracy dom52dom42'!$BA54)</f>
        <v>0</v>
      </c>
      <c r="R55">
        <f>AVERAGE('accuracy dom5dom4'!$BB54,'accuracy dom51dom41'!$BB54,'accuracy dom52dom42'!$BB54)</f>
        <v>0</v>
      </c>
      <c r="S55">
        <f>AVERAGE('accuracy dom5dom4'!$BC54,'accuracy dom51dom41'!$BC54,'accuracy dom52dom42'!$BC54)</f>
        <v>0</v>
      </c>
      <c r="T55">
        <f>AVERAGE('accuracy dom5dom4'!$AE54,'accuracy dom51dom41'!$AE54,'accuracy dom52dom42'!$AE54)</f>
        <v>26</v>
      </c>
      <c r="U55">
        <f>AVERAGE('accuracy dom5dom4'!$AF54,'accuracy dom51dom41'!$AF54,'accuracy dom52dom42'!$AF54)</f>
        <v>0</v>
      </c>
      <c r="V55">
        <f>AVERAGE('accuracy dom5dom4'!$AG54,'accuracy dom51dom41'!$AG54,'accuracy dom52dom42'!$AG54)</f>
        <v>0</v>
      </c>
      <c r="W55">
        <f>AVERAGE('accuracy dom5dom4'!$AH54,'accuracy dom51dom41'!$AH54,'accuracy dom52dom42'!$AH54)</f>
        <v>0</v>
      </c>
      <c r="X55">
        <f>AVERAGE('accuracy dom7dom6'!$J54,'accuracy dom71dom61'!$J54,'accuracy dom72dom62'!$J54)</f>
        <v>26</v>
      </c>
      <c r="Y55">
        <f>AVERAGE('accuracy dom7dom6'!$K54,'accuracy dom71dom61'!$K54,'accuracy dom72dom62'!$K54)</f>
        <v>0</v>
      </c>
      <c r="Z55">
        <f>AVERAGE('accuracy dom7dom6'!$L54,'accuracy dom71dom61'!$L54,'accuracy dom72dom62'!$L54)</f>
        <v>0</v>
      </c>
      <c r="AA55">
        <f>AVERAGE('accuracy dom7dom6'!$M54,'accuracy dom71dom61'!$M54,'accuracy dom72dom62'!$M54)</f>
        <v>0</v>
      </c>
      <c r="AB55">
        <f>AVERAGE('accuracy dom7dom6'!$AZ54,'accuracy dom71dom61'!$AZ54,'accuracy dom72dom62'!$AZ54)</f>
        <v>26</v>
      </c>
      <c r="AC55">
        <f>AVERAGE('accuracy dom7dom6'!$BA54,'accuracy dom71dom61'!$BA54,'accuracy dom72dom62'!$BA54)</f>
        <v>0</v>
      </c>
      <c r="AD55">
        <f>AVERAGE('accuracy dom7dom6'!$BB54,'accuracy dom71dom61'!$BB54,'accuracy dom72dom62'!$BB54)</f>
        <v>0</v>
      </c>
      <c r="AE55">
        <f>AVERAGE('accuracy dom7dom6'!$BC54,'accuracy dom71dom61'!$BC54,'accuracy dom72dom62'!$BC54)</f>
        <v>0</v>
      </c>
      <c r="AF55">
        <f>AVERAGE('accuracy dom7dom6'!$AE54,'accuracy dom71dom61'!$AE54,'accuracy dom72dom62'!$AE54)</f>
        <v>26</v>
      </c>
      <c r="AG55">
        <f>AVERAGE('accuracy dom7dom6'!$AF54,'accuracy dom71dom61'!$AF54,'accuracy dom72dom62'!$AF54)</f>
        <v>0</v>
      </c>
      <c r="AH55">
        <f>AVERAGE('accuracy dom7dom6'!$AG54,'accuracy dom71dom61'!$AG54,'accuracy dom72dom62'!$AG54)</f>
        <v>0</v>
      </c>
      <c r="AI55">
        <f>AVERAGE('accuracy dom7dom6'!$AH54,'accuracy dom71dom61'!$AH54,'accuracy dom72dom62'!$AH54)</f>
        <v>0</v>
      </c>
      <c r="AJ55">
        <f>AVERAGE('accuracy dom9dom8'!$J54,'accuracy dom91dom81'!$J54,'accuracy dom92dom82'!$J54)</f>
        <v>26</v>
      </c>
      <c r="AK55">
        <f>AVERAGE('accuracy dom9dom8'!$K54,'accuracy dom91dom81'!$K54,'accuracy dom92dom82'!$K54)</f>
        <v>0</v>
      </c>
      <c r="AL55">
        <f>AVERAGE('accuracy dom9dom8'!$L54,'accuracy dom91dom81'!$L54,'accuracy dom92dom82'!$L54)</f>
        <v>0</v>
      </c>
      <c r="AM55">
        <f>AVERAGE('accuracy dom9dom8'!$M54,'accuracy dom91dom81'!$M54,'accuracy dom92dom82'!$M54)</f>
        <v>0</v>
      </c>
      <c r="AN55">
        <f>AVERAGE('accuracy dom9dom8'!$AZ54,'accuracy dom91dom81'!$AZ54,'accuracy dom92dom82'!$AZ54)</f>
        <v>26</v>
      </c>
      <c r="AO55">
        <f>AVERAGE('accuracy dom9dom8'!$BA54,'accuracy dom91dom81'!$BA54,'accuracy dom92dom82'!$BA54)</f>
        <v>0</v>
      </c>
      <c r="AP55">
        <f>AVERAGE('accuracy dom9dom8'!$BB54,'accuracy dom91dom81'!$BB54,'accuracy dom92dom82'!$BB54)</f>
        <v>0</v>
      </c>
      <c r="AQ55">
        <f>AVERAGE('accuracy dom9dom8'!$BC54,'accuracy dom91dom81'!$BC54,'accuracy dom92dom82'!$BC54)</f>
        <v>0</v>
      </c>
      <c r="AR55">
        <f>AVERAGE('accuracy dom9dom8'!$AE54,'accuracy dom91dom81'!$AE54,'accuracy dom92dom82'!$AE54)</f>
        <v>26</v>
      </c>
      <c r="AS55">
        <f>AVERAGE('accuracy dom9dom8'!$AF54,'accuracy dom91dom81'!$AF54,'accuracy dom92dom82'!$AF54)</f>
        <v>0</v>
      </c>
      <c r="AT55">
        <f>AVERAGE('accuracy dom9dom8'!$AG54,'accuracy dom91dom81'!$AG54,'accuracy dom92dom82'!$AG54)</f>
        <v>0</v>
      </c>
      <c r="AU55">
        <f>AVERAGE('accuracy dom9dom8'!$AH54,'accuracy dom91dom81'!$AH54,'accuracy dom92dom82'!$AH54)</f>
        <v>0</v>
      </c>
    </row>
    <row r="56" spans="1:47">
      <c r="A56" t="str">
        <f>'time 1'!B55</f>
        <v>&lt;test.ImageData: int getChannelShift(int)&gt;</v>
      </c>
      <c r="B56">
        <f>AVERAGE('time 1'!C55,'time 2'!C55,'time 3'!C55)</f>
        <v>524.33333333333337</v>
      </c>
      <c r="C56">
        <f>AVERAGE('time 1'!E55,'time 2'!E55,'time 3'!E55)</f>
        <v>1307</v>
      </c>
      <c r="D56">
        <f>AVERAGE('time 1'!G55,'time 2'!G55,'time 3'!G55)</f>
        <v>392.66666666666669</v>
      </c>
      <c r="E56">
        <f>AVERAGE('time 1'!I55,'time 2'!I55,'time 3'!I55)</f>
        <v>952.66666666666663</v>
      </c>
      <c r="F56">
        <f>AVERAGE('time 1'!K55,'time 2'!K55,'time 3'!K55)</f>
        <v>4554.666666666667</v>
      </c>
      <c r="G56">
        <f>AVERAGE('time 1'!M55,'time 2'!M55,'time 3'!M55)</f>
        <v>691.66666666666663</v>
      </c>
      <c r="H56">
        <f>AVERAGE('time 1'!O55,'time 2'!O55,'time 3'!O55)</f>
        <v>1130.3333333333333</v>
      </c>
      <c r="I56">
        <f>AVERAGE('time 1'!Q55,'time 2'!Q55,'time 3'!Q55)</f>
        <v>5096.666666666667</v>
      </c>
      <c r="J56">
        <f>AVERAGE('time 1'!S55,'time 2'!S55,'time 3'!S55)</f>
        <v>815.33333333333337</v>
      </c>
      <c r="L56">
        <f>AVERAGE('accuracy dom5dom4'!$J55,'accuracy dom51dom41'!$J55,'accuracy dom52dom42'!$J55)</f>
        <v>53</v>
      </c>
      <c r="M56">
        <f>AVERAGE('accuracy dom5dom4'!$K55,'accuracy dom51dom41'!$K55,'accuracy dom52dom42'!$K55)</f>
        <v>0</v>
      </c>
      <c r="N56">
        <f>AVERAGE('accuracy dom5dom4'!$L55,'accuracy dom51dom41'!$L55,'accuracy dom52dom42'!$L55)</f>
        <v>0</v>
      </c>
      <c r="O56">
        <f>AVERAGE('accuracy dom5dom4'!$M55,'accuracy dom51dom41'!$M55,'accuracy dom52dom42'!$M55)</f>
        <v>0</v>
      </c>
      <c r="P56">
        <f>AVERAGE('accuracy dom5dom4'!$AZ55,'accuracy dom51dom41'!$AZ55,'accuracy dom52dom42'!$AZ55)</f>
        <v>53</v>
      </c>
      <c r="Q56">
        <f>AVERAGE('accuracy dom5dom4'!$BA55,'accuracy dom51dom41'!$BA55,'accuracy dom52dom42'!$BA55)</f>
        <v>0</v>
      </c>
      <c r="R56">
        <f>AVERAGE('accuracy dom5dom4'!$BB55,'accuracy dom51dom41'!$BB55,'accuracy dom52dom42'!$BB55)</f>
        <v>0</v>
      </c>
      <c r="S56">
        <f>AVERAGE('accuracy dom5dom4'!$BC55,'accuracy dom51dom41'!$BC55,'accuracy dom52dom42'!$BC55)</f>
        <v>0</v>
      </c>
      <c r="T56">
        <f>AVERAGE('accuracy dom5dom4'!$AE55,'accuracy dom51dom41'!$AE55,'accuracy dom52dom42'!$AE55)</f>
        <v>53</v>
      </c>
      <c r="U56">
        <f>AVERAGE('accuracy dom5dom4'!$AF55,'accuracy dom51dom41'!$AF55,'accuracy dom52dom42'!$AF55)</f>
        <v>0</v>
      </c>
      <c r="V56">
        <f>AVERAGE('accuracy dom5dom4'!$AG55,'accuracy dom51dom41'!$AG55,'accuracy dom52dom42'!$AG55)</f>
        <v>0</v>
      </c>
      <c r="W56">
        <f>AVERAGE('accuracy dom5dom4'!$AH55,'accuracy dom51dom41'!$AH55,'accuracy dom52dom42'!$AH55)</f>
        <v>0</v>
      </c>
      <c r="X56">
        <f>AVERAGE('accuracy dom7dom6'!$J55,'accuracy dom71dom61'!$J55,'accuracy dom72dom62'!$J55)</f>
        <v>51</v>
      </c>
      <c r="Y56">
        <f>AVERAGE('accuracy dom7dom6'!$K55,'accuracy dom71dom61'!$K55,'accuracy dom72dom62'!$K55)</f>
        <v>2</v>
      </c>
      <c r="Z56">
        <f>AVERAGE('accuracy dom7dom6'!$L55,'accuracy dom71dom61'!$L55,'accuracy dom72dom62'!$L55)</f>
        <v>0</v>
      </c>
      <c r="AA56">
        <f>AVERAGE('accuracy dom7dom6'!$M55,'accuracy dom71dom61'!$M55,'accuracy dom72dom62'!$M55)</f>
        <v>0</v>
      </c>
      <c r="AB56">
        <f>AVERAGE('accuracy dom7dom6'!$AZ55,'accuracy dom71dom61'!$AZ55,'accuracy dom72dom62'!$AZ55)</f>
        <v>53</v>
      </c>
      <c r="AC56">
        <f>AVERAGE('accuracy dom7dom6'!$BA55,'accuracy dom71dom61'!$BA55,'accuracy dom72dom62'!$BA55)</f>
        <v>0</v>
      </c>
      <c r="AD56">
        <f>AVERAGE('accuracy dom7dom6'!$BB55,'accuracy dom71dom61'!$BB55,'accuracy dom72dom62'!$BB55)</f>
        <v>0</v>
      </c>
      <c r="AE56">
        <f>AVERAGE('accuracy dom7dom6'!$BC55,'accuracy dom71dom61'!$BC55,'accuracy dom72dom62'!$BC55)</f>
        <v>0</v>
      </c>
      <c r="AF56">
        <f>AVERAGE('accuracy dom7dom6'!$AE55,'accuracy dom71dom61'!$AE55,'accuracy dom72dom62'!$AE55)</f>
        <v>51</v>
      </c>
      <c r="AG56">
        <f>AVERAGE('accuracy dom7dom6'!$AF55,'accuracy dom71dom61'!$AF55,'accuracy dom72dom62'!$AF55)</f>
        <v>2</v>
      </c>
      <c r="AH56">
        <f>AVERAGE('accuracy dom7dom6'!$AG55,'accuracy dom71dom61'!$AG55,'accuracy dom72dom62'!$AG55)</f>
        <v>0</v>
      </c>
      <c r="AI56">
        <f>AVERAGE('accuracy dom7dom6'!$AH55,'accuracy dom71dom61'!$AH55,'accuracy dom72dom62'!$AH55)</f>
        <v>0</v>
      </c>
      <c r="AJ56">
        <f>AVERAGE('accuracy dom9dom8'!$J55,'accuracy dom91dom81'!$J55,'accuracy dom92dom82'!$J55)</f>
        <v>49</v>
      </c>
      <c r="AK56">
        <f>AVERAGE('accuracy dom9dom8'!$K55,'accuracy dom91dom81'!$K55,'accuracy dom92dom82'!$K55)</f>
        <v>4</v>
      </c>
      <c r="AL56">
        <f>AVERAGE('accuracy dom9dom8'!$L55,'accuracy dom91dom81'!$L55,'accuracy dom92dom82'!$L55)</f>
        <v>0</v>
      </c>
      <c r="AM56">
        <f>AVERAGE('accuracy dom9dom8'!$M55,'accuracy dom91dom81'!$M55,'accuracy dom92dom82'!$M55)</f>
        <v>0</v>
      </c>
      <c r="AN56">
        <f>AVERAGE('accuracy dom9dom8'!$AZ55,'accuracy dom91dom81'!$AZ55,'accuracy dom92dom82'!$AZ55)</f>
        <v>53</v>
      </c>
      <c r="AO56">
        <f>AVERAGE('accuracy dom9dom8'!$BA55,'accuracy dom91dom81'!$BA55,'accuracy dom92dom82'!$BA55)</f>
        <v>0</v>
      </c>
      <c r="AP56">
        <f>AVERAGE('accuracy dom9dom8'!$BB55,'accuracy dom91dom81'!$BB55,'accuracy dom92dom82'!$BB55)</f>
        <v>0</v>
      </c>
      <c r="AQ56">
        <f>AVERAGE('accuracy dom9dom8'!$BC55,'accuracy dom91dom81'!$BC55,'accuracy dom92dom82'!$BC55)</f>
        <v>0</v>
      </c>
      <c r="AR56">
        <f>AVERAGE('accuracy dom9dom8'!$AE55,'accuracy dom91dom81'!$AE55,'accuracy dom92dom82'!$AE55)</f>
        <v>49</v>
      </c>
      <c r="AS56">
        <f>AVERAGE('accuracy dom9dom8'!$AF55,'accuracy dom91dom81'!$AF55,'accuracy dom92dom82'!$AF55)</f>
        <v>4</v>
      </c>
      <c r="AT56">
        <f>AVERAGE('accuracy dom9dom8'!$AG55,'accuracy dom91dom81'!$AG55,'accuracy dom92dom82'!$AG55)</f>
        <v>0</v>
      </c>
      <c r="AU56">
        <f>AVERAGE('accuracy dom9dom8'!$AH55,'accuracy dom91dom81'!$AH55,'accuracy dom92dom82'!$AH55)</f>
        <v>0</v>
      </c>
    </row>
    <row r="57" spans="1:47">
      <c r="A57" t="str">
        <f>'time 1'!B56</f>
        <v>&lt;test.ImageData: int getChannelWidth(int,int)&gt;</v>
      </c>
      <c r="B57">
        <f>AVERAGE('time 1'!C56,'time 2'!C56,'time 3'!C56)</f>
        <v>276.66666666666669</v>
      </c>
      <c r="C57">
        <f>AVERAGE('time 1'!E56,'time 2'!E56,'time 3'!E56)</f>
        <v>1141</v>
      </c>
      <c r="D57">
        <f>AVERAGE('time 1'!G56,'time 2'!G56,'time 3'!G56)</f>
        <v>228</v>
      </c>
      <c r="E57">
        <f>AVERAGE('time 1'!I56,'time 2'!I56,'time 3'!I56)</f>
        <v>375</v>
      </c>
      <c r="F57">
        <f>AVERAGE('time 1'!K56,'time 2'!K56,'time 3'!K56)</f>
        <v>3018.6666666666665</v>
      </c>
      <c r="G57">
        <f>AVERAGE('time 1'!M56,'time 2'!M56,'time 3'!M56)</f>
        <v>279</v>
      </c>
      <c r="H57">
        <f>AVERAGE('time 1'!O56,'time 2'!O56,'time 3'!O56)</f>
        <v>466</v>
      </c>
      <c r="I57">
        <f>AVERAGE('time 1'!Q56,'time 2'!Q56,'time 3'!Q56)</f>
        <v>5100.333333333333</v>
      </c>
      <c r="J57">
        <f>AVERAGE('time 1'!S56,'time 2'!S56,'time 3'!S56)</f>
        <v>330.33333333333331</v>
      </c>
      <c r="L57">
        <f>AVERAGE('accuracy dom5dom4'!$J56,'accuracy dom51dom41'!$J56,'accuracy dom52dom42'!$J56)</f>
        <v>10</v>
      </c>
      <c r="M57">
        <f>AVERAGE('accuracy dom5dom4'!$K56,'accuracy dom51dom41'!$K56,'accuracy dom52dom42'!$K56)</f>
        <v>0</v>
      </c>
      <c r="N57">
        <f>AVERAGE('accuracy dom5dom4'!$L56,'accuracy dom51dom41'!$L56,'accuracy dom52dom42'!$L56)</f>
        <v>0</v>
      </c>
      <c r="O57">
        <f>AVERAGE('accuracy dom5dom4'!$M56,'accuracy dom51dom41'!$M56,'accuracy dom52dom42'!$M56)</f>
        <v>0</v>
      </c>
      <c r="P57">
        <f>AVERAGE('accuracy dom5dom4'!$AZ56,'accuracy dom51dom41'!$AZ56,'accuracy dom52dom42'!$AZ56)</f>
        <v>10</v>
      </c>
      <c r="Q57">
        <f>AVERAGE('accuracy dom5dom4'!$BA56,'accuracy dom51dom41'!$BA56,'accuracy dom52dom42'!$BA56)</f>
        <v>0</v>
      </c>
      <c r="R57">
        <f>AVERAGE('accuracy dom5dom4'!$BB56,'accuracy dom51dom41'!$BB56,'accuracy dom52dom42'!$BB56)</f>
        <v>0</v>
      </c>
      <c r="S57">
        <f>AVERAGE('accuracy dom5dom4'!$BC56,'accuracy dom51dom41'!$BC56,'accuracy dom52dom42'!$BC56)</f>
        <v>0</v>
      </c>
      <c r="T57">
        <f>AVERAGE('accuracy dom5dom4'!$AE56,'accuracy dom51dom41'!$AE56,'accuracy dom52dom42'!$AE56)</f>
        <v>10</v>
      </c>
      <c r="U57">
        <f>AVERAGE('accuracy dom5dom4'!$AF56,'accuracy dom51dom41'!$AF56,'accuracy dom52dom42'!$AF56)</f>
        <v>0</v>
      </c>
      <c r="V57">
        <f>AVERAGE('accuracy dom5dom4'!$AG56,'accuracy dom51dom41'!$AG56,'accuracy dom52dom42'!$AG56)</f>
        <v>0</v>
      </c>
      <c r="W57">
        <f>AVERAGE('accuracy dom5dom4'!$AH56,'accuracy dom51dom41'!$AH56,'accuracy dom52dom42'!$AH56)</f>
        <v>0</v>
      </c>
      <c r="X57">
        <f>AVERAGE('accuracy dom7dom6'!$J56,'accuracy dom71dom61'!$J56,'accuracy dom72dom62'!$J56)</f>
        <v>10</v>
      </c>
      <c r="Y57">
        <f>AVERAGE('accuracy dom7dom6'!$K56,'accuracy dom71dom61'!$K56,'accuracy dom72dom62'!$K56)</f>
        <v>0</v>
      </c>
      <c r="Z57">
        <f>AVERAGE('accuracy dom7dom6'!$L56,'accuracy dom71dom61'!$L56,'accuracy dom72dom62'!$L56)</f>
        <v>0</v>
      </c>
      <c r="AA57">
        <f>AVERAGE('accuracy dom7dom6'!$M56,'accuracy dom71dom61'!$M56,'accuracy dom72dom62'!$M56)</f>
        <v>0</v>
      </c>
      <c r="AB57">
        <f>AVERAGE('accuracy dom7dom6'!$AZ56,'accuracy dom71dom61'!$AZ56,'accuracy dom72dom62'!$AZ56)</f>
        <v>10</v>
      </c>
      <c r="AC57">
        <f>AVERAGE('accuracy dom7dom6'!$BA56,'accuracy dom71dom61'!$BA56,'accuracy dom72dom62'!$BA56)</f>
        <v>0</v>
      </c>
      <c r="AD57">
        <f>AVERAGE('accuracy dom7dom6'!$BB56,'accuracy dom71dom61'!$BB56,'accuracy dom72dom62'!$BB56)</f>
        <v>0</v>
      </c>
      <c r="AE57">
        <f>AVERAGE('accuracy dom7dom6'!$BC56,'accuracy dom71dom61'!$BC56,'accuracy dom72dom62'!$BC56)</f>
        <v>0</v>
      </c>
      <c r="AF57">
        <f>AVERAGE('accuracy dom7dom6'!$AE56,'accuracy dom71dom61'!$AE56,'accuracy dom72dom62'!$AE56)</f>
        <v>10</v>
      </c>
      <c r="AG57">
        <f>AVERAGE('accuracy dom7dom6'!$AF56,'accuracy dom71dom61'!$AF56,'accuracy dom72dom62'!$AF56)</f>
        <v>0</v>
      </c>
      <c r="AH57">
        <f>AVERAGE('accuracy dom7dom6'!$AG56,'accuracy dom71dom61'!$AG56,'accuracy dom72dom62'!$AG56)</f>
        <v>0</v>
      </c>
      <c r="AI57">
        <f>AVERAGE('accuracy dom7dom6'!$AH56,'accuracy dom71dom61'!$AH56,'accuracy dom72dom62'!$AH56)</f>
        <v>0</v>
      </c>
      <c r="AJ57">
        <f>AVERAGE('accuracy dom9dom8'!$J56,'accuracy dom91dom81'!$J56,'accuracy dom92dom82'!$J56)</f>
        <v>10</v>
      </c>
      <c r="AK57">
        <f>AVERAGE('accuracy dom9dom8'!$K56,'accuracy dom91dom81'!$K56,'accuracy dom92dom82'!$K56)</f>
        <v>0</v>
      </c>
      <c r="AL57">
        <f>AVERAGE('accuracy dom9dom8'!$L56,'accuracy dom91dom81'!$L56,'accuracy dom92dom82'!$L56)</f>
        <v>0</v>
      </c>
      <c r="AM57">
        <f>AVERAGE('accuracy dom9dom8'!$M56,'accuracy dom91dom81'!$M56,'accuracy dom92dom82'!$M56)</f>
        <v>0</v>
      </c>
      <c r="AN57">
        <f>AVERAGE('accuracy dom9dom8'!$AZ56,'accuracy dom91dom81'!$AZ56,'accuracy dom92dom82'!$AZ56)</f>
        <v>10</v>
      </c>
      <c r="AO57">
        <f>AVERAGE('accuracy dom9dom8'!$BA56,'accuracy dom91dom81'!$BA56,'accuracy dom92dom82'!$BA56)</f>
        <v>0</v>
      </c>
      <c r="AP57">
        <f>AVERAGE('accuracy dom9dom8'!$BB56,'accuracy dom91dom81'!$BB56,'accuracy dom92dom82'!$BB56)</f>
        <v>0</v>
      </c>
      <c r="AQ57">
        <f>AVERAGE('accuracy dom9dom8'!$BC56,'accuracy dom91dom81'!$BC56,'accuracy dom92dom82'!$BC56)</f>
        <v>0</v>
      </c>
      <c r="AR57">
        <f>AVERAGE('accuracy dom9dom8'!$AE56,'accuracy dom91dom81'!$AE56,'accuracy dom92dom82'!$AE56)</f>
        <v>10</v>
      </c>
      <c r="AS57">
        <f>AVERAGE('accuracy dom9dom8'!$AF56,'accuracy dom91dom81'!$AF56,'accuracy dom92dom82'!$AF56)</f>
        <v>0</v>
      </c>
      <c r="AT57">
        <f>AVERAGE('accuracy dom9dom8'!$AG56,'accuracy dom91dom81'!$AG56,'accuracy dom92dom82'!$AG56)</f>
        <v>0</v>
      </c>
      <c r="AU57">
        <f>AVERAGE('accuracy dom9dom8'!$AH56,'accuracy dom91dom81'!$AH56,'accuracy dom92dom82'!$AH56)</f>
        <v>0</v>
      </c>
    </row>
    <row r="58" spans="1:47">
      <c r="A58" t="str">
        <f>'time 1'!B57</f>
        <v>&lt;test.ImageData: int getMSBOffset(int)&gt;</v>
      </c>
      <c r="B58">
        <f>AVERAGE('time 1'!C57,'time 2'!C57,'time 3'!C57)</f>
        <v>476.33333333333331</v>
      </c>
      <c r="C58">
        <f>AVERAGE('time 1'!E57,'time 2'!E57,'time 3'!E57)</f>
        <v>1295</v>
      </c>
      <c r="D58">
        <f>AVERAGE('time 1'!G57,'time 2'!G57,'time 3'!G57)</f>
        <v>352.33333333333331</v>
      </c>
      <c r="E58">
        <f>AVERAGE('time 1'!I57,'time 2'!I57,'time 3'!I57)</f>
        <v>806</v>
      </c>
      <c r="F58">
        <f>AVERAGE('time 1'!K57,'time 2'!K57,'time 3'!K57)</f>
        <v>3792</v>
      </c>
      <c r="G58">
        <f>AVERAGE('time 1'!M57,'time 2'!M57,'time 3'!M57)</f>
        <v>653.33333333333337</v>
      </c>
      <c r="H58">
        <f>AVERAGE('time 1'!O57,'time 2'!O57,'time 3'!O57)</f>
        <v>876.33333333333337</v>
      </c>
      <c r="I58">
        <f>AVERAGE('time 1'!Q57,'time 2'!Q57,'time 3'!Q57)</f>
        <v>4071.3333333333335</v>
      </c>
      <c r="J58">
        <f>AVERAGE('time 1'!S57,'time 2'!S57,'time 3'!S57)</f>
        <v>682.33333333333337</v>
      </c>
      <c r="L58">
        <f>AVERAGE('accuracy dom5dom4'!$J57,'accuracy dom51dom41'!$J57,'accuracy dom52dom42'!$J57)</f>
        <v>12</v>
      </c>
      <c r="M58">
        <f>AVERAGE('accuracy dom5dom4'!$K57,'accuracy dom51dom41'!$K57,'accuracy dom52dom42'!$K57)</f>
        <v>0</v>
      </c>
      <c r="N58">
        <f>AVERAGE('accuracy dom5dom4'!$L57,'accuracy dom51dom41'!$L57,'accuracy dom52dom42'!$L57)</f>
        <v>0</v>
      </c>
      <c r="O58">
        <f>AVERAGE('accuracy dom5dom4'!$M57,'accuracy dom51dom41'!$M57,'accuracy dom52dom42'!$M57)</f>
        <v>0</v>
      </c>
      <c r="P58">
        <f>AVERAGE('accuracy dom5dom4'!$AZ57,'accuracy dom51dom41'!$AZ57,'accuracy dom52dom42'!$AZ57)</f>
        <v>12</v>
      </c>
      <c r="Q58">
        <f>AVERAGE('accuracy dom5dom4'!$BA57,'accuracy dom51dom41'!$BA57,'accuracy dom52dom42'!$BA57)</f>
        <v>0</v>
      </c>
      <c r="R58">
        <f>AVERAGE('accuracy dom5dom4'!$BB57,'accuracy dom51dom41'!$BB57,'accuracy dom52dom42'!$BB57)</f>
        <v>0</v>
      </c>
      <c r="S58">
        <f>AVERAGE('accuracy dom5dom4'!$BC57,'accuracy dom51dom41'!$BC57,'accuracy dom52dom42'!$BC57)</f>
        <v>0</v>
      </c>
      <c r="T58">
        <f>AVERAGE('accuracy dom5dom4'!$AE57,'accuracy dom51dom41'!$AE57,'accuracy dom52dom42'!$AE57)</f>
        <v>12</v>
      </c>
      <c r="U58">
        <f>AVERAGE('accuracy dom5dom4'!$AF57,'accuracy dom51dom41'!$AF57,'accuracy dom52dom42'!$AF57)</f>
        <v>0</v>
      </c>
      <c r="V58">
        <f>AVERAGE('accuracy dom5dom4'!$AG57,'accuracy dom51dom41'!$AG57,'accuracy dom52dom42'!$AG57)</f>
        <v>0</v>
      </c>
      <c r="W58">
        <f>AVERAGE('accuracy dom5dom4'!$AH57,'accuracy dom51dom41'!$AH57,'accuracy dom52dom42'!$AH57)</f>
        <v>0</v>
      </c>
      <c r="X58">
        <f>AVERAGE('accuracy dom7dom6'!$J57,'accuracy dom71dom61'!$J57,'accuracy dom72dom62'!$J57)</f>
        <v>12</v>
      </c>
      <c r="Y58">
        <f>AVERAGE('accuracy dom7dom6'!$K57,'accuracy dom71dom61'!$K57,'accuracy dom72dom62'!$K57)</f>
        <v>0</v>
      </c>
      <c r="Z58">
        <f>AVERAGE('accuracy dom7dom6'!$L57,'accuracy dom71dom61'!$L57,'accuracy dom72dom62'!$L57)</f>
        <v>0</v>
      </c>
      <c r="AA58">
        <f>AVERAGE('accuracy dom7dom6'!$M57,'accuracy dom71dom61'!$M57,'accuracy dom72dom62'!$M57)</f>
        <v>0</v>
      </c>
      <c r="AB58">
        <f>AVERAGE('accuracy dom7dom6'!$AZ57,'accuracy dom71dom61'!$AZ57,'accuracy dom72dom62'!$AZ57)</f>
        <v>12</v>
      </c>
      <c r="AC58">
        <f>AVERAGE('accuracy dom7dom6'!$BA57,'accuracy dom71dom61'!$BA57,'accuracy dom72dom62'!$BA57)</f>
        <v>0</v>
      </c>
      <c r="AD58">
        <f>AVERAGE('accuracy dom7dom6'!$BB57,'accuracy dom71dom61'!$BB57,'accuracy dom72dom62'!$BB57)</f>
        <v>0</v>
      </c>
      <c r="AE58">
        <f>AVERAGE('accuracy dom7dom6'!$BC57,'accuracy dom71dom61'!$BC57,'accuracy dom72dom62'!$BC57)</f>
        <v>0</v>
      </c>
      <c r="AF58">
        <f>AVERAGE('accuracy dom7dom6'!$AE57,'accuracy dom71dom61'!$AE57,'accuracy dom72dom62'!$AE57)</f>
        <v>12</v>
      </c>
      <c r="AG58">
        <f>AVERAGE('accuracy dom7dom6'!$AF57,'accuracy dom71dom61'!$AF57,'accuracy dom72dom62'!$AF57)</f>
        <v>0</v>
      </c>
      <c r="AH58">
        <f>AVERAGE('accuracy dom7dom6'!$AG57,'accuracy dom71dom61'!$AG57,'accuracy dom72dom62'!$AG57)</f>
        <v>0</v>
      </c>
      <c r="AI58">
        <f>AVERAGE('accuracy dom7dom6'!$AH57,'accuracy dom71dom61'!$AH57,'accuracy dom72dom62'!$AH57)</f>
        <v>0</v>
      </c>
      <c r="AJ58">
        <f>AVERAGE('accuracy dom9dom8'!$J57,'accuracy dom91dom81'!$J57,'accuracy dom92dom82'!$J57)</f>
        <v>12</v>
      </c>
      <c r="AK58">
        <f>AVERAGE('accuracy dom9dom8'!$K57,'accuracy dom91dom81'!$K57,'accuracy dom92dom82'!$K57)</f>
        <v>0</v>
      </c>
      <c r="AL58">
        <f>AVERAGE('accuracy dom9dom8'!$L57,'accuracy dom91dom81'!$L57,'accuracy dom92dom82'!$L57)</f>
        <v>0</v>
      </c>
      <c r="AM58">
        <f>AVERAGE('accuracy dom9dom8'!$M57,'accuracy dom91dom81'!$M57,'accuracy dom92dom82'!$M57)</f>
        <v>0</v>
      </c>
      <c r="AN58">
        <f>AVERAGE('accuracy dom9dom8'!$AZ57,'accuracy dom91dom81'!$AZ57,'accuracy dom92dom82'!$AZ57)</f>
        <v>12</v>
      </c>
      <c r="AO58">
        <f>AVERAGE('accuracy dom9dom8'!$BA57,'accuracy dom91dom81'!$BA57,'accuracy dom92dom82'!$BA57)</f>
        <v>0</v>
      </c>
      <c r="AP58">
        <f>AVERAGE('accuracy dom9dom8'!$BB57,'accuracy dom91dom81'!$BB57,'accuracy dom92dom82'!$BB57)</f>
        <v>0</v>
      </c>
      <c r="AQ58">
        <f>AVERAGE('accuracy dom9dom8'!$BC57,'accuracy dom91dom81'!$BC57,'accuracy dom92dom82'!$BC57)</f>
        <v>0</v>
      </c>
      <c r="AR58">
        <f>AVERAGE('accuracy dom9dom8'!$AE57,'accuracy dom91dom81'!$AE57,'accuracy dom92dom82'!$AE57)</f>
        <v>12</v>
      </c>
      <c r="AS58">
        <f>AVERAGE('accuracy dom9dom8'!$AF57,'accuracy dom91dom81'!$AF57,'accuracy dom92dom82'!$AF57)</f>
        <v>0</v>
      </c>
      <c r="AT58">
        <f>AVERAGE('accuracy dom9dom8'!$AG57,'accuracy dom91dom81'!$AG57,'accuracy dom92dom82'!$AG57)</f>
        <v>0</v>
      </c>
      <c r="AU58">
        <f>AVERAGE('accuracy dom9dom8'!$AH57,'accuracy dom91dom81'!$AH57,'accuracy dom92dom82'!$AH57)</f>
        <v>0</v>
      </c>
    </row>
    <row r="59" spans="1:47">
      <c r="A59" t="str">
        <f>'time 1'!B58</f>
        <v>&lt;test.ImageData: int getPixel(int,int)&gt;</v>
      </c>
      <c r="B59">
        <f>AVERAGE('time 1'!C58,'time 2'!C58,'time 3'!C58)</f>
        <v>2551</v>
      </c>
      <c r="C59">
        <f>AVERAGE('time 1'!E58,'time 2'!E58,'time 3'!E58)</f>
        <v>7536.333333333333</v>
      </c>
      <c r="D59">
        <f>AVERAGE('time 1'!G58,'time 2'!G58,'time 3'!G58)</f>
        <v>2059</v>
      </c>
      <c r="E59">
        <f>AVERAGE('time 1'!I58,'time 2'!I58,'time 3'!I58)</f>
        <v>3283</v>
      </c>
      <c r="F59">
        <f>AVERAGE('time 1'!K58,'time 2'!K58,'time 3'!K58)</f>
        <v>26179</v>
      </c>
      <c r="G59">
        <f>AVERAGE('time 1'!M58,'time 2'!M58,'time 3'!M58)</f>
        <v>2687.3333333333335</v>
      </c>
      <c r="H59">
        <f>AVERAGE('time 1'!O58,'time 2'!O58,'time 3'!O58)</f>
        <v>4078</v>
      </c>
      <c r="I59">
        <f>AVERAGE('time 1'!Q58,'time 2'!Q58,'time 3'!Q58)</f>
        <v>56675.333333333336</v>
      </c>
      <c r="J59">
        <f>AVERAGE('time 1'!S58,'time 2'!S58,'time 3'!S58)</f>
        <v>3267</v>
      </c>
      <c r="L59">
        <f>AVERAGE('accuracy dom5dom4'!$J58,'accuracy dom51dom41'!$J58,'accuracy dom52dom42'!$J58)</f>
        <v>9</v>
      </c>
      <c r="M59">
        <f>AVERAGE('accuracy dom5dom4'!$K58,'accuracy dom51dom41'!$K58,'accuracy dom52dom42'!$K58)</f>
        <v>0</v>
      </c>
      <c r="N59">
        <f>AVERAGE('accuracy dom5dom4'!$L58,'accuracy dom51dom41'!$L58,'accuracy dom52dom42'!$L58)</f>
        <v>0</v>
      </c>
      <c r="O59">
        <f>AVERAGE('accuracy dom5dom4'!$M58,'accuracy dom51dom41'!$M58,'accuracy dom52dom42'!$M58)</f>
        <v>0</v>
      </c>
      <c r="P59">
        <f>AVERAGE('accuracy dom5dom4'!$AZ58,'accuracy dom51dom41'!$AZ58,'accuracy dom52dom42'!$AZ58)</f>
        <v>9</v>
      </c>
      <c r="Q59">
        <f>AVERAGE('accuracy dom5dom4'!$BA58,'accuracy dom51dom41'!$BA58,'accuracy dom52dom42'!$BA58)</f>
        <v>0</v>
      </c>
      <c r="R59">
        <f>AVERAGE('accuracy dom5dom4'!$BB58,'accuracy dom51dom41'!$BB58,'accuracy dom52dom42'!$BB58)</f>
        <v>0</v>
      </c>
      <c r="S59">
        <f>AVERAGE('accuracy dom5dom4'!$BC58,'accuracy dom51dom41'!$BC58,'accuracy dom52dom42'!$BC58)</f>
        <v>0</v>
      </c>
      <c r="T59">
        <f>AVERAGE('accuracy dom5dom4'!$AE58,'accuracy dom51dom41'!$AE58,'accuracy dom52dom42'!$AE58)</f>
        <v>9</v>
      </c>
      <c r="U59">
        <f>AVERAGE('accuracy dom5dom4'!$AF58,'accuracy dom51dom41'!$AF58,'accuracy dom52dom42'!$AF58)</f>
        <v>0</v>
      </c>
      <c r="V59">
        <f>AVERAGE('accuracy dom5dom4'!$AG58,'accuracy dom51dom41'!$AG58,'accuracy dom52dom42'!$AG58)</f>
        <v>0</v>
      </c>
      <c r="W59">
        <f>AVERAGE('accuracy dom5dom4'!$AH58,'accuracy dom51dom41'!$AH58,'accuracy dom52dom42'!$AH58)</f>
        <v>0</v>
      </c>
      <c r="X59">
        <f>AVERAGE('accuracy dom7dom6'!$J58,'accuracy dom71dom61'!$J58,'accuracy dom72dom62'!$J58)</f>
        <v>9</v>
      </c>
      <c r="Y59">
        <f>AVERAGE('accuracy dom7dom6'!$K58,'accuracy dom71dom61'!$K58,'accuracy dom72dom62'!$K58)</f>
        <v>0</v>
      </c>
      <c r="Z59">
        <f>AVERAGE('accuracy dom7dom6'!$L58,'accuracy dom71dom61'!$L58,'accuracy dom72dom62'!$L58)</f>
        <v>0</v>
      </c>
      <c r="AA59">
        <f>AVERAGE('accuracy dom7dom6'!$M58,'accuracy dom71dom61'!$M58,'accuracy dom72dom62'!$M58)</f>
        <v>0</v>
      </c>
      <c r="AB59">
        <f>AVERAGE('accuracy dom7dom6'!$AZ58,'accuracy dom71dom61'!$AZ58,'accuracy dom72dom62'!$AZ58)</f>
        <v>9</v>
      </c>
      <c r="AC59">
        <f>AVERAGE('accuracy dom7dom6'!$BA58,'accuracy dom71dom61'!$BA58,'accuracy dom72dom62'!$BA58)</f>
        <v>0</v>
      </c>
      <c r="AD59">
        <f>AVERAGE('accuracy dom7dom6'!$BB58,'accuracy dom71dom61'!$BB58,'accuracy dom72dom62'!$BB58)</f>
        <v>0</v>
      </c>
      <c r="AE59">
        <f>AVERAGE('accuracy dom7dom6'!$BC58,'accuracy dom71dom61'!$BC58,'accuracy dom72dom62'!$BC58)</f>
        <v>0</v>
      </c>
      <c r="AF59">
        <f>AVERAGE('accuracy dom7dom6'!$AE58,'accuracy dom71dom61'!$AE58,'accuracy dom72dom62'!$AE58)</f>
        <v>9</v>
      </c>
      <c r="AG59">
        <f>AVERAGE('accuracy dom7dom6'!$AF58,'accuracy dom71dom61'!$AF58,'accuracy dom72dom62'!$AF58)</f>
        <v>0</v>
      </c>
      <c r="AH59">
        <f>AVERAGE('accuracy dom7dom6'!$AG58,'accuracy dom71dom61'!$AG58,'accuracy dom72dom62'!$AG58)</f>
        <v>0</v>
      </c>
      <c r="AI59">
        <f>AVERAGE('accuracy dom7dom6'!$AH58,'accuracy dom71dom61'!$AH58,'accuracy dom72dom62'!$AH58)</f>
        <v>0</v>
      </c>
      <c r="AJ59">
        <f>AVERAGE('accuracy dom9dom8'!$J58,'accuracy dom91dom81'!$J58,'accuracy dom92dom82'!$J58)</f>
        <v>9</v>
      </c>
      <c r="AK59">
        <f>AVERAGE('accuracy dom9dom8'!$K58,'accuracy dom91dom81'!$K58,'accuracy dom92dom82'!$K58)</f>
        <v>0</v>
      </c>
      <c r="AL59">
        <f>AVERAGE('accuracy dom9dom8'!$L58,'accuracy dom91dom81'!$L58,'accuracy dom92dom82'!$L58)</f>
        <v>0</v>
      </c>
      <c r="AM59">
        <f>AVERAGE('accuracy dom9dom8'!$M58,'accuracy dom91dom81'!$M58,'accuracy dom92dom82'!$M58)</f>
        <v>0</v>
      </c>
      <c r="AN59">
        <f>AVERAGE('accuracy dom9dom8'!$AZ58,'accuracy dom91dom81'!$AZ58,'accuracy dom92dom82'!$AZ58)</f>
        <v>9</v>
      </c>
      <c r="AO59">
        <f>AVERAGE('accuracy dom9dom8'!$BA58,'accuracy dom91dom81'!$BA58,'accuracy dom92dom82'!$BA58)</f>
        <v>0</v>
      </c>
      <c r="AP59">
        <f>AVERAGE('accuracy dom9dom8'!$BB58,'accuracy dom91dom81'!$BB58,'accuracy dom92dom82'!$BB58)</f>
        <v>0</v>
      </c>
      <c r="AQ59">
        <f>AVERAGE('accuracy dom9dom8'!$BC58,'accuracy dom91dom81'!$BC58,'accuracy dom92dom82'!$BC58)</f>
        <v>0</v>
      </c>
      <c r="AR59">
        <f>AVERAGE('accuracy dom9dom8'!$AE58,'accuracy dom91dom81'!$AE58,'accuracy dom92dom82'!$AE58)</f>
        <v>9</v>
      </c>
      <c r="AS59">
        <f>AVERAGE('accuracy dom9dom8'!$AF58,'accuracy dom91dom81'!$AF58,'accuracy dom92dom82'!$AF58)</f>
        <v>0</v>
      </c>
      <c r="AT59">
        <f>AVERAGE('accuracy dom9dom8'!$AG58,'accuracy dom91dom81'!$AG58,'accuracy dom92dom82'!$AG58)</f>
        <v>0</v>
      </c>
      <c r="AU59">
        <f>AVERAGE('accuracy dom9dom8'!$AH58,'accuracy dom91dom81'!$AH58,'accuracy dom92dom82'!$AH58)</f>
        <v>0</v>
      </c>
    </row>
    <row r="60" spans="1:47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1'!C59,'time 2'!C59,'time 3'!C59)</f>
        <v>37845</v>
      </c>
      <c r="C60">
        <f>AVERAGE('time 1'!E59,'time 2'!E59,'time 3'!E59)</f>
        <v>206957.66666666666</v>
      </c>
      <c r="D60">
        <f>AVERAGE('time 1'!G59,'time 2'!G59,'time 3'!G59)</f>
        <v>28516</v>
      </c>
      <c r="E60">
        <f>AVERAGE('time 1'!I59,'time 2'!I59,'time 3'!I59)</f>
        <v>56576</v>
      </c>
      <c r="F60">
        <f>AVERAGE('time 1'!K59,'time 2'!K59,'time 3'!K59)</f>
        <v>695966.66666666663</v>
      </c>
      <c r="G60">
        <f>AVERAGE('time 1'!M59,'time 2'!M59,'time 3'!M59)</f>
        <v>45066.333333333336</v>
      </c>
      <c r="H60">
        <f>AVERAGE('time 1'!O59,'time 2'!O59,'time 3'!O59)</f>
        <v>71363.333333333328</v>
      </c>
      <c r="I60">
        <f>AVERAGE('time 1'!Q59,'time 2'!Q59,'time 3'!Q59)</f>
        <v>1756892.3333333333</v>
      </c>
      <c r="J60">
        <f>AVERAGE('time 1'!S59,'time 2'!S59,'time 3'!S59)</f>
        <v>60283.333333333336</v>
      </c>
      <c r="L60">
        <f>AVERAGE('accuracy dom5dom4'!$J59,'accuracy dom51dom41'!$J59,'accuracy dom52dom42'!$J59)</f>
        <v>112</v>
      </c>
      <c r="M60">
        <f>AVERAGE('accuracy dom5dom4'!$K59,'accuracy dom51dom41'!$K59,'accuracy dom52dom42'!$K59)</f>
        <v>0</v>
      </c>
      <c r="N60">
        <f>AVERAGE('accuracy dom5dom4'!$L59,'accuracy dom51dom41'!$L59,'accuracy dom52dom42'!$L59)</f>
        <v>0</v>
      </c>
      <c r="O60">
        <f>AVERAGE('accuracy dom5dom4'!$M59,'accuracy dom51dom41'!$M59,'accuracy dom52dom42'!$M59)</f>
        <v>0</v>
      </c>
      <c r="P60">
        <f>AVERAGE('accuracy dom5dom4'!$AZ59,'accuracy dom51dom41'!$AZ59,'accuracy dom52dom42'!$AZ59)</f>
        <v>112</v>
      </c>
      <c r="Q60">
        <f>AVERAGE('accuracy dom5dom4'!$BA59,'accuracy dom51dom41'!$BA59,'accuracy dom52dom42'!$BA59)</f>
        <v>0</v>
      </c>
      <c r="R60">
        <f>AVERAGE('accuracy dom5dom4'!$BB59,'accuracy dom51dom41'!$BB59,'accuracy dom52dom42'!$BB59)</f>
        <v>0</v>
      </c>
      <c r="S60">
        <f>AVERAGE('accuracy dom5dom4'!$BC59,'accuracy dom51dom41'!$BC59,'accuracy dom52dom42'!$BC59)</f>
        <v>0</v>
      </c>
      <c r="T60">
        <f>AVERAGE('accuracy dom5dom4'!$AE59,'accuracy dom51dom41'!$AE59,'accuracy dom52dom42'!$AE59)</f>
        <v>112</v>
      </c>
      <c r="U60">
        <f>AVERAGE('accuracy dom5dom4'!$AF59,'accuracy dom51dom41'!$AF59,'accuracy dom52dom42'!$AF59)</f>
        <v>0</v>
      </c>
      <c r="V60">
        <f>AVERAGE('accuracy dom5dom4'!$AG59,'accuracy dom51dom41'!$AG59,'accuracy dom52dom42'!$AG59)</f>
        <v>0</v>
      </c>
      <c r="W60">
        <f>AVERAGE('accuracy dom5dom4'!$AH59,'accuracy dom51dom41'!$AH59,'accuracy dom52dom42'!$AH59)</f>
        <v>0</v>
      </c>
      <c r="X60">
        <f>AVERAGE('accuracy dom7dom6'!$J59,'accuracy dom71dom61'!$J59,'accuracy dom72dom62'!$J59)</f>
        <v>109.66666666666667</v>
      </c>
      <c r="Y60">
        <f>AVERAGE('accuracy dom7dom6'!$K59,'accuracy dom71dom61'!$K59,'accuracy dom72dom62'!$K59)</f>
        <v>2.3333333333333335</v>
      </c>
      <c r="Z60">
        <f>AVERAGE('accuracy dom7dom6'!$L59,'accuracy dom71dom61'!$L59,'accuracy dom72dom62'!$L59)</f>
        <v>0</v>
      </c>
      <c r="AA60">
        <f>AVERAGE('accuracy dom7dom6'!$M59,'accuracy dom71dom61'!$M59,'accuracy dom72dom62'!$M59)</f>
        <v>0</v>
      </c>
      <c r="AB60">
        <f>AVERAGE('accuracy dom7dom6'!$AZ59,'accuracy dom71dom61'!$AZ59,'accuracy dom72dom62'!$AZ59)</f>
        <v>112</v>
      </c>
      <c r="AC60">
        <f>AVERAGE('accuracy dom7dom6'!$BA59,'accuracy dom71dom61'!$BA59,'accuracy dom72dom62'!$BA59)</f>
        <v>0</v>
      </c>
      <c r="AD60">
        <f>AVERAGE('accuracy dom7dom6'!$BB59,'accuracy dom71dom61'!$BB59,'accuracy dom72dom62'!$BB59)</f>
        <v>0</v>
      </c>
      <c r="AE60">
        <f>AVERAGE('accuracy dom7dom6'!$BC59,'accuracy dom71dom61'!$BC59,'accuracy dom72dom62'!$BC59)</f>
        <v>0</v>
      </c>
      <c r="AF60">
        <f>AVERAGE('accuracy dom7dom6'!$AE59,'accuracy dom71dom61'!$AE59,'accuracy dom72dom62'!$AE59)</f>
        <v>109.66666666666667</v>
      </c>
      <c r="AG60">
        <f>AVERAGE('accuracy dom7dom6'!$AF59,'accuracy dom71dom61'!$AF59,'accuracy dom72dom62'!$AF59)</f>
        <v>2.3333333333333335</v>
      </c>
      <c r="AH60">
        <f>AVERAGE('accuracy dom7dom6'!$AG59,'accuracy dom71dom61'!$AG59,'accuracy dom72dom62'!$AG59)</f>
        <v>0</v>
      </c>
      <c r="AI60">
        <f>AVERAGE('accuracy dom7dom6'!$AH59,'accuracy dom71dom61'!$AH59,'accuracy dom72dom62'!$AH59)</f>
        <v>0</v>
      </c>
      <c r="AJ60">
        <f>AVERAGE('accuracy dom9dom8'!$J59,'accuracy dom91dom81'!$J59,'accuracy dom92dom82'!$J59)</f>
        <v>109.66666666666667</v>
      </c>
      <c r="AK60">
        <f>AVERAGE('accuracy dom9dom8'!$K59,'accuracy dom91dom81'!$K59,'accuracy dom92dom82'!$K59)</f>
        <v>2.3333333333333335</v>
      </c>
      <c r="AL60">
        <f>AVERAGE('accuracy dom9dom8'!$L59,'accuracy dom91dom81'!$L59,'accuracy dom92dom82'!$L59)</f>
        <v>0</v>
      </c>
      <c r="AM60">
        <f>AVERAGE('accuracy dom9dom8'!$M59,'accuracy dom91dom81'!$M59,'accuracy dom92dom82'!$M59)</f>
        <v>0</v>
      </c>
      <c r="AN60">
        <f>AVERAGE('accuracy dom9dom8'!$AZ59,'accuracy dom91dom81'!$AZ59,'accuracy dom92dom82'!$AZ59)</f>
        <v>112</v>
      </c>
      <c r="AO60">
        <f>AVERAGE('accuracy dom9dom8'!$BA59,'accuracy dom91dom81'!$BA59,'accuracy dom92dom82'!$BA59)</f>
        <v>0</v>
      </c>
      <c r="AP60">
        <f>AVERAGE('accuracy dom9dom8'!$BB59,'accuracy dom91dom81'!$BB59,'accuracy dom92dom82'!$BB59)</f>
        <v>0</v>
      </c>
      <c r="AQ60">
        <f>AVERAGE('accuracy dom9dom8'!$BC59,'accuracy dom91dom81'!$BC59,'accuracy dom92dom82'!$BC59)</f>
        <v>0</v>
      </c>
      <c r="AR60">
        <f>AVERAGE('accuracy dom9dom8'!$AE59,'accuracy dom91dom81'!$AE59,'accuracy dom92dom82'!$AE59)</f>
        <v>109.66666666666667</v>
      </c>
      <c r="AS60">
        <f>AVERAGE('accuracy dom9dom8'!$AF59,'accuracy dom91dom81'!$AF59,'accuracy dom92dom82'!$AF59)</f>
        <v>2.3333333333333335</v>
      </c>
      <c r="AT60">
        <f>AVERAGE('accuracy dom9dom8'!$AG59,'accuracy dom91dom81'!$AG59,'accuracy dom92dom82'!$AG59)</f>
        <v>0</v>
      </c>
      <c r="AU60">
        <f>AVERAGE('accuracy dom9dom8'!$AH59,'accuracy dom91dom81'!$AH59,'accuracy dom92dom82'!$AH59)</f>
        <v>0</v>
      </c>
    </row>
    <row r="61" spans="1:47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1'!C60,'time 2'!C60,'time 3'!C60)</f>
        <v>11896.333333333334</v>
      </c>
      <c r="C61">
        <f>AVERAGE('time 1'!E60,'time 2'!E60,'time 3'!E60)</f>
        <v>59223.666666666664</v>
      </c>
      <c r="D61">
        <f>AVERAGE('time 1'!G60,'time 2'!G60,'time 3'!G60)</f>
        <v>9188</v>
      </c>
      <c r="E61">
        <f>AVERAGE('time 1'!I60,'time 2'!I60,'time 3'!I60)</f>
        <v>16688.666666666668</v>
      </c>
      <c r="F61">
        <f>AVERAGE('time 1'!K60,'time 2'!K60,'time 3'!K60)</f>
        <v>218109.66666666666</v>
      </c>
      <c r="G61">
        <f>AVERAGE('time 1'!M60,'time 2'!M60,'time 3'!M60)</f>
        <v>13268</v>
      </c>
      <c r="H61">
        <f>AVERAGE('time 1'!O60,'time 2'!O60,'time 3'!O60)</f>
        <v>19159</v>
      </c>
      <c r="I61">
        <f>AVERAGE('time 1'!Q60,'time 2'!Q60,'time 3'!Q60)</f>
        <v>522339.33333333331</v>
      </c>
      <c r="J61">
        <f>AVERAGE('time 1'!S60,'time 2'!S60,'time 3'!S60)</f>
        <v>16821.666666666668</v>
      </c>
      <c r="L61">
        <f>AVERAGE('accuracy dom5dom4'!$J60,'accuracy dom51dom41'!$J60,'accuracy dom52dom42'!$J60)</f>
        <v>956.66666666666663</v>
      </c>
      <c r="M61">
        <f>AVERAGE('accuracy dom5dom4'!$K60,'accuracy dom51dom41'!$K60,'accuracy dom52dom42'!$K60)</f>
        <v>1.3333333333333333</v>
      </c>
      <c r="N61">
        <f>AVERAGE('accuracy dom5dom4'!$L60,'accuracy dom51dom41'!$L60,'accuracy dom52dom42'!$L60)</f>
        <v>0</v>
      </c>
      <c r="O61">
        <f>AVERAGE('accuracy dom5dom4'!$M60,'accuracy dom51dom41'!$M60,'accuracy dom52dom42'!$M60)</f>
        <v>0</v>
      </c>
      <c r="P61">
        <f>AVERAGE('accuracy dom5dom4'!$AZ60,'accuracy dom51dom41'!$AZ60,'accuracy dom52dom42'!$AZ60)</f>
        <v>958</v>
      </c>
      <c r="Q61">
        <f>AVERAGE('accuracy dom5dom4'!$BA60,'accuracy dom51dom41'!$BA60,'accuracy dom52dom42'!$BA60)</f>
        <v>0</v>
      </c>
      <c r="R61">
        <f>AVERAGE('accuracy dom5dom4'!$BB60,'accuracy dom51dom41'!$BB60,'accuracy dom52dom42'!$BB60)</f>
        <v>0</v>
      </c>
      <c r="S61">
        <f>AVERAGE('accuracy dom5dom4'!$BC60,'accuracy dom51dom41'!$BC60,'accuracy dom52dom42'!$BC60)</f>
        <v>0</v>
      </c>
      <c r="T61">
        <f>AVERAGE('accuracy dom5dom4'!$AE60,'accuracy dom51dom41'!$AE60,'accuracy dom52dom42'!$AE60)</f>
        <v>956.66666666666663</v>
      </c>
      <c r="U61">
        <f>AVERAGE('accuracy dom5dom4'!$AF60,'accuracy dom51dom41'!$AF60,'accuracy dom52dom42'!$AF60)</f>
        <v>1.3333333333333333</v>
      </c>
      <c r="V61">
        <f>AVERAGE('accuracy dom5dom4'!$AG60,'accuracy dom51dom41'!$AG60,'accuracy dom52dom42'!$AG60)</f>
        <v>0</v>
      </c>
      <c r="W61">
        <f>AVERAGE('accuracy dom5dom4'!$AH60,'accuracy dom51dom41'!$AH60,'accuracy dom52dom42'!$AH60)</f>
        <v>0</v>
      </c>
      <c r="X61">
        <f>AVERAGE('accuracy dom7dom6'!$J60,'accuracy dom71dom61'!$J60,'accuracy dom72dom62'!$J60)</f>
        <v>952.66666666666663</v>
      </c>
      <c r="Y61">
        <f>AVERAGE('accuracy dom7dom6'!$K60,'accuracy dom71dom61'!$K60,'accuracy dom72dom62'!$K60)</f>
        <v>5.333333333333333</v>
      </c>
      <c r="Z61">
        <f>AVERAGE('accuracy dom7dom6'!$L60,'accuracy dom71dom61'!$L60,'accuracy dom72dom62'!$L60)</f>
        <v>0</v>
      </c>
      <c r="AA61">
        <f>AVERAGE('accuracy dom7dom6'!$M60,'accuracy dom71dom61'!$M60,'accuracy dom72dom62'!$M60)</f>
        <v>0</v>
      </c>
      <c r="AB61">
        <f>AVERAGE('accuracy dom7dom6'!$AZ60,'accuracy dom71dom61'!$AZ60,'accuracy dom72dom62'!$AZ60)</f>
        <v>958</v>
      </c>
      <c r="AC61">
        <f>AVERAGE('accuracy dom7dom6'!$BA60,'accuracy dom71dom61'!$BA60,'accuracy dom72dom62'!$BA60)</f>
        <v>0</v>
      </c>
      <c r="AD61">
        <f>AVERAGE('accuracy dom7dom6'!$BB60,'accuracy dom71dom61'!$BB60,'accuracy dom72dom62'!$BB60)</f>
        <v>0</v>
      </c>
      <c r="AE61">
        <f>AVERAGE('accuracy dom7dom6'!$BC60,'accuracy dom71dom61'!$BC60,'accuracy dom72dom62'!$BC60)</f>
        <v>0</v>
      </c>
      <c r="AF61">
        <f>AVERAGE('accuracy dom7dom6'!$AE60,'accuracy dom71dom61'!$AE60,'accuracy dom72dom62'!$AE60)</f>
        <v>952.66666666666663</v>
      </c>
      <c r="AG61">
        <f>AVERAGE('accuracy dom7dom6'!$AF60,'accuracy dom71dom61'!$AF60,'accuracy dom72dom62'!$AF60)</f>
        <v>5.333333333333333</v>
      </c>
      <c r="AH61">
        <f>AVERAGE('accuracy dom7dom6'!$AG60,'accuracy dom71dom61'!$AG60,'accuracy dom72dom62'!$AG60)</f>
        <v>0</v>
      </c>
      <c r="AI61">
        <f>AVERAGE('accuracy dom7dom6'!$AH60,'accuracy dom71dom61'!$AH60,'accuracy dom72dom62'!$AH60)</f>
        <v>0</v>
      </c>
      <c r="AJ61">
        <f>AVERAGE('accuracy dom9dom8'!$J60,'accuracy dom91dom81'!$J60,'accuracy dom92dom82'!$J60)</f>
        <v>948</v>
      </c>
      <c r="AK61">
        <f>AVERAGE('accuracy dom9dom8'!$K60,'accuracy dom91dom81'!$K60,'accuracy dom92dom82'!$K60)</f>
        <v>10</v>
      </c>
      <c r="AL61">
        <f>AVERAGE('accuracy dom9dom8'!$L60,'accuracy dom91dom81'!$L60,'accuracy dom92dom82'!$L60)</f>
        <v>0</v>
      </c>
      <c r="AM61">
        <f>AVERAGE('accuracy dom9dom8'!$M60,'accuracy dom91dom81'!$M60,'accuracy dom92dom82'!$M60)</f>
        <v>0</v>
      </c>
      <c r="AN61">
        <f>AVERAGE('accuracy dom9dom8'!$AZ60,'accuracy dom91dom81'!$AZ60,'accuracy dom92dom82'!$AZ60)</f>
        <v>958</v>
      </c>
      <c r="AO61">
        <f>AVERAGE('accuracy dom9dom8'!$BA60,'accuracy dom91dom81'!$BA60,'accuracy dom92dom82'!$BA60)</f>
        <v>0</v>
      </c>
      <c r="AP61">
        <f>AVERAGE('accuracy dom9dom8'!$BB60,'accuracy dom91dom81'!$BB60,'accuracy dom92dom82'!$BB60)</f>
        <v>0</v>
      </c>
      <c r="AQ61">
        <f>AVERAGE('accuracy dom9dom8'!$BC60,'accuracy dom91dom81'!$BC60,'accuracy dom92dom82'!$BC60)</f>
        <v>0</v>
      </c>
      <c r="AR61">
        <f>AVERAGE('accuracy dom9dom8'!$AE60,'accuracy dom91dom81'!$AE60,'accuracy dom92dom82'!$AE60)</f>
        <v>948</v>
      </c>
      <c r="AS61">
        <f>AVERAGE('accuracy dom9dom8'!$AF60,'accuracy dom91dom81'!$AF60,'accuracy dom92dom82'!$AF60)</f>
        <v>10</v>
      </c>
      <c r="AT61">
        <f>AVERAGE('accuracy dom9dom8'!$AG60,'accuracy dom91dom81'!$AG60,'accuracy dom92dom82'!$AG60)</f>
        <v>0</v>
      </c>
      <c r="AU61">
        <f>AVERAGE('accuracy dom9dom8'!$AH60,'accuracy dom91dom81'!$AH60,'accuracy dom92dom82'!$AH60)</f>
        <v>0</v>
      </c>
    </row>
    <row r="62" spans="1:47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1'!C61,'time 2'!C61,'time 3'!C61)</f>
        <v>21026.666666666668</v>
      </c>
      <c r="C62">
        <f>AVERAGE('time 1'!E61,'time 2'!E61,'time 3'!E61)</f>
        <v>100457.33333333333</v>
      </c>
      <c r="D62">
        <f>AVERAGE('time 1'!G61,'time 2'!G61,'time 3'!G61)</f>
        <v>16313</v>
      </c>
      <c r="E62">
        <f>AVERAGE('time 1'!I61,'time 2'!I61,'time 3'!I61)</f>
        <v>29745.666666666668</v>
      </c>
      <c r="F62">
        <f>AVERAGE('time 1'!K61,'time 2'!K61,'time 3'!K61)</f>
        <v>351803</v>
      </c>
      <c r="G62">
        <f>AVERAGE('time 1'!M61,'time 2'!M61,'time 3'!M61)</f>
        <v>24085</v>
      </c>
      <c r="H62">
        <f>AVERAGE('time 1'!O61,'time 2'!O61,'time 3'!O61)</f>
        <v>36332.333333333336</v>
      </c>
      <c r="I62">
        <f>AVERAGE('time 1'!Q61,'time 2'!Q61,'time 3'!Q61)</f>
        <v>899870</v>
      </c>
      <c r="J62">
        <f>AVERAGE('time 1'!S61,'time 2'!S61,'time 3'!S61)</f>
        <v>31573</v>
      </c>
      <c r="L62">
        <f>AVERAGE('accuracy dom5dom4'!$J61,'accuracy dom51dom41'!$J61,'accuracy dom52dom42'!$J61)</f>
        <v>476</v>
      </c>
      <c r="M62">
        <f>AVERAGE('accuracy dom5dom4'!$K61,'accuracy dom51dom41'!$K61,'accuracy dom52dom42'!$K61)</f>
        <v>0</v>
      </c>
      <c r="N62">
        <f>AVERAGE('accuracy dom5dom4'!$L61,'accuracy dom51dom41'!$L61,'accuracy dom52dom42'!$L61)</f>
        <v>0</v>
      </c>
      <c r="O62">
        <f>AVERAGE('accuracy dom5dom4'!$M61,'accuracy dom51dom41'!$M61,'accuracy dom52dom42'!$M61)</f>
        <v>0</v>
      </c>
      <c r="P62">
        <f>AVERAGE('accuracy dom5dom4'!$AZ61,'accuracy dom51dom41'!$AZ61,'accuracy dom52dom42'!$AZ61)</f>
        <v>476</v>
      </c>
      <c r="Q62">
        <f>AVERAGE('accuracy dom5dom4'!$BA61,'accuracy dom51dom41'!$BA61,'accuracy dom52dom42'!$BA61)</f>
        <v>0</v>
      </c>
      <c r="R62">
        <f>AVERAGE('accuracy dom5dom4'!$BB61,'accuracy dom51dom41'!$BB61,'accuracy dom52dom42'!$BB61)</f>
        <v>0</v>
      </c>
      <c r="S62">
        <f>AVERAGE('accuracy dom5dom4'!$BC61,'accuracy dom51dom41'!$BC61,'accuracy dom52dom42'!$BC61)</f>
        <v>0</v>
      </c>
      <c r="T62">
        <f>AVERAGE('accuracy dom5dom4'!$AE61,'accuracy dom51dom41'!$AE61,'accuracy dom52dom42'!$AE61)</f>
        <v>476</v>
      </c>
      <c r="U62">
        <f>AVERAGE('accuracy dom5dom4'!$AF61,'accuracy dom51dom41'!$AF61,'accuracy dom52dom42'!$AF61)</f>
        <v>0</v>
      </c>
      <c r="V62">
        <f>AVERAGE('accuracy dom5dom4'!$AG61,'accuracy dom51dom41'!$AG61,'accuracy dom52dom42'!$AG61)</f>
        <v>0</v>
      </c>
      <c r="W62">
        <f>AVERAGE('accuracy dom5dom4'!$AH61,'accuracy dom51dom41'!$AH61,'accuracy dom52dom42'!$AH61)</f>
        <v>0</v>
      </c>
      <c r="X62">
        <f>AVERAGE('accuracy dom7dom6'!$J61,'accuracy dom71dom61'!$J61,'accuracy dom72dom62'!$J61)</f>
        <v>471.66666666666669</v>
      </c>
      <c r="Y62">
        <f>AVERAGE('accuracy dom7dom6'!$K61,'accuracy dom71dom61'!$K61,'accuracy dom72dom62'!$K61)</f>
        <v>4.333333333333333</v>
      </c>
      <c r="Z62">
        <f>AVERAGE('accuracy dom7dom6'!$L61,'accuracy dom71dom61'!$L61,'accuracy dom72dom62'!$L61)</f>
        <v>0</v>
      </c>
      <c r="AA62">
        <f>AVERAGE('accuracy dom7dom6'!$M61,'accuracy dom71dom61'!$M61,'accuracy dom72dom62'!$M61)</f>
        <v>0</v>
      </c>
      <c r="AB62">
        <f>AVERAGE('accuracy dom7dom6'!$AZ61,'accuracy dom71dom61'!$AZ61,'accuracy dom72dom62'!$AZ61)</f>
        <v>476</v>
      </c>
      <c r="AC62">
        <f>AVERAGE('accuracy dom7dom6'!$BA61,'accuracy dom71dom61'!$BA61,'accuracy dom72dom62'!$BA61)</f>
        <v>0</v>
      </c>
      <c r="AD62">
        <f>AVERAGE('accuracy dom7dom6'!$BB61,'accuracy dom71dom61'!$BB61,'accuracy dom72dom62'!$BB61)</f>
        <v>0</v>
      </c>
      <c r="AE62">
        <f>AVERAGE('accuracy dom7dom6'!$BC61,'accuracy dom71dom61'!$BC61,'accuracy dom72dom62'!$BC61)</f>
        <v>0</v>
      </c>
      <c r="AF62">
        <f>AVERAGE('accuracy dom7dom6'!$AE61,'accuracy dom71dom61'!$AE61,'accuracy dom72dom62'!$AE61)</f>
        <v>471.66666666666669</v>
      </c>
      <c r="AG62">
        <f>AVERAGE('accuracy dom7dom6'!$AF61,'accuracy dom71dom61'!$AF61,'accuracy dom72dom62'!$AF61)</f>
        <v>4.333333333333333</v>
      </c>
      <c r="AH62">
        <f>AVERAGE('accuracy dom7dom6'!$AG61,'accuracy dom71dom61'!$AG61,'accuracy dom72dom62'!$AG61)</f>
        <v>0</v>
      </c>
      <c r="AI62">
        <f>AVERAGE('accuracy dom7dom6'!$AH61,'accuracy dom71dom61'!$AH61,'accuracy dom72dom62'!$AH61)</f>
        <v>0</v>
      </c>
      <c r="AJ62">
        <f>AVERAGE('accuracy dom9dom8'!$J61,'accuracy dom91dom81'!$J61,'accuracy dom92dom82'!$J61)</f>
        <v>471.66666666666669</v>
      </c>
      <c r="AK62">
        <f>AVERAGE('accuracy dom9dom8'!$K61,'accuracy dom91dom81'!$K61,'accuracy dom92dom82'!$K61)</f>
        <v>4.333333333333333</v>
      </c>
      <c r="AL62">
        <f>AVERAGE('accuracy dom9dom8'!$L61,'accuracy dom91dom81'!$L61,'accuracy dom92dom82'!$L61)</f>
        <v>0</v>
      </c>
      <c r="AM62">
        <f>AVERAGE('accuracy dom9dom8'!$M61,'accuracy dom91dom81'!$M61,'accuracy dom92dom82'!$M61)</f>
        <v>0</v>
      </c>
      <c r="AN62">
        <f>AVERAGE('accuracy dom9dom8'!$AZ61,'accuracy dom91dom81'!$AZ61,'accuracy dom92dom82'!$AZ61)</f>
        <v>476</v>
      </c>
      <c r="AO62">
        <f>AVERAGE('accuracy dom9dom8'!$BA61,'accuracy dom91dom81'!$BA61,'accuracy dom92dom82'!$BA61)</f>
        <v>0</v>
      </c>
      <c r="AP62">
        <f>AVERAGE('accuracy dom9dom8'!$BB61,'accuracy dom91dom81'!$BB61,'accuracy dom92dom82'!$BB61)</f>
        <v>0</v>
      </c>
      <c r="AQ62">
        <f>AVERAGE('accuracy dom9dom8'!$BC61,'accuracy dom91dom81'!$BC61,'accuracy dom92dom82'!$BC61)</f>
        <v>0</v>
      </c>
      <c r="AR62">
        <f>AVERAGE('accuracy dom9dom8'!$AE61,'accuracy dom91dom81'!$AE61,'accuracy dom92dom82'!$AE61)</f>
        <v>471.66666666666669</v>
      </c>
      <c r="AS62">
        <f>AVERAGE('accuracy dom9dom8'!$AF61,'accuracy dom91dom81'!$AF61,'accuracy dom92dom82'!$AF61)</f>
        <v>4.333333333333333</v>
      </c>
      <c r="AT62">
        <f>AVERAGE('accuracy dom9dom8'!$AG61,'accuracy dom91dom81'!$AG61,'accuracy dom92dom82'!$AG61)</f>
        <v>0</v>
      </c>
      <c r="AU62">
        <f>AVERAGE('accuracy dom9dom8'!$AH61,'accuracy dom91dom81'!$AH61,'accuracy dom92dom82'!$AH61)</f>
        <v>0</v>
      </c>
    </row>
    <row r="63" spans="1:47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1'!C62,'time 2'!C62,'time 3'!C62)</f>
        <v>16709.666666666668</v>
      </c>
      <c r="C63">
        <f>AVERAGE('time 1'!E62,'time 2'!E62,'time 3'!E62)</f>
        <v>90317.666666666672</v>
      </c>
      <c r="D63">
        <f>AVERAGE('time 1'!G62,'time 2'!G62,'time 3'!G62)</f>
        <v>12959.666666666666</v>
      </c>
      <c r="E63">
        <f>AVERAGE('time 1'!I62,'time 2'!I62,'time 3'!I62)</f>
        <v>21768</v>
      </c>
      <c r="F63">
        <f>AVERAGE('time 1'!K62,'time 2'!K62,'time 3'!K62)</f>
        <v>310705</v>
      </c>
      <c r="G63">
        <f>AVERAGE('time 1'!M62,'time 2'!M62,'time 3'!M62)</f>
        <v>18206</v>
      </c>
      <c r="H63">
        <f>AVERAGE('time 1'!O62,'time 2'!O62,'time 3'!O62)</f>
        <v>25885.666666666668</v>
      </c>
      <c r="I63">
        <f>AVERAGE('time 1'!Q62,'time 2'!Q62,'time 3'!Q62)</f>
        <v>779576.33333333337</v>
      </c>
      <c r="J63">
        <f>AVERAGE('time 1'!S62,'time 2'!S62,'time 3'!S62)</f>
        <v>22823.333333333332</v>
      </c>
      <c r="L63">
        <f>AVERAGE('accuracy dom5dom4'!$J62,'accuracy dom51dom41'!$J62,'accuracy dom52dom42'!$J62)</f>
        <v>607</v>
      </c>
      <c r="M63">
        <f>AVERAGE('accuracy dom5dom4'!$K62,'accuracy dom51dom41'!$K62,'accuracy dom52dom42'!$K62)</f>
        <v>0</v>
      </c>
      <c r="N63">
        <f>AVERAGE('accuracy dom5dom4'!$L62,'accuracy dom51dom41'!$L62,'accuracy dom52dom42'!$L62)</f>
        <v>0</v>
      </c>
      <c r="O63">
        <f>AVERAGE('accuracy dom5dom4'!$M62,'accuracy dom51dom41'!$M62,'accuracy dom52dom42'!$M62)</f>
        <v>0</v>
      </c>
      <c r="P63">
        <f>AVERAGE('accuracy dom5dom4'!$AZ62,'accuracy dom51dom41'!$AZ62,'accuracy dom52dom42'!$AZ62)</f>
        <v>607</v>
      </c>
      <c r="Q63">
        <f>AVERAGE('accuracy dom5dom4'!$BA62,'accuracy dom51dom41'!$BA62,'accuracy dom52dom42'!$BA62)</f>
        <v>0</v>
      </c>
      <c r="R63">
        <f>AVERAGE('accuracy dom5dom4'!$BB62,'accuracy dom51dom41'!$BB62,'accuracy dom52dom42'!$BB62)</f>
        <v>0</v>
      </c>
      <c r="S63">
        <f>AVERAGE('accuracy dom5dom4'!$BC62,'accuracy dom51dom41'!$BC62,'accuracy dom52dom42'!$BC62)</f>
        <v>0</v>
      </c>
      <c r="T63">
        <f>AVERAGE('accuracy dom5dom4'!$AE62,'accuracy dom51dom41'!$AE62,'accuracy dom52dom42'!$AE62)</f>
        <v>607</v>
      </c>
      <c r="U63">
        <f>AVERAGE('accuracy dom5dom4'!$AF62,'accuracy dom51dom41'!$AF62,'accuracy dom52dom42'!$AF62)</f>
        <v>0</v>
      </c>
      <c r="V63">
        <f>AVERAGE('accuracy dom5dom4'!$AG62,'accuracy dom51dom41'!$AG62,'accuracy dom52dom42'!$AG62)</f>
        <v>0</v>
      </c>
      <c r="W63">
        <f>AVERAGE('accuracy dom5dom4'!$AH62,'accuracy dom51dom41'!$AH62,'accuracy dom52dom42'!$AH62)</f>
        <v>0</v>
      </c>
      <c r="X63">
        <f>AVERAGE('accuracy dom7dom6'!$J62,'accuracy dom71dom61'!$J62,'accuracy dom72dom62'!$J62)</f>
        <v>600.33333333333337</v>
      </c>
      <c r="Y63">
        <f>AVERAGE('accuracy dom7dom6'!$K62,'accuracy dom71dom61'!$K62,'accuracy dom72dom62'!$K62)</f>
        <v>6.666666666666667</v>
      </c>
      <c r="Z63">
        <f>AVERAGE('accuracy dom7dom6'!$L62,'accuracy dom71dom61'!$L62,'accuracy dom72dom62'!$L62)</f>
        <v>0</v>
      </c>
      <c r="AA63">
        <f>AVERAGE('accuracy dom7dom6'!$M62,'accuracy dom71dom61'!$M62,'accuracy dom72dom62'!$M62)</f>
        <v>0</v>
      </c>
      <c r="AB63">
        <f>AVERAGE('accuracy dom7dom6'!$AZ62,'accuracy dom71dom61'!$AZ62,'accuracy dom72dom62'!$AZ62)</f>
        <v>607</v>
      </c>
      <c r="AC63">
        <f>AVERAGE('accuracy dom7dom6'!$BA62,'accuracy dom71dom61'!$BA62,'accuracy dom72dom62'!$BA62)</f>
        <v>0</v>
      </c>
      <c r="AD63">
        <f>AVERAGE('accuracy dom7dom6'!$BB62,'accuracy dom71dom61'!$BB62,'accuracy dom72dom62'!$BB62)</f>
        <v>0</v>
      </c>
      <c r="AE63">
        <f>AVERAGE('accuracy dom7dom6'!$BC62,'accuracy dom71dom61'!$BC62,'accuracy dom72dom62'!$BC62)</f>
        <v>0</v>
      </c>
      <c r="AF63">
        <f>AVERAGE('accuracy dom7dom6'!$AE62,'accuracy dom71dom61'!$AE62,'accuracy dom72dom62'!$AE62)</f>
        <v>600.33333333333337</v>
      </c>
      <c r="AG63">
        <f>AVERAGE('accuracy dom7dom6'!$AF62,'accuracy dom71dom61'!$AF62,'accuracy dom72dom62'!$AF62)</f>
        <v>6.666666666666667</v>
      </c>
      <c r="AH63">
        <f>AVERAGE('accuracy dom7dom6'!$AG62,'accuracy dom71dom61'!$AG62,'accuracy dom72dom62'!$AG62)</f>
        <v>0</v>
      </c>
      <c r="AI63">
        <f>AVERAGE('accuracy dom7dom6'!$AH62,'accuracy dom71dom61'!$AH62,'accuracy dom72dom62'!$AH62)</f>
        <v>0</v>
      </c>
      <c r="AJ63">
        <f>AVERAGE('accuracy dom9dom8'!$J62,'accuracy dom91dom81'!$J62,'accuracy dom92dom82'!$J62)</f>
        <v>598.33333333333337</v>
      </c>
      <c r="AK63">
        <f>AVERAGE('accuracy dom9dom8'!$K62,'accuracy dom91dom81'!$K62,'accuracy dom92dom82'!$K62)</f>
        <v>8.6666666666666661</v>
      </c>
      <c r="AL63">
        <f>AVERAGE('accuracy dom9dom8'!$L62,'accuracy dom91dom81'!$L62,'accuracy dom92dom82'!$L62)</f>
        <v>0</v>
      </c>
      <c r="AM63">
        <f>AVERAGE('accuracy dom9dom8'!$M62,'accuracy dom91dom81'!$M62,'accuracy dom92dom82'!$M62)</f>
        <v>0</v>
      </c>
      <c r="AN63">
        <f>AVERAGE('accuracy dom9dom8'!$AZ62,'accuracy dom91dom81'!$AZ62,'accuracy dom92dom82'!$AZ62)</f>
        <v>607</v>
      </c>
      <c r="AO63">
        <f>AVERAGE('accuracy dom9dom8'!$BA62,'accuracy dom91dom81'!$BA62,'accuracy dom92dom82'!$BA62)</f>
        <v>0</v>
      </c>
      <c r="AP63">
        <f>AVERAGE('accuracy dom9dom8'!$BB62,'accuracy dom91dom81'!$BB62,'accuracy dom92dom82'!$BB62)</f>
        <v>0</v>
      </c>
      <c r="AQ63">
        <f>AVERAGE('accuracy dom9dom8'!$BC62,'accuracy dom91dom81'!$BC62,'accuracy dom92dom82'!$BC62)</f>
        <v>0</v>
      </c>
      <c r="AR63">
        <f>AVERAGE('accuracy dom9dom8'!$AE62,'accuracy dom91dom81'!$AE62,'accuracy dom92dom82'!$AE62)</f>
        <v>598.33333333333337</v>
      </c>
      <c r="AS63">
        <f>AVERAGE('accuracy dom9dom8'!$AF62,'accuracy dom91dom81'!$AF62,'accuracy dom92dom82'!$AF62)</f>
        <v>8.6666666666666661</v>
      </c>
      <c r="AT63">
        <f>AVERAGE('accuracy dom9dom8'!$AG62,'accuracy dom91dom81'!$AG62,'accuracy dom92dom82'!$AG62)</f>
        <v>0</v>
      </c>
      <c r="AU63">
        <f>AVERAGE('accuracy dom9dom8'!$AH62,'accuracy dom91dom81'!$AH62,'accuracy dom92dom82'!$AH62)</f>
        <v>0</v>
      </c>
    </row>
    <row r="64" spans="1:47">
      <c r="A64" t="str">
        <f>'time 1'!B63</f>
        <v>&lt;test.ImageData: void buildDitheredGradientChannel(int,int,int,int,int,boolean,byte[],int,int,int)&gt;</v>
      </c>
      <c r="B64">
        <f>AVERAGE('time 1'!C63,'time 2'!C63,'time 3'!C63)</f>
        <v>6820.333333333333</v>
      </c>
      <c r="C64">
        <f>AVERAGE('time 1'!E63,'time 2'!E63,'time 3'!E63)</f>
        <v>18589</v>
      </c>
      <c r="D64">
        <f>AVERAGE('time 1'!G63,'time 2'!G63,'time 3'!G63)</f>
        <v>5144.666666666667</v>
      </c>
      <c r="E64">
        <f>AVERAGE('time 1'!I63,'time 2'!I63,'time 3'!I63)</f>
        <v>13428.666666666666</v>
      </c>
      <c r="F64">
        <f>AVERAGE('time 1'!K63,'time 2'!K63,'time 3'!K63)</f>
        <v>96247.333333333328</v>
      </c>
      <c r="G64">
        <f>AVERAGE('time 1'!M63,'time 2'!M63,'time 3'!M63)</f>
        <v>9885.6666666666661</v>
      </c>
      <c r="H64">
        <f>AVERAGE('time 1'!O63,'time 2'!O63,'time 3'!O63)</f>
        <v>16463.333333333332</v>
      </c>
      <c r="I64">
        <f>AVERAGE('time 1'!Q63,'time 2'!Q63,'time 3'!Q63)</f>
        <v>255603.33333333334</v>
      </c>
      <c r="J64">
        <f>AVERAGE('time 1'!S63,'time 2'!S63,'time 3'!S63)</f>
        <v>13746.333333333334</v>
      </c>
      <c r="L64">
        <f>AVERAGE('accuracy dom5dom4'!$J63,'accuracy dom51dom41'!$J63,'accuracy dom52dom42'!$J63)</f>
        <v>737</v>
      </c>
      <c r="M64">
        <f>AVERAGE('accuracy dom5dom4'!$K63,'accuracy dom51dom41'!$K63,'accuracy dom52dom42'!$K63)</f>
        <v>0</v>
      </c>
      <c r="N64">
        <f>AVERAGE('accuracy dom5dom4'!$L63,'accuracy dom51dom41'!$L63,'accuracy dom52dom42'!$L63)</f>
        <v>0</v>
      </c>
      <c r="O64">
        <f>AVERAGE('accuracy dom5dom4'!$M63,'accuracy dom51dom41'!$M63,'accuracy dom52dom42'!$M63)</f>
        <v>0</v>
      </c>
      <c r="P64">
        <f>AVERAGE('accuracy dom5dom4'!$AZ63,'accuracy dom51dom41'!$AZ63,'accuracy dom52dom42'!$AZ63)</f>
        <v>737</v>
      </c>
      <c r="Q64">
        <f>AVERAGE('accuracy dom5dom4'!$BA63,'accuracy dom51dom41'!$BA63,'accuracy dom52dom42'!$BA63)</f>
        <v>0</v>
      </c>
      <c r="R64">
        <f>AVERAGE('accuracy dom5dom4'!$BB63,'accuracy dom51dom41'!$BB63,'accuracy dom52dom42'!$BB63)</f>
        <v>0</v>
      </c>
      <c r="S64">
        <f>AVERAGE('accuracy dom5dom4'!$BC63,'accuracy dom51dom41'!$BC63,'accuracy dom52dom42'!$BC63)</f>
        <v>0</v>
      </c>
      <c r="T64">
        <f>AVERAGE('accuracy dom5dom4'!$AE63,'accuracy dom51dom41'!$AE63,'accuracy dom52dom42'!$AE63)</f>
        <v>737</v>
      </c>
      <c r="U64">
        <f>AVERAGE('accuracy dom5dom4'!$AF63,'accuracy dom51dom41'!$AF63,'accuracy dom52dom42'!$AF63)</f>
        <v>0</v>
      </c>
      <c r="V64">
        <f>AVERAGE('accuracy dom5dom4'!$AG63,'accuracy dom51dom41'!$AG63,'accuracy dom52dom42'!$AG63)</f>
        <v>0</v>
      </c>
      <c r="W64">
        <f>AVERAGE('accuracy dom5dom4'!$AH63,'accuracy dom51dom41'!$AH63,'accuracy dom52dom42'!$AH63)</f>
        <v>0</v>
      </c>
      <c r="X64">
        <f>AVERAGE('accuracy dom7dom6'!$J63,'accuracy dom71dom61'!$J63,'accuracy dom72dom62'!$J63)</f>
        <v>728.66666666666663</v>
      </c>
      <c r="Y64">
        <f>AVERAGE('accuracy dom7dom6'!$K63,'accuracy dom71dom61'!$K63,'accuracy dom72dom62'!$K63)</f>
        <v>8.3333333333333339</v>
      </c>
      <c r="Z64">
        <f>AVERAGE('accuracy dom7dom6'!$L63,'accuracy dom71dom61'!$L63,'accuracy dom72dom62'!$L63)</f>
        <v>0</v>
      </c>
      <c r="AA64">
        <f>AVERAGE('accuracy dom7dom6'!$M63,'accuracy dom71dom61'!$M63,'accuracy dom72dom62'!$M63)</f>
        <v>0</v>
      </c>
      <c r="AB64">
        <f>AVERAGE('accuracy dom7dom6'!$AZ63,'accuracy dom71dom61'!$AZ63,'accuracy dom72dom62'!$AZ63)</f>
        <v>737</v>
      </c>
      <c r="AC64">
        <f>AVERAGE('accuracy dom7dom6'!$BA63,'accuracy dom71dom61'!$BA63,'accuracy dom72dom62'!$BA63)</f>
        <v>0</v>
      </c>
      <c r="AD64">
        <f>AVERAGE('accuracy dom7dom6'!$BB63,'accuracy dom71dom61'!$BB63,'accuracy dom72dom62'!$BB63)</f>
        <v>0</v>
      </c>
      <c r="AE64">
        <f>AVERAGE('accuracy dom7dom6'!$BC63,'accuracy dom71dom61'!$BC63,'accuracy dom72dom62'!$BC63)</f>
        <v>0</v>
      </c>
      <c r="AF64">
        <f>AVERAGE('accuracy dom7dom6'!$AE63,'accuracy dom71dom61'!$AE63,'accuracy dom72dom62'!$AE63)</f>
        <v>728.66666666666663</v>
      </c>
      <c r="AG64">
        <f>AVERAGE('accuracy dom7dom6'!$AF63,'accuracy dom71dom61'!$AF63,'accuracy dom72dom62'!$AF63)</f>
        <v>8.3333333333333339</v>
      </c>
      <c r="AH64">
        <f>AVERAGE('accuracy dom7dom6'!$AG63,'accuracy dom71dom61'!$AG63,'accuracy dom72dom62'!$AG63)</f>
        <v>0</v>
      </c>
      <c r="AI64">
        <f>AVERAGE('accuracy dom7dom6'!$AH63,'accuracy dom71dom61'!$AH63,'accuracy dom72dom62'!$AH63)</f>
        <v>0</v>
      </c>
      <c r="AJ64">
        <f>AVERAGE('accuracy dom9dom8'!$J63,'accuracy dom91dom81'!$J63,'accuracy dom92dom82'!$J63)</f>
        <v>728.66666666666663</v>
      </c>
      <c r="AK64">
        <f>AVERAGE('accuracy dom9dom8'!$K63,'accuracy dom91dom81'!$K63,'accuracy dom92dom82'!$K63)</f>
        <v>8.3333333333333339</v>
      </c>
      <c r="AL64">
        <f>AVERAGE('accuracy dom9dom8'!$L63,'accuracy dom91dom81'!$L63,'accuracy dom92dom82'!$L63)</f>
        <v>0</v>
      </c>
      <c r="AM64">
        <f>AVERAGE('accuracy dom9dom8'!$M63,'accuracy dom91dom81'!$M63,'accuracy dom92dom82'!$M63)</f>
        <v>0</v>
      </c>
      <c r="AN64">
        <f>AVERAGE('accuracy dom9dom8'!$AZ63,'accuracy dom91dom81'!$AZ63,'accuracy dom92dom82'!$AZ63)</f>
        <v>737</v>
      </c>
      <c r="AO64">
        <f>AVERAGE('accuracy dom9dom8'!$BA63,'accuracy dom91dom81'!$BA63,'accuracy dom92dom82'!$BA63)</f>
        <v>0</v>
      </c>
      <c r="AP64">
        <f>AVERAGE('accuracy dom9dom8'!$BB63,'accuracy dom91dom81'!$BB63,'accuracy dom92dom82'!$BB63)</f>
        <v>0</v>
      </c>
      <c r="AQ64">
        <f>AVERAGE('accuracy dom9dom8'!$BC63,'accuracy dom91dom81'!$BC63,'accuracy dom92dom82'!$BC63)</f>
        <v>0</v>
      </c>
      <c r="AR64">
        <f>AVERAGE('accuracy dom9dom8'!$AE63,'accuracy dom91dom81'!$AE63,'accuracy dom92dom82'!$AE63)</f>
        <v>728.66666666666663</v>
      </c>
      <c r="AS64">
        <f>AVERAGE('accuracy dom9dom8'!$AF63,'accuracy dom91dom81'!$AF63,'accuracy dom92dom82'!$AF63)</f>
        <v>8.3333333333333339</v>
      </c>
      <c r="AT64">
        <f>AVERAGE('accuracy dom9dom8'!$AG63,'accuracy dom91dom81'!$AG63,'accuracy dom92dom82'!$AG63)</f>
        <v>0</v>
      </c>
      <c r="AU64">
        <f>AVERAGE('accuracy dom9dom8'!$AH63,'accuracy dom91dom81'!$AH63,'accuracy dom92dom82'!$AH63)</f>
        <v>0</v>
      </c>
    </row>
    <row r="65" spans="1:47">
      <c r="A65" t="str">
        <f>'time 1'!B64</f>
        <v>&lt;test.ImageData: void buildPreciseGradientChannel(int,int,int,int,int,boolean,byte[],int,int)&gt;</v>
      </c>
      <c r="B65">
        <f>AVERAGE('time 1'!C64,'time 2'!C64,'time 3'!C64)</f>
        <v>1950</v>
      </c>
      <c r="C65">
        <f>AVERAGE('time 1'!E64,'time 2'!E64,'time 3'!E64)</f>
        <v>4567.666666666667</v>
      </c>
      <c r="D65">
        <f>AVERAGE('time 1'!G64,'time 2'!G64,'time 3'!G64)</f>
        <v>1479.6666666666667</v>
      </c>
      <c r="E65">
        <f>AVERAGE('time 1'!I64,'time 2'!I64,'time 3'!I64)</f>
        <v>3358.3333333333335</v>
      </c>
      <c r="F65">
        <f>AVERAGE('time 1'!K64,'time 2'!K64,'time 3'!K64)</f>
        <v>23973.666666666668</v>
      </c>
      <c r="G65">
        <f>AVERAGE('time 1'!M64,'time 2'!M64,'time 3'!M64)</f>
        <v>2617.3333333333335</v>
      </c>
      <c r="H65">
        <f>AVERAGE('time 1'!O64,'time 2'!O64,'time 3'!O64)</f>
        <v>4443</v>
      </c>
      <c r="I65">
        <f>AVERAGE('time 1'!Q64,'time 2'!Q64,'time 3'!Q64)</f>
        <v>51780</v>
      </c>
      <c r="J65">
        <f>AVERAGE('time 1'!S64,'time 2'!S64,'time 3'!S64)</f>
        <v>3511</v>
      </c>
      <c r="L65">
        <f>AVERAGE('accuracy dom5dom4'!$J64,'accuracy dom51dom41'!$J64,'accuracy dom52dom42'!$J64)</f>
        <v>57</v>
      </c>
      <c r="M65">
        <f>AVERAGE('accuracy dom5dom4'!$K64,'accuracy dom51dom41'!$K64,'accuracy dom52dom42'!$K64)</f>
        <v>0</v>
      </c>
      <c r="N65">
        <f>AVERAGE('accuracy dom5dom4'!$L64,'accuracy dom51dom41'!$L64,'accuracy dom52dom42'!$L64)</f>
        <v>0</v>
      </c>
      <c r="O65">
        <f>AVERAGE('accuracy dom5dom4'!$M64,'accuracy dom51dom41'!$M64,'accuracy dom52dom42'!$M64)</f>
        <v>0</v>
      </c>
      <c r="P65">
        <f>AVERAGE('accuracy dom5dom4'!$AZ64,'accuracy dom51dom41'!$AZ64,'accuracy dom52dom42'!$AZ64)</f>
        <v>57</v>
      </c>
      <c r="Q65">
        <f>AVERAGE('accuracy dom5dom4'!$BA64,'accuracy dom51dom41'!$BA64,'accuracy dom52dom42'!$BA64)</f>
        <v>0</v>
      </c>
      <c r="R65">
        <f>AVERAGE('accuracy dom5dom4'!$BB64,'accuracy dom51dom41'!$BB64,'accuracy dom52dom42'!$BB64)</f>
        <v>0</v>
      </c>
      <c r="S65">
        <f>AVERAGE('accuracy dom5dom4'!$BC64,'accuracy dom51dom41'!$BC64,'accuracy dom52dom42'!$BC64)</f>
        <v>0</v>
      </c>
      <c r="T65">
        <f>AVERAGE('accuracy dom5dom4'!$AE64,'accuracy dom51dom41'!$AE64,'accuracy dom52dom42'!$AE64)</f>
        <v>57</v>
      </c>
      <c r="U65">
        <f>AVERAGE('accuracy dom5dom4'!$AF64,'accuracy dom51dom41'!$AF64,'accuracy dom52dom42'!$AF64)</f>
        <v>0</v>
      </c>
      <c r="V65">
        <f>AVERAGE('accuracy dom5dom4'!$AG64,'accuracy dom51dom41'!$AG64,'accuracy dom52dom42'!$AG64)</f>
        <v>0</v>
      </c>
      <c r="W65">
        <f>AVERAGE('accuracy dom5dom4'!$AH64,'accuracy dom51dom41'!$AH64,'accuracy dom52dom42'!$AH64)</f>
        <v>0</v>
      </c>
      <c r="X65">
        <f>AVERAGE('accuracy dom7dom6'!$J64,'accuracy dom71dom61'!$J64,'accuracy dom72dom62'!$J64)</f>
        <v>56.333333333333336</v>
      </c>
      <c r="Y65">
        <f>AVERAGE('accuracy dom7dom6'!$K64,'accuracy dom71dom61'!$K64,'accuracy dom72dom62'!$K64)</f>
        <v>0.66666666666666663</v>
      </c>
      <c r="Z65">
        <f>AVERAGE('accuracy dom7dom6'!$L64,'accuracy dom71dom61'!$L64,'accuracy dom72dom62'!$L64)</f>
        <v>0</v>
      </c>
      <c r="AA65">
        <f>AVERAGE('accuracy dom7dom6'!$M64,'accuracy dom71dom61'!$M64,'accuracy dom72dom62'!$M64)</f>
        <v>0</v>
      </c>
      <c r="AB65">
        <f>AVERAGE('accuracy dom7dom6'!$AZ64,'accuracy dom71dom61'!$AZ64,'accuracy dom72dom62'!$AZ64)</f>
        <v>57</v>
      </c>
      <c r="AC65">
        <f>AVERAGE('accuracy dom7dom6'!$BA64,'accuracy dom71dom61'!$BA64,'accuracy dom72dom62'!$BA64)</f>
        <v>0</v>
      </c>
      <c r="AD65">
        <f>AVERAGE('accuracy dom7dom6'!$BB64,'accuracy dom71dom61'!$BB64,'accuracy dom72dom62'!$BB64)</f>
        <v>0</v>
      </c>
      <c r="AE65">
        <f>AVERAGE('accuracy dom7dom6'!$BC64,'accuracy dom71dom61'!$BC64,'accuracy dom72dom62'!$BC64)</f>
        <v>0</v>
      </c>
      <c r="AF65">
        <f>AVERAGE('accuracy dom7dom6'!$AE64,'accuracy dom71dom61'!$AE64,'accuracy dom72dom62'!$AE64)</f>
        <v>56.333333333333336</v>
      </c>
      <c r="AG65">
        <f>AVERAGE('accuracy dom7dom6'!$AF64,'accuracy dom71dom61'!$AF64,'accuracy dom72dom62'!$AF64)</f>
        <v>0.66666666666666663</v>
      </c>
      <c r="AH65">
        <f>AVERAGE('accuracy dom7dom6'!$AG64,'accuracy dom71dom61'!$AG64,'accuracy dom72dom62'!$AG64)</f>
        <v>0</v>
      </c>
      <c r="AI65">
        <f>AVERAGE('accuracy dom7dom6'!$AH64,'accuracy dom71dom61'!$AH64,'accuracy dom72dom62'!$AH64)</f>
        <v>0</v>
      </c>
      <c r="AJ65">
        <f>AVERAGE('accuracy dom9dom8'!$J64,'accuracy dom91dom81'!$J64,'accuracy dom92dom82'!$J64)</f>
        <v>56.333333333333336</v>
      </c>
      <c r="AK65">
        <f>AVERAGE('accuracy dom9dom8'!$K64,'accuracy dom91dom81'!$K64,'accuracy dom92dom82'!$K64)</f>
        <v>0.66666666666666663</v>
      </c>
      <c r="AL65">
        <f>AVERAGE('accuracy dom9dom8'!$L64,'accuracy dom91dom81'!$L64,'accuracy dom92dom82'!$L64)</f>
        <v>0</v>
      </c>
      <c r="AM65">
        <f>AVERAGE('accuracy dom9dom8'!$M64,'accuracy dom91dom81'!$M64,'accuracy dom92dom82'!$M64)</f>
        <v>0</v>
      </c>
      <c r="AN65">
        <f>AVERAGE('accuracy dom9dom8'!$AZ64,'accuracy dom91dom81'!$AZ64,'accuracy dom92dom82'!$AZ64)</f>
        <v>57</v>
      </c>
      <c r="AO65">
        <f>AVERAGE('accuracy dom9dom8'!$BA64,'accuracy dom91dom81'!$BA64,'accuracy dom92dom82'!$BA64)</f>
        <v>0</v>
      </c>
      <c r="AP65">
        <f>AVERAGE('accuracy dom9dom8'!$BB64,'accuracy dom91dom81'!$BB64,'accuracy dom92dom82'!$BB64)</f>
        <v>0</v>
      </c>
      <c r="AQ65">
        <f>AVERAGE('accuracy dom9dom8'!$BC64,'accuracy dom91dom81'!$BC64,'accuracy dom92dom82'!$BC64)</f>
        <v>0</v>
      </c>
      <c r="AR65">
        <f>AVERAGE('accuracy dom9dom8'!$AE64,'accuracy dom91dom81'!$AE64,'accuracy dom92dom82'!$AE64)</f>
        <v>56.333333333333336</v>
      </c>
      <c r="AS65">
        <f>AVERAGE('accuracy dom9dom8'!$AF64,'accuracy dom91dom81'!$AF64,'accuracy dom92dom82'!$AF64)</f>
        <v>0.66666666666666663</v>
      </c>
      <c r="AT65">
        <f>AVERAGE('accuracy dom9dom8'!$AG64,'accuracy dom91dom81'!$AG64,'accuracy dom92dom82'!$AG64)</f>
        <v>0</v>
      </c>
      <c r="AU65">
        <f>AVERAGE('accuracy dom9dom8'!$AH64,'accuracy dom91dom81'!$AH64,'accuracy dom92dom82'!$AH64)</f>
        <v>0</v>
      </c>
    </row>
    <row r="66" spans="1:47">
      <c r="A66" t="str">
        <f>'time 1'!B65</f>
        <v>&lt;test.ImageData: void getPixels(int,int,int,byte[],int)&gt;</v>
      </c>
      <c r="B66">
        <f>AVERAGE('time 1'!C65,'time 2'!C65,'time 3'!C65)</f>
        <v>6317.666666666667</v>
      </c>
      <c r="C66">
        <f>AVERAGE('time 1'!E65,'time 2'!E65,'time 3'!E65)</f>
        <v>19313</v>
      </c>
      <c r="D66">
        <f>AVERAGE('time 1'!G65,'time 2'!G65,'time 3'!G65)</f>
        <v>4826</v>
      </c>
      <c r="E66">
        <f>AVERAGE('time 1'!I65,'time 2'!I65,'time 3'!I65)</f>
        <v>9138</v>
      </c>
      <c r="F66">
        <f>AVERAGE('time 1'!K65,'time 2'!K65,'time 3'!K65)</f>
        <v>73535.666666666672</v>
      </c>
      <c r="G66">
        <f>AVERAGE('time 1'!M65,'time 2'!M65,'time 3'!M65)</f>
        <v>7245</v>
      </c>
      <c r="H66">
        <f>AVERAGE('time 1'!O65,'time 2'!O65,'time 3'!O65)</f>
        <v>11913</v>
      </c>
      <c r="I66">
        <f>AVERAGE('time 1'!Q65,'time 2'!Q65,'time 3'!Q65)</f>
        <v>204971.33333333334</v>
      </c>
      <c r="J66">
        <f>AVERAGE('time 1'!S65,'time 2'!S65,'time 3'!S65)</f>
        <v>10087.333333333334</v>
      </c>
      <c r="L66">
        <f>AVERAGE('accuracy dom5dom4'!$J65,'accuracy dom51dom41'!$J65,'accuracy dom52dom42'!$J65)</f>
        <v>27</v>
      </c>
      <c r="M66">
        <f>AVERAGE('accuracy dom5dom4'!$K65,'accuracy dom51dom41'!$K65,'accuracy dom52dom42'!$K65)</f>
        <v>0</v>
      </c>
      <c r="N66">
        <f>AVERAGE('accuracy dom5dom4'!$L65,'accuracy dom51dom41'!$L65,'accuracy dom52dom42'!$L65)</f>
        <v>0</v>
      </c>
      <c r="O66">
        <f>AVERAGE('accuracy dom5dom4'!$M65,'accuracy dom51dom41'!$M65,'accuracy dom52dom42'!$M65)</f>
        <v>0</v>
      </c>
      <c r="P66">
        <f>AVERAGE('accuracy dom5dom4'!$AZ65,'accuracy dom51dom41'!$AZ65,'accuracy dom52dom42'!$AZ65)</f>
        <v>27</v>
      </c>
      <c r="Q66">
        <f>AVERAGE('accuracy dom5dom4'!$BA65,'accuracy dom51dom41'!$BA65,'accuracy dom52dom42'!$BA65)</f>
        <v>0</v>
      </c>
      <c r="R66">
        <f>AVERAGE('accuracy dom5dom4'!$BB65,'accuracy dom51dom41'!$BB65,'accuracy dom52dom42'!$BB65)</f>
        <v>0</v>
      </c>
      <c r="S66">
        <f>AVERAGE('accuracy dom5dom4'!$BC65,'accuracy dom51dom41'!$BC65,'accuracy dom52dom42'!$BC65)</f>
        <v>0</v>
      </c>
      <c r="T66">
        <f>AVERAGE('accuracy dom5dom4'!$AE65,'accuracy dom51dom41'!$AE65,'accuracy dom52dom42'!$AE65)</f>
        <v>27</v>
      </c>
      <c r="U66">
        <f>AVERAGE('accuracy dom5dom4'!$AF65,'accuracy dom51dom41'!$AF65,'accuracy dom52dom42'!$AF65)</f>
        <v>0</v>
      </c>
      <c r="V66">
        <f>AVERAGE('accuracy dom5dom4'!$AG65,'accuracy dom51dom41'!$AG65,'accuracy dom52dom42'!$AG65)</f>
        <v>0</v>
      </c>
      <c r="W66">
        <f>AVERAGE('accuracy dom5dom4'!$AH65,'accuracy dom51dom41'!$AH65,'accuracy dom52dom42'!$AH65)</f>
        <v>0</v>
      </c>
      <c r="X66">
        <f>AVERAGE('accuracy dom7dom6'!$J65,'accuracy dom71dom61'!$J65,'accuracy dom72dom62'!$J65)</f>
        <v>26.333333333333332</v>
      </c>
      <c r="Y66">
        <f>AVERAGE('accuracy dom7dom6'!$K65,'accuracy dom71dom61'!$K65,'accuracy dom72dom62'!$K65)</f>
        <v>0.66666666666666663</v>
      </c>
      <c r="Z66">
        <f>AVERAGE('accuracy dom7dom6'!$L65,'accuracy dom71dom61'!$L65,'accuracy dom72dom62'!$L65)</f>
        <v>0</v>
      </c>
      <c r="AA66">
        <f>AVERAGE('accuracy dom7dom6'!$M65,'accuracy dom71dom61'!$M65,'accuracy dom72dom62'!$M65)</f>
        <v>0</v>
      </c>
      <c r="AB66">
        <f>AVERAGE('accuracy dom7dom6'!$AZ65,'accuracy dom71dom61'!$AZ65,'accuracy dom72dom62'!$AZ65)</f>
        <v>27</v>
      </c>
      <c r="AC66">
        <f>AVERAGE('accuracy dom7dom6'!$BA65,'accuracy dom71dom61'!$BA65,'accuracy dom72dom62'!$BA65)</f>
        <v>0</v>
      </c>
      <c r="AD66">
        <f>AVERAGE('accuracy dom7dom6'!$BB65,'accuracy dom71dom61'!$BB65,'accuracy dom72dom62'!$BB65)</f>
        <v>0</v>
      </c>
      <c r="AE66">
        <f>AVERAGE('accuracy dom7dom6'!$BC65,'accuracy dom71dom61'!$BC65,'accuracy dom72dom62'!$BC65)</f>
        <v>0</v>
      </c>
      <c r="AF66">
        <f>AVERAGE('accuracy dom7dom6'!$AE65,'accuracy dom71dom61'!$AE65,'accuracy dom72dom62'!$AE65)</f>
        <v>26.333333333333332</v>
      </c>
      <c r="AG66">
        <f>AVERAGE('accuracy dom7dom6'!$AF65,'accuracy dom71dom61'!$AF65,'accuracy dom72dom62'!$AF65)</f>
        <v>0.66666666666666663</v>
      </c>
      <c r="AH66">
        <f>AVERAGE('accuracy dom7dom6'!$AG65,'accuracy dom71dom61'!$AG65,'accuracy dom72dom62'!$AG65)</f>
        <v>0</v>
      </c>
      <c r="AI66">
        <f>AVERAGE('accuracy dom7dom6'!$AH65,'accuracy dom71dom61'!$AH65,'accuracy dom72dom62'!$AH65)</f>
        <v>0</v>
      </c>
      <c r="AJ66">
        <f>AVERAGE('accuracy dom9dom8'!$J65,'accuracy dom91dom81'!$J65,'accuracy dom92dom82'!$J65)</f>
        <v>26.333333333333332</v>
      </c>
      <c r="AK66">
        <f>AVERAGE('accuracy dom9dom8'!$K65,'accuracy dom91dom81'!$K65,'accuracy dom92dom82'!$K65)</f>
        <v>0.66666666666666663</v>
      </c>
      <c r="AL66">
        <f>AVERAGE('accuracy dom9dom8'!$L65,'accuracy dom91dom81'!$L65,'accuracy dom92dom82'!$L65)</f>
        <v>0</v>
      </c>
      <c r="AM66">
        <f>AVERAGE('accuracy dom9dom8'!$M65,'accuracy dom91dom81'!$M65,'accuracy dom92dom82'!$M65)</f>
        <v>0</v>
      </c>
      <c r="AN66">
        <f>AVERAGE('accuracy dom9dom8'!$AZ65,'accuracy dom91dom81'!$AZ65,'accuracy dom92dom82'!$AZ65)</f>
        <v>27</v>
      </c>
      <c r="AO66">
        <f>AVERAGE('accuracy dom9dom8'!$BA65,'accuracy dom91dom81'!$BA65,'accuracy dom92dom82'!$BA65)</f>
        <v>0</v>
      </c>
      <c r="AP66">
        <f>AVERAGE('accuracy dom9dom8'!$BB65,'accuracy dom91dom81'!$BB65,'accuracy dom92dom82'!$BB65)</f>
        <v>0</v>
      </c>
      <c r="AQ66">
        <f>AVERAGE('accuracy dom9dom8'!$BC65,'accuracy dom91dom81'!$BC65,'accuracy dom92dom82'!$BC65)</f>
        <v>0</v>
      </c>
      <c r="AR66">
        <f>AVERAGE('accuracy dom9dom8'!$AE65,'accuracy dom91dom81'!$AE65,'accuracy dom92dom82'!$AE65)</f>
        <v>26.333333333333332</v>
      </c>
      <c r="AS66">
        <f>AVERAGE('accuracy dom9dom8'!$AF65,'accuracy dom91dom81'!$AF65,'accuracy dom92dom82'!$AF65)</f>
        <v>0.66666666666666663</v>
      </c>
      <c r="AT66">
        <f>AVERAGE('accuracy dom9dom8'!$AG65,'accuracy dom91dom81'!$AG65,'accuracy dom92dom82'!$AG65)</f>
        <v>0</v>
      </c>
      <c r="AU66">
        <f>AVERAGE('accuracy dom9dom8'!$AH65,'accuracy dom91dom81'!$AH65,'accuracy dom92dom82'!$AH65)</f>
        <v>0</v>
      </c>
    </row>
    <row r="67" spans="1:47">
      <c r="A67" t="str">
        <f>'time 1'!B66</f>
        <v>&lt;test.ImageData: void getPixels(int,int,int,int[],int)&gt;</v>
      </c>
      <c r="B67">
        <f>AVERAGE('time 1'!C66,'time 2'!C66,'time 3'!C66)</f>
        <v>14611</v>
      </c>
      <c r="C67">
        <f>AVERAGE('time 1'!E66,'time 2'!E66,'time 3'!E66)</f>
        <v>46202.333333333336</v>
      </c>
      <c r="D67">
        <f>AVERAGE('time 1'!G66,'time 2'!G66,'time 3'!G66)</f>
        <v>10866.666666666666</v>
      </c>
      <c r="E67">
        <f>AVERAGE('time 1'!I66,'time 2'!I66,'time 3'!I66)</f>
        <v>23548.333333333332</v>
      </c>
      <c r="F67">
        <f>AVERAGE('time 1'!K66,'time 2'!K66,'time 3'!K66)</f>
        <v>211002</v>
      </c>
      <c r="G67">
        <f>AVERAGE('time 1'!M66,'time 2'!M66,'time 3'!M66)</f>
        <v>18534</v>
      </c>
      <c r="H67">
        <f>AVERAGE('time 1'!O66,'time 2'!O66,'time 3'!O66)</f>
        <v>32011.666666666668</v>
      </c>
      <c r="I67">
        <f>AVERAGE('time 1'!Q66,'time 2'!Q66,'time 3'!Q66)</f>
        <v>586167.66666666663</v>
      </c>
      <c r="J67">
        <f>AVERAGE('time 1'!S66,'time 2'!S66,'time 3'!S66)</f>
        <v>27155</v>
      </c>
      <c r="L67">
        <f>AVERAGE('accuracy dom5dom4'!$J66,'accuracy dom51dom41'!$J66,'accuracy dom52dom42'!$J66)</f>
        <v>175</v>
      </c>
      <c r="M67">
        <f>AVERAGE('accuracy dom5dom4'!$K66,'accuracy dom51dom41'!$K66,'accuracy dom52dom42'!$K66)</f>
        <v>0</v>
      </c>
      <c r="N67">
        <f>AVERAGE('accuracy dom5dom4'!$L66,'accuracy dom51dom41'!$L66,'accuracy dom52dom42'!$L66)</f>
        <v>0</v>
      </c>
      <c r="O67">
        <f>AVERAGE('accuracy dom5dom4'!$M66,'accuracy dom51dom41'!$M66,'accuracy dom52dom42'!$M66)</f>
        <v>0</v>
      </c>
      <c r="P67">
        <f>AVERAGE('accuracy dom5dom4'!$AZ66,'accuracy dom51dom41'!$AZ66,'accuracy dom52dom42'!$AZ66)</f>
        <v>175</v>
      </c>
      <c r="Q67">
        <f>AVERAGE('accuracy dom5dom4'!$BA66,'accuracy dom51dom41'!$BA66,'accuracy dom52dom42'!$BA66)</f>
        <v>0</v>
      </c>
      <c r="R67">
        <f>AVERAGE('accuracy dom5dom4'!$BB66,'accuracy dom51dom41'!$BB66,'accuracy dom52dom42'!$BB66)</f>
        <v>0</v>
      </c>
      <c r="S67">
        <f>AVERAGE('accuracy dom5dom4'!$BC66,'accuracy dom51dom41'!$BC66,'accuracy dom52dom42'!$BC66)</f>
        <v>0</v>
      </c>
      <c r="T67">
        <f>AVERAGE('accuracy dom5dom4'!$AE66,'accuracy dom51dom41'!$AE66,'accuracy dom52dom42'!$AE66)</f>
        <v>175</v>
      </c>
      <c r="U67">
        <f>AVERAGE('accuracy dom5dom4'!$AF66,'accuracy dom51dom41'!$AF66,'accuracy dom52dom42'!$AF66)</f>
        <v>0</v>
      </c>
      <c r="V67">
        <f>AVERAGE('accuracy dom5dom4'!$AG66,'accuracy dom51dom41'!$AG66,'accuracy dom52dom42'!$AG66)</f>
        <v>0</v>
      </c>
      <c r="W67">
        <f>AVERAGE('accuracy dom5dom4'!$AH66,'accuracy dom51dom41'!$AH66,'accuracy dom52dom42'!$AH66)</f>
        <v>0</v>
      </c>
      <c r="X67">
        <f>AVERAGE('accuracy dom7dom6'!$J66,'accuracy dom71dom61'!$J66,'accuracy dom72dom62'!$J66)</f>
        <v>175</v>
      </c>
      <c r="Y67">
        <f>AVERAGE('accuracy dom7dom6'!$K66,'accuracy dom71dom61'!$K66,'accuracy dom72dom62'!$K66)</f>
        <v>0</v>
      </c>
      <c r="Z67">
        <f>AVERAGE('accuracy dom7dom6'!$L66,'accuracy dom71dom61'!$L66,'accuracy dom72dom62'!$L66)</f>
        <v>0</v>
      </c>
      <c r="AA67">
        <f>AVERAGE('accuracy dom7dom6'!$M66,'accuracy dom71dom61'!$M66,'accuracy dom72dom62'!$M66)</f>
        <v>0</v>
      </c>
      <c r="AB67">
        <f>AVERAGE('accuracy dom7dom6'!$AZ66,'accuracy dom71dom61'!$AZ66,'accuracy dom72dom62'!$AZ66)</f>
        <v>175</v>
      </c>
      <c r="AC67">
        <f>AVERAGE('accuracy dom7dom6'!$BA66,'accuracy dom71dom61'!$BA66,'accuracy dom72dom62'!$BA66)</f>
        <v>0</v>
      </c>
      <c r="AD67">
        <f>AVERAGE('accuracy dom7dom6'!$BB66,'accuracy dom71dom61'!$BB66,'accuracy dom72dom62'!$BB66)</f>
        <v>0</v>
      </c>
      <c r="AE67">
        <f>AVERAGE('accuracy dom7dom6'!$BC66,'accuracy dom71dom61'!$BC66,'accuracy dom72dom62'!$BC66)</f>
        <v>0</v>
      </c>
      <c r="AF67">
        <f>AVERAGE('accuracy dom7dom6'!$AE66,'accuracy dom71dom61'!$AE66,'accuracy dom72dom62'!$AE66)</f>
        <v>175</v>
      </c>
      <c r="AG67">
        <f>AVERAGE('accuracy dom7dom6'!$AF66,'accuracy dom71dom61'!$AF66,'accuracy dom72dom62'!$AF66)</f>
        <v>0</v>
      </c>
      <c r="AH67">
        <f>AVERAGE('accuracy dom7dom6'!$AG66,'accuracy dom71dom61'!$AG66,'accuracy dom72dom62'!$AG66)</f>
        <v>0</v>
      </c>
      <c r="AI67">
        <f>AVERAGE('accuracy dom7dom6'!$AH66,'accuracy dom71dom61'!$AH66,'accuracy dom72dom62'!$AH66)</f>
        <v>0</v>
      </c>
      <c r="AJ67">
        <f>AVERAGE('accuracy dom9dom8'!$J66,'accuracy dom91dom81'!$J66,'accuracy dom92dom82'!$J66)</f>
        <v>175</v>
      </c>
      <c r="AK67">
        <f>AVERAGE('accuracy dom9dom8'!$K66,'accuracy dom91dom81'!$K66,'accuracy dom92dom82'!$K66)</f>
        <v>0</v>
      </c>
      <c r="AL67">
        <f>AVERAGE('accuracy dom9dom8'!$L66,'accuracy dom91dom81'!$L66,'accuracy dom92dom82'!$L66)</f>
        <v>0</v>
      </c>
      <c r="AM67">
        <f>AVERAGE('accuracy dom9dom8'!$M66,'accuracy dom91dom81'!$M66,'accuracy dom92dom82'!$M66)</f>
        <v>0</v>
      </c>
      <c r="AN67">
        <f>AVERAGE('accuracy dom9dom8'!$AZ66,'accuracy dom91dom81'!$AZ66,'accuracy dom92dom82'!$AZ66)</f>
        <v>175</v>
      </c>
      <c r="AO67">
        <f>AVERAGE('accuracy dom9dom8'!$BA66,'accuracy dom91dom81'!$BA66,'accuracy dom92dom82'!$BA66)</f>
        <v>0</v>
      </c>
      <c r="AP67">
        <f>AVERAGE('accuracy dom9dom8'!$BB66,'accuracy dom91dom81'!$BB66,'accuracy dom92dom82'!$BB66)</f>
        <v>0</v>
      </c>
      <c r="AQ67">
        <f>AVERAGE('accuracy dom9dom8'!$BC66,'accuracy dom91dom81'!$BC66,'accuracy dom92dom82'!$BC66)</f>
        <v>0</v>
      </c>
      <c r="AR67">
        <f>AVERAGE('accuracy dom9dom8'!$AE66,'accuracy dom91dom81'!$AE66,'accuracy dom92dom82'!$AE66)</f>
        <v>175</v>
      </c>
      <c r="AS67">
        <f>AVERAGE('accuracy dom9dom8'!$AF66,'accuracy dom91dom81'!$AF66,'accuracy dom92dom82'!$AF66)</f>
        <v>0</v>
      </c>
      <c r="AT67">
        <f>AVERAGE('accuracy dom9dom8'!$AG66,'accuracy dom91dom81'!$AG66,'accuracy dom92dom82'!$AG66)</f>
        <v>0</v>
      </c>
      <c r="AU67">
        <f>AVERAGE('accuracy dom9dom8'!$AH66,'accuracy dom91dom81'!$AH66,'accuracy dom92dom82'!$AH66)</f>
        <v>0</v>
      </c>
    </row>
    <row r="68" spans="1:47">
      <c r="A68" t="str">
        <f>'time 1'!B67</f>
        <v>&lt;test.ImageData: void setAlpha(int,int,int)&gt;</v>
      </c>
      <c r="B68">
        <f>AVERAGE('time 1'!C67,'time 2'!C67,'time 3'!C67)</f>
        <v>725.66666666666663</v>
      </c>
      <c r="C68">
        <f>AVERAGE('time 1'!E67,'time 2'!E67,'time 3'!E67)</f>
        <v>2196.3333333333335</v>
      </c>
      <c r="D68">
        <f>AVERAGE('time 1'!G67,'time 2'!G67,'time 3'!G67)</f>
        <v>548.66666666666663</v>
      </c>
      <c r="E68">
        <f>AVERAGE('time 1'!I67,'time 2'!I67,'time 3'!I67)</f>
        <v>1029.6666666666667</v>
      </c>
      <c r="F68">
        <f>AVERAGE('time 1'!K67,'time 2'!K67,'time 3'!K67)</f>
        <v>8373.3333333333339</v>
      </c>
      <c r="G68">
        <f>AVERAGE('time 1'!M67,'time 2'!M67,'time 3'!M67)</f>
        <v>726</v>
      </c>
      <c r="H68">
        <f>AVERAGE('time 1'!O67,'time 2'!O67,'time 3'!O67)</f>
        <v>1226.6666666666667</v>
      </c>
      <c r="I68">
        <f>AVERAGE('time 1'!Q67,'time 2'!Q67,'time 3'!Q67)</f>
        <v>13011</v>
      </c>
      <c r="J68">
        <f>AVERAGE('time 1'!S67,'time 2'!S67,'time 3'!S67)</f>
        <v>1028.3333333333333</v>
      </c>
      <c r="L68">
        <f>AVERAGE('accuracy dom5dom4'!$J67,'accuracy dom51dom41'!$J67,'accuracy dom52dom42'!$J67)</f>
        <v>272</v>
      </c>
      <c r="M68">
        <f>AVERAGE('accuracy dom5dom4'!$K67,'accuracy dom51dom41'!$K67,'accuracy dom52dom42'!$K67)</f>
        <v>0</v>
      </c>
      <c r="N68">
        <f>AVERAGE('accuracy dom5dom4'!$L67,'accuracy dom51dom41'!$L67,'accuracy dom52dom42'!$L67)</f>
        <v>0</v>
      </c>
      <c r="O68">
        <f>AVERAGE('accuracy dom5dom4'!$M67,'accuracy dom51dom41'!$M67,'accuracy dom52dom42'!$M67)</f>
        <v>0</v>
      </c>
      <c r="P68">
        <f>AVERAGE('accuracy dom5dom4'!$AZ67,'accuracy dom51dom41'!$AZ67,'accuracy dom52dom42'!$AZ67)</f>
        <v>272</v>
      </c>
      <c r="Q68">
        <f>AVERAGE('accuracy dom5dom4'!$BA67,'accuracy dom51dom41'!$BA67,'accuracy dom52dom42'!$BA67)</f>
        <v>0</v>
      </c>
      <c r="R68">
        <f>AVERAGE('accuracy dom5dom4'!$BB67,'accuracy dom51dom41'!$BB67,'accuracy dom52dom42'!$BB67)</f>
        <v>0</v>
      </c>
      <c r="S68">
        <f>AVERAGE('accuracy dom5dom4'!$BC67,'accuracy dom51dom41'!$BC67,'accuracy dom52dom42'!$BC67)</f>
        <v>0</v>
      </c>
      <c r="T68">
        <f>AVERAGE('accuracy dom5dom4'!$AE67,'accuracy dom51dom41'!$AE67,'accuracy dom52dom42'!$AE67)</f>
        <v>272</v>
      </c>
      <c r="U68">
        <f>AVERAGE('accuracy dom5dom4'!$AF67,'accuracy dom51dom41'!$AF67,'accuracy dom52dom42'!$AF67)</f>
        <v>0</v>
      </c>
      <c r="V68">
        <f>AVERAGE('accuracy dom5dom4'!$AG67,'accuracy dom51dom41'!$AG67,'accuracy dom52dom42'!$AG67)</f>
        <v>0</v>
      </c>
      <c r="W68">
        <f>AVERAGE('accuracy dom5dom4'!$AH67,'accuracy dom51dom41'!$AH67,'accuracy dom52dom42'!$AH67)</f>
        <v>0</v>
      </c>
      <c r="X68">
        <f>AVERAGE('accuracy dom7dom6'!$J67,'accuracy dom71dom61'!$J67,'accuracy dom72dom62'!$J67)</f>
        <v>269.66666666666669</v>
      </c>
      <c r="Y68">
        <f>AVERAGE('accuracy dom7dom6'!$K67,'accuracy dom71dom61'!$K67,'accuracy dom72dom62'!$K67)</f>
        <v>2.3333333333333335</v>
      </c>
      <c r="Z68">
        <f>AVERAGE('accuracy dom7dom6'!$L67,'accuracy dom71dom61'!$L67,'accuracy dom72dom62'!$L67)</f>
        <v>0</v>
      </c>
      <c r="AA68">
        <f>AVERAGE('accuracy dom7dom6'!$M67,'accuracy dom71dom61'!$M67,'accuracy dom72dom62'!$M67)</f>
        <v>0</v>
      </c>
      <c r="AB68">
        <f>AVERAGE('accuracy dom7dom6'!$AZ67,'accuracy dom71dom61'!$AZ67,'accuracy dom72dom62'!$AZ67)</f>
        <v>272</v>
      </c>
      <c r="AC68">
        <f>AVERAGE('accuracy dom7dom6'!$BA67,'accuracy dom71dom61'!$BA67,'accuracy dom72dom62'!$BA67)</f>
        <v>0</v>
      </c>
      <c r="AD68">
        <f>AVERAGE('accuracy dom7dom6'!$BB67,'accuracy dom71dom61'!$BB67,'accuracy dom72dom62'!$BB67)</f>
        <v>0</v>
      </c>
      <c r="AE68">
        <f>AVERAGE('accuracy dom7dom6'!$BC67,'accuracy dom71dom61'!$BC67,'accuracy dom72dom62'!$BC67)</f>
        <v>0</v>
      </c>
      <c r="AF68">
        <f>AVERAGE('accuracy dom7dom6'!$AE67,'accuracy dom71dom61'!$AE67,'accuracy dom72dom62'!$AE67)</f>
        <v>269.66666666666669</v>
      </c>
      <c r="AG68">
        <f>AVERAGE('accuracy dom7dom6'!$AF67,'accuracy dom71dom61'!$AF67,'accuracy dom72dom62'!$AF67)</f>
        <v>2.3333333333333335</v>
      </c>
      <c r="AH68">
        <f>AVERAGE('accuracy dom7dom6'!$AG67,'accuracy dom71dom61'!$AG67,'accuracy dom72dom62'!$AG67)</f>
        <v>0</v>
      </c>
      <c r="AI68">
        <f>AVERAGE('accuracy dom7dom6'!$AH67,'accuracy dom71dom61'!$AH67,'accuracy dom72dom62'!$AH67)</f>
        <v>0</v>
      </c>
      <c r="AJ68">
        <f>AVERAGE('accuracy dom9dom8'!$J67,'accuracy dom91dom81'!$J67,'accuracy dom92dom82'!$J67)</f>
        <v>269.66666666666669</v>
      </c>
      <c r="AK68">
        <f>AVERAGE('accuracy dom9dom8'!$K67,'accuracy dom91dom81'!$K67,'accuracy dom92dom82'!$K67)</f>
        <v>2.3333333333333335</v>
      </c>
      <c r="AL68">
        <f>AVERAGE('accuracy dom9dom8'!$L67,'accuracy dom91dom81'!$L67,'accuracy dom92dom82'!$L67)</f>
        <v>0</v>
      </c>
      <c r="AM68">
        <f>AVERAGE('accuracy dom9dom8'!$M67,'accuracy dom91dom81'!$M67,'accuracy dom92dom82'!$M67)</f>
        <v>0</v>
      </c>
      <c r="AN68">
        <f>AVERAGE('accuracy dom9dom8'!$AZ67,'accuracy dom91dom81'!$AZ67,'accuracy dom92dom82'!$AZ67)</f>
        <v>272</v>
      </c>
      <c r="AO68">
        <f>AVERAGE('accuracy dom9dom8'!$BA67,'accuracy dom91dom81'!$BA67,'accuracy dom92dom82'!$BA67)</f>
        <v>0</v>
      </c>
      <c r="AP68">
        <f>AVERAGE('accuracy dom9dom8'!$BB67,'accuracy dom91dom81'!$BB67,'accuracy dom92dom82'!$BB67)</f>
        <v>0</v>
      </c>
      <c r="AQ68">
        <f>AVERAGE('accuracy dom9dom8'!$BC67,'accuracy dom91dom81'!$BC67,'accuracy dom92dom82'!$BC67)</f>
        <v>0</v>
      </c>
      <c r="AR68">
        <f>AVERAGE('accuracy dom9dom8'!$AE67,'accuracy dom91dom81'!$AE67,'accuracy dom92dom82'!$AE67)</f>
        <v>269.66666666666669</v>
      </c>
      <c r="AS68">
        <f>AVERAGE('accuracy dom9dom8'!$AF67,'accuracy dom91dom81'!$AF67,'accuracy dom92dom82'!$AF67)</f>
        <v>2.3333333333333335</v>
      </c>
      <c r="AT68">
        <f>AVERAGE('accuracy dom9dom8'!$AG67,'accuracy dom91dom81'!$AG67,'accuracy dom92dom82'!$AG67)</f>
        <v>0</v>
      </c>
      <c r="AU68">
        <f>AVERAGE('accuracy dom9dom8'!$AH67,'accuracy dom91dom81'!$AH67,'accuracy dom92dom82'!$AH67)</f>
        <v>0</v>
      </c>
    </row>
    <row r="69" spans="1:47">
      <c r="A69" t="str">
        <f>'time 1'!B68</f>
        <v>&lt;test.ImageData: void setAlphas(int,int,int,byte[],int)&gt;</v>
      </c>
      <c r="B69">
        <f>AVERAGE('time 1'!C68,'time 2'!C68,'time 3'!C68)</f>
        <v>740</v>
      </c>
      <c r="C69">
        <f>AVERAGE('time 1'!E68,'time 2'!E68,'time 3'!E68)</f>
        <v>2229.6666666666665</v>
      </c>
      <c r="D69">
        <f>AVERAGE('time 1'!G68,'time 2'!G68,'time 3'!G68)</f>
        <v>543</v>
      </c>
      <c r="E69">
        <f>AVERAGE('time 1'!I68,'time 2'!I68,'time 3'!I68)</f>
        <v>997.66666666666663</v>
      </c>
      <c r="F69">
        <f>AVERAGE('time 1'!K68,'time 2'!K68,'time 3'!K68)</f>
        <v>8525</v>
      </c>
      <c r="G69">
        <f>AVERAGE('time 1'!M68,'time 2'!M68,'time 3'!M68)</f>
        <v>779.66666666666663</v>
      </c>
      <c r="H69">
        <f>AVERAGE('time 1'!O68,'time 2'!O68,'time 3'!O68)</f>
        <v>1330</v>
      </c>
      <c r="I69">
        <f>AVERAGE('time 1'!Q68,'time 2'!Q68,'time 3'!Q68)</f>
        <v>15601</v>
      </c>
      <c r="J69">
        <f>AVERAGE('time 1'!S68,'time 2'!S68,'time 3'!S68)</f>
        <v>1044</v>
      </c>
      <c r="L69">
        <f>AVERAGE('accuracy dom5dom4'!$J68,'accuracy dom51dom41'!$J68,'accuracy dom52dom42'!$J68)</f>
        <v>22</v>
      </c>
      <c r="M69">
        <f>AVERAGE('accuracy dom5dom4'!$K68,'accuracy dom51dom41'!$K68,'accuracy dom52dom42'!$K68)</f>
        <v>0</v>
      </c>
      <c r="N69">
        <f>AVERAGE('accuracy dom5dom4'!$L68,'accuracy dom51dom41'!$L68,'accuracy dom52dom42'!$L68)</f>
        <v>0</v>
      </c>
      <c r="O69">
        <f>AVERAGE('accuracy dom5dom4'!$M68,'accuracy dom51dom41'!$M68,'accuracy dom52dom42'!$M68)</f>
        <v>0</v>
      </c>
      <c r="P69">
        <f>AVERAGE('accuracy dom5dom4'!$AZ68,'accuracy dom51dom41'!$AZ68,'accuracy dom52dom42'!$AZ68)</f>
        <v>22</v>
      </c>
      <c r="Q69">
        <f>AVERAGE('accuracy dom5dom4'!$BA68,'accuracy dom51dom41'!$BA68,'accuracy dom52dom42'!$BA68)</f>
        <v>0</v>
      </c>
      <c r="R69">
        <f>AVERAGE('accuracy dom5dom4'!$BB68,'accuracy dom51dom41'!$BB68,'accuracy dom52dom42'!$BB68)</f>
        <v>0</v>
      </c>
      <c r="S69">
        <f>AVERAGE('accuracy dom5dom4'!$BC68,'accuracy dom51dom41'!$BC68,'accuracy dom52dom42'!$BC68)</f>
        <v>0</v>
      </c>
      <c r="T69">
        <f>AVERAGE('accuracy dom5dom4'!$AE68,'accuracy dom51dom41'!$AE68,'accuracy dom52dom42'!$AE68)</f>
        <v>22</v>
      </c>
      <c r="U69">
        <f>AVERAGE('accuracy dom5dom4'!$AF68,'accuracy dom51dom41'!$AF68,'accuracy dom52dom42'!$AF68)</f>
        <v>0</v>
      </c>
      <c r="V69">
        <f>AVERAGE('accuracy dom5dom4'!$AG68,'accuracy dom51dom41'!$AG68,'accuracy dom52dom42'!$AG68)</f>
        <v>0</v>
      </c>
      <c r="W69">
        <f>AVERAGE('accuracy dom5dom4'!$AH68,'accuracy dom51dom41'!$AH68,'accuracy dom52dom42'!$AH68)</f>
        <v>0</v>
      </c>
      <c r="X69">
        <f>AVERAGE('accuracy dom7dom6'!$J68,'accuracy dom71dom61'!$J68,'accuracy dom72dom62'!$J68)</f>
        <v>22</v>
      </c>
      <c r="Y69">
        <f>AVERAGE('accuracy dom7dom6'!$K68,'accuracy dom71dom61'!$K68,'accuracy dom72dom62'!$K68)</f>
        <v>0</v>
      </c>
      <c r="Z69">
        <f>AVERAGE('accuracy dom7dom6'!$L68,'accuracy dom71dom61'!$L68,'accuracy dom72dom62'!$L68)</f>
        <v>0</v>
      </c>
      <c r="AA69">
        <f>AVERAGE('accuracy dom7dom6'!$M68,'accuracy dom71dom61'!$M68,'accuracy dom72dom62'!$M68)</f>
        <v>0</v>
      </c>
      <c r="AB69">
        <f>AVERAGE('accuracy dom7dom6'!$AZ68,'accuracy dom71dom61'!$AZ68,'accuracy dom72dom62'!$AZ68)</f>
        <v>22</v>
      </c>
      <c r="AC69">
        <f>AVERAGE('accuracy dom7dom6'!$BA68,'accuracy dom71dom61'!$BA68,'accuracy dom72dom62'!$BA68)</f>
        <v>0</v>
      </c>
      <c r="AD69">
        <f>AVERAGE('accuracy dom7dom6'!$BB68,'accuracy dom71dom61'!$BB68,'accuracy dom72dom62'!$BB68)</f>
        <v>0</v>
      </c>
      <c r="AE69">
        <f>AVERAGE('accuracy dom7dom6'!$BC68,'accuracy dom71dom61'!$BC68,'accuracy dom72dom62'!$BC68)</f>
        <v>0</v>
      </c>
      <c r="AF69">
        <f>AVERAGE('accuracy dom7dom6'!$AE68,'accuracy dom71dom61'!$AE68,'accuracy dom72dom62'!$AE68)</f>
        <v>22</v>
      </c>
      <c r="AG69">
        <f>AVERAGE('accuracy dom7dom6'!$AF68,'accuracy dom71dom61'!$AF68,'accuracy dom72dom62'!$AF68)</f>
        <v>0</v>
      </c>
      <c r="AH69">
        <f>AVERAGE('accuracy dom7dom6'!$AG68,'accuracy dom71dom61'!$AG68,'accuracy dom72dom62'!$AG68)</f>
        <v>0</v>
      </c>
      <c r="AI69">
        <f>AVERAGE('accuracy dom7dom6'!$AH68,'accuracy dom71dom61'!$AH68,'accuracy dom72dom62'!$AH68)</f>
        <v>0</v>
      </c>
      <c r="AJ69">
        <f>AVERAGE('accuracy dom9dom8'!$J68,'accuracy dom91dom81'!$J68,'accuracy dom92dom82'!$J68)</f>
        <v>22</v>
      </c>
      <c r="AK69">
        <f>AVERAGE('accuracy dom9dom8'!$K68,'accuracy dom91dom81'!$K68,'accuracy dom92dom82'!$K68)</f>
        <v>0</v>
      </c>
      <c r="AL69">
        <f>AVERAGE('accuracy dom9dom8'!$L68,'accuracy dom91dom81'!$L68,'accuracy dom92dom82'!$L68)</f>
        <v>0</v>
      </c>
      <c r="AM69">
        <f>AVERAGE('accuracy dom9dom8'!$M68,'accuracy dom91dom81'!$M68,'accuracy dom92dom82'!$M68)</f>
        <v>0</v>
      </c>
      <c r="AN69">
        <f>AVERAGE('accuracy dom9dom8'!$AZ68,'accuracy dom91dom81'!$AZ68,'accuracy dom92dom82'!$AZ68)</f>
        <v>22</v>
      </c>
      <c r="AO69">
        <f>AVERAGE('accuracy dom9dom8'!$BA68,'accuracy dom91dom81'!$BA68,'accuracy dom92dom82'!$BA68)</f>
        <v>0</v>
      </c>
      <c r="AP69">
        <f>AVERAGE('accuracy dom9dom8'!$BB68,'accuracy dom91dom81'!$BB68,'accuracy dom92dom82'!$BB68)</f>
        <v>0</v>
      </c>
      <c r="AQ69">
        <f>AVERAGE('accuracy dom9dom8'!$BC68,'accuracy dom91dom81'!$BC68,'accuracy dom92dom82'!$BC68)</f>
        <v>0</v>
      </c>
      <c r="AR69">
        <f>AVERAGE('accuracy dom9dom8'!$AE68,'accuracy dom91dom81'!$AE68,'accuracy dom92dom82'!$AE68)</f>
        <v>22</v>
      </c>
      <c r="AS69">
        <f>AVERAGE('accuracy dom9dom8'!$AF68,'accuracy dom91dom81'!$AF68,'accuracy dom92dom82'!$AF68)</f>
        <v>0</v>
      </c>
      <c r="AT69">
        <f>AVERAGE('accuracy dom9dom8'!$AG68,'accuracy dom91dom81'!$AG68,'accuracy dom92dom82'!$AG68)</f>
        <v>0</v>
      </c>
      <c r="AU69">
        <f>AVERAGE('accuracy dom9dom8'!$AH68,'accuracy dom91dom81'!$AH68,'accuracy dom92dom82'!$AH68)</f>
        <v>0</v>
      </c>
    </row>
    <row r="70" spans="1:47">
      <c r="A70" t="str">
        <f>'time 1'!B69</f>
        <v>&lt;test.ImageData: void setPixel(int,int,int)&gt;</v>
      </c>
      <c r="B70">
        <f>AVERAGE('time 1'!C69,'time 2'!C69,'time 3'!C69)</f>
        <v>2394.6666666666665</v>
      </c>
      <c r="C70">
        <f>AVERAGE('time 1'!E69,'time 2'!E69,'time 3'!E69)</f>
        <v>6826</v>
      </c>
      <c r="D70">
        <f>AVERAGE('time 1'!G69,'time 2'!G69,'time 3'!G69)</f>
        <v>1843.3333333333333</v>
      </c>
      <c r="E70">
        <f>AVERAGE('time 1'!I69,'time 2'!I69,'time 3'!I69)</f>
        <v>3116</v>
      </c>
      <c r="F70">
        <f>AVERAGE('time 1'!K69,'time 2'!K69,'time 3'!K69)</f>
        <v>25427.333333333332</v>
      </c>
      <c r="G70">
        <f>AVERAGE('time 1'!M69,'time 2'!M69,'time 3'!M69)</f>
        <v>2474</v>
      </c>
      <c r="H70">
        <f>AVERAGE('time 1'!O69,'time 2'!O69,'time 3'!O69)</f>
        <v>3811.3333333333335</v>
      </c>
      <c r="I70">
        <f>AVERAGE('time 1'!Q69,'time 2'!Q69,'time 3'!Q69)</f>
        <v>57124.666666666664</v>
      </c>
      <c r="J70">
        <f>AVERAGE('time 1'!S69,'time 2'!S69,'time 3'!S69)</f>
        <v>3387.6666666666665</v>
      </c>
      <c r="L70">
        <f>AVERAGE('accuracy dom5dom4'!$J69,'accuracy dom51dom41'!$J69,'accuracy dom52dom42'!$J69)</f>
        <v>21</v>
      </c>
      <c r="M70">
        <f>AVERAGE('accuracy dom5dom4'!$K69,'accuracy dom51dom41'!$K69,'accuracy dom52dom42'!$K69)</f>
        <v>0</v>
      </c>
      <c r="N70">
        <f>AVERAGE('accuracy dom5dom4'!$L69,'accuracy dom51dom41'!$L69,'accuracy dom52dom42'!$L69)</f>
        <v>0</v>
      </c>
      <c r="O70">
        <f>AVERAGE('accuracy dom5dom4'!$M69,'accuracy dom51dom41'!$M69,'accuracy dom52dom42'!$M69)</f>
        <v>0</v>
      </c>
      <c r="P70">
        <f>AVERAGE('accuracy dom5dom4'!$AZ69,'accuracy dom51dom41'!$AZ69,'accuracy dom52dom42'!$AZ69)</f>
        <v>21</v>
      </c>
      <c r="Q70">
        <f>AVERAGE('accuracy dom5dom4'!$BA69,'accuracy dom51dom41'!$BA69,'accuracy dom52dom42'!$BA69)</f>
        <v>0</v>
      </c>
      <c r="R70">
        <f>AVERAGE('accuracy dom5dom4'!$BB69,'accuracy dom51dom41'!$BB69,'accuracy dom52dom42'!$BB69)</f>
        <v>0</v>
      </c>
      <c r="S70">
        <f>AVERAGE('accuracy dom5dom4'!$BC69,'accuracy dom51dom41'!$BC69,'accuracy dom52dom42'!$BC69)</f>
        <v>0</v>
      </c>
      <c r="T70">
        <f>AVERAGE('accuracy dom5dom4'!$AE69,'accuracy dom51dom41'!$AE69,'accuracy dom52dom42'!$AE69)</f>
        <v>21</v>
      </c>
      <c r="U70">
        <f>AVERAGE('accuracy dom5dom4'!$AF69,'accuracy dom51dom41'!$AF69,'accuracy dom52dom42'!$AF69)</f>
        <v>0</v>
      </c>
      <c r="V70">
        <f>AVERAGE('accuracy dom5dom4'!$AG69,'accuracy dom51dom41'!$AG69,'accuracy dom52dom42'!$AG69)</f>
        <v>0</v>
      </c>
      <c r="W70">
        <f>AVERAGE('accuracy dom5dom4'!$AH69,'accuracy dom51dom41'!$AH69,'accuracy dom52dom42'!$AH69)</f>
        <v>0</v>
      </c>
      <c r="X70">
        <f>AVERAGE('accuracy dom7dom6'!$J69,'accuracy dom71dom61'!$J69,'accuracy dom72dom62'!$J69)</f>
        <v>21</v>
      </c>
      <c r="Y70">
        <f>AVERAGE('accuracy dom7dom6'!$K69,'accuracy dom71dom61'!$K69,'accuracy dom72dom62'!$K69)</f>
        <v>0</v>
      </c>
      <c r="Z70">
        <f>AVERAGE('accuracy dom7dom6'!$L69,'accuracy dom71dom61'!$L69,'accuracy dom72dom62'!$L69)</f>
        <v>0</v>
      </c>
      <c r="AA70">
        <f>AVERAGE('accuracy dom7dom6'!$M69,'accuracy dom71dom61'!$M69,'accuracy dom72dom62'!$M69)</f>
        <v>0</v>
      </c>
      <c r="AB70">
        <f>AVERAGE('accuracy dom7dom6'!$AZ69,'accuracy dom71dom61'!$AZ69,'accuracy dom72dom62'!$AZ69)</f>
        <v>21</v>
      </c>
      <c r="AC70">
        <f>AVERAGE('accuracy dom7dom6'!$BA69,'accuracy dom71dom61'!$BA69,'accuracy dom72dom62'!$BA69)</f>
        <v>0</v>
      </c>
      <c r="AD70">
        <f>AVERAGE('accuracy dom7dom6'!$BB69,'accuracy dom71dom61'!$BB69,'accuracy dom72dom62'!$BB69)</f>
        <v>0</v>
      </c>
      <c r="AE70">
        <f>AVERAGE('accuracy dom7dom6'!$BC69,'accuracy dom71dom61'!$BC69,'accuracy dom72dom62'!$BC69)</f>
        <v>0</v>
      </c>
      <c r="AF70">
        <f>AVERAGE('accuracy dom7dom6'!$AE69,'accuracy dom71dom61'!$AE69,'accuracy dom72dom62'!$AE69)</f>
        <v>21</v>
      </c>
      <c r="AG70">
        <f>AVERAGE('accuracy dom7dom6'!$AF69,'accuracy dom71dom61'!$AF69,'accuracy dom72dom62'!$AF69)</f>
        <v>0</v>
      </c>
      <c r="AH70">
        <f>AVERAGE('accuracy dom7dom6'!$AG69,'accuracy dom71dom61'!$AG69,'accuracy dom72dom62'!$AG69)</f>
        <v>0</v>
      </c>
      <c r="AI70">
        <f>AVERAGE('accuracy dom7dom6'!$AH69,'accuracy dom71dom61'!$AH69,'accuracy dom72dom62'!$AH69)</f>
        <v>0</v>
      </c>
      <c r="AJ70">
        <f>AVERAGE('accuracy dom9dom8'!$J69,'accuracy dom91dom81'!$J69,'accuracy dom92dom82'!$J69)</f>
        <v>21</v>
      </c>
      <c r="AK70">
        <f>AVERAGE('accuracy dom9dom8'!$K69,'accuracy dom91dom81'!$K69,'accuracy dom92dom82'!$K69)</f>
        <v>0</v>
      </c>
      <c r="AL70">
        <f>AVERAGE('accuracy dom9dom8'!$L69,'accuracy dom91dom81'!$L69,'accuracy dom92dom82'!$L69)</f>
        <v>0</v>
      </c>
      <c r="AM70">
        <f>AVERAGE('accuracy dom9dom8'!$M69,'accuracy dom91dom81'!$M69,'accuracy dom92dom82'!$M69)</f>
        <v>0</v>
      </c>
      <c r="AN70">
        <f>AVERAGE('accuracy dom9dom8'!$AZ69,'accuracy dom91dom81'!$AZ69,'accuracy dom92dom82'!$AZ69)</f>
        <v>21</v>
      </c>
      <c r="AO70">
        <f>AVERAGE('accuracy dom9dom8'!$BA69,'accuracy dom91dom81'!$BA69,'accuracy dom92dom82'!$BA69)</f>
        <v>0</v>
      </c>
      <c r="AP70">
        <f>AVERAGE('accuracy dom9dom8'!$BB69,'accuracy dom91dom81'!$BB69,'accuracy dom92dom82'!$BB69)</f>
        <v>0</v>
      </c>
      <c r="AQ70">
        <f>AVERAGE('accuracy dom9dom8'!$BC69,'accuracy dom91dom81'!$BC69,'accuracy dom92dom82'!$BC69)</f>
        <v>0</v>
      </c>
      <c r="AR70">
        <f>AVERAGE('accuracy dom9dom8'!$AE69,'accuracy dom91dom81'!$AE69,'accuracy dom92dom82'!$AE69)</f>
        <v>21</v>
      </c>
      <c r="AS70">
        <f>AVERAGE('accuracy dom9dom8'!$AF69,'accuracy dom91dom81'!$AF69,'accuracy dom92dom82'!$AF69)</f>
        <v>0</v>
      </c>
      <c r="AT70">
        <f>AVERAGE('accuracy dom9dom8'!$AG69,'accuracy dom91dom81'!$AG69,'accuracy dom92dom82'!$AG69)</f>
        <v>0</v>
      </c>
      <c r="AU70">
        <f>AVERAGE('accuracy dom9dom8'!$AH69,'accuracy dom91dom81'!$AH69,'accuracy dom92dom82'!$AH69)</f>
        <v>0</v>
      </c>
    </row>
    <row r="71" spans="1:47">
      <c r="A71" t="str">
        <f>'time 1'!B70</f>
        <v>&lt;test.ImageData: void setPixels(int,int,int,byte[],int)&gt;</v>
      </c>
      <c r="B71">
        <f>AVERAGE('time 1'!C70,'time 2'!C70,'time 3'!C70)</f>
        <v>6084.666666666667</v>
      </c>
      <c r="C71">
        <f>AVERAGE('time 1'!E70,'time 2'!E70,'time 3'!E70)</f>
        <v>18337.666666666668</v>
      </c>
      <c r="D71">
        <f>AVERAGE('time 1'!G70,'time 2'!G70,'time 3'!G70)</f>
        <v>4625.666666666667</v>
      </c>
      <c r="E71">
        <f>AVERAGE('time 1'!I70,'time 2'!I70,'time 3'!I70)</f>
        <v>9116.3333333333339</v>
      </c>
      <c r="F71">
        <f>AVERAGE('time 1'!K70,'time 2'!K70,'time 3'!K70)</f>
        <v>72212.666666666672</v>
      </c>
      <c r="G71">
        <f>AVERAGE('time 1'!M70,'time 2'!M70,'time 3'!M70)</f>
        <v>7285.666666666667</v>
      </c>
      <c r="H71">
        <f>AVERAGE('time 1'!O70,'time 2'!O70,'time 3'!O70)</f>
        <v>11454.666666666666</v>
      </c>
      <c r="I71">
        <f>AVERAGE('time 1'!Q70,'time 2'!Q70,'time 3'!Q70)</f>
        <v>196605</v>
      </c>
      <c r="J71">
        <f>AVERAGE('time 1'!S70,'time 2'!S70,'time 3'!S70)</f>
        <v>9765</v>
      </c>
      <c r="L71">
        <f>AVERAGE('accuracy dom5dom4'!$J70,'accuracy dom51dom41'!$J70,'accuracy dom52dom42'!$J70)</f>
        <v>119.33333333333333</v>
      </c>
      <c r="M71">
        <f>AVERAGE('accuracy dom5dom4'!$K70,'accuracy dom51dom41'!$K70,'accuracy dom52dom42'!$K70)</f>
        <v>0.66666666666666663</v>
      </c>
      <c r="N71">
        <f>AVERAGE('accuracy dom5dom4'!$L70,'accuracy dom51dom41'!$L70,'accuracy dom52dom42'!$L70)</f>
        <v>0</v>
      </c>
      <c r="O71">
        <f>AVERAGE('accuracy dom5dom4'!$M70,'accuracy dom51dom41'!$M70,'accuracy dom52dom42'!$M70)</f>
        <v>0</v>
      </c>
      <c r="P71">
        <f>AVERAGE('accuracy dom5dom4'!$AZ70,'accuracy dom51dom41'!$AZ70,'accuracy dom52dom42'!$AZ70)</f>
        <v>120</v>
      </c>
      <c r="Q71">
        <f>AVERAGE('accuracy dom5dom4'!$BA70,'accuracy dom51dom41'!$BA70,'accuracy dom52dom42'!$BA70)</f>
        <v>0</v>
      </c>
      <c r="R71">
        <f>AVERAGE('accuracy dom5dom4'!$BB70,'accuracy dom51dom41'!$BB70,'accuracy dom52dom42'!$BB70)</f>
        <v>0</v>
      </c>
      <c r="S71">
        <f>AVERAGE('accuracy dom5dom4'!$BC70,'accuracy dom51dom41'!$BC70,'accuracy dom52dom42'!$BC70)</f>
        <v>0</v>
      </c>
      <c r="T71">
        <f>AVERAGE('accuracy dom5dom4'!$AE70,'accuracy dom51dom41'!$AE70,'accuracy dom52dom42'!$AE70)</f>
        <v>119.33333333333333</v>
      </c>
      <c r="U71">
        <f>AVERAGE('accuracy dom5dom4'!$AF70,'accuracy dom51dom41'!$AF70,'accuracy dom52dom42'!$AF70)</f>
        <v>0.66666666666666663</v>
      </c>
      <c r="V71">
        <f>AVERAGE('accuracy dom5dom4'!$AG70,'accuracy dom51dom41'!$AG70,'accuracy dom52dom42'!$AG70)</f>
        <v>0</v>
      </c>
      <c r="W71">
        <f>AVERAGE('accuracy dom5dom4'!$AH70,'accuracy dom51dom41'!$AH70,'accuracy dom52dom42'!$AH70)</f>
        <v>0</v>
      </c>
      <c r="X71">
        <f>AVERAGE('accuracy dom7dom6'!$J70,'accuracy dom71dom61'!$J70,'accuracy dom72dom62'!$J70)</f>
        <v>119</v>
      </c>
      <c r="Y71">
        <f>AVERAGE('accuracy dom7dom6'!$K70,'accuracy dom71dom61'!$K70,'accuracy dom72dom62'!$K70)</f>
        <v>1</v>
      </c>
      <c r="Z71">
        <f>AVERAGE('accuracy dom7dom6'!$L70,'accuracy dom71dom61'!$L70,'accuracy dom72dom62'!$L70)</f>
        <v>0</v>
      </c>
      <c r="AA71">
        <f>AVERAGE('accuracy dom7dom6'!$M70,'accuracy dom71dom61'!$M70,'accuracy dom72dom62'!$M70)</f>
        <v>0</v>
      </c>
      <c r="AB71">
        <f>AVERAGE('accuracy dom7dom6'!$AZ70,'accuracy dom71dom61'!$AZ70,'accuracy dom72dom62'!$AZ70)</f>
        <v>120</v>
      </c>
      <c r="AC71">
        <f>AVERAGE('accuracy dom7dom6'!$BA70,'accuracy dom71dom61'!$BA70,'accuracy dom72dom62'!$BA70)</f>
        <v>0</v>
      </c>
      <c r="AD71">
        <f>AVERAGE('accuracy dom7dom6'!$BB70,'accuracy dom71dom61'!$BB70,'accuracy dom72dom62'!$BB70)</f>
        <v>0</v>
      </c>
      <c r="AE71">
        <f>AVERAGE('accuracy dom7dom6'!$BC70,'accuracy dom71dom61'!$BC70,'accuracy dom72dom62'!$BC70)</f>
        <v>0</v>
      </c>
      <c r="AF71">
        <f>AVERAGE('accuracy dom7dom6'!$AE70,'accuracy dom71dom61'!$AE70,'accuracy dom72dom62'!$AE70)</f>
        <v>119</v>
      </c>
      <c r="AG71">
        <f>AVERAGE('accuracy dom7dom6'!$AF70,'accuracy dom71dom61'!$AF70,'accuracy dom72dom62'!$AF70)</f>
        <v>1</v>
      </c>
      <c r="AH71">
        <f>AVERAGE('accuracy dom7dom6'!$AG70,'accuracy dom71dom61'!$AG70,'accuracy dom72dom62'!$AG70)</f>
        <v>0</v>
      </c>
      <c r="AI71">
        <f>AVERAGE('accuracy dom7dom6'!$AH70,'accuracy dom71dom61'!$AH70,'accuracy dom72dom62'!$AH70)</f>
        <v>0</v>
      </c>
      <c r="AJ71">
        <f>AVERAGE('accuracy dom9dom8'!$J70,'accuracy dom91dom81'!$J70,'accuracy dom92dom82'!$J70)</f>
        <v>118.66666666666667</v>
      </c>
      <c r="AK71">
        <f>AVERAGE('accuracy dom9dom8'!$K70,'accuracy dom91dom81'!$K70,'accuracy dom92dom82'!$K70)</f>
        <v>1.3333333333333333</v>
      </c>
      <c r="AL71">
        <f>AVERAGE('accuracy dom9dom8'!$L70,'accuracy dom91dom81'!$L70,'accuracy dom92dom82'!$L70)</f>
        <v>0</v>
      </c>
      <c r="AM71">
        <f>AVERAGE('accuracy dom9dom8'!$M70,'accuracy dom91dom81'!$M70,'accuracy dom92dom82'!$M70)</f>
        <v>0</v>
      </c>
      <c r="AN71">
        <f>AVERAGE('accuracy dom9dom8'!$AZ70,'accuracy dom91dom81'!$AZ70,'accuracy dom92dom82'!$AZ70)</f>
        <v>120</v>
      </c>
      <c r="AO71">
        <f>AVERAGE('accuracy dom9dom8'!$BA70,'accuracy dom91dom81'!$BA70,'accuracy dom92dom82'!$BA70)</f>
        <v>0</v>
      </c>
      <c r="AP71">
        <f>AVERAGE('accuracy dom9dom8'!$BB70,'accuracy dom91dom81'!$BB70,'accuracy dom92dom82'!$BB70)</f>
        <v>0</v>
      </c>
      <c r="AQ71">
        <f>AVERAGE('accuracy dom9dom8'!$BC70,'accuracy dom91dom81'!$BC70,'accuracy dom92dom82'!$BC70)</f>
        <v>0</v>
      </c>
      <c r="AR71">
        <f>AVERAGE('accuracy dom9dom8'!$AE70,'accuracy dom91dom81'!$AE70,'accuracy dom92dom82'!$AE70)</f>
        <v>118.66666666666667</v>
      </c>
      <c r="AS71">
        <f>AVERAGE('accuracy dom9dom8'!$AF70,'accuracy dom91dom81'!$AF70,'accuracy dom92dom82'!$AF70)</f>
        <v>1.3333333333333333</v>
      </c>
      <c r="AT71">
        <f>AVERAGE('accuracy dom9dom8'!$AG70,'accuracy dom91dom81'!$AG70,'accuracy dom92dom82'!$AG70)</f>
        <v>0</v>
      </c>
      <c r="AU71">
        <f>AVERAGE('accuracy dom9dom8'!$AH70,'accuracy dom91dom81'!$AH70,'accuracy dom92dom82'!$AH70)</f>
        <v>0</v>
      </c>
    </row>
    <row r="72" spans="1:47">
      <c r="A72" t="str">
        <f>'time 1'!B71</f>
        <v>&lt;test.ImageData: void setPixels(int,int,int,int[],int)&gt;</v>
      </c>
      <c r="B72">
        <f>AVERAGE('time 1'!C71,'time 2'!C71,'time 3'!C71)</f>
        <v>14136</v>
      </c>
      <c r="C72">
        <f>AVERAGE('time 1'!E71,'time 2'!E71,'time 3'!E71)</f>
        <v>46100.666666666664</v>
      </c>
      <c r="D72">
        <f>AVERAGE('time 1'!G71,'time 2'!G71,'time 3'!G71)</f>
        <v>10768.666666666666</v>
      </c>
      <c r="E72">
        <f>AVERAGE('time 1'!I71,'time 2'!I71,'time 3'!I71)</f>
        <v>24378.666666666668</v>
      </c>
      <c r="F72">
        <f>AVERAGE('time 1'!K71,'time 2'!K71,'time 3'!K71)</f>
        <v>218396.66666666666</v>
      </c>
      <c r="G72">
        <f>AVERAGE('time 1'!M71,'time 2'!M71,'time 3'!M71)</f>
        <v>18337.333333333332</v>
      </c>
      <c r="H72">
        <f>AVERAGE('time 1'!O71,'time 2'!O71,'time 3'!O71)</f>
        <v>31197.666666666668</v>
      </c>
      <c r="I72">
        <f>AVERAGE('time 1'!Q71,'time 2'!Q71,'time 3'!Q71)</f>
        <v>639868</v>
      </c>
      <c r="J72">
        <f>AVERAGE('time 1'!S71,'time 2'!S71,'time 3'!S71)</f>
        <v>26763</v>
      </c>
      <c r="L72">
        <f>AVERAGE('accuracy dom5dom4'!$J71,'accuracy dom51dom41'!$J71,'accuracy dom52dom42'!$J71)</f>
        <v>161.33333333333334</v>
      </c>
      <c r="M72">
        <f>AVERAGE('accuracy dom5dom4'!$K71,'accuracy dom51dom41'!$K71,'accuracy dom52dom42'!$K71)</f>
        <v>0.66666666666666663</v>
      </c>
      <c r="N72">
        <f>AVERAGE('accuracy dom5dom4'!$L71,'accuracy dom51dom41'!$L71,'accuracy dom52dom42'!$L71)</f>
        <v>0</v>
      </c>
      <c r="O72">
        <f>AVERAGE('accuracy dom5dom4'!$M71,'accuracy dom51dom41'!$M71,'accuracy dom52dom42'!$M71)</f>
        <v>0</v>
      </c>
      <c r="P72">
        <f>AVERAGE('accuracy dom5dom4'!$AZ71,'accuracy dom51dom41'!$AZ71,'accuracy dom52dom42'!$AZ71)</f>
        <v>162</v>
      </c>
      <c r="Q72">
        <f>AVERAGE('accuracy dom5dom4'!$BA71,'accuracy dom51dom41'!$BA71,'accuracy dom52dom42'!$BA71)</f>
        <v>0</v>
      </c>
      <c r="R72">
        <f>AVERAGE('accuracy dom5dom4'!$BB71,'accuracy dom51dom41'!$BB71,'accuracy dom52dom42'!$BB71)</f>
        <v>0</v>
      </c>
      <c r="S72">
        <f>AVERAGE('accuracy dom5dom4'!$BC71,'accuracy dom51dom41'!$BC71,'accuracy dom52dom42'!$BC71)</f>
        <v>0</v>
      </c>
      <c r="T72">
        <f>AVERAGE('accuracy dom5dom4'!$AE71,'accuracy dom51dom41'!$AE71,'accuracy dom52dom42'!$AE71)</f>
        <v>161.33333333333334</v>
      </c>
      <c r="U72">
        <f>AVERAGE('accuracy dom5dom4'!$AF71,'accuracy dom51dom41'!$AF71,'accuracy dom52dom42'!$AF71)</f>
        <v>0.66666666666666663</v>
      </c>
      <c r="V72">
        <f>AVERAGE('accuracy dom5dom4'!$AG71,'accuracy dom51dom41'!$AG71,'accuracy dom52dom42'!$AG71)</f>
        <v>0</v>
      </c>
      <c r="W72">
        <f>AVERAGE('accuracy dom5dom4'!$AH71,'accuracy dom51dom41'!$AH71,'accuracy dom52dom42'!$AH71)</f>
        <v>0</v>
      </c>
      <c r="X72">
        <f>AVERAGE('accuracy dom7dom6'!$J71,'accuracy dom71dom61'!$J71,'accuracy dom72dom62'!$J71)</f>
        <v>161.33333333333334</v>
      </c>
      <c r="Y72">
        <f>AVERAGE('accuracy dom7dom6'!$K71,'accuracy dom71dom61'!$K71,'accuracy dom72dom62'!$K71)</f>
        <v>0.66666666666666663</v>
      </c>
      <c r="Z72">
        <f>AVERAGE('accuracy dom7dom6'!$L71,'accuracy dom71dom61'!$L71,'accuracy dom72dom62'!$L71)</f>
        <v>0</v>
      </c>
      <c r="AA72">
        <f>AVERAGE('accuracy dom7dom6'!$M71,'accuracy dom71dom61'!$M71,'accuracy dom72dom62'!$M71)</f>
        <v>0</v>
      </c>
      <c r="AB72">
        <f>AVERAGE('accuracy dom7dom6'!$AZ71,'accuracy dom71dom61'!$AZ71,'accuracy dom72dom62'!$AZ71)</f>
        <v>162</v>
      </c>
      <c r="AC72">
        <f>AVERAGE('accuracy dom7dom6'!$BA71,'accuracy dom71dom61'!$BA71,'accuracy dom72dom62'!$BA71)</f>
        <v>0</v>
      </c>
      <c r="AD72">
        <f>AVERAGE('accuracy dom7dom6'!$BB71,'accuracy dom71dom61'!$BB71,'accuracy dom72dom62'!$BB71)</f>
        <v>0</v>
      </c>
      <c r="AE72">
        <f>AVERAGE('accuracy dom7dom6'!$BC71,'accuracy dom71dom61'!$BC71,'accuracy dom72dom62'!$BC71)</f>
        <v>0</v>
      </c>
      <c r="AF72">
        <f>AVERAGE('accuracy dom7dom6'!$AE71,'accuracy dom71dom61'!$AE71,'accuracy dom72dom62'!$AE71)</f>
        <v>161.33333333333334</v>
      </c>
      <c r="AG72">
        <f>AVERAGE('accuracy dom7dom6'!$AF71,'accuracy dom71dom61'!$AF71,'accuracy dom72dom62'!$AF71)</f>
        <v>0.66666666666666663</v>
      </c>
      <c r="AH72">
        <f>AVERAGE('accuracy dom7dom6'!$AG71,'accuracy dom71dom61'!$AG71,'accuracy dom72dom62'!$AG71)</f>
        <v>0</v>
      </c>
      <c r="AI72">
        <f>AVERAGE('accuracy dom7dom6'!$AH71,'accuracy dom71dom61'!$AH71,'accuracy dom72dom62'!$AH71)</f>
        <v>0</v>
      </c>
      <c r="AJ72">
        <f>AVERAGE('accuracy dom9dom8'!$J71,'accuracy dom91dom81'!$J71,'accuracy dom92dom82'!$J71)</f>
        <v>161</v>
      </c>
      <c r="AK72">
        <f>AVERAGE('accuracy dom9dom8'!$K71,'accuracy dom91dom81'!$K71,'accuracy dom92dom82'!$K71)</f>
        <v>1</v>
      </c>
      <c r="AL72">
        <f>AVERAGE('accuracy dom9dom8'!$L71,'accuracy dom91dom81'!$L71,'accuracy dom92dom82'!$L71)</f>
        <v>0</v>
      </c>
      <c r="AM72">
        <f>AVERAGE('accuracy dom9dom8'!$M71,'accuracy dom91dom81'!$M71,'accuracy dom92dom82'!$M71)</f>
        <v>0</v>
      </c>
      <c r="AN72">
        <f>AVERAGE('accuracy dom9dom8'!$AZ71,'accuracy dom91dom81'!$AZ71,'accuracy dom92dom82'!$AZ71)</f>
        <v>162</v>
      </c>
      <c r="AO72">
        <f>AVERAGE('accuracy dom9dom8'!$BA71,'accuracy dom91dom81'!$BA71,'accuracy dom92dom82'!$BA71)</f>
        <v>0</v>
      </c>
      <c r="AP72">
        <f>AVERAGE('accuracy dom9dom8'!$BB71,'accuracy dom91dom81'!$BB71,'accuracy dom92dom82'!$BB71)</f>
        <v>0</v>
      </c>
      <c r="AQ72">
        <f>AVERAGE('accuracy dom9dom8'!$BC71,'accuracy dom91dom81'!$BC71,'accuracy dom92dom82'!$BC71)</f>
        <v>0</v>
      </c>
      <c r="AR72">
        <f>AVERAGE('accuracy dom9dom8'!$AE71,'accuracy dom91dom81'!$AE71,'accuracy dom92dom82'!$AE71)</f>
        <v>161</v>
      </c>
      <c r="AS72">
        <f>AVERAGE('accuracy dom9dom8'!$AF71,'accuracy dom91dom81'!$AF71,'accuracy dom92dom82'!$AF71)</f>
        <v>1</v>
      </c>
      <c r="AT72">
        <f>AVERAGE('accuracy dom9dom8'!$AG71,'accuracy dom91dom81'!$AG71,'accuracy dom92dom82'!$AG71)</f>
        <v>0</v>
      </c>
      <c r="AU72">
        <f>AVERAGE('accuracy dom9dom8'!$AH71,'accuracy dom91dom81'!$AH71,'accuracy dom92dom82'!$AH71)</f>
        <v>0</v>
      </c>
    </row>
    <row r="73" spans="1:47">
      <c r="A73" t="str">
        <f>'time 1'!B72</f>
        <v>&lt;test.InfBlocks: int proc(int,int,int,int,int,int,int,int,int,int,int,int,int,int)&gt;</v>
      </c>
      <c r="B73">
        <f>AVERAGE('time 1'!C72,'time 2'!C72,'time 3'!C72)</f>
        <v>8099</v>
      </c>
      <c r="C73">
        <f>AVERAGE('time 1'!E72,'time 2'!E72,'time 3'!E72)</f>
        <v>180594</v>
      </c>
      <c r="D73">
        <f>AVERAGE('time 1'!G72,'time 2'!G72,'time 3'!G72)</f>
        <v>6284.666666666667</v>
      </c>
      <c r="E73">
        <f>AVERAGE('time 1'!I72,'time 2'!I72,'time 3'!I72)</f>
        <v>10363.666666666666</v>
      </c>
      <c r="F73">
        <f>AVERAGE('time 1'!K72,'time 2'!K72,'time 3'!K72)</f>
        <v>551543.66666666663</v>
      </c>
      <c r="G73">
        <f>AVERAGE('time 1'!M72,'time 2'!M72,'time 3'!M72)</f>
        <v>8256.6666666666661</v>
      </c>
      <c r="H73">
        <f>AVERAGE('time 1'!O72,'time 2'!O72,'time 3'!O72)</f>
        <v>12119.333333333334</v>
      </c>
      <c r="I73">
        <f>AVERAGE('time 1'!Q72,'time 2'!Q72,'time 3'!Q72)</f>
        <v>1521999</v>
      </c>
      <c r="J73">
        <f>AVERAGE('time 1'!S72,'time 2'!S72,'time 3'!S72)</f>
        <v>10249</v>
      </c>
      <c r="L73">
        <f>AVERAGE('accuracy dom5dom4'!$J72,'accuracy dom51dom41'!$J72,'accuracy dom52dom42'!$J72)</f>
        <v>257.33333333333331</v>
      </c>
      <c r="M73">
        <f>AVERAGE('accuracy dom5dom4'!$K72,'accuracy dom51dom41'!$K72,'accuracy dom52dom42'!$K72)</f>
        <v>0.66666666666666663</v>
      </c>
      <c r="N73">
        <f>AVERAGE('accuracy dom5dom4'!$L72,'accuracy dom51dom41'!$L72,'accuracy dom52dom42'!$L72)</f>
        <v>0</v>
      </c>
      <c r="O73">
        <f>AVERAGE('accuracy dom5dom4'!$M72,'accuracy dom51dom41'!$M72,'accuracy dom52dom42'!$M72)</f>
        <v>0</v>
      </c>
      <c r="P73">
        <f>AVERAGE('accuracy dom5dom4'!$AZ72,'accuracy dom51dom41'!$AZ72,'accuracy dom52dom42'!$AZ72)</f>
        <v>258</v>
      </c>
      <c r="Q73">
        <f>AVERAGE('accuracy dom5dom4'!$BA72,'accuracy dom51dom41'!$BA72,'accuracy dom52dom42'!$BA72)</f>
        <v>0</v>
      </c>
      <c r="R73">
        <f>AVERAGE('accuracy dom5dom4'!$BB72,'accuracy dom51dom41'!$BB72,'accuracy dom52dom42'!$BB72)</f>
        <v>0</v>
      </c>
      <c r="S73">
        <f>AVERAGE('accuracy dom5dom4'!$BC72,'accuracy dom51dom41'!$BC72,'accuracy dom52dom42'!$BC72)</f>
        <v>0</v>
      </c>
      <c r="T73">
        <f>AVERAGE('accuracy dom5dom4'!$AE72,'accuracy dom51dom41'!$AE72,'accuracy dom52dom42'!$AE72)</f>
        <v>257.33333333333331</v>
      </c>
      <c r="U73">
        <f>AVERAGE('accuracy dom5dom4'!$AF72,'accuracy dom51dom41'!$AF72,'accuracy dom52dom42'!$AF72)</f>
        <v>0.66666666666666663</v>
      </c>
      <c r="V73">
        <f>AVERAGE('accuracy dom5dom4'!$AG72,'accuracy dom51dom41'!$AG72,'accuracy dom52dom42'!$AG72)</f>
        <v>0</v>
      </c>
      <c r="W73">
        <f>AVERAGE('accuracy dom5dom4'!$AH72,'accuracy dom51dom41'!$AH72,'accuracy dom52dom42'!$AH72)</f>
        <v>0</v>
      </c>
      <c r="X73">
        <f>AVERAGE('accuracy dom7dom6'!$J72,'accuracy dom71dom61'!$J72,'accuracy dom72dom62'!$J72)</f>
        <v>257</v>
      </c>
      <c r="Y73">
        <f>AVERAGE('accuracy dom7dom6'!$K72,'accuracy dom71dom61'!$K72,'accuracy dom72dom62'!$K72)</f>
        <v>1</v>
      </c>
      <c r="Z73">
        <f>AVERAGE('accuracy dom7dom6'!$L72,'accuracy dom71dom61'!$L72,'accuracy dom72dom62'!$L72)</f>
        <v>0</v>
      </c>
      <c r="AA73">
        <f>AVERAGE('accuracy dom7dom6'!$M72,'accuracy dom71dom61'!$M72,'accuracy dom72dom62'!$M72)</f>
        <v>0</v>
      </c>
      <c r="AB73">
        <f>AVERAGE('accuracy dom7dom6'!$AZ72,'accuracy dom71dom61'!$AZ72,'accuracy dom72dom62'!$AZ72)</f>
        <v>258</v>
      </c>
      <c r="AC73">
        <f>AVERAGE('accuracy dom7dom6'!$BA72,'accuracy dom71dom61'!$BA72,'accuracy dom72dom62'!$BA72)</f>
        <v>0</v>
      </c>
      <c r="AD73">
        <f>AVERAGE('accuracy dom7dom6'!$BB72,'accuracy dom71dom61'!$BB72,'accuracy dom72dom62'!$BB72)</f>
        <v>0</v>
      </c>
      <c r="AE73">
        <f>AVERAGE('accuracy dom7dom6'!$BC72,'accuracy dom71dom61'!$BC72,'accuracy dom72dom62'!$BC72)</f>
        <v>0</v>
      </c>
      <c r="AF73">
        <f>AVERAGE('accuracy dom7dom6'!$AE72,'accuracy dom71dom61'!$AE72,'accuracy dom72dom62'!$AE72)</f>
        <v>257</v>
      </c>
      <c r="AG73">
        <f>AVERAGE('accuracy dom7dom6'!$AF72,'accuracy dom71dom61'!$AF72,'accuracy dom72dom62'!$AF72)</f>
        <v>1</v>
      </c>
      <c r="AH73">
        <f>AVERAGE('accuracy dom7dom6'!$AG72,'accuracy dom71dom61'!$AG72,'accuracy dom72dom62'!$AG72)</f>
        <v>0</v>
      </c>
      <c r="AI73">
        <f>AVERAGE('accuracy dom7dom6'!$AH72,'accuracy dom71dom61'!$AH72,'accuracy dom72dom62'!$AH72)</f>
        <v>0</v>
      </c>
      <c r="AJ73">
        <f>AVERAGE('accuracy dom9dom8'!$J72,'accuracy dom91dom81'!$J72,'accuracy dom92dom82'!$J72)</f>
        <v>256.66666666666669</v>
      </c>
      <c r="AK73">
        <f>AVERAGE('accuracy dom9dom8'!$K72,'accuracy dom91dom81'!$K72,'accuracy dom92dom82'!$K72)</f>
        <v>1.3333333333333333</v>
      </c>
      <c r="AL73">
        <f>AVERAGE('accuracy dom9dom8'!$L72,'accuracy dom91dom81'!$L72,'accuracy dom92dom82'!$L72)</f>
        <v>0</v>
      </c>
      <c r="AM73">
        <f>AVERAGE('accuracy dom9dom8'!$M72,'accuracy dom91dom81'!$M72,'accuracy dom92dom82'!$M72)</f>
        <v>0</v>
      </c>
      <c r="AN73">
        <f>AVERAGE('accuracy dom9dom8'!$AZ72,'accuracy dom91dom81'!$AZ72,'accuracy dom92dom82'!$AZ72)</f>
        <v>258</v>
      </c>
      <c r="AO73">
        <f>AVERAGE('accuracy dom9dom8'!$BA72,'accuracy dom91dom81'!$BA72,'accuracy dom92dom82'!$BA72)</f>
        <v>0</v>
      </c>
      <c r="AP73">
        <f>AVERAGE('accuracy dom9dom8'!$BB72,'accuracy dom91dom81'!$BB72,'accuracy dom92dom82'!$BB72)</f>
        <v>0</v>
      </c>
      <c r="AQ73">
        <f>AVERAGE('accuracy dom9dom8'!$BC72,'accuracy dom91dom81'!$BC72,'accuracy dom92dom82'!$BC72)</f>
        <v>0</v>
      </c>
      <c r="AR73">
        <f>AVERAGE('accuracy dom9dom8'!$AE72,'accuracy dom91dom81'!$AE72,'accuracy dom92dom82'!$AE72)</f>
        <v>256.66666666666669</v>
      </c>
      <c r="AS73">
        <f>AVERAGE('accuracy dom9dom8'!$AF72,'accuracy dom91dom81'!$AF72,'accuracy dom92dom82'!$AF72)</f>
        <v>1.3333333333333333</v>
      </c>
      <c r="AT73">
        <f>AVERAGE('accuracy dom9dom8'!$AG72,'accuracy dom91dom81'!$AG72,'accuracy dom92dom82'!$AG72)</f>
        <v>0</v>
      </c>
      <c r="AU73">
        <f>AVERAGE('accuracy dom9dom8'!$AH72,'accuracy dom91dom81'!$AH72,'accuracy dom92dom82'!$AH72)</f>
        <v>0</v>
      </c>
    </row>
    <row r="74" spans="1:47">
      <c r="A74" t="str">
        <f>'time 1'!B73</f>
        <v>&lt;test.InfCodes: int proc(test.InfBlocks,int,int)&gt;</v>
      </c>
      <c r="B74">
        <f>AVERAGE('time 1'!C73,'time 2'!C73,'time 3'!C73)</f>
        <v>8833.3333333333339</v>
      </c>
      <c r="C74">
        <f>AVERAGE('time 1'!E73,'time 2'!E73,'time 3'!E73)</f>
        <v>212886.66666666666</v>
      </c>
      <c r="D74">
        <f>AVERAGE('time 1'!G73,'time 2'!G73,'time 3'!G73)</f>
        <v>6797.666666666667</v>
      </c>
      <c r="E74">
        <f>AVERAGE('time 1'!I73,'time 2'!I73,'time 3'!I73)</f>
        <v>11721</v>
      </c>
      <c r="F74">
        <f>AVERAGE('time 1'!K73,'time 2'!K73,'time 3'!K73)</f>
        <v>777343.66666666663</v>
      </c>
      <c r="G74">
        <f>AVERAGE('time 1'!M73,'time 2'!M73,'time 3'!M73)</f>
        <v>9031.3333333333339</v>
      </c>
      <c r="H74">
        <f>AVERAGE('time 1'!O73,'time 2'!O73,'time 3'!O73)</f>
        <v>13785.333333333334</v>
      </c>
      <c r="I74">
        <f>AVERAGE('time 1'!Q73,'time 2'!Q73,'time 3'!Q73)</f>
        <v>1792756.6666666667</v>
      </c>
      <c r="J74">
        <f>AVERAGE('time 1'!S73,'time 2'!S73,'time 3'!S73)</f>
        <v>10948.666666666666</v>
      </c>
      <c r="L74">
        <f>AVERAGE('accuracy dom5dom4'!$J73,'accuracy dom51dom41'!$J73,'accuracy dom52dom42'!$J73)</f>
        <v>314</v>
      </c>
      <c r="M74">
        <f>AVERAGE('accuracy dom5dom4'!$K73,'accuracy dom51dom41'!$K73,'accuracy dom52dom42'!$K73)</f>
        <v>0</v>
      </c>
      <c r="N74">
        <f>AVERAGE('accuracy dom5dom4'!$L73,'accuracy dom51dom41'!$L73,'accuracy dom52dom42'!$L73)</f>
        <v>0</v>
      </c>
      <c r="O74">
        <f>AVERAGE('accuracy dom5dom4'!$M73,'accuracy dom51dom41'!$M73,'accuracy dom52dom42'!$M73)</f>
        <v>0</v>
      </c>
      <c r="P74">
        <f>AVERAGE('accuracy dom5dom4'!$AZ73,'accuracy dom51dom41'!$AZ73,'accuracy dom52dom42'!$AZ73)</f>
        <v>314</v>
      </c>
      <c r="Q74">
        <f>AVERAGE('accuracy dom5dom4'!$BA73,'accuracy dom51dom41'!$BA73,'accuracy dom52dom42'!$BA73)</f>
        <v>0</v>
      </c>
      <c r="R74">
        <f>AVERAGE('accuracy dom5dom4'!$BB73,'accuracy dom51dom41'!$BB73,'accuracy dom52dom42'!$BB73)</f>
        <v>0</v>
      </c>
      <c r="S74">
        <f>AVERAGE('accuracy dom5dom4'!$BC73,'accuracy dom51dom41'!$BC73,'accuracy dom52dom42'!$BC73)</f>
        <v>0</v>
      </c>
      <c r="T74">
        <f>AVERAGE('accuracy dom5dom4'!$AE73,'accuracy dom51dom41'!$AE73,'accuracy dom52dom42'!$AE73)</f>
        <v>314</v>
      </c>
      <c r="U74">
        <f>AVERAGE('accuracy dom5dom4'!$AF73,'accuracy dom51dom41'!$AF73,'accuracy dom52dom42'!$AF73)</f>
        <v>0</v>
      </c>
      <c r="V74">
        <f>AVERAGE('accuracy dom5dom4'!$AG73,'accuracy dom51dom41'!$AG73,'accuracy dom52dom42'!$AG73)</f>
        <v>0</v>
      </c>
      <c r="W74">
        <f>AVERAGE('accuracy dom5dom4'!$AH73,'accuracy dom51dom41'!$AH73,'accuracy dom52dom42'!$AH73)</f>
        <v>0</v>
      </c>
      <c r="X74">
        <f>AVERAGE('accuracy dom7dom6'!$J73,'accuracy dom71dom61'!$J73,'accuracy dom72dom62'!$J73)</f>
        <v>313.33333333333331</v>
      </c>
      <c r="Y74">
        <f>AVERAGE('accuracy dom7dom6'!$K73,'accuracy dom71dom61'!$K73,'accuracy dom72dom62'!$K73)</f>
        <v>0.66666666666666663</v>
      </c>
      <c r="Z74">
        <f>AVERAGE('accuracy dom7dom6'!$L73,'accuracy dom71dom61'!$L73,'accuracy dom72dom62'!$L73)</f>
        <v>0</v>
      </c>
      <c r="AA74">
        <f>AVERAGE('accuracy dom7dom6'!$M73,'accuracy dom71dom61'!$M73,'accuracy dom72dom62'!$M73)</f>
        <v>0</v>
      </c>
      <c r="AB74">
        <f>AVERAGE('accuracy dom7dom6'!$AZ73,'accuracy dom71dom61'!$AZ73,'accuracy dom72dom62'!$AZ73)</f>
        <v>314</v>
      </c>
      <c r="AC74">
        <f>AVERAGE('accuracy dom7dom6'!$BA73,'accuracy dom71dom61'!$BA73,'accuracy dom72dom62'!$BA73)</f>
        <v>0</v>
      </c>
      <c r="AD74">
        <f>AVERAGE('accuracy dom7dom6'!$BB73,'accuracy dom71dom61'!$BB73,'accuracy dom72dom62'!$BB73)</f>
        <v>0</v>
      </c>
      <c r="AE74">
        <f>AVERAGE('accuracy dom7dom6'!$BC73,'accuracy dom71dom61'!$BC73,'accuracy dom72dom62'!$BC73)</f>
        <v>0</v>
      </c>
      <c r="AF74">
        <f>AVERAGE('accuracy dom7dom6'!$AE73,'accuracy dom71dom61'!$AE73,'accuracy dom72dom62'!$AE73)</f>
        <v>313.33333333333331</v>
      </c>
      <c r="AG74">
        <f>AVERAGE('accuracy dom7dom6'!$AF73,'accuracy dom71dom61'!$AF73,'accuracy dom72dom62'!$AF73)</f>
        <v>0.66666666666666663</v>
      </c>
      <c r="AH74">
        <f>AVERAGE('accuracy dom7dom6'!$AG73,'accuracy dom71dom61'!$AG73,'accuracy dom72dom62'!$AG73)</f>
        <v>0</v>
      </c>
      <c r="AI74">
        <f>AVERAGE('accuracy dom7dom6'!$AH73,'accuracy dom71dom61'!$AH73,'accuracy dom72dom62'!$AH73)</f>
        <v>0</v>
      </c>
      <c r="AJ74">
        <f>AVERAGE('accuracy dom9dom8'!$J73,'accuracy dom91dom81'!$J73,'accuracy dom92dom82'!$J73)</f>
        <v>313</v>
      </c>
      <c r="AK74">
        <f>AVERAGE('accuracy dom9dom8'!$K73,'accuracy dom91dom81'!$K73,'accuracy dom92dom82'!$K73)</f>
        <v>1</v>
      </c>
      <c r="AL74">
        <f>AVERAGE('accuracy dom9dom8'!$L73,'accuracy dom91dom81'!$L73,'accuracy dom92dom82'!$L73)</f>
        <v>0</v>
      </c>
      <c r="AM74">
        <f>AVERAGE('accuracy dom9dom8'!$M73,'accuracy dom91dom81'!$M73,'accuracy dom92dom82'!$M73)</f>
        <v>0</v>
      </c>
      <c r="AN74">
        <f>AVERAGE('accuracy dom9dom8'!$AZ73,'accuracy dom91dom81'!$AZ73,'accuracy dom92dom82'!$AZ73)</f>
        <v>314</v>
      </c>
      <c r="AO74">
        <f>AVERAGE('accuracy dom9dom8'!$BA73,'accuracy dom91dom81'!$BA73,'accuracy dom92dom82'!$BA73)</f>
        <v>0</v>
      </c>
      <c r="AP74">
        <f>AVERAGE('accuracy dom9dom8'!$BB73,'accuracy dom91dom81'!$BB73,'accuracy dom92dom82'!$BB73)</f>
        <v>0</v>
      </c>
      <c r="AQ74">
        <f>AVERAGE('accuracy dom9dom8'!$BC73,'accuracy dom91dom81'!$BC73,'accuracy dom92dom82'!$BC73)</f>
        <v>0</v>
      </c>
      <c r="AR74">
        <f>AVERAGE('accuracy dom9dom8'!$AE73,'accuracy dom91dom81'!$AE73,'accuracy dom92dom82'!$AE73)</f>
        <v>313</v>
      </c>
      <c r="AS74">
        <f>AVERAGE('accuracy dom9dom8'!$AF73,'accuracy dom91dom81'!$AF73,'accuracy dom92dom82'!$AF73)</f>
        <v>1</v>
      </c>
      <c r="AT74">
        <f>AVERAGE('accuracy dom9dom8'!$AG73,'accuracy dom91dom81'!$AG73,'accuracy dom92dom82'!$AG73)</f>
        <v>0</v>
      </c>
      <c r="AU74">
        <f>AVERAGE('accuracy dom9dom8'!$AH73,'accuracy dom91dom81'!$AH73,'accuracy dom92dom82'!$AH73)</f>
        <v>0</v>
      </c>
    </row>
    <row r="75" spans="1:47">
      <c r="A75" t="str">
        <f>'time 1'!B74</f>
        <v>&lt;test.InfTree: int huft_build(int[],int,int,int,int[],int[],int[],int[],int[],int[],int[])&gt;</v>
      </c>
      <c r="B75">
        <f>AVERAGE('time 1'!C74,'time 2'!C74,'time 3'!C74)</f>
        <v>30042.666666666668</v>
      </c>
      <c r="C75">
        <f>AVERAGE('time 1'!E74,'time 2'!E74,'time 3'!E74)</f>
        <v>136964</v>
      </c>
      <c r="D75">
        <f>AVERAGE('time 1'!G74,'time 2'!G74,'time 3'!G74)</f>
        <v>22646.333333333332</v>
      </c>
      <c r="E75">
        <f>AVERAGE('time 1'!I74,'time 2'!I74,'time 3'!I74)</f>
        <v>52591</v>
      </c>
      <c r="F75">
        <f>AVERAGE('time 1'!K74,'time 2'!K74,'time 3'!K74)</f>
        <v>620177.66666666663</v>
      </c>
      <c r="G75">
        <f>AVERAGE('time 1'!M74,'time 2'!M74,'time 3'!M74)</f>
        <v>41609.333333333336</v>
      </c>
      <c r="H75">
        <f>AVERAGE('time 1'!O74,'time 2'!O74,'time 3'!O74)</f>
        <v>74947.666666666672</v>
      </c>
      <c r="I75">
        <f>AVERAGE('time 1'!Q74,'time 2'!Q74,'time 3'!Q74)</f>
        <v>1766794.6666666667</v>
      </c>
      <c r="J75">
        <f>AVERAGE('time 1'!S74,'time 2'!S74,'time 3'!S74)</f>
        <v>61566.333333333336</v>
      </c>
      <c r="L75">
        <f>AVERAGE('accuracy dom5dom4'!$J74,'accuracy dom51dom41'!$J74,'accuracy dom52dom42'!$J74)</f>
        <v>312</v>
      </c>
      <c r="M75">
        <f>AVERAGE('accuracy dom5dom4'!$K74,'accuracy dom51dom41'!$K74,'accuracy dom52dom42'!$K74)</f>
        <v>0</v>
      </c>
      <c r="N75">
        <f>AVERAGE('accuracy dom5dom4'!$L74,'accuracy dom51dom41'!$L74,'accuracy dom52dom42'!$L74)</f>
        <v>0</v>
      </c>
      <c r="O75">
        <f>AVERAGE('accuracy dom5dom4'!$M74,'accuracy dom51dom41'!$M74,'accuracy dom52dom42'!$M74)</f>
        <v>0</v>
      </c>
      <c r="P75">
        <f>AVERAGE('accuracy dom5dom4'!$AZ74,'accuracy dom51dom41'!$AZ74,'accuracy dom52dom42'!$AZ74)</f>
        <v>312</v>
      </c>
      <c r="Q75">
        <f>AVERAGE('accuracy dom5dom4'!$BA74,'accuracy dom51dom41'!$BA74,'accuracy dom52dom42'!$BA74)</f>
        <v>0</v>
      </c>
      <c r="R75">
        <f>AVERAGE('accuracy dom5dom4'!$BB74,'accuracy dom51dom41'!$BB74,'accuracy dom52dom42'!$BB74)</f>
        <v>0</v>
      </c>
      <c r="S75">
        <f>AVERAGE('accuracy dom5dom4'!$BC74,'accuracy dom51dom41'!$BC74,'accuracy dom52dom42'!$BC74)</f>
        <v>0</v>
      </c>
      <c r="T75">
        <f>AVERAGE('accuracy dom5dom4'!$AE74,'accuracy dom51dom41'!$AE74,'accuracy dom52dom42'!$AE74)</f>
        <v>312</v>
      </c>
      <c r="U75">
        <f>AVERAGE('accuracy dom5dom4'!$AF74,'accuracy dom51dom41'!$AF74,'accuracy dom52dom42'!$AF74)</f>
        <v>0</v>
      </c>
      <c r="V75">
        <f>AVERAGE('accuracy dom5dom4'!$AG74,'accuracy dom51dom41'!$AG74,'accuracy dom52dom42'!$AG74)</f>
        <v>0</v>
      </c>
      <c r="W75">
        <f>AVERAGE('accuracy dom5dom4'!$AH74,'accuracy dom51dom41'!$AH74,'accuracy dom52dom42'!$AH74)</f>
        <v>0</v>
      </c>
      <c r="X75">
        <f>AVERAGE('accuracy dom7dom6'!$J74,'accuracy dom71dom61'!$J74,'accuracy dom72dom62'!$J74)</f>
        <v>311.33333333333331</v>
      </c>
      <c r="Y75">
        <f>AVERAGE('accuracy dom7dom6'!$K74,'accuracy dom71dom61'!$K74,'accuracy dom72dom62'!$K74)</f>
        <v>0.66666666666666663</v>
      </c>
      <c r="Z75">
        <f>AVERAGE('accuracy dom7dom6'!$L74,'accuracy dom71dom61'!$L74,'accuracy dom72dom62'!$L74)</f>
        <v>0</v>
      </c>
      <c r="AA75">
        <f>AVERAGE('accuracy dom7dom6'!$M74,'accuracy dom71dom61'!$M74,'accuracy dom72dom62'!$M74)</f>
        <v>0</v>
      </c>
      <c r="AB75">
        <f>AVERAGE('accuracy dom7dom6'!$AZ74,'accuracy dom71dom61'!$AZ74,'accuracy dom72dom62'!$AZ74)</f>
        <v>312</v>
      </c>
      <c r="AC75">
        <f>AVERAGE('accuracy dom7dom6'!$BA74,'accuracy dom71dom61'!$BA74,'accuracy dom72dom62'!$BA74)</f>
        <v>0</v>
      </c>
      <c r="AD75">
        <f>AVERAGE('accuracy dom7dom6'!$BB74,'accuracy dom71dom61'!$BB74,'accuracy dom72dom62'!$BB74)</f>
        <v>0</v>
      </c>
      <c r="AE75">
        <f>AVERAGE('accuracy dom7dom6'!$BC74,'accuracy dom71dom61'!$BC74,'accuracy dom72dom62'!$BC74)</f>
        <v>0</v>
      </c>
      <c r="AF75">
        <f>AVERAGE('accuracy dom7dom6'!$AE74,'accuracy dom71dom61'!$AE74,'accuracy dom72dom62'!$AE74)</f>
        <v>311.33333333333331</v>
      </c>
      <c r="AG75">
        <f>AVERAGE('accuracy dom7dom6'!$AF74,'accuracy dom71dom61'!$AF74,'accuracy dom72dom62'!$AF74)</f>
        <v>0.66666666666666663</v>
      </c>
      <c r="AH75">
        <f>AVERAGE('accuracy dom7dom6'!$AG74,'accuracy dom71dom61'!$AG74,'accuracy dom72dom62'!$AG74)</f>
        <v>0</v>
      </c>
      <c r="AI75">
        <f>AVERAGE('accuracy dom7dom6'!$AH74,'accuracy dom71dom61'!$AH74,'accuracy dom72dom62'!$AH74)</f>
        <v>0</v>
      </c>
      <c r="AJ75">
        <f>AVERAGE('accuracy dom9dom8'!$J74,'accuracy dom91dom81'!$J74,'accuracy dom92dom82'!$J74)</f>
        <v>311.33333333333331</v>
      </c>
      <c r="AK75">
        <f>AVERAGE('accuracy dom9dom8'!$K74,'accuracy dom91dom81'!$K74,'accuracy dom92dom82'!$K74)</f>
        <v>0.66666666666666663</v>
      </c>
      <c r="AL75">
        <f>AVERAGE('accuracy dom9dom8'!$L74,'accuracy dom91dom81'!$L74,'accuracy dom92dom82'!$L74)</f>
        <v>0</v>
      </c>
      <c r="AM75">
        <f>AVERAGE('accuracy dom9dom8'!$M74,'accuracy dom91dom81'!$M74,'accuracy dom92dom82'!$M74)</f>
        <v>0</v>
      </c>
      <c r="AN75">
        <f>AVERAGE('accuracy dom9dom8'!$AZ74,'accuracy dom91dom81'!$AZ74,'accuracy dom92dom82'!$AZ74)</f>
        <v>312</v>
      </c>
      <c r="AO75">
        <f>AVERAGE('accuracy dom9dom8'!$BA74,'accuracy dom91dom81'!$BA74,'accuracy dom92dom82'!$BA74)</f>
        <v>0</v>
      </c>
      <c r="AP75">
        <f>AVERAGE('accuracy dom9dom8'!$BB74,'accuracy dom91dom81'!$BB74,'accuracy dom92dom82'!$BB74)</f>
        <v>0</v>
      </c>
      <c r="AQ75">
        <f>AVERAGE('accuracy dom9dom8'!$BC74,'accuracy dom91dom81'!$BC74,'accuracy dom92dom82'!$BC74)</f>
        <v>0</v>
      </c>
      <c r="AR75">
        <f>AVERAGE('accuracy dom9dom8'!$AE74,'accuracy dom91dom81'!$AE74,'accuracy dom92dom82'!$AE74)</f>
        <v>311.33333333333331</v>
      </c>
      <c r="AS75">
        <f>AVERAGE('accuracy dom9dom8'!$AF74,'accuracy dom91dom81'!$AF74,'accuracy dom92dom82'!$AF74)</f>
        <v>0.66666666666666663</v>
      </c>
      <c r="AT75">
        <f>AVERAGE('accuracy dom9dom8'!$AG74,'accuracy dom91dom81'!$AG74,'accuracy dom92dom82'!$AG74)</f>
        <v>0</v>
      </c>
      <c r="AU75">
        <f>AVERAGE('accuracy dom9dom8'!$AH74,'accuracy dom91dom81'!$AH74,'accuracy dom92dom82'!$AH74)</f>
        <v>0</v>
      </c>
    </row>
    <row r="76" spans="1:47">
      <c r="A76" t="str">
        <f>'time 1'!B75</f>
        <v>&lt;test.MapViewer: void paint(java.awt.Graphics,java.lang.Object[][],int,int,int,int,int,int)&gt;</v>
      </c>
      <c r="B76">
        <f>AVERAGE('time 1'!C75,'time 2'!C75,'time 3'!C75)</f>
        <v>7348</v>
      </c>
      <c r="C76">
        <f>AVERAGE('time 1'!E75,'time 2'!E75,'time 3'!E75)</f>
        <v>19304.666666666668</v>
      </c>
      <c r="D76">
        <f>AVERAGE('time 1'!G75,'time 2'!G75,'time 3'!G75)</f>
        <v>5549.333333333333</v>
      </c>
      <c r="E76">
        <f>AVERAGE('time 1'!I75,'time 2'!I75,'time 3'!I75)</f>
        <v>13538.666666666666</v>
      </c>
      <c r="F76">
        <f>AVERAGE('time 1'!K75,'time 2'!K75,'time 3'!K75)</f>
        <v>97035</v>
      </c>
      <c r="G76">
        <f>AVERAGE('time 1'!M75,'time 2'!M75,'time 3'!M75)</f>
        <v>10477.333333333334</v>
      </c>
      <c r="H76">
        <f>AVERAGE('time 1'!O75,'time 2'!O75,'time 3'!O75)</f>
        <v>17559</v>
      </c>
      <c r="I76">
        <f>AVERAGE('time 1'!Q75,'time 2'!Q75,'time 3'!Q75)</f>
        <v>254966.66666666666</v>
      </c>
      <c r="J76">
        <f>AVERAGE('time 1'!S75,'time 2'!S75,'time 3'!S75)</f>
        <v>14790</v>
      </c>
      <c r="L76">
        <f>AVERAGE('accuracy dom5dom4'!$J75,'accuracy dom51dom41'!$J75,'accuracy dom52dom42'!$J75)</f>
        <v>240</v>
      </c>
      <c r="M76">
        <f>AVERAGE('accuracy dom5dom4'!$K75,'accuracy dom51dom41'!$K75,'accuracy dom52dom42'!$K75)</f>
        <v>0</v>
      </c>
      <c r="N76">
        <f>AVERAGE('accuracy dom5dom4'!$L75,'accuracy dom51dom41'!$L75,'accuracy dom52dom42'!$L75)</f>
        <v>0</v>
      </c>
      <c r="O76">
        <f>AVERAGE('accuracy dom5dom4'!$M75,'accuracy dom51dom41'!$M75,'accuracy dom52dom42'!$M75)</f>
        <v>0</v>
      </c>
      <c r="P76">
        <f>AVERAGE('accuracy dom5dom4'!$AZ75,'accuracy dom51dom41'!$AZ75,'accuracy dom52dom42'!$AZ75)</f>
        <v>240</v>
      </c>
      <c r="Q76">
        <f>AVERAGE('accuracy dom5dom4'!$BA75,'accuracy dom51dom41'!$BA75,'accuracy dom52dom42'!$BA75)</f>
        <v>0</v>
      </c>
      <c r="R76">
        <f>AVERAGE('accuracy dom5dom4'!$BB75,'accuracy dom51dom41'!$BB75,'accuracy dom52dom42'!$BB75)</f>
        <v>0</v>
      </c>
      <c r="S76">
        <f>AVERAGE('accuracy dom5dom4'!$BC75,'accuracy dom51dom41'!$BC75,'accuracy dom52dom42'!$BC75)</f>
        <v>0</v>
      </c>
      <c r="T76">
        <f>AVERAGE('accuracy dom5dom4'!$AE75,'accuracy dom51dom41'!$AE75,'accuracy dom52dom42'!$AE75)</f>
        <v>240</v>
      </c>
      <c r="U76">
        <f>AVERAGE('accuracy dom5dom4'!$AF75,'accuracy dom51dom41'!$AF75,'accuracy dom52dom42'!$AF75)</f>
        <v>0</v>
      </c>
      <c r="V76">
        <f>AVERAGE('accuracy dom5dom4'!$AG75,'accuracy dom51dom41'!$AG75,'accuracy dom52dom42'!$AG75)</f>
        <v>0</v>
      </c>
      <c r="W76">
        <f>AVERAGE('accuracy dom5dom4'!$AH75,'accuracy dom51dom41'!$AH75,'accuracy dom52dom42'!$AH75)</f>
        <v>0</v>
      </c>
      <c r="X76">
        <f>AVERAGE('accuracy dom7dom6'!$J75,'accuracy dom71dom61'!$J75,'accuracy dom72dom62'!$J75)</f>
        <v>239.33333333333334</v>
      </c>
      <c r="Y76">
        <f>AVERAGE('accuracy dom7dom6'!$K75,'accuracy dom71dom61'!$K75,'accuracy dom72dom62'!$K75)</f>
        <v>0.66666666666666663</v>
      </c>
      <c r="Z76">
        <f>AVERAGE('accuracy dom7dom6'!$L75,'accuracy dom71dom61'!$L75,'accuracy dom72dom62'!$L75)</f>
        <v>0</v>
      </c>
      <c r="AA76">
        <f>AVERAGE('accuracy dom7dom6'!$M75,'accuracy dom71dom61'!$M75,'accuracy dom72dom62'!$M75)</f>
        <v>0</v>
      </c>
      <c r="AB76">
        <f>AVERAGE('accuracy dom7dom6'!$AZ75,'accuracy dom71dom61'!$AZ75,'accuracy dom72dom62'!$AZ75)</f>
        <v>240</v>
      </c>
      <c r="AC76">
        <f>AVERAGE('accuracy dom7dom6'!$BA75,'accuracy dom71dom61'!$BA75,'accuracy dom72dom62'!$BA75)</f>
        <v>0</v>
      </c>
      <c r="AD76">
        <f>AVERAGE('accuracy dom7dom6'!$BB75,'accuracy dom71dom61'!$BB75,'accuracy dom72dom62'!$BB75)</f>
        <v>0</v>
      </c>
      <c r="AE76">
        <f>AVERAGE('accuracy dom7dom6'!$BC75,'accuracy dom71dom61'!$BC75,'accuracy dom72dom62'!$BC75)</f>
        <v>0</v>
      </c>
      <c r="AF76">
        <f>AVERAGE('accuracy dom7dom6'!$AE75,'accuracy dom71dom61'!$AE75,'accuracy dom72dom62'!$AE75)</f>
        <v>239.33333333333334</v>
      </c>
      <c r="AG76">
        <f>AVERAGE('accuracy dom7dom6'!$AF75,'accuracy dom71dom61'!$AF75,'accuracy dom72dom62'!$AF75)</f>
        <v>0.66666666666666663</v>
      </c>
      <c r="AH76">
        <f>AVERAGE('accuracy dom7dom6'!$AG75,'accuracy dom71dom61'!$AG75,'accuracy dom72dom62'!$AG75)</f>
        <v>0</v>
      </c>
      <c r="AI76">
        <f>AVERAGE('accuracy dom7dom6'!$AH75,'accuracy dom71dom61'!$AH75,'accuracy dom72dom62'!$AH75)</f>
        <v>0</v>
      </c>
      <c r="AJ76">
        <f>AVERAGE('accuracy dom9dom8'!$J75,'accuracy dom91dom81'!$J75,'accuracy dom92dom82'!$J75)</f>
        <v>239.33333333333334</v>
      </c>
      <c r="AK76">
        <f>AVERAGE('accuracy dom9dom8'!$K75,'accuracy dom91dom81'!$K75,'accuracy dom92dom82'!$K75)</f>
        <v>0.66666666666666663</v>
      </c>
      <c r="AL76">
        <f>AVERAGE('accuracy dom9dom8'!$L75,'accuracy dom91dom81'!$L75,'accuracy dom92dom82'!$L75)</f>
        <v>0</v>
      </c>
      <c r="AM76">
        <f>AVERAGE('accuracy dom9dom8'!$M75,'accuracy dom91dom81'!$M75,'accuracy dom92dom82'!$M75)</f>
        <v>0</v>
      </c>
      <c r="AN76">
        <f>AVERAGE('accuracy dom9dom8'!$AZ75,'accuracy dom91dom81'!$AZ75,'accuracy dom92dom82'!$AZ75)</f>
        <v>240</v>
      </c>
      <c r="AO76">
        <f>AVERAGE('accuracy dom9dom8'!$BA75,'accuracy dom91dom81'!$BA75,'accuracy dom92dom82'!$BA75)</f>
        <v>0</v>
      </c>
      <c r="AP76">
        <f>AVERAGE('accuracy dom9dom8'!$BB75,'accuracy dom91dom81'!$BB75,'accuracy dom92dom82'!$BB75)</f>
        <v>0</v>
      </c>
      <c r="AQ76">
        <f>AVERAGE('accuracy dom9dom8'!$BC75,'accuracy dom91dom81'!$BC75,'accuracy dom92dom82'!$BC75)</f>
        <v>0</v>
      </c>
      <c r="AR76">
        <f>AVERAGE('accuracy dom9dom8'!$AE75,'accuracy dom91dom81'!$AE75,'accuracy dom92dom82'!$AE75)</f>
        <v>239.33333333333334</v>
      </c>
      <c r="AS76">
        <f>AVERAGE('accuracy dom9dom8'!$AF75,'accuracy dom91dom81'!$AF75,'accuracy dom92dom82'!$AF75)</f>
        <v>0.66666666666666663</v>
      </c>
      <c r="AT76">
        <f>AVERAGE('accuracy dom9dom8'!$AG75,'accuracy dom91dom81'!$AG75,'accuracy dom92dom82'!$AG75)</f>
        <v>0</v>
      </c>
      <c r="AU76">
        <f>AVERAGE('accuracy dom9dom8'!$AH75,'accuracy dom91dom81'!$AH75,'accuracy dom92dom82'!$AH75)</f>
        <v>0</v>
      </c>
    </row>
    <row r="77" spans="1:47">
      <c r="A77" t="str">
        <f>'time 1'!B76</f>
        <v>&lt;test.MapViewer: void paintRoutes(java.awt.Graphics,int,java.lang.Object[][])&gt;</v>
      </c>
      <c r="B77">
        <f>AVERAGE('time 1'!C76,'time 2'!C76,'time 3'!C76)</f>
        <v>16771</v>
      </c>
      <c r="C77">
        <f>AVERAGE('time 1'!E76,'time 2'!E76,'time 3'!E76)</f>
        <v>130295.66666666667</v>
      </c>
      <c r="D77">
        <f>AVERAGE('time 1'!G76,'time 2'!G76,'time 3'!G76)</f>
        <v>12793</v>
      </c>
      <c r="E77">
        <f>AVERAGE('time 1'!I76,'time 2'!I76,'time 3'!I76)</f>
        <v>30354</v>
      </c>
      <c r="F77">
        <f>AVERAGE('time 1'!K76,'time 2'!K76,'time 3'!K76)</f>
        <v>599619.66666666663</v>
      </c>
      <c r="G77">
        <f>AVERAGE('time 1'!M76,'time 2'!M76,'time 3'!M76)</f>
        <v>24164</v>
      </c>
      <c r="H77">
        <f>AVERAGE('time 1'!O76,'time 2'!O76,'time 3'!O76)</f>
        <v>39737.333333333336</v>
      </c>
      <c r="I77">
        <f>AVERAGE('time 1'!Q76,'time 2'!Q76,'time 3'!Q76)</f>
        <v>1862117.6666666667</v>
      </c>
      <c r="J77">
        <f>AVERAGE('time 1'!S76,'time 2'!S76,'time 3'!S76)</f>
        <v>33781.666666666664</v>
      </c>
      <c r="L77">
        <f>AVERAGE('accuracy dom5dom4'!$J76,'accuracy dom51dom41'!$J76,'accuracy dom52dom42'!$J76)</f>
        <v>70</v>
      </c>
      <c r="M77">
        <f>AVERAGE('accuracy dom5dom4'!$K76,'accuracy dom51dom41'!$K76,'accuracy dom52dom42'!$K76)</f>
        <v>0</v>
      </c>
      <c r="N77">
        <f>AVERAGE('accuracy dom5dom4'!$L76,'accuracy dom51dom41'!$L76,'accuracy dom52dom42'!$L76)</f>
        <v>0</v>
      </c>
      <c r="O77">
        <f>AVERAGE('accuracy dom5dom4'!$M76,'accuracy dom51dom41'!$M76,'accuracy dom52dom42'!$M76)</f>
        <v>0</v>
      </c>
      <c r="P77">
        <f>AVERAGE('accuracy dom5dom4'!$AZ76,'accuracy dom51dom41'!$AZ76,'accuracy dom52dom42'!$AZ76)</f>
        <v>70</v>
      </c>
      <c r="Q77">
        <f>AVERAGE('accuracy dom5dom4'!$BA76,'accuracy dom51dom41'!$BA76,'accuracy dom52dom42'!$BA76)</f>
        <v>0</v>
      </c>
      <c r="R77">
        <f>AVERAGE('accuracy dom5dom4'!$BB76,'accuracy dom51dom41'!$BB76,'accuracy dom52dom42'!$BB76)</f>
        <v>0</v>
      </c>
      <c r="S77">
        <f>AVERAGE('accuracy dom5dom4'!$BC76,'accuracy dom51dom41'!$BC76,'accuracy dom52dom42'!$BC76)</f>
        <v>0</v>
      </c>
      <c r="T77">
        <f>AVERAGE('accuracy dom5dom4'!$AE76,'accuracy dom51dom41'!$AE76,'accuracy dom52dom42'!$AE76)</f>
        <v>70</v>
      </c>
      <c r="U77">
        <f>AVERAGE('accuracy dom5dom4'!$AF76,'accuracy dom51dom41'!$AF76,'accuracy dom52dom42'!$AF76)</f>
        <v>0</v>
      </c>
      <c r="V77">
        <f>AVERAGE('accuracy dom5dom4'!$AG76,'accuracy dom51dom41'!$AG76,'accuracy dom52dom42'!$AG76)</f>
        <v>0</v>
      </c>
      <c r="W77">
        <f>AVERAGE('accuracy dom5dom4'!$AH76,'accuracy dom51dom41'!$AH76,'accuracy dom52dom42'!$AH76)</f>
        <v>0</v>
      </c>
      <c r="X77">
        <f>AVERAGE('accuracy dom7dom6'!$J76,'accuracy dom71dom61'!$J76,'accuracy dom72dom62'!$J76)</f>
        <v>67.333333333333329</v>
      </c>
      <c r="Y77">
        <f>AVERAGE('accuracy dom7dom6'!$K76,'accuracy dom71dom61'!$K76,'accuracy dom72dom62'!$K76)</f>
        <v>2.6666666666666665</v>
      </c>
      <c r="Z77">
        <f>AVERAGE('accuracy dom7dom6'!$L76,'accuracy dom71dom61'!$L76,'accuracy dom72dom62'!$L76)</f>
        <v>0</v>
      </c>
      <c r="AA77">
        <f>AVERAGE('accuracy dom7dom6'!$M76,'accuracy dom71dom61'!$M76,'accuracy dom72dom62'!$M76)</f>
        <v>0</v>
      </c>
      <c r="AB77">
        <f>AVERAGE('accuracy dom7dom6'!$AZ76,'accuracy dom71dom61'!$AZ76,'accuracy dom72dom62'!$AZ76)</f>
        <v>70</v>
      </c>
      <c r="AC77">
        <f>AVERAGE('accuracy dom7dom6'!$BA76,'accuracy dom71dom61'!$BA76,'accuracy dom72dom62'!$BA76)</f>
        <v>0</v>
      </c>
      <c r="AD77">
        <f>AVERAGE('accuracy dom7dom6'!$BB76,'accuracy dom71dom61'!$BB76,'accuracy dom72dom62'!$BB76)</f>
        <v>0</v>
      </c>
      <c r="AE77">
        <f>AVERAGE('accuracy dom7dom6'!$BC76,'accuracy dom71dom61'!$BC76,'accuracy dom72dom62'!$BC76)</f>
        <v>0</v>
      </c>
      <c r="AF77">
        <f>AVERAGE('accuracy dom7dom6'!$AE76,'accuracy dom71dom61'!$AE76,'accuracy dom72dom62'!$AE76)</f>
        <v>67.333333333333329</v>
      </c>
      <c r="AG77">
        <f>AVERAGE('accuracy dom7dom6'!$AF76,'accuracy dom71dom61'!$AF76,'accuracy dom72dom62'!$AF76)</f>
        <v>2.6666666666666665</v>
      </c>
      <c r="AH77">
        <f>AVERAGE('accuracy dom7dom6'!$AG76,'accuracy dom71dom61'!$AG76,'accuracy dom72dom62'!$AG76)</f>
        <v>0</v>
      </c>
      <c r="AI77">
        <f>AVERAGE('accuracy dom7dom6'!$AH76,'accuracy dom71dom61'!$AH76,'accuracy dom72dom62'!$AH76)</f>
        <v>0</v>
      </c>
      <c r="AJ77">
        <f>AVERAGE('accuracy dom9dom8'!$J76,'accuracy dom91dom81'!$J76,'accuracy dom92dom82'!$J76)</f>
        <v>67.333333333333329</v>
      </c>
      <c r="AK77">
        <f>AVERAGE('accuracy dom9dom8'!$K76,'accuracy dom91dom81'!$K76,'accuracy dom92dom82'!$K76)</f>
        <v>2.6666666666666665</v>
      </c>
      <c r="AL77">
        <f>AVERAGE('accuracy dom9dom8'!$L76,'accuracy dom91dom81'!$L76,'accuracy dom92dom82'!$L76)</f>
        <v>0</v>
      </c>
      <c r="AM77">
        <f>AVERAGE('accuracy dom9dom8'!$M76,'accuracy dom91dom81'!$M76,'accuracy dom92dom82'!$M76)</f>
        <v>0</v>
      </c>
      <c r="AN77">
        <f>AVERAGE('accuracy dom9dom8'!$AZ76,'accuracy dom91dom81'!$AZ76,'accuracy dom92dom82'!$AZ76)</f>
        <v>70</v>
      </c>
      <c r="AO77">
        <f>AVERAGE('accuracy dom9dom8'!$BA76,'accuracy dom91dom81'!$BA76,'accuracy dom92dom82'!$BA76)</f>
        <v>0</v>
      </c>
      <c r="AP77">
        <f>AVERAGE('accuracy dom9dom8'!$BB76,'accuracy dom91dom81'!$BB76,'accuracy dom92dom82'!$BB76)</f>
        <v>0</v>
      </c>
      <c r="AQ77">
        <f>AVERAGE('accuracy dom9dom8'!$BC76,'accuracy dom91dom81'!$BC76,'accuracy dom92dom82'!$BC76)</f>
        <v>0</v>
      </c>
      <c r="AR77">
        <f>AVERAGE('accuracy dom9dom8'!$AE76,'accuracy dom91dom81'!$AE76,'accuracy dom92dom82'!$AE76)</f>
        <v>67.333333333333329</v>
      </c>
      <c r="AS77">
        <f>AVERAGE('accuracy dom9dom8'!$AF76,'accuracy dom91dom81'!$AF76,'accuracy dom92dom82'!$AF76)</f>
        <v>2.6666666666666665</v>
      </c>
      <c r="AT77">
        <f>AVERAGE('accuracy dom9dom8'!$AG76,'accuracy dom91dom81'!$AG76,'accuracy dom92dom82'!$AG76)</f>
        <v>0</v>
      </c>
      <c r="AU77">
        <f>AVERAGE('accuracy dom9dom8'!$AH76,'accuracy dom91dom81'!$AH76,'accuracy dom92dom82'!$AH76)</f>
        <v>0</v>
      </c>
    </row>
    <row r="78" spans="1:47">
      <c r="A78" t="str">
        <f>'time 1'!B77</f>
        <v>&lt;test.QRCodeDataBlockReader: int getNextBits(int,int,int)&gt;</v>
      </c>
      <c r="B78">
        <f>AVERAGE('time 1'!C77,'time 2'!C77,'time 3'!C77)</f>
        <v>5174.333333333333</v>
      </c>
      <c r="C78">
        <f>AVERAGE('time 1'!E77,'time 2'!E77,'time 3'!E77)</f>
        <v>14197.333333333334</v>
      </c>
      <c r="D78">
        <f>AVERAGE('time 1'!G77,'time 2'!G77,'time 3'!G77)</f>
        <v>3819</v>
      </c>
      <c r="E78">
        <f>AVERAGE('time 1'!I77,'time 2'!I77,'time 3'!I77)</f>
        <v>8154.333333333333</v>
      </c>
      <c r="F78">
        <f>AVERAGE('time 1'!K77,'time 2'!K77,'time 3'!K77)</f>
        <v>64353.666666666664</v>
      </c>
      <c r="G78">
        <f>AVERAGE('time 1'!M77,'time 2'!M77,'time 3'!M77)</f>
        <v>6593.666666666667</v>
      </c>
      <c r="H78">
        <f>AVERAGE('time 1'!O77,'time 2'!O77,'time 3'!O77)</f>
        <v>10606</v>
      </c>
      <c r="I78">
        <f>AVERAGE('time 1'!Q77,'time 2'!Q77,'time 3'!Q77)</f>
        <v>178055.33333333334</v>
      </c>
      <c r="J78">
        <f>AVERAGE('time 1'!S77,'time 2'!S77,'time 3'!S77)</f>
        <v>8769</v>
      </c>
      <c r="L78">
        <f>AVERAGE('accuracy dom5dom4'!$J77,'accuracy dom51dom41'!$J77,'accuracy dom52dom42'!$J77)</f>
        <v>147</v>
      </c>
      <c r="M78">
        <f>AVERAGE('accuracy dom5dom4'!$K77,'accuracy dom51dom41'!$K77,'accuracy dom52dom42'!$K77)</f>
        <v>0</v>
      </c>
      <c r="N78">
        <f>AVERAGE('accuracy dom5dom4'!$L77,'accuracy dom51dom41'!$L77,'accuracy dom52dom42'!$L77)</f>
        <v>0</v>
      </c>
      <c r="O78">
        <f>AVERAGE('accuracy dom5dom4'!$M77,'accuracy dom51dom41'!$M77,'accuracy dom52dom42'!$M77)</f>
        <v>0</v>
      </c>
      <c r="P78">
        <f>AVERAGE('accuracy dom5dom4'!$AZ77,'accuracy dom51dom41'!$AZ77,'accuracy dom52dom42'!$AZ77)</f>
        <v>147</v>
      </c>
      <c r="Q78">
        <f>AVERAGE('accuracy dom5dom4'!$BA77,'accuracy dom51dom41'!$BA77,'accuracy dom52dom42'!$BA77)</f>
        <v>0</v>
      </c>
      <c r="R78">
        <f>AVERAGE('accuracy dom5dom4'!$BB77,'accuracy dom51dom41'!$BB77,'accuracy dom52dom42'!$BB77)</f>
        <v>0</v>
      </c>
      <c r="S78">
        <f>AVERAGE('accuracy dom5dom4'!$BC77,'accuracy dom51dom41'!$BC77,'accuracy dom52dom42'!$BC77)</f>
        <v>0</v>
      </c>
      <c r="T78">
        <f>AVERAGE('accuracy dom5dom4'!$AE77,'accuracy dom51dom41'!$AE77,'accuracy dom52dom42'!$AE77)</f>
        <v>147</v>
      </c>
      <c r="U78">
        <f>AVERAGE('accuracy dom5dom4'!$AF77,'accuracy dom51dom41'!$AF77,'accuracy dom52dom42'!$AF77)</f>
        <v>0</v>
      </c>
      <c r="V78">
        <f>AVERAGE('accuracy dom5dom4'!$AG77,'accuracy dom51dom41'!$AG77,'accuracy dom52dom42'!$AG77)</f>
        <v>0</v>
      </c>
      <c r="W78">
        <f>AVERAGE('accuracy dom5dom4'!$AH77,'accuracy dom51dom41'!$AH77,'accuracy dom52dom42'!$AH77)</f>
        <v>0</v>
      </c>
      <c r="X78">
        <f>AVERAGE('accuracy dom7dom6'!$J77,'accuracy dom71dom61'!$J77,'accuracy dom72dom62'!$J77)</f>
        <v>147</v>
      </c>
      <c r="Y78">
        <f>AVERAGE('accuracy dom7dom6'!$K77,'accuracy dom71dom61'!$K77,'accuracy dom72dom62'!$K77)</f>
        <v>0</v>
      </c>
      <c r="Z78">
        <f>AVERAGE('accuracy dom7dom6'!$L77,'accuracy dom71dom61'!$L77,'accuracy dom72dom62'!$L77)</f>
        <v>0</v>
      </c>
      <c r="AA78">
        <f>AVERAGE('accuracy dom7dom6'!$M77,'accuracy dom71dom61'!$M77,'accuracy dom72dom62'!$M77)</f>
        <v>0</v>
      </c>
      <c r="AB78">
        <f>AVERAGE('accuracy dom7dom6'!$AZ77,'accuracy dom71dom61'!$AZ77,'accuracy dom72dom62'!$AZ77)</f>
        <v>147</v>
      </c>
      <c r="AC78">
        <f>AVERAGE('accuracy dom7dom6'!$BA77,'accuracy dom71dom61'!$BA77,'accuracy dom72dom62'!$BA77)</f>
        <v>0</v>
      </c>
      <c r="AD78">
        <f>AVERAGE('accuracy dom7dom6'!$BB77,'accuracy dom71dom61'!$BB77,'accuracy dom72dom62'!$BB77)</f>
        <v>0</v>
      </c>
      <c r="AE78">
        <f>AVERAGE('accuracy dom7dom6'!$BC77,'accuracy dom71dom61'!$BC77,'accuracy dom72dom62'!$BC77)</f>
        <v>0</v>
      </c>
      <c r="AF78">
        <f>AVERAGE('accuracy dom7dom6'!$AE77,'accuracy dom71dom61'!$AE77,'accuracy dom72dom62'!$AE77)</f>
        <v>147</v>
      </c>
      <c r="AG78">
        <f>AVERAGE('accuracy dom7dom6'!$AF77,'accuracy dom71dom61'!$AF77,'accuracy dom72dom62'!$AF77)</f>
        <v>0</v>
      </c>
      <c r="AH78">
        <f>AVERAGE('accuracy dom7dom6'!$AG77,'accuracy dom71dom61'!$AG77,'accuracy dom72dom62'!$AG77)</f>
        <v>0</v>
      </c>
      <c r="AI78">
        <f>AVERAGE('accuracy dom7dom6'!$AH77,'accuracy dom71dom61'!$AH77,'accuracy dom72dom62'!$AH77)</f>
        <v>0</v>
      </c>
      <c r="AJ78">
        <f>AVERAGE('accuracy dom9dom8'!$J77,'accuracy dom91dom81'!$J77,'accuracy dom92dom82'!$J77)</f>
        <v>147</v>
      </c>
      <c r="AK78">
        <f>AVERAGE('accuracy dom9dom8'!$K77,'accuracy dom91dom81'!$K77,'accuracy dom92dom82'!$K77)</f>
        <v>0</v>
      </c>
      <c r="AL78">
        <f>AVERAGE('accuracy dom9dom8'!$L77,'accuracy dom91dom81'!$L77,'accuracy dom92dom82'!$L77)</f>
        <v>0</v>
      </c>
      <c r="AM78">
        <f>AVERAGE('accuracy dom9dom8'!$M77,'accuracy dom91dom81'!$M77,'accuracy dom92dom82'!$M77)</f>
        <v>0</v>
      </c>
      <c r="AN78">
        <f>AVERAGE('accuracy dom9dom8'!$AZ77,'accuracy dom91dom81'!$AZ77,'accuracy dom92dom82'!$AZ77)</f>
        <v>147</v>
      </c>
      <c r="AO78">
        <f>AVERAGE('accuracy dom9dom8'!$BA77,'accuracy dom91dom81'!$BA77,'accuracy dom92dom82'!$BA77)</f>
        <v>0</v>
      </c>
      <c r="AP78">
        <f>AVERAGE('accuracy dom9dom8'!$BB77,'accuracy dom91dom81'!$BB77,'accuracy dom92dom82'!$BB77)</f>
        <v>0</v>
      </c>
      <c r="AQ78">
        <f>AVERAGE('accuracy dom9dom8'!$BC77,'accuracy dom91dom81'!$BC77,'accuracy dom92dom82'!$BC77)</f>
        <v>0</v>
      </c>
      <c r="AR78">
        <f>AVERAGE('accuracy dom9dom8'!$AE77,'accuracy dom91dom81'!$AE77,'accuracy dom92dom82'!$AE77)</f>
        <v>147</v>
      </c>
      <c r="AS78">
        <f>AVERAGE('accuracy dom9dom8'!$AF77,'accuracy dom91dom81'!$AF77,'accuracy dom92dom82'!$AF77)</f>
        <v>0</v>
      </c>
      <c r="AT78">
        <f>AVERAGE('accuracy dom9dom8'!$AG77,'accuracy dom91dom81'!$AG77,'accuracy dom92dom82'!$AG77)</f>
        <v>0</v>
      </c>
      <c r="AU78">
        <f>AVERAGE('accuracy dom9dom8'!$AH77,'accuracy dom91dom81'!$AH77,'accuracy dom92dom82'!$AH77)</f>
        <v>0</v>
      </c>
    </row>
    <row r="79" spans="1:47">
      <c r="A79" t="str">
        <f>'time 1'!B78</f>
        <v>&lt;test.QRCodeDataBlockReader: java.lang.String getKanjiString(int)&gt;</v>
      </c>
      <c r="B79">
        <f>AVERAGE('time 1'!C78,'time 2'!C78,'time 3'!C78)</f>
        <v>472</v>
      </c>
      <c r="C79">
        <f>AVERAGE('time 1'!E78,'time 2'!E78,'time 3'!E78)</f>
        <v>2072.3333333333335</v>
      </c>
      <c r="D79">
        <f>AVERAGE('time 1'!G78,'time 2'!G78,'time 3'!G78)</f>
        <v>347</v>
      </c>
      <c r="E79">
        <f>AVERAGE('time 1'!I78,'time 2'!I78,'time 3'!I78)</f>
        <v>568</v>
      </c>
      <c r="F79">
        <f>AVERAGE('time 1'!K78,'time 2'!K78,'time 3'!K78)</f>
        <v>8759</v>
      </c>
      <c r="G79">
        <f>AVERAGE('time 1'!M78,'time 2'!M78,'time 3'!M78)</f>
        <v>467</v>
      </c>
      <c r="H79">
        <f>AVERAGE('time 1'!O78,'time 2'!O78,'time 3'!O78)</f>
        <v>721</v>
      </c>
      <c r="I79">
        <f>AVERAGE('time 1'!Q78,'time 2'!Q78,'time 3'!Q78)</f>
        <v>18771.666666666668</v>
      </c>
      <c r="J79">
        <f>AVERAGE('time 1'!S78,'time 2'!S78,'time 3'!S78)</f>
        <v>529</v>
      </c>
      <c r="L79">
        <f>AVERAGE('accuracy dom5dom4'!$J78,'accuracy dom51dom41'!$J78,'accuracy dom52dom42'!$J78)</f>
        <v>113</v>
      </c>
      <c r="M79">
        <f>AVERAGE('accuracy dom5dom4'!$K78,'accuracy dom51dom41'!$K78,'accuracy dom52dom42'!$K78)</f>
        <v>0</v>
      </c>
      <c r="N79">
        <f>AVERAGE('accuracy dom5dom4'!$L78,'accuracy dom51dom41'!$L78,'accuracy dom52dom42'!$L78)</f>
        <v>0</v>
      </c>
      <c r="O79">
        <f>AVERAGE('accuracy dom5dom4'!$M78,'accuracy dom51dom41'!$M78,'accuracy dom52dom42'!$M78)</f>
        <v>0</v>
      </c>
      <c r="P79">
        <f>AVERAGE('accuracy dom5dom4'!$AZ78,'accuracy dom51dom41'!$AZ78,'accuracy dom52dom42'!$AZ78)</f>
        <v>113</v>
      </c>
      <c r="Q79">
        <f>AVERAGE('accuracy dom5dom4'!$BA78,'accuracy dom51dom41'!$BA78,'accuracy dom52dom42'!$BA78)</f>
        <v>0</v>
      </c>
      <c r="R79">
        <f>AVERAGE('accuracy dom5dom4'!$BB78,'accuracy dom51dom41'!$BB78,'accuracy dom52dom42'!$BB78)</f>
        <v>0</v>
      </c>
      <c r="S79">
        <f>AVERAGE('accuracy dom5dom4'!$BC78,'accuracy dom51dom41'!$BC78,'accuracy dom52dom42'!$BC78)</f>
        <v>0</v>
      </c>
      <c r="T79">
        <f>AVERAGE('accuracy dom5dom4'!$AE78,'accuracy dom51dom41'!$AE78,'accuracy dom52dom42'!$AE78)</f>
        <v>113</v>
      </c>
      <c r="U79">
        <f>AVERAGE('accuracy dom5dom4'!$AF78,'accuracy dom51dom41'!$AF78,'accuracy dom52dom42'!$AF78)</f>
        <v>0</v>
      </c>
      <c r="V79">
        <f>AVERAGE('accuracy dom5dom4'!$AG78,'accuracy dom51dom41'!$AG78,'accuracy dom52dom42'!$AG78)</f>
        <v>0</v>
      </c>
      <c r="W79">
        <f>AVERAGE('accuracy dom5dom4'!$AH78,'accuracy dom51dom41'!$AH78,'accuracy dom52dom42'!$AH78)</f>
        <v>0</v>
      </c>
      <c r="X79">
        <f>AVERAGE('accuracy dom7dom6'!$J78,'accuracy dom71dom61'!$J78,'accuracy dom72dom62'!$J78)</f>
        <v>113</v>
      </c>
      <c r="Y79">
        <f>AVERAGE('accuracy dom7dom6'!$K78,'accuracy dom71dom61'!$K78,'accuracy dom72dom62'!$K78)</f>
        <v>0</v>
      </c>
      <c r="Z79">
        <f>AVERAGE('accuracy dom7dom6'!$L78,'accuracy dom71dom61'!$L78,'accuracy dom72dom62'!$L78)</f>
        <v>0</v>
      </c>
      <c r="AA79">
        <f>AVERAGE('accuracy dom7dom6'!$M78,'accuracy dom71dom61'!$M78,'accuracy dom72dom62'!$M78)</f>
        <v>0</v>
      </c>
      <c r="AB79">
        <f>AVERAGE('accuracy dom7dom6'!$AZ78,'accuracy dom71dom61'!$AZ78,'accuracy dom72dom62'!$AZ78)</f>
        <v>113</v>
      </c>
      <c r="AC79">
        <f>AVERAGE('accuracy dom7dom6'!$BA78,'accuracy dom71dom61'!$BA78,'accuracy dom72dom62'!$BA78)</f>
        <v>0</v>
      </c>
      <c r="AD79">
        <f>AVERAGE('accuracy dom7dom6'!$BB78,'accuracy dom71dom61'!$BB78,'accuracy dom72dom62'!$BB78)</f>
        <v>0</v>
      </c>
      <c r="AE79">
        <f>AVERAGE('accuracy dom7dom6'!$BC78,'accuracy dom71dom61'!$BC78,'accuracy dom72dom62'!$BC78)</f>
        <v>0</v>
      </c>
      <c r="AF79">
        <f>AVERAGE('accuracy dom7dom6'!$AE78,'accuracy dom71dom61'!$AE78,'accuracy dom72dom62'!$AE78)</f>
        <v>113</v>
      </c>
      <c r="AG79">
        <f>AVERAGE('accuracy dom7dom6'!$AF78,'accuracy dom71dom61'!$AF78,'accuracy dom72dom62'!$AF78)</f>
        <v>0</v>
      </c>
      <c r="AH79">
        <f>AVERAGE('accuracy dom7dom6'!$AG78,'accuracy dom71dom61'!$AG78,'accuracy dom72dom62'!$AG78)</f>
        <v>0</v>
      </c>
      <c r="AI79">
        <f>AVERAGE('accuracy dom7dom6'!$AH78,'accuracy dom71dom61'!$AH78,'accuracy dom72dom62'!$AH78)</f>
        <v>0</v>
      </c>
      <c r="AJ79">
        <f>AVERAGE('accuracy dom9dom8'!$J78,'accuracy dom91dom81'!$J78,'accuracy dom92dom82'!$J78)</f>
        <v>113</v>
      </c>
      <c r="AK79">
        <f>AVERAGE('accuracy dom9dom8'!$K78,'accuracy dom91dom81'!$K78,'accuracy dom92dom82'!$K78)</f>
        <v>0</v>
      </c>
      <c r="AL79">
        <f>AVERAGE('accuracy dom9dom8'!$L78,'accuracy dom91dom81'!$L78,'accuracy dom92dom82'!$L78)</f>
        <v>0</v>
      </c>
      <c r="AM79">
        <f>AVERAGE('accuracy dom9dom8'!$M78,'accuracy dom91dom81'!$M78,'accuracy dom92dom82'!$M78)</f>
        <v>0</v>
      </c>
      <c r="AN79">
        <f>AVERAGE('accuracy dom9dom8'!$AZ78,'accuracy dom91dom81'!$AZ78,'accuracy dom92dom82'!$AZ78)</f>
        <v>113</v>
      </c>
      <c r="AO79">
        <f>AVERAGE('accuracy dom9dom8'!$BA78,'accuracy dom91dom81'!$BA78,'accuracy dom92dom82'!$BA78)</f>
        <v>0</v>
      </c>
      <c r="AP79">
        <f>AVERAGE('accuracy dom9dom8'!$BB78,'accuracy dom91dom81'!$BB78,'accuracy dom92dom82'!$BB78)</f>
        <v>0</v>
      </c>
      <c r="AQ79">
        <f>AVERAGE('accuracy dom9dom8'!$BC78,'accuracy dom91dom81'!$BC78,'accuracy dom92dom82'!$BC78)</f>
        <v>0</v>
      </c>
      <c r="AR79">
        <f>AVERAGE('accuracy dom9dom8'!$AE78,'accuracy dom91dom81'!$AE78,'accuracy dom92dom82'!$AE78)</f>
        <v>113</v>
      </c>
      <c r="AS79">
        <f>AVERAGE('accuracy dom9dom8'!$AF78,'accuracy dom91dom81'!$AF78,'accuracy dom92dom82'!$AF78)</f>
        <v>0</v>
      </c>
      <c r="AT79">
        <f>AVERAGE('accuracy dom9dom8'!$AG78,'accuracy dom91dom81'!$AG78,'accuracy dom92dom82'!$AG78)</f>
        <v>0</v>
      </c>
      <c r="AU79">
        <f>AVERAGE('accuracy dom9dom8'!$AH78,'accuracy dom91dom81'!$AH78,'accuracy dom92dom82'!$AH78)</f>
        <v>0</v>
      </c>
    </row>
    <row r="80" spans="1:47">
      <c r="A80" t="str">
        <f>'time 1'!B79</f>
        <v>&lt;test.QRCodeDataBlockReader: void &lt;init&gt;(int[],int,int)&gt;</v>
      </c>
      <c r="B80">
        <f>AVERAGE('time 1'!C79,'time 2'!C79,'time 3'!C79)</f>
        <v>145.66666666666666</v>
      </c>
      <c r="C80">
        <f>AVERAGE('time 1'!E79,'time 2'!E79,'time 3'!E79)</f>
        <v>357.33333333333331</v>
      </c>
      <c r="D80">
        <f>AVERAGE('time 1'!G79,'time 2'!G79,'time 3'!G79)</f>
        <v>104.66666666666667</v>
      </c>
      <c r="E80">
        <f>AVERAGE('time 1'!I79,'time 2'!I79,'time 3'!I79)</f>
        <v>172.66666666666666</v>
      </c>
      <c r="F80">
        <f>AVERAGE('time 1'!K79,'time 2'!K79,'time 3'!K79)</f>
        <v>440.33333333333331</v>
      </c>
      <c r="G80">
        <f>AVERAGE('time 1'!M79,'time 2'!M79,'time 3'!M79)</f>
        <v>135</v>
      </c>
      <c r="H80">
        <f>AVERAGE('time 1'!O79,'time 2'!O79,'time 3'!O79)</f>
        <v>211</v>
      </c>
      <c r="I80">
        <f>AVERAGE('time 1'!Q79,'time 2'!Q79,'time 3'!Q79)</f>
        <v>680.33333333333337</v>
      </c>
      <c r="J80">
        <f>AVERAGE('time 1'!S79,'time 2'!S79,'time 3'!S79)</f>
        <v>167.66666666666666</v>
      </c>
      <c r="L80">
        <f>AVERAGE('accuracy dom5dom4'!$J79,'accuracy dom51dom41'!$J79,'accuracy dom52dom42'!$J79)</f>
        <v>19</v>
      </c>
      <c r="M80">
        <f>AVERAGE('accuracy dom5dom4'!$K79,'accuracy dom51dom41'!$K79,'accuracy dom52dom42'!$K79)</f>
        <v>0</v>
      </c>
      <c r="N80">
        <f>AVERAGE('accuracy dom5dom4'!$L79,'accuracy dom51dom41'!$L79,'accuracy dom52dom42'!$L79)</f>
        <v>0</v>
      </c>
      <c r="O80">
        <f>AVERAGE('accuracy dom5dom4'!$M79,'accuracy dom51dom41'!$M79,'accuracy dom52dom42'!$M79)</f>
        <v>0</v>
      </c>
      <c r="P80">
        <f>AVERAGE('accuracy dom5dom4'!$AZ79,'accuracy dom51dom41'!$AZ79,'accuracy dom52dom42'!$AZ79)</f>
        <v>19</v>
      </c>
      <c r="Q80">
        <f>AVERAGE('accuracy dom5dom4'!$BA79,'accuracy dom51dom41'!$BA79,'accuracy dom52dom42'!$BA79)</f>
        <v>0</v>
      </c>
      <c r="R80">
        <f>AVERAGE('accuracy dom5dom4'!$BB79,'accuracy dom51dom41'!$BB79,'accuracy dom52dom42'!$BB79)</f>
        <v>0</v>
      </c>
      <c r="S80">
        <f>AVERAGE('accuracy dom5dom4'!$BC79,'accuracy dom51dom41'!$BC79,'accuracy dom52dom42'!$BC79)</f>
        <v>0</v>
      </c>
      <c r="T80">
        <f>AVERAGE('accuracy dom5dom4'!$AE79,'accuracy dom51dom41'!$AE79,'accuracy dom52dom42'!$AE79)</f>
        <v>19</v>
      </c>
      <c r="U80">
        <f>AVERAGE('accuracy dom5dom4'!$AF79,'accuracy dom51dom41'!$AF79,'accuracy dom52dom42'!$AF79)</f>
        <v>0</v>
      </c>
      <c r="V80">
        <f>AVERAGE('accuracy dom5dom4'!$AG79,'accuracy dom51dom41'!$AG79,'accuracy dom52dom42'!$AG79)</f>
        <v>0</v>
      </c>
      <c r="W80">
        <f>AVERAGE('accuracy dom5dom4'!$AH79,'accuracy dom51dom41'!$AH79,'accuracy dom52dom42'!$AH79)</f>
        <v>0</v>
      </c>
      <c r="X80">
        <f>AVERAGE('accuracy dom7dom6'!$J79,'accuracy dom71dom61'!$J79,'accuracy dom72dom62'!$J79)</f>
        <v>18.333333333333332</v>
      </c>
      <c r="Y80">
        <f>AVERAGE('accuracy dom7dom6'!$K79,'accuracy dom71dom61'!$K79,'accuracy dom72dom62'!$K79)</f>
        <v>0.66666666666666663</v>
      </c>
      <c r="Z80">
        <f>AVERAGE('accuracy dom7dom6'!$L79,'accuracy dom71dom61'!$L79,'accuracy dom72dom62'!$L79)</f>
        <v>0</v>
      </c>
      <c r="AA80">
        <f>AVERAGE('accuracy dom7dom6'!$M79,'accuracy dom71dom61'!$M79,'accuracy dom72dom62'!$M79)</f>
        <v>0</v>
      </c>
      <c r="AB80">
        <f>AVERAGE('accuracy dom7dom6'!$AZ79,'accuracy dom71dom61'!$AZ79,'accuracy dom72dom62'!$AZ79)</f>
        <v>19</v>
      </c>
      <c r="AC80">
        <f>AVERAGE('accuracy dom7dom6'!$BA79,'accuracy dom71dom61'!$BA79,'accuracy dom72dom62'!$BA79)</f>
        <v>0</v>
      </c>
      <c r="AD80">
        <f>AVERAGE('accuracy dom7dom6'!$BB79,'accuracy dom71dom61'!$BB79,'accuracy dom72dom62'!$BB79)</f>
        <v>0</v>
      </c>
      <c r="AE80">
        <f>AVERAGE('accuracy dom7dom6'!$BC79,'accuracy dom71dom61'!$BC79,'accuracy dom72dom62'!$BC79)</f>
        <v>0</v>
      </c>
      <c r="AF80">
        <f>AVERAGE('accuracy dom7dom6'!$AE79,'accuracy dom71dom61'!$AE79,'accuracy dom72dom62'!$AE79)</f>
        <v>18.333333333333332</v>
      </c>
      <c r="AG80">
        <f>AVERAGE('accuracy dom7dom6'!$AF79,'accuracy dom71dom61'!$AF79,'accuracy dom72dom62'!$AF79)</f>
        <v>0.66666666666666663</v>
      </c>
      <c r="AH80">
        <f>AVERAGE('accuracy dom7dom6'!$AG79,'accuracy dom71dom61'!$AG79,'accuracy dom72dom62'!$AG79)</f>
        <v>0</v>
      </c>
      <c r="AI80">
        <f>AVERAGE('accuracy dom7dom6'!$AH79,'accuracy dom71dom61'!$AH79,'accuracy dom72dom62'!$AH79)</f>
        <v>0</v>
      </c>
      <c r="AJ80">
        <f>AVERAGE('accuracy dom9dom8'!$J79,'accuracy dom91dom81'!$J79,'accuracy dom92dom82'!$J79)</f>
        <v>18.333333333333332</v>
      </c>
      <c r="AK80">
        <f>AVERAGE('accuracy dom9dom8'!$K79,'accuracy dom91dom81'!$K79,'accuracy dom92dom82'!$K79)</f>
        <v>0.66666666666666663</v>
      </c>
      <c r="AL80">
        <f>AVERAGE('accuracy dom9dom8'!$L79,'accuracy dom91dom81'!$L79,'accuracy dom92dom82'!$L79)</f>
        <v>0</v>
      </c>
      <c r="AM80">
        <f>AVERAGE('accuracy dom9dom8'!$M79,'accuracy dom91dom81'!$M79,'accuracy dom92dom82'!$M79)</f>
        <v>0</v>
      </c>
      <c r="AN80">
        <f>AVERAGE('accuracy dom9dom8'!$AZ79,'accuracy dom91dom81'!$AZ79,'accuracy dom92dom82'!$AZ79)</f>
        <v>19</v>
      </c>
      <c r="AO80">
        <f>AVERAGE('accuracy dom9dom8'!$BA79,'accuracy dom91dom81'!$BA79,'accuracy dom92dom82'!$BA79)</f>
        <v>0</v>
      </c>
      <c r="AP80">
        <f>AVERAGE('accuracy dom9dom8'!$BB79,'accuracy dom91dom81'!$BB79,'accuracy dom92dom82'!$BB79)</f>
        <v>0</v>
      </c>
      <c r="AQ80">
        <f>AVERAGE('accuracy dom9dom8'!$BC79,'accuracy dom91dom81'!$BC79,'accuracy dom92dom82'!$BC79)</f>
        <v>0</v>
      </c>
      <c r="AR80">
        <f>AVERAGE('accuracy dom9dom8'!$AE79,'accuracy dom91dom81'!$AE79,'accuracy dom92dom82'!$AE79)</f>
        <v>18.333333333333332</v>
      </c>
      <c r="AS80">
        <f>AVERAGE('accuracy dom9dom8'!$AF79,'accuracy dom91dom81'!$AF79,'accuracy dom92dom82'!$AF79)</f>
        <v>0.66666666666666663</v>
      </c>
      <c r="AT80">
        <f>AVERAGE('accuracy dom9dom8'!$AG79,'accuracy dom91dom81'!$AG79,'accuracy dom92dom82'!$AG79)</f>
        <v>0</v>
      </c>
      <c r="AU80">
        <f>AVERAGE('accuracy dom9dom8'!$AH79,'accuracy dom91dom81'!$AH79,'accuracy dom92dom82'!$AH79)</f>
        <v>0</v>
      </c>
    </row>
    <row r="81" spans="1:47">
      <c r="A81" t="str">
        <f>'time 1'!B80</f>
        <v>&lt;test.StructurePanel: int calculateTranslateConstants(int,int)&gt;</v>
      </c>
      <c r="B81">
        <f>AVERAGE('time 1'!C80,'time 2'!C80,'time 3'!C80)</f>
        <v>2670.6666666666665</v>
      </c>
      <c r="C81">
        <f>AVERAGE('time 1'!E80,'time 2'!E80,'time 3'!E80)</f>
        <v>7989</v>
      </c>
      <c r="D81">
        <f>AVERAGE('time 1'!G80,'time 2'!G80,'time 3'!G80)</f>
        <v>2178.6666666666665</v>
      </c>
      <c r="E81">
        <f>AVERAGE('time 1'!I80,'time 2'!I80,'time 3'!I80)</f>
        <v>3823.3333333333335</v>
      </c>
      <c r="F81">
        <f>AVERAGE('time 1'!K80,'time 2'!K80,'time 3'!K80)</f>
        <v>22152</v>
      </c>
      <c r="G81">
        <f>AVERAGE('time 1'!M80,'time 2'!M80,'time 3'!M80)</f>
        <v>3097.3333333333335</v>
      </c>
      <c r="H81">
        <f>AVERAGE('time 1'!O80,'time 2'!O80,'time 3'!O80)</f>
        <v>4286.666666666667</v>
      </c>
      <c r="I81">
        <f>AVERAGE('time 1'!Q80,'time 2'!Q80,'time 3'!Q80)</f>
        <v>57920.333333333336</v>
      </c>
      <c r="J81">
        <f>AVERAGE('time 1'!S80,'time 2'!S80,'time 3'!S80)</f>
        <v>3770.3333333333335</v>
      </c>
      <c r="L81">
        <f>AVERAGE('accuracy dom5dom4'!$J80,'accuracy dom51dom41'!$J80,'accuracy dom52dom42'!$J80)</f>
        <v>10</v>
      </c>
      <c r="M81">
        <f>AVERAGE('accuracy dom5dom4'!$K80,'accuracy dom51dom41'!$K80,'accuracy dom52dom42'!$K80)</f>
        <v>0</v>
      </c>
      <c r="N81">
        <f>AVERAGE('accuracy dom5dom4'!$L80,'accuracy dom51dom41'!$L80,'accuracy dom52dom42'!$L80)</f>
        <v>0</v>
      </c>
      <c r="O81">
        <f>AVERAGE('accuracy dom5dom4'!$M80,'accuracy dom51dom41'!$M80,'accuracy dom52dom42'!$M80)</f>
        <v>0</v>
      </c>
      <c r="P81">
        <f>AVERAGE('accuracy dom5dom4'!$AZ80,'accuracy dom51dom41'!$AZ80,'accuracy dom52dom42'!$AZ80)</f>
        <v>10</v>
      </c>
      <c r="Q81">
        <f>AVERAGE('accuracy dom5dom4'!$BA80,'accuracy dom51dom41'!$BA80,'accuracy dom52dom42'!$BA80)</f>
        <v>0</v>
      </c>
      <c r="R81">
        <f>AVERAGE('accuracy dom5dom4'!$BB80,'accuracy dom51dom41'!$BB80,'accuracy dom52dom42'!$BB80)</f>
        <v>0</v>
      </c>
      <c r="S81">
        <f>AVERAGE('accuracy dom5dom4'!$BC80,'accuracy dom51dom41'!$BC80,'accuracy dom52dom42'!$BC80)</f>
        <v>0</v>
      </c>
      <c r="T81">
        <f>AVERAGE('accuracy dom5dom4'!$AE80,'accuracy dom51dom41'!$AE80,'accuracy dom52dom42'!$AE80)</f>
        <v>10</v>
      </c>
      <c r="U81">
        <f>AVERAGE('accuracy dom5dom4'!$AF80,'accuracy dom51dom41'!$AF80,'accuracy dom52dom42'!$AF80)</f>
        <v>0</v>
      </c>
      <c r="V81">
        <f>AVERAGE('accuracy dom5dom4'!$AG80,'accuracy dom51dom41'!$AG80,'accuracy dom52dom42'!$AG80)</f>
        <v>0</v>
      </c>
      <c r="W81">
        <f>AVERAGE('accuracy dom5dom4'!$AH80,'accuracy dom51dom41'!$AH80,'accuracy dom52dom42'!$AH80)</f>
        <v>0</v>
      </c>
      <c r="X81">
        <f>AVERAGE('accuracy dom7dom6'!$J80,'accuracy dom71dom61'!$J80,'accuracy dom72dom62'!$J80)</f>
        <v>9.3333333333333339</v>
      </c>
      <c r="Y81">
        <f>AVERAGE('accuracy dom7dom6'!$K80,'accuracy dom71dom61'!$K80,'accuracy dom72dom62'!$K80)</f>
        <v>0</v>
      </c>
      <c r="Z81">
        <f>AVERAGE('accuracy dom7dom6'!$L80,'accuracy dom71dom61'!$L80,'accuracy dom72dom62'!$L80)</f>
        <v>0</v>
      </c>
      <c r="AA81">
        <f>AVERAGE('accuracy dom7dom6'!$M80,'accuracy dom71dom61'!$M80,'accuracy dom72dom62'!$M80)</f>
        <v>0</v>
      </c>
      <c r="AB81">
        <f>AVERAGE('accuracy dom7dom6'!$AZ80,'accuracy dom71dom61'!$AZ80,'accuracy dom72dom62'!$AZ80)</f>
        <v>9.3333333333333339</v>
      </c>
      <c r="AC81">
        <f>AVERAGE('accuracy dom7dom6'!$BA80,'accuracy dom71dom61'!$BA80,'accuracy dom72dom62'!$BA80)</f>
        <v>0</v>
      </c>
      <c r="AD81">
        <f>AVERAGE('accuracy dom7dom6'!$BB80,'accuracy dom71dom61'!$BB80,'accuracy dom72dom62'!$BB80)</f>
        <v>0</v>
      </c>
      <c r="AE81">
        <f>AVERAGE('accuracy dom7dom6'!$BC80,'accuracy dom71dom61'!$BC80,'accuracy dom72dom62'!$BC80)</f>
        <v>0</v>
      </c>
      <c r="AF81">
        <f>AVERAGE('accuracy dom7dom6'!$AE80,'accuracy dom71dom61'!$AE80,'accuracy dom72dom62'!$AE80)</f>
        <v>9.3333333333333339</v>
      </c>
      <c r="AG81">
        <f>AVERAGE('accuracy dom7dom6'!$AF80,'accuracy dom71dom61'!$AF80,'accuracy dom72dom62'!$AF80)</f>
        <v>0</v>
      </c>
      <c r="AH81">
        <f>AVERAGE('accuracy dom7dom6'!$AG80,'accuracy dom71dom61'!$AG80,'accuracy dom72dom62'!$AG80)</f>
        <v>0</v>
      </c>
      <c r="AI81">
        <f>AVERAGE('accuracy dom7dom6'!$AH80,'accuracy dom71dom61'!$AH80,'accuracy dom72dom62'!$AH80)</f>
        <v>0</v>
      </c>
      <c r="AJ81">
        <f>AVERAGE('accuracy dom9dom8'!$J80,'accuracy dom91dom81'!$J80,'accuracy dom92dom82'!$J80)</f>
        <v>9.6666666666666661</v>
      </c>
      <c r="AK81">
        <f>AVERAGE('accuracy dom9dom8'!$K80,'accuracy dom91dom81'!$K80,'accuracy dom92dom82'!$K80)</f>
        <v>0</v>
      </c>
      <c r="AL81">
        <f>AVERAGE('accuracy dom9dom8'!$L80,'accuracy dom91dom81'!$L80,'accuracy dom92dom82'!$L80)</f>
        <v>0</v>
      </c>
      <c r="AM81">
        <f>AVERAGE('accuracy dom9dom8'!$M80,'accuracy dom91dom81'!$M80,'accuracy dom92dom82'!$M80)</f>
        <v>0</v>
      </c>
      <c r="AN81">
        <f>AVERAGE('accuracy dom9dom8'!$AZ80,'accuracy dom91dom81'!$AZ80,'accuracy dom92dom82'!$AZ80)</f>
        <v>9.6666666666666661</v>
      </c>
      <c r="AO81">
        <f>AVERAGE('accuracy dom9dom8'!$BA80,'accuracy dom91dom81'!$BA80,'accuracy dom92dom82'!$BA80)</f>
        <v>0</v>
      </c>
      <c r="AP81">
        <f>AVERAGE('accuracy dom9dom8'!$BB80,'accuracy dom91dom81'!$BB80,'accuracy dom92dom82'!$BB80)</f>
        <v>0</v>
      </c>
      <c r="AQ81">
        <f>AVERAGE('accuracy dom9dom8'!$BC80,'accuracy dom91dom81'!$BC80,'accuracy dom92dom82'!$BC80)</f>
        <v>0</v>
      </c>
      <c r="AR81">
        <f>AVERAGE('accuracy dom9dom8'!$AE80,'accuracy dom91dom81'!$AE80,'accuracy dom92dom82'!$AE80)</f>
        <v>9.6666666666666661</v>
      </c>
      <c r="AS81">
        <f>AVERAGE('accuracy dom9dom8'!$AF80,'accuracy dom91dom81'!$AF80,'accuracy dom92dom82'!$AF80)</f>
        <v>0</v>
      </c>
      <c r="AT81">
        <f>AVERAGE('accuracy dom9dom8'!$AG80,'accuracy dom91dom81'!$AG80,'accuracy dom92dom82'!$AG80)</f>
        <v>0</v>
      </c>
      <c r="AU81">
        <f>AVERAGE('accuracy dom9dom8'!$AH80,'accuracy dom91dom81'!$AH80,'accuracy dom92dom82'!$AH80)</f>
        <v>0</v>
      </c>
    </row>
    <row r="82" spans="1:47">
      <c r="A82" t="str">
        <f>'time 1'!B81</f>
        <v>&lt;test.TIFFFaxDecoder: boolean advancePointer()&gt;</v>
      </c>
      <c r="B82">
        <f>AVERAGE('time 1'!C81,'time 2'!C81,'time 3'!C81)</f>
        <v>88.666666666666671</v>
      </c>
      <c r="C82">
        <f>AVERAGE('time 1'!E81,'time 2'!E81,'time 3'!E81)</f>
        <v>502</v>
      </c>
      <c r="D82">
        <f>AVERAGE('time 1'!G81,'time 2'!G81,'time 3'!G81)</f>
        <v>77</v>
      </c>
      <c r="E82">
        <f>AVERAGE('time 1'!I81,'time 2'!I81,'time 3'!I81)</f>
        <v>132.33333333333334</v>
      </c>
      <c r="F82">
        <f>AVERAGE('time 1'!K81,'time 2'!K81,'time 3'!K81)</f>
        <v>2394</v>
      </c>
      <c r="G82">
        <f>AVERAGE('time 1'!M81,'time 2'!M81,'time 3'!M81)</f>
        <v>100</v>
      </c>
      <c r="H82">
        <f>AVERAGE('time 1'!O81,'time 2'!O81,'time 3'!O81)</f>
        <v>151.33333333333334</v>
      </c>
      <c r="I82">
        <f>AVERAGE('time 1'!Q81,'time 2'!Q81,'time 3'!Q81)</f>
        <v>3015</v>
      </c>
      <c r="J82">
        <f>AVERAGE('time 1'!S81,'time 2'!S81,'time 3'!S81)</f>
        <v>109</v>
      </c>
      <c r="L82">
        <f>AVERAGE('accuracy dom5dom4'!$J81,'accuracy dom51dom41'!$J81,'accuracy dom52dom42'!$J81)</f>
        <v>89.666666666666671</v>
      </c>
      <c r="M82">
        <f>AVERAGE('accuracy dom5dom4'!$K81,'accuracy dom51dom41'!$K81,'accuracy dom52dom42'!$K81)</f>
        <v>4.333333333333333</v>
      </c>
      <c r="N82">
        <f>AVERAGE('accuracy dom5dom4'!$L81,'accuracy dom51dom41'!$L81,'accuracy dom52dom42'!$L81)</f>
        <v>0</v>
      </c>
      <c r="O82">
        <f>AVERAGE('accuracy dom5dom4'!$M81,'accuracy dom51dom41'!$M81,'accuracy dom52dom42'!$M81)</f>
        <v>0</v>
      </c>
      <c r="P82">
        <f>AVERAGE('accuracy dom5dom4'!$AZ81,'accuracy dom51dom41'!$AZ81,'accuracy dom52dom42'!$AZ81)</f>
        <v>94</v>
      </c>
      <c r="Q82">
        <f>AVERAGE('accuracy dom5dom4'!$BA81,'accuracy dom51dom41'!$BA81,'accuracy dom52dom42'!$BA81)</f>
        <v>0</v>
      </c>
      <c r="R82">
        <f>AVERAGE('accuracy dom5dom4'!$BB81,'accuracy dom51dom41'!$BB81,'accuracy dom52dom42'!$BB81)</f>
        <v>0</v>
      </c>
      <c r="S82">
        <f>AVERAGE('accuracy dom5dom4'!$BC81,'accuracy dom51dom41'!$BC81,'accuracy dom52dom42'!$BC81)</f>
        <v>0</v>
      </c>
      <c r="T82">
        <f>AVERAGE('accuracy dom5dom4'!$AE81,'accuracy dom51dom41'!$AE81,'accuracy dom52dom42'!$AE81)</f>
        <v>89.666666666666671</v>
      </c>
      <c r="U82">
        <f>AVERAGE('accuracy dom5dom4'!$AF81,'accuracy dom51dom41'!$AF81,'accuracy dom52dom42'!$AF81)</f>
        <v>4.333333333333333</v>
      </c>
      <c r="V82">
        <f>AVERAGE('accuracy dom5dom4'!$AG81,'accuracy dom51dom41'!$AG81,'accuracy dom52dom42'!$AG81)</f>
        <v>0</v>
      </c>
      <c r="W82">
        <f>AVERAGE('accuracy dom5dom4'!$AH81,'accuracy dom51dom41'!$AH81,'accuracy dom52dom42'!$AH81)</f>
        <v>0</v>
      </c>
      <c r="X82">
        <f>AVERAGE('accuracy dom7dom6'!$J81,'accuracy dom71dom61'!$J81,'accuracy dom72dom62'!$J81)</f>
        <v>87</v>
      </c>
      <c r="Y82">
        <f>AVERAGE('accuracy dom7dom6'!$K81,'accuracy dom71dom61'!$K81,'accuracy dom72dom62'!$K81)</f>
        <v>7</v>
      </c>
      <c r="Z82">
        <f>AVERAGE('accuracy dom7dom6'!$L81,'accuracy dom71dom61'!$L81,'accuracy dom72dom62'!$L81)</f>
        <v>0</v>
      </c>
      <c r="AA82">
        <f>AVERAGE('accuracy dom7dom6'!$M81,'accuracy dom71dom61'!$M81,'accuracy dom72dom62'!$M81)</f>
        <v>0</v>
      </c>
      <c r="AB82">
        <f>AVERAGE('accuracy dom7dom6'!$AZ81,'accuracy dom71dom61'!$AZ81,'accuracy dom72dom62'!$AZ81)</f>
        <v>94</v>
      </c>
      <c r="AC82">
        <f>AVERAGE('accuracy dom7dom6'!$BA81,'accuracy dom71dom61'!$BA81,'accuracy dom72dom62'!$BA81)</f>
        <v>0</v>
      </c>
      <c r="AD82">
        <f>AVERAGE('accuracy dom7dom6'!$BB81,'accuracy dom71dom61'!$BB81,'accuracy dom72dom62'!$BB81)</f>
        <v>0</v>
      </c>
      <c r="AE82">
        <f>AVERAGE('accuracy dom7dom6'!$BC81,'accuracy dom71dom61'!$BC81,'accuracy dom72dom62'!$BC81)</f>
        <v>0</v>
      </c>
      <c r="AF82">
        <f>AVERAGE('accuracy dom7dom6'!$AE81,'accuracy dom71dom61'!$AE81,'accuracy dom72dom62'!$AE81)</f>
        <v>87</v>
      </c>
      <c r="AG82">
        <f>AVERAGE('accuracy dom7dom6'!$AF81,'accuracy dom71dom61'!$AF81,'accuracy dom72dom62'!$AF81)</f>
        <v>7</v>
      </c>
      <c r="AH82">
        <f>AVERAGE('accuracy dom7dom6'!$AG81,'accuracy dom71dom61'!$AG81,'accuracy dom72dom62'!$AG81)</f>
        <v>0</v>
      </c>
      <c r="AI82">
        <f>AVERAGE('accuracy dom7dom6'!$AH81,'accuracy dom71dom61'!$AH81,'accuracy dom72dom62'!$AH81)</f>
        <v>0</v>
      </c>
      <c r="AJ82">
        <f>AVERAGE('accuracy dom9dom8'!$J81,'accuracy dom91dom81'!$J81,'accuracy dom92dom82'!$J81)</f>
        <v>87.333333333333329</v>
      </c>
      <c r="AK82">
        <f>AVERAGE('accuracy dom9dom8'!$K81,'accuracy dom91dom81'!$K81,'accuracy dom92dom82'!$K81)</f>
        <v>6.666666666666667</v>
      </c>
      <c r="AL82">
        <f>AVERAGE('accuracy dom9dom8'!$L81,'accuracy dom91dom81'!$L81,'accuracy dom92dom82'!$L81)</f>
        <v>0</v>
      </c>
      <c r="AM82">
        <f>AVERAGE('accuracy dom9dom8'!$M81,'accuracy dom91dom81'!$M81,'accuracy dom92dom82'!$M81)</f>
        <v>0</v>
      </c>
      <c r="AN82">
        <f>AVERAGE('accuracy dom9dom8'!$AZ81,'accuracy dom91dom81'!$AZ81,'accuracy dom92dom82'!$AZ81)</f>
        <v>94</v>
      </c>
      <c r="AO82">
        <f>AVERAGE('accuracy dom9dom8'!$BA81,'accuracy dom91dom81'!$BA81,'accuracy dom92dom82'!$BA81)</f>
        <v>0</v>
      </c>
      <c r="AP82">
        <f>AVERAGE('accuracy dom9dom8'!$BB81,'accuracy dom91dom81'!$BB81,'accuracy dom92dom82'!$BB81)</f>
        <v>0</v>
      </c>
      <c r="AQ82">
        <f>AVERAGE('accuracy dom9dom8'!$BC81,'accuracy dom91dom81'!$BC81,'accuracy dom92dom82'!$BC81)</f>
        <v>0</v>
      </c>
      <c r="AR82">
        <f>AVERAGE('accuracy dom9dom8'!$AE81,'accuracy dom91dom81'!$AE81,'accuracy dom92dom82'!$AE81)</f>
        <v>87.333333333333329</v>
      </c>
      <c r="AS82">
        <f>AVERAGE('accuracy dom9dom8'!$AF81,'accuracy dom91dom81'!$AF81,'accuracy dom92dom82'!$AF81)</f>
        <v>6.666666666666667</v>
      </c>
      <c r="AT82">
        <f>AVERAGE('accuracy dom9dom8'!$AG81,'accuracy dom91dom81'!$AG81,'accuracy dom92dom82'!$AG81)</f>
        <v>0</v>
      </c>
      <c r="AU82">
        <f>AVERAGE('accuracy dom9dom8'!$AH81,'accuracy dom91dom81'!$AH81,'accuracy dom92dom82'!$AH81)</f>
        <v>0</v>
      </c>
    </row>
    <row r="83" spans="1:47">
      <c r="A83" t="str">
        <f>'time 1'!B82</f>
        <v>&lt;test.TIFFFaxDecoder: int decodeBlackCodeWord()&gt;</v>
      </c>
      <c r="B83">
        <f>AVERAGE('time 1'!C82,'time 2'!C82,'time 3'!C82)</f>
        <v>1041</v>
      </c>
      <c r="C83">
        <f>AVERAGE('time 1'!E82,'time 2'!E82,'time 3'!E82)</f>
        <v>7276.333333333333</v>
      </c>
      <c r="D83">
        <f>AVERAGE('time 1'!G82,'time 2'!G82,'time 3'!G82)</f>
        <v>747</v>
      </c>
      <c r="E83">
        <f>AVERAGE('time 1'!I82,'time 2'!I82,'time 3'!I82)</f>
        <v>1346</v>
      </c>
      <c r="F83">
        <f>AVERAGE('time 1'!K82,'time 2'!K82,'time 3'!K82)</f>
        <v>25515.666666666668</v>
      </c>
      <c r="G83">
        <f>AVERAGE('time 1'!M82,'time 2'!M82,'time 3'!M82)</f>
        <v>1088.3333333333333</v>
      </c>
      <c r="H83">
        <f>AVERAGE('time 1'!O82,'time 2'!O82,'time 3'!O82)</f>
        <v>1521</v>
      </c>
      <c r="I83">
        <f>AVERAGE('time 1'!Q82,'time 2'!Q82,'time 3'!Q82)</f>
        <v>70962.333333333328</v>
      </c>
      <c r="J83">
        <f>AVERAGE('time 1'!S82,'time 2'!S82,'time 3'!S82)</f>
        <v>1115</v>
      </c>
      <c r="L83">
        <f>AVERAGE('accuracy dom5dom4'!$J82,'accuracy dom51dom41'!$J82,'accuracy dom52dom42'!$J82)</f>
        <v>5</v>
      </c>
      <c r="M83">
        <f>AVERAGE('accuracy dom5dom4'!$K82,'accuracy dom51dom41'!$K82,'accuracy dom52dom42'!$K82)</f>
        <v>0</v>
      </c>
      <c r="N83">
        <f>AVERAGE('accuracy dom5dom4'!$L82,'accuracy dom51dom41'!$L82,'accuracy dom52dom42'!$L82)</f>
        <v>0</v>
      </c>
      <c r="O83">
        <f>AVERAGE('accuracy dom5dom4'!$M82,'accuracy dom51dom41'!$M82,'accuracy dom52dom42'!$M82)</f>
        <v>0</v>
      </c>
      <c r="P83">
        <f>AVERAGE('accuracy dom5dom4'!$AZ82,'accuracy dom51dom41'!$AZ82,'accuracy dom52dom42'!$AZ82)</f>
        <v>5</v>
      </c>
      <c r="Q83">
        <f>AVERAGE('accuracy dom5dom4'!$BA82,'accuracy dom51dom41'!$BA82,'accuracy dom52dom42'!$BA82)</f>
        <v>0</v>
      </c>
      <c r="R83">
        <f>AVERAGE('accuracy dom5dom4'!$BB82,'accuracy dom51dom41'!$BB82,'accuracy dom52dom42'!$BB82)</f>
        <v>0</v>
      </c>
      <c r="S83">
        <f>AVERAGE('accuracy dom5dom4'!$BC82,'accuracy dom51dom41'!$BC82,'accuracy dom52dom42'!$BC82)</f>
        <v>0</v>
      </c>
      <c r="T83">
        <f>AVERAGE('accuracy dom5dom4'!$AE82,'accuracy dom51dom41'!$AE82,'accuracy dom52dom42'!$AE82)</f>
        <v>5</v>
      </c>
      <c r="U83">
        <f>AVERAGE('accuracy dom5dom4'!$AF82,'accuracy dom51dom41'!$AF82,'accuracy dom52dom42'!$AF82)</f>
        <v>0</v>
      </c>
      <c r="V83">
        <f>AVERAGE('accuracy dom5dom4'!$AG82,'accuracy dom51dom41'!$AG82,'accuracy dom52dom42'!$AG82)</f>
        <v>0</v>
      </c>
      <c r="W83">
        <f>AVERAGE('accuracy dom5dom4'!$AH82,'accuracy dom51dom41'!$AH82,'accuracy dom52dom42'!$AH82)</f>
        <v>0</v>
      </c>
      <c r="X83">
        <f>AVERAGE('accuracy dom7dom6'!$J82,'accuracy dom71dom61'!$J82,'accuracy dom72dom62'!$J82)</f>
        <v>5</v>
      </c>
      <c r="Y83">
        <f>AVERAGE('accuracy dom7dom6'!$K82,'accuracy dom71dom61'!$K82,'accuracy dom72dom62'!$K82)</f>
        <v>0</v>
      </c>
      <c r="Z83">
        <f>AVERAGE('accuracy dom7dom6'!$L82,'accuracy dom71dom61'!$L82,'accuracy dom72dom62'!$L82)</f>
        <v>0</v>
      </c>
      <c r="AA83">
        <f>AVERAGE('accuracy dom7dom6'!$M82,'accuracy dom71dom61'!$M82,'accuracy dom72dom62'!$M82)</f>
        <v>0</v>
      </c>
      <c r="AB83">
        <f>AVERAGE('accuracy dom7dom6'!$AZ82,'accuracy dom71dom61'!$AZ82,'accuracy dom72dom62'!$AZ82)</f>
        <v>5</v>
      </c>
      <c r="AC83">
        <f>AVERAGE('accuracy dom7dom6'!$BA82,'accuracy dom71dom61'!$BA82,'accuracy dom72dom62'!$BA82)</f>
        <v>0</v>
      </c>
      <c r="AD83">
        <f>AVERAGE('accuracy dom7dom6'!$BB82,'accuracy dom71dom61'!$BB82,'accuracy dom72dom62'!$BB82)</f>
        <v>0</v>
      </c>
      <c r="AE83">
        <f>AVERAGE('accuracy dom7dom6'!$BC82,'accuracy dom71dom61'!$BC82,'accuracy dom72dom62'!$BC82)</f>
        <v>0</v>
      </c>
      <c r="AF83">
        <f>AVERAGE('accuracy dom7dom6'!$AE82,'accuracy dom71dom61'!$AE82,'accuracy dom72dom62'!$AE82)</f>
        <v>5</v>
      </c>
      <c r="AG83">
        <f>AVERAGE('accuracy dom7dom6'!$AF82,'accuracy dom71dom61'!$AF82,'accuracy dom72dom62'!$AF82)</f>
        <v>0</v>
      </c>
      <c r="AH83">
        <f>AVERAGE('accuracy dom7dom6'!$AG82,'accuracy dom71dom61'!$AG82,'accuracy dom72dom62'!$AG82)</f>
        <v>0</v>
      </c>
      <c r="AI83">
        <f>AVERAGE('accuracy dom7dom6'!$AH82,'accuracy dom71dom61'!$AH82,'accuracy dom72dom62'!$AH82)</f>
        <v>0</v>
      </c>
      <c r="AJ83">
        <f>AVERAGE('accuracy dom9dom8'!$J82,'accuracy dom91dom81'!$J82,'accuracy dom92dom82'!$J82)</f>
        <v>5</v>
      </c>
      <c r="AK83">
        <f>AVERAGE('accuracy dom9dom8'!$K82,'accuracy dom91dom81'!$K82,'accuracy dom92dom82'!$K82)</f>
        <v>0</v>
      </c>
      <c r="AL83">
        <f>AVERAGE('accuracy dom9dom8'!$L82,'accuracy dom91dom81'!$L82,'accuracy dom92dom82'!$L82)</f>
        <v>0</v>
      </c>
      <c r="AM83">
        <f>AVERAGE('accuracy dom9dom8'!$M82,'accuracy dom91dom81'!$M82,'accuracy dom92dom82'!$M82)</f>
        <v>0</v>
      </c>
      <c r="AN83">
        <f>AVERAGE('accuracy dom9dom8'!$AZ82,'accuracy dom91dom81'!$AZ82,'accuracy dom92dom82'!$AZ82)</f>
        <v>5</v>
      </c>
      <c r="AO83">
        <f>AVERAGE('accuracy dom9dom8'!$BA82,'accuracy dom91dom81'!$BA82,'accuracy dom92dom82'!$BA82)</f>
        <v>0</v>
      </c>
      <c r="AP83">
        <f>AVERAGE('accuracy dom9dom8'!$BB82,'accuracy dom91dom81'!$BB82,'accuracy dom92dom82'!$BB82)</f>
        <v>0</v>
      </c>
      <c r="AQ83">
        <f>AVERAGE('accuracy dom9dom8'!$BC82,'accuracy dom91dom81'!$BC82,'accuracy dom92dom82'!$BC82)</f>
        <v>0</v>
      </c>
      <c r="AR83">
        <f>AVERAGE('accuracy dom9dom8'!$AE82,'accuracy dom91dom81'!$AE82,'accuracy dom92dom82'!$AE82)</f>
        <v>5</v>
      </c>
      <c r="AS83">
        <f>AVERAGE('accuracy dom9dom8'!$AF82,'accuracy dom91dom81'!$AF82,'accuracy dom92dom82'!$AF82)</f>
        <v>0</v>
      </c>
      <c r="AT83">
        <f>AVERAGE('accuracy dom9dom8'!$AG82,'accuracy dom91dom81'!$AG82,'accuracy dom92dom82'!$AG82)</f>
        <v>0</v>
      </c>
      <c r="AU83">
        <f>AVERAGE('accuracy dom9dom8'!$AH82,'accuracy dom91dom81'!$AH82,'accuracy dom92dom82'!$AH82)</f>
        <v>0</v>
      </c>
    </row>
    <row r="84" spans="1:47">
      <c r="A84" t="str">
        <f>'time 1'!B83</f>
        <v>&lt;test.TIFFFaxDecoder: int decodeWhiteCodeWord()&gt;</v>
      </c>
      <c r="B84">
        <f>AVERAGE('time 1'!C83,'time 2'!C83,'time 3'!C83)</f>
        <v>764.66666666666663</v>
      </c>
      <c r="C84">
        <f>AVERAGE('time 1'!E83,'time 2'!E83,'time 3'!E83)</f>
        <v>3513</v>
      </c>
      <c r="D84">
        <f>AVERAGE('time 1'!G83,'time 2'!G83,'time 3'!G83)</f>
        <v>608.66666666666663</v>
      </c>
      <c r="E84">
        <f>AVERAGE('time 1'!I83,'time 2'!I83,'time 3'!I83)</f>
        <v>1080</v>
      </c>
      <c r="F84">
        <f>AVERAGE('time 1'!K83,'time 2'!K83,'time 3'!K83)</f>
        <v>12485</v>
      </c>
      <c r="G84">
        <f>AVERAGE('time 1'!M83,'time 2'!M83,'time 3'!M83)</f>
        <v>818.33333333333337</v>
      </c>
      <c r="H84">
        <f>AVERAGE('time 1'!O83,'time 2'!O83,'time 3'!O83)</f>
        <v>1186.6666666666667</v>
      </c>
      <c r="I84">
        <f>AVERAGE('time 1'!Q83,'time 2'!Q83,'time 3'!Q83)</f>
        <v>24835</v>
      </c>
      <c r="J84">
        <f>AVERAGE('time 1'!S83,'time 2'!S83,'time 3'!S83)</f>
        <v>984.66666666666663</v>
      </c>
      <c r="L84">
        <f>AVERAGE('accuracy dom5dom4'!$J83,'accuracy dom51dom41'!$J83,'accuracy dom52dom42'!$J83)</f>
        <v>50</v>
      </c>
      <c r="M84">
        <f>AVERAGE('accuracy dom5dom4'!$K83,'accuracy dom51dom41'!$K83,'accuracy dom52dom42'!$K83)</f>
        <v>0</v>
      </c>
      <c r="N84">
        <f>AVERAGE('accuracy dom5dom4'!$L83,'accuracy dom51dom41'!$L83,'accuracy dom52dom42'!$L83)</f>
        <v>0</v>
      </c>
      <c r="O84">
        <f>AVERAGE('accuracy dom5dom4'!$M83,'accuracy dom51dom41'!$M83,'accuracy dom52dom42'!$M83)</f>
        <v>0</v>
      </c>
      <c r="P84">
        <f>AVERAGE('accuracy dom5dom4'!$AZ83,'accuracy dom51dom41'!$AZ83,'accuracy dom52dom42'!$AZ83)</f>
        <v>50</v>
      </c>
      <c r="Q84">
        <f>AVERAGE('accuracy dom5dom4'!$BA83,'accuracy dom51dom41'!$BA83,'accuracy dom52dom42'!$BA83)</f>
        <v>0</v>
      </c>
      <c r="R84">
        <f>AVERAGE('accuracy dom5dom4'!$BB83,'accuracy dom51dom41'!$BB83,'accuracy dom52dom42'!$BB83)</f>
        <v>0</v>
      </c>
      <c r="S84">
        <f>AVERAGE('accuracy dom5dom4'!$BC83,'accuracy dom51dom41'!$BC83,'accuracy dom52dom42'!$BC83)</f>
        <v>0</v>
      </c>
      <c r="T84">
        <f>AVERAGE('accuracy dom5dom4'!$AE83,'accuracy dom51dom41'!$AE83,'accuracy dom52dom42'!$AE83)</f>
        <v>50</v>
      </c>
      <c r="U84">
        <f>AVERAGE('accuracy dom5dom4'!$AF83,'accuracy dom51dom41'!$AF83,'accuracy dom52dom42'!$AF83)</f>
        <v>0</v>
      </c>
      <c r="V84">
        <f>AVERAGE('accuracy dom5dom4'!$AG83,'accuracy dom51dom41'!$AG83,'accuracy dom52dom42'!$AG83)</f>
        <v>0</v>
      </c>
      <c r="W84">
        <f>AVERAGE('accuracy dom5dom4'!$AH83,'accuracy dom51dom41'!$AH83,'accuracy dom52dom42'!$AH83)</f>
        <v>0</v>
      </c>
      <c r="X84">
        <f>AVERAGE('accuracy dom7dom6'!$J83,'accuracy dom71dom61'!$J83,'accuracy dom72dom62'!$J83)</f>
        <v>50</v>
      </c>
      <c r="Y84">
        <f>AVERAGE('accuracy dom7dom6'!$K83,'accuracy dom71dom61'!$K83,'accuracy dom72dom62'!$K83)</f>
        <v>0</v>
      </c>
      <c r="Z84">
        <f>AVERAGE('accuracy dom7dom6'!$L83,'accuracy dom71dom61'!$L83,'accuracy dom72dom62'!$L83)</f>
        <v>0</v>
      </c>
      <c r="AA84">
        <f>AVERAGE('accuracy dom7dom6'!$M83,'accuracy dom71dom61'!$M83,'accuracy dom72dom62'!$M83)</f>
        <v>0</v>
      </c>
      <c r="AB84">
        <f>AVERAGE('accuracy dom7dom6'!$AZ83,'accuracy dom71dom61'!$AZ83,'accuracy dom72dom62'!$AZ83)</f>
        <v>50</v>
      </c>
      <c r="AC84">
        <f>AVERAGE('accuracy dom7dom6'!$BA83,'accuracy dom71dom61'!$BA83,'accuracy dom72dom62'!$BA83)</f>
        <v>0</v>
      </c>
      <c r="AD84">
        <f>AVERAGE('accuracy dom7dom6'!$BB83,'accuracy dom71dom61'!$BB83,'accuracy dom72dom62'!$BB83)</f>
        <v>0</v>
      </c>
      <c r="AE84">
        <f>AVERAGE('accuracy dom7dom6'!$BC83,'accuracy dom71dom61'!$BC83,'accuracy dom72dom62'!$BC83)</f>
        <v>0</v>
      </c>
      <c r="AF84">
        <f>AVERAGE('accuracy dom7dom6'!$AE83,'accuracy dom71dom61'!$AE83,'accuracy dom72dom62'!$AE83)</f>
        <v>50</v>
      </c>
      <c r="AG84">
        <f>AVERAGE('accuracy dom7dom6'!$AF83,'accuracy dom71dom61'!$AF83,'accuracy dom72dom62'!$AF83)</f>
        <v>0</v>
      </c>
      <c r="AH84">
        <f>AVERAGE('accuracy dom7dom6'!$AG83,'accuracy dom71dom61'!$AG83,'accuracy dom72dom62'!$AG83)</f>
        <v>0</v>
      </c>
      <c r="AI84">
        <f>AVERAGE('accuracy dom7dom6'!$AH83,'accuracy dom71dom61'!$AH83,'accuracy dom72dom62'!$AH83)</f>
        <v>0</v>
      </c>
      <c r="AJ84">
        <f>AVERAGE('accuracy dom9dom8'!$J83,'accuracy dom91dom81'!$J83,'accuracy dom92dom82'!$J83)</f>
        <v>50</v>
      </c>
      <c r="AK84">
        <f>AVERAGE('accuracy dom9dom8'!$K83,'accuracy dom91dom81'!$K83,'accuracy dom92dom82'!$K83)</f>
        <v>0</v>
      </c>
      <c r="AL84">
        <f>AVERAGE('accuracy dom9dom8'!$L83,'accuracy dom91dom81'!$L83,'accuracy dom92dom82'!$L83)</f>
        <v>0</v>
      </c>
      <c r="AM84">
        <f>AVERAGE('accuracy dom9dom8'!$M83,'accuracy dom91dom81'!$M83,'accuracy dom92dom82'!$M83)</f>
        <v>0</v>
      </c>
      <c r="AN84">
        <f>AVERAGE('accuracy dom9dom8'!$AZ83,'accuracy dom91dom81'!$AZ83,'accuracy dom92dom82'!$AZ83)</f>
        <v>50</v>
      </c>
      <c r="AO84">
        <f>AVERAGE('accuracy dom9dom8'!$BA83,'accuracy dom91dom81'!$BA83,'accuracy dom92dom82'!$BA83)</f>
        <v>0</v>
      </c>
      <c r="AP84">
        <f>AVERAGE('accuracy dom9dom8'!$BB83,'accuracy dom91dom81'!$BB83,'accuracy dom92dom82'!$BB83)</f>
        <v>0</v>
      </c>
      <c r="AQ84">
        <f>AVERAGE('accuracy dom9dom8'!$BC83,'accuracy dom91dom81'!$BC83,'accuracy dom92dom82'!$BC83)</f>
        <v>0</v>
      </c>
      <c r="AR84">
        <f>AVERAGE('accuracy dom9dom8'!$AE83,'accuracy dom91dom81'!$AE83,'accuracy dom92dom82'!$AE83)</f>
        <v>50</v>
      </c>
      <c r="AS84">
        <f>AVERAGE('accuracy dom9dom8'!$AF83,'accuracy dom91dom81'!$AF83,'accuracy dom92dom82'!$AF83)</f>
        <v>0</v>
      </c>
      <c r="AT84">
        <f>AVERAGE('accuracy dom9dom8'!$AG83,'accuracy dom91dom81'!$AG83,'accuracy dom92dom82'!$AG83)</f>
        <v>0</v>
      </c>
      <c r="AU84">
        <f>AVERAGE('accuracy dom9dom8'!$AH83,'accuracy dom91dom81'!$AH83,'accuracy dom92dom82'!$AH83)</f>
        <v>0</v>
      </c>
    </row>
    <row r="85" spans="1:47">
      <c r="A85" t="str">
        <f>'time 1'!B84</f>
        <v>&lt;test.TIFFFaxDecoder: int nextLesserThan8Bits(int)&gt;</v>
      </c>
      <c r="B85">
        <f>AVERAGE('time 1'!C84,'time 2'!C84,'time 3'!C84)</f>
        <v>1060.6666666666667</v>
      </c>
      <c r="C85">
        <f>AVERAGE('time 1'!E84,'time 2'!E84,'time 3'!E84)</f>
        <v>3512</v>
      </c>
      <c r="D85">
        <f>AVERAGE('time 1'!G84,'time 2'!G84,'time 3'!G84)</f>
        <v>790</v>
      </c>
      <c r="E85">
        <f>AVERAGE('time 1'!I84,'time 2'!I84,'time 3'!I84)</f>
        <v>1392</v>
      </c>
      <c r="F85">
        <f>AVERAGE('time 1'!K84,'time 2'!K84,'time 3'!K84)</f>
        <v>11833.333333333334</v>
      </c>
      <c r="G85">
        <f>AVERAGE('time 1'!M84,'time 2'!M84,'time 3'!M84)</f>
        <v>1081.6666666666667</v>
      </c>
      <c r="H85">
        <f>AVERAGE('time 1'!O84,'time 2'!O84,'time 3'!O84)</f>
        <v>1628</v>
      </c>
      <c r="I85">
        <f>AVERAGE('time 1'!Q84,'time 2'!Q84,'time 3'!Q84)</f>
        <v>25770</v>
      </c>
      <c r="J85">
        <f>AVERAGE('time 1'!S84,'time 2'!S84,'time 3'!S84)</f>
        <v>1226.6666666666667</v>
      </c>
      <c r="L85">
        <f>AVERAGE('accuracy dom5dom4'!$J84,'accuracy dom51dom41'!$J84,'accuracy dom52dom42'!$J84)</f>
        <v>33</v>
      </c>
      <c r="M85">
        <f>AVERAGE('accuracy dom5dom4'!$K84,'accuracy dom51dom41'!$K84,'accuracy dom52dom42'!$K84)</f>
        <v>0</v>
      </c>
      <c r="N85">
        <f>AVERAGE('accuracy dom5dom4'!$L84,'accuracy dom51dom41'!$L84,'accuracy dom52dom42'!$L84)</f>
        <v>0</v>
      </c>
      <c r="O85">
        <f>AVERAGE('accuracy dom5dom4'!$M84,'accuracy dom51dom41'!$M84,'accuracy dom52dom42'!$M84)</f>
        <v>0</v>
      </c>
      <c r="P85">
        <f>AVERAGE('accuracy dom5dom4'!$AZ84,'accuracy dom51dom41'!$AZ84,'accuracy dom52dom42'!$AZ84)</f>
        <v>33</v>
      </c>
      <c r="Q85">
        <f>AVERAGE('accuracy dom5dom4'!$BA84,'accuracy dom51dom41'!$BA84,'accuracy dom52dom42'!$BA84)</f>
        <v>0</v>
      </c>
      <c r="R85">
        <f>AVERAGE('accuracy dom5dom4'!$BB84,'accuracy dom51dom41'!$BB84,'accuracy dom52dom42'!$BB84)</f>
        <v>0</v>
      </c>
      <c r="S85">
        <f>AVERAGE('accuracy dom5dom4'!$BC84,'accuracy dom51dom41'!$BC84,'accuracy dom52dom42'!$BC84)</f>
        <v>0</v>
      </c>
      <c r="T85">
        <f>AVERAGE('accuracy dom5dom4'!$AE84,'accuracy dom51dom41'!$AE84,'accuracy dom52dom42'!$AE84)</f>
        <v>33</v>
      </c>
      <c r="U85">
        <f>AVERAGE('accuracy dom5dom4'!$AF84,'accuracy dom51dom41'!$AF84,'accuracy dom52dom42'!$AF84)</f>
        <v>0</v>
      </c>
      <c r="V85">
        <f>AVERAGE('accuracy dom5dom4'!$AG84,'accuracy dom51dom41'!$AG84,'accuracy dom52dom42'!$AG84)</f>
        <v>0</v>
      </c>
      <c r="W85">
        <f>AVERAGE('accuracy dom5dom4'!$AH84,'accuracy dom51dom41'!$AH84,'accuracy dom52dom42'!$AH84)</f>
        <v>0</v>
      </c>
      <c r="X85">
        <f>AVERAGE('accuracy dom7dom6'!$J84,'accuracy dom71dom61'!$J84,'accuracy dom72dom62'!$J84)</f>
        <v>33</v>
      </c>
      <c r="Y85">
        <f>AVERAGE('accuracy dom7dom6'!$K84,'accuracy dom71dom61'!$K84,'accuracy dom72dom62'!$K84)</f>
        <v>0</v>
      </c>
      <c r="Z85">
        <f>AVERAGE('accuracy dom7dom6'!$L84,'accuracy dom71dom61'!$L84,'accuracy dom72dom62'!$L84)</f>
        <v>0</v>
      </c>
      <c r="AA85">
        <f>AVERAGE('accuracy dom7dom6'!$M84,'accuracy dom71dom61'!$M84,'accuracy dom72dom62'!$M84)</f>
        <v>0</v>
      </c>
      <c r="AB85">
        <f>AVERAGE('accuracy dom7dom6'!$AZ84,'accuracy dom71dom61'!$AZ84,'accuracy dom72dom62'!$AZ84)</f>
        <v>33</v>
      </c>
      <c r="AC85">
        <f>AVERAGE('accuracy dom7dom6'!$BA84,'accuracy dom71dom61'!$BA84,'accuracy dom72dom62'!$BA84)</f>
        <v>0</v>
      </c>
      <c r="AD85">
        <f>AVERAGE('accuracy dom7dom6'!$BB84,'accuracy dom71dom61'!$BB84,'accuracy dom72dom62'!$BB84)</f>
        <v>0</v>
      </c>
      <c r="AE85">
        <f>AVERAGE('accuracy dom7dom6'!$BC84,'accuracy dom71dom61'!$BC84,'accuracy dom72dom62'!$BC84)</f>
        <v>0</v>
      </c>
      <c r="AF85">
        <f>AVERAGE('accuracy dom7dom6'!$AE84,'accuracy dom71dom61'!$AE84,'accuracy dom72dom62'!$AE84)</f>
        <v>33</v>
      </c>
      <c r="AG85">
        <f>AVERAGE('accuracy dom7dom6'!$AF84,'accuracy dom71dom61'!$AF84,'accuracy dom72dom62'!$AF84)</f>
        <v>0</v>
      </c>
      <c r="AH85">
        <f>AVERAGE('accuracy dom7dom6'!$AG84,'accuracy dom71dom61'!$AG84,'accuracy dom72dom62'!$AG84)</f>
        <v>0</v>
      </c>
      <c r="AI85">
        <f>AVERAGE('accuracy dom7dom6'!$AH84,'accuracy dom71dom61'!$AH84,'accuracy dom72dom62'!$AH84)</f>
        <v>0</v>
      </c>
      <c r="AJ85">
        <f>AVERAGE('accuracy dom9dom8'!$J84,'accuracy dom91dom81'!$J84,'accuracy dom92dom82'!$J84)</f>
        <v>33</v>
      </c>
      <c r="AK85">
        <f>AVERAGE('accuracy dom9dom8'!$K84,'accuracy dom91dom81'!$K84,'accuracy dom92dom82'!$K84)</f>
        <v>0</v>
      </c>
      <c r="AL85">
        <f>AVERAGE('accuracy dom9dom8'!$L84,'accuracy dom91dom81'!$L84,'accuracy dom92dom82'!$L84)</f>
        <v>0</v>
      </c>
      <c r="AM85">
        <f>AVERAGE('accuracy dom9dom8'!$M84,'accuracy dom91dom81'!$M84,'accuracy dom92dom82'!$M84)</f>
        <v>0</v>
      </c>
      <c r="AN85">
        <f>AVERAGE('accuracy dom9dom8'!$AZ84,'accuracy dom91dom81'!$AZ84,'accuracy dom92dom82'!$AZ84)</f>
        <v>33</v>
      </c>
      <c r="AO85">
        <f>AVERAGE('accuracy dom9dom8'!$BA84,'accuracy dom91dom81'!$BA84,'accuracy dom92dom82'!$BA84)</f>
        <v>0</v>
      </c>
      <c r="AP85">
        <f>AVERAGE('accuracy dom9dom8'!$BB84,'accuracy dom91dom81'!$BB84,'accuracy dom92dom82'!$BB84)</f>
        <v>0</v>
      </c>
      <c r="AQ85">
        <f>AVERAGE('accuracy dom9dom8'!$BC84,'accuracy dom91dom81'!$BC84,'accuracy dom92dom82'!$BC84)</f>
        <v>0</v>
      </c>
      <c r="AR85">
        <f>AVERAGE('accuracy dom9dom8'!$AE84,'accuracy dom91dom81'!$AE84,'accuracy dom92dom82'!$AE84)</f>
        <v>33</v>
      </c>
      <c r="AS85">
        <f>AVERAGE('accuracy dom9dom8'!$AF84,'accuracy dom91dom81'!$AF84,'accuracy dom92dom82'!$AF84)</f>
        <v>0</v>
      </c>
      <c r="AT85">
        <f>AVERAGE('accuracy dom9dom8'!$AG84,'accuracy dom91dom81'!$AG84,'accuracy dom92dom82'!$AG84)</f>
        <v>0</v>
      </c>
      <c r="AU85">
        <f>AVERAGE('accuracy dom9dom8'!$AH84,'accuracy dom91dom81'!$AH84,'accuracy dom92dom82'!$AH84)</f>
        <v>0</v>
      </c>
    </row>
    <row r="86" spans="1:47">
      <c r="A86" t="str">
        <f>'time 1'!B85</f>
        <v>&lt;test.TIFFFaxDecoder: int nextNBits(int)&gt;</v>
      </c>
      <c r="B86">
        <f>AVERAGE('time 1'!C85,'time 2'!C85,'time 3'!C85)</f>
        <v>1832</v>
      </c>
      <c r="C86">
        <f>AVERAGE('time 1'!E85,'time 2'!E85,'time 3'!E85)</f>
        <v>5558</v>
      </c>
      <c r="D86">
        <f>AVERAGE('time 1'!G85,'time 2'!G85,'time 3'!G85)</f>
        <v>1353</v>
      </c>
      <c r="E86">
        <f>AVERAGE('time 1'!I85,'time 2'!I85,'time 3'!I85)</f>
        <v>2323.3333333333335</v>
      </c>
      <c r="F86">
        <f>AVERAGE('time 1'!K85,'time 2'!K85,'time 3'!K85)</f>
        <v>17949.333333333332</v>
      </c>
      <c r="G86">
        <f>AVERAGE('time 1'!M85,'time 2'!M85,'time 3'!M85)</f>
        <v>1951.3333333333333</v>
      </c>
      <c r="H86">
        <f>AVERAGE('time 1'!O85,'time 2'!O85,'time 3'!O85)</f>
        <v>2518.6666666666665</v>
      </c>
      <c r="I86">
        <f>AVERAGE('time 1'!Q85,'time 2'!Q85,'time 3'!Q85)</f>
        <v>42356</v>
      </c>
      <c r="J86">
        <f>AVERAGE('time 1'!S85,'time 2'!S85,'time 3'!S85)</f>
        <v>2047.6666666666667</v>
      </c>
      <c r="L86">
        <f>AVERAGE('accuracy dom5dom4'!$J85,'accuracy dom51dom41'!$J85,'accuracy dom52dom42'!$J85)</f>
        <v>56</v>
      </c>
      <c r="M86">
        <f>AVERAGE('accuracy dom5dom4'!$K85,'accuracy dom51dom41'!$K85,'accuracy dom52dom42'!$K85)</f>
        <v>0</v>
      </c>
      <c r="N86">
        <f>AVERAGE('accuracy dom5dom4'!$L85,'accuracy dom51dom41'!$L85,'accuracy dom52dom42'!$L85)</f>
        <v>0</v>
      </c>
      <c r="O86">
        <f>AVERAGE('accuracy dom5dom4'!$M85,'accuracy dom51dom41'!$M85,'accuracy dom52dom42'!$M85)</f>
        <v>0</v>
      </c>
      <c r="P86">
        <f>AVERAGE('accuracy dom5dom4'!$AZ85,'accuracy dom51dom41'!$AZ85,'accuracy dom52dom42'!$AZ85)</f>
        <v>56</v>
      </c>
      <c r="Q86">
        <f>AVERAGE('accuracy dom5dom4'!$BA85,'accuracy dom51dom41'!$BA85,'accuracy dom52dom42'!$BA85)</f>
        <v>0</v>
      </c>
      <c r="R86">
        <f>AVERAGE('accuracy dom5dom4'!$BB85,'accuracy dom51dom41'!$BB85,'accuracy dom52dom42'!$BB85)</f>
        <v>0</v>
      </c>
      <c r="S86">
        <f>AVERAGE('accuracy dom5dom4'!$BC85,'accuracy dom51dom41'!$BC85,'accuracy dom52dom42'!$BC85)</f>
        <v>0</v>
      </c>
      <c r="T86">
        <f>AVERAGE('accuracy dom5dom4'!$AE85,'accuracy dom51dom41'!$AE85,'accuracy dom52dom42'!$AE85)</f>
        <v>56</v>
      </c>
      <c r="U86">
        <f>AVERAGE('accuracy dom5dom4'!$AF85,'accuracy dom51dom41'!$AF85,'accuracy dom52dom42'!$AF85)</f>
        <v>0</v>
      </c>
      <c r="V86">
        <f>AVERAGE('accuracy dom5dom4'!$AG85,'accuracy dom51dom41'!$AG85,'accuracy dom52dom42'!$AG85)</f>
        <v>0</v>
      </c>
      <c r="W86">
        <f>AVERAGE('accuracy dom5dom4'!$AH85,'accuracy dom51dom41'!$AH85,'accuracy dom52dom42'!$AH85)</f>
        <v>0</v>
      </c>
      <c r="X86">
        <f>AVERAGE('accuracy dom7dom6'!$J85,'accuracy dom71dom61'!$J85,'accuracy dom72dom62'!$J85)</f>
        <v>56</v>
      </c>
      <c r="Y86">
        <f>AVERAGE('accuracy dom7dom6'!$K85,'accuracy dom71dom61'!$K85,'accuracy dom72dom62'!$K85)</f>
        <v>0</v>
      </c>
      <c r="Z86">
        <f>AVERAGE('accuracy dom7dom6'!$L85,'accuracy dom71dom61'!$L85,'accuracy dom72dom62'!$L85)</f>
        <v>0</v>
      </c>
      <c r="AA86">
        <f>AVERAGE('accuracy dom7dom6'!$M85,'accuracy dom71dom61'!$M85,'accuracy dom72dom62'!$M85)</f>
        <v>0</v>
      </c>
      <c r="AB86">
        <f>AVERAGE('accuracy dom7dom6'!$AZ85,'accuracy dom71dom61'!$AZ85,'accuracy dom72dom62'!$AZ85)</f>
        <v>56</v>
      </c>
      <c r="AC86">
        <f>AVERAGE('accuracy dom7dom6'!$BA85,'accuracy dom71dom61'!$BA85,'accuracy dom72dom62'!$BA85)</f>
        <v>0</v>
      </c>
      <c r="AD86">
        <f>AVERAGE('accuracy dom7dom6'!$BB85,'accuracy dom71dom61'!$BB85,'accuracy dom72dom62'!$BB85)</f>
        <v>0</v>
      </c>
      <c r="AE86">
        <f>AVERAGE('accuracy dom7dom6'!$BC85,'accuracy dom71dom61'!$BC85,'accuracy dom72dom62'!$BC85)</f>
        <v>0</v>
      </c>
      <c r="AF86">
        <f>AVERAGE('accuracy dom7dom6'!$AE85,'accuracy dom71dom61'!$AE85,'accuracy dom72dom62'!$AE85)</f>
        <v>56</v>
      </c>
      <c r="AG86">
        <f>AVERAGE('accuracy dom7dom6'!$AF85,'accuracy dom71dom61'!$AF85,'accuracy dom72dom62'!$AF85)</f>
        <v>0</v>
      </c>
      <c r="AH86">
        <f>AVERAGE('accuracy dom7dom6'!$AG85,'accuracy dom71dom61'!$AG85,'accuracy dom72dom62'!$AG85)</f>
        <v>0</v>
      </c>
      <c r="AI86">
        <f>AVERAGE('accuracy dom7dom6'!$AH85,'accuracy dom71dom61'!$AH85,'accuracy dom72dom62'!$AH85)</f>
        <v>0</v>
      </c>
      <c r="AJ86">
        <f>AVERAGE('accuracy dom9dom8'!$J85,'accuracy dom91dom81'!$J85,'accuracy dom92dom82'!$J85)</f>
        <v>56</v>
      </c>
      <c r="AK86">
        <f>AVERAGE('accuracy dom9dom8'!$K85,'accuracy dom91dom81'!$K85,'accuracy dom92dom82'!$K85)</f>
        <v>0</v>
      </c>
      <c r="AL86">
        <f>AVERAGE('accuracy dom9dom8'!$L85,'accuracy dom91dom81'!$L85,'accuracy dom92dom82'!$L85)</f>
        <v>0</v>
      </c>
      <c r="AM86">
        <f>AVERAGE('accuracy dom9dom8'!$M85,'accuracy dom91dom81'!$M85,'accuracy dom92dom82'!$M85)</f>
        <v>0</v>
      </c>
      <c r="AN86">
        <f>AVERAGE('accuracy dom9dom8'!$AZ85,'accuracy dom91dom81'!$AZ85,'accuracy dom92dom82'!$AZ85)</f>
        <v>56</v>
      </c>
      <c r="AO86">
        <f>AVERAGE('accuracy dom9dom8'!$BA85,'accuracy dom91dom81'!$BA85,'accuracy dom92dom82'!$BA85)</f>
        <v>0</v>
      </c>
      <c r="AP86">
        <f>AVERAGE('accuracy dom9dom8'!$BB85,'accuracy dom91dom81'!$BB85,'accuracy dom92dom82'!$BB85)</f>
        <v>0</v>
      </c>
      <c r="AQ86">
        <f>AVERAGE('accuracy dom9dom8'!$BC85,'accuracy dom91dom81'!$BC85,'accuracy dom92dom82'!$BC85)</f>
        <v>0</v>
      </c>
      <c r="AR86">
        <f>AVERAGE('accuracy dom9dom8'!$AE85,'accuracy dom91dom81'!$AE85,'accuracy dom92dom82'!$AE85)</f>
        <v>56</v>
      </c>
      <c r="AS86">
        <f>AVERAGE('accuracy dom9dom8'!$AF85,'accuracy dom91dom81'!$AF85,'accuracy dom92dom82'!$AF85)</f>
        <v>0</v>
      </c>
      <c r="AT86">
        <f>AVERAGE('accuracy dom9dom8'!$AG85,'accuracy dom91dom81'!$AG85,'accuracy dom92dom82'!$AG85)</f>
        <v>0</v>
      </c>
      <c r="AU86">
        <f>AVERAGE('accuracy dom9dom8'!$AH85,'accuracy dom91dom81'!$AH85,'accuracy dom92dom82'!$AH85)</f>
        <v>0</v>
      </c>
    </row>
    <row r="87" spans="1:47">
      <c r="A87" t="str">
        <f>'time 1'!B86</f>
        <v>&lt;test.TIFFFaxDecoder: int readEOL(boolean)&gt;</v>
      </c>
      <c r="B87">
        <f>AVERAGE('time 1'!C86,'time 2'!C86,'time 3'!C86)</f>
        <v>804.33333333333337</v>
      </c>
      <c r="C87">
        <f>AVERAGE('time 1'!E86,'time 2'!E86,'time 3'!E86)</f>
        <v>2539.6666666666665</v>
      </c>
      <c r="D87">
        <f>AVERAGE('time 1'!G86,'time 2'!G86,'time 3'!G86)</f>
        <v>576</v>
      </c>
      <c r="E87">
        <f>AVERAGE('time 1'!I86,'time 2'!I86,'time 3'!I86)</f>
        <v>1067</v>
      </c>
      <c r="F87">
        <f>AVERAGE('time 1'!K86,'time 2'!K86,'time 3'!K86)</f>
        <v>7624.666666666667</v>
      </c>
      <c r="G87">
        <f>AVERAGE('time 1'!M86,'time 2'!M86,'time 3'!M86)</f>
        <v>838.66666666666663</v>
      </c>
      <c r="H87">
        <f>AVERAGE('time 1'!O86,'time 2'!O86,'time 3'!O86)</f>
        <v>1316</v>
      </c>
      <c r="I87">
        <f>AVERAGE('time 1'!Q86,'time 2'!Q86,'time 3'!Q86)</f>
        <v>12844.333333333334</v>
      </c>
      <c r="J87">
        <f>AVERAGE('time 1'!S86,'time 2'!S86,'time 3'!S86)</f>
        <v>970.33333333333337</v>
      </c>
      <c r="L87">
        <f>AVERAGE('accuracy dom5dom4'!$J86,'accuracy dom51dom41'!$J86,'accuracy dom52dom42'!$J86)</f>
        <v>88</v>
      </c>
      <c r="M87">
        <f>AVERAGE('accuracy dom5dom4'!$K86,'accuracy dom51dom41'!$K86,'accuracy dom52dom42'!$K86)</f>
        <v>0</v>
      </c>
      <c r="N87">
        <f>AVERAGE('accuracy dom5dom4'!$L86,'accuracy dom51dom41'!$L86,'accuracy dom52dom42'!$L86)</f>
        <v>0</v>
      </c>
      <c r="O87">
        <f>AVERAGE('accuracy dom5dom4'!$M86,'accuracy dom51dom41'!$M86,'accuracy dom52dom42'!$M86)</f>
        <v>0</v>
      </c>
      <c r="P87">
        <f>AVERAGE('accuracy dom5dom4'!$AZ86,'accuracy dom51dom41'!$AZ86,'accuracy dom52dom42'!$AZ86)</f>
        <v>88</v>
      </c>
      <c r="Q87">
        <f>AVERAGE('accuracy dom5dom4'!$BA86,'accuracy dom51dom41'!$BA86,'accuracy dom52dom42'!$BA86)</f>
        <v>0</v>
      </c>
      <c r="R87">
        <f>AVERAGE('accuracy dom5dom4'!$BB86,'accuracy dom51dom41'!$BB86,'accuracy dom52dom42'!$BB86)</f>
        <v>0</v>
      </c>
      <c r="S87">
        <f>AVERAGE('accuracy dom5dom4'!$BC86,'accuracy dom51dom41'!$BC86,'accuracy dom52dom42'!$BC86)</f>
        <v>0</v>
      </c>
      <c r="T87">
        <f>AVERAGE('accuracy dom5dom4'!$AE86,'accuracy dom51dom41'!$AE86,'accuracy dom52dom42'!$AE86)</f>
        <v>88</v>
      </c>
      <c r="U87">
        <f>AVERAGE('accuracy dom5dom4'!$AF86,'accuracy dom51dom41'!$AF86,'accuracy dom52dom42'!$AF86)</f>
        <v>0</v>
      </c>
      <c r="V87">
        <f>AVERAGE('accuracy dom5dom4'!$AG86,'accuracy dom51dom41'!$AG86,'accuracy dom52dom42'!$AG86)</f>
        <v>0</v>
      </c>
      <c r="W87">
        <f>AVERAGE('accuracy dom5dom4'!$AH86,'accuracy dom51dom41'!$AH86,'accuracy dom52dom42'!$AH86)</f>
        <v>0</v>
      </c>
      <c r="X87">
        <f>AVERAGE('accuracy dom7dom6'!$J86,'accuracy dom71dom61'!$J86,'accuracy dom72dom62'!$J86)</f>
        <v>88</v>
      </c>
      <c r="Y87">
        <f>AVERAGE('accuracy dom7dom6'!$K86,'accuracy dom71dom61'!$K86,'accuracy dom72dom62'!$K86)</f>
        <v>0</v>
      </c>
      <c r="Z87">
        <f>AVERAGE('accuracy dom7dom6'!$L86,'accuracy dom71dom61'!$L86,'accuracy dom72dom62'!$L86)</f>
        <v>0</v>
      </c>
      <c r="AA87">
        <f>AVERAGE('accuracy dom7dom6'!$M86,'accuracy dom71dom61'!$M86,'accuracy dom72dom62'!$M86)</f>
        <v>0</v>
      </c>
      <c r="AB87">
        <f>AVERAGE('accuracy dom7dom6'!$AZ86,'accuracy dom71dom61'!$AZ86,'accuracy dom72dom62'!$AZ86)</f>
        <v>88</v>
      </c>
      <c r="AC87">
        <f>AVERAGE('accuracy dom7dom6'!$BA86,'accuracy dom71dom61'!$BA86,'accuracy dom72dom62'!$BA86)</f>
        <v>0</v>
      </c>
      <c r="AD87">
        <f>AVERAGE('accuracy dom7dom6'!$BB86,'accuracy dom71dom61'!$BB86,'accuracy dom72dom62'!$BB86)</f>
        <v>0</v>
      </c>
      <c r="AE87">
        <f>AVERAGE('accuracy dom7dom6'!$BC86,'accuracy dom71dom61'!$BC86,'accuracy dom72dom62'!$BC86)</f>
        <v>0</v>
      </c>
      <c r="AF87">
        <f>AVERAGE('accuracy dom7dom6'!$AE86,'accuracy dom71dom61'!$AE86,'accuracy dom72dom62'!$AE86)</f>
        <v>88</v>
      </c>
      <c r="AG87">
        <f>AVERAGE('accuracy dom7dom6'!$AF86,'accuracy dom71dom61'!$AF86,'accuracy dom72dom62'!$AF86)</f>
        <v>0</v>
      </c>
      <c r="AH87">
        <f>AVERAGE('accuracy dom7dom6'!$AG86,'accuracy dom71dom61'!$AG86,'accuracy dom72dom62'!$AG86)</f>
        <v>0</v>
      </c>
      <c r="AI87">
        <f>AVERAGE('accuracy dom7dom6'!$AH86,'accuracy dom71dom61'!$AH86,'accuracy dom72dom62'!$AH86)</f>
        <v>0</v>
      </c>
      <c r="AJ87">
        <f>AVERAGE('accuracy dom9dom8'!$J86,'accuracy dom91dom81'!$J86,'accuracy dom92dom82'!$J86)</f>
        <v>88</v>
      </c>
      <c r="AK87">
        <f>AVERAGE('accuracy dom9dom8'!$K86,'accuracy dom91dom81'!$K86,'accuracy dom92dom82'!$K86)</f>
        <v>0</v>
      </c>
      <c r="AL87">
        <f>AVERAGE('accuracy dom9dom8'!$L86,'accuracy dom91dom81'!$L86,'accuracy dom92dom82'!$L86)</f>
        <v>0</v>
      </c>
      <c r="AM87">
        <f>AVERAGE('accuracy dom9dom8'!$M86,'accuracy dom91dom81'!$M86,'accuracy dom92dom82'!$M86)</f>
        <v>0</v>
      </c>
      <c r="AN87">
        <f>AVERAGE('accuracy dom9dom8'!$AZ86,'accuracy dom91dom81'!$AZ86,'accuracy dom92dom82'!$AZ86)</f>
        <v>88</v>
      </c>
      <c r="AO87">
        <f>AVERAGE('accuracy dom9dom8'!$BA86,'accuracy dom91dom81'!$BA86,'accuracy dom92dom82'!$BA86)</f>
        <v>0</v>
      </c>
      <c r="AP87">
        <f>AVERAGE('accuracy dom9dom8'!$BB86,'accuracy dom91dom81'!$BB86,'accuracy dom92dom82'!$BB86)</f>
        <v>0</v>
      </c>
      <c r="AQ87">
        <f>AVERAGE('accuracy dom9dom8'!$BC86,'accuracy dom91dom81'!$BC86,'accuracy dom92dom82'!$BC86)</f>
        <v>0</v>
      </c>
      <c r="AR87">
        <f>AVERAGE('accuracy dom9dom8'!$AE86,'accuracy dom91dom81'!$AE86,'accuracy dom92dom82'!$AE86)</f>
        <v>88</v>
      </c>
      <c r="AS87">
        <f>AVERAGE('accuracy dom9dom8'!$AF86,'accuracy dom91dom81'!$AF86,'accuracy dom92dom82'!$AF86)</f>
        <v>0</v>
      </c>
      <c r="AT87">
        <f>AVERAGE('accuracy dom9dom8'!$AG86,'accuracy dom91dom81'!$AG86,'accuracy dom92dom82'!$AG86)</f>
        <v>0</v>
      </c>
      <c r="AU87">
        <f>AVERAGE('accuracy dom9dom8'!$AH86,'accuracy dom91dom81'!$AH86,'accuracy dom92dom82'!$AH86)</f>
        <v>0</v>
      </c>
    </row>
    <row r="88" spans="1:47">
      <c r="A88" t="str">
        <f>'time 1'!B87</f>
        <v>&lt;test.TIFFFaxDecoder: void decode1D(byte[],byte[],int,int)&gt;</v>
      </c>
      <c r="B88">
        <f>AVERAGE('time 1'!C87,'time 2'!C87,'time 3'!C87)</f>
        <v>966</v>
      </c>
      <c r="C88">
        <f>AVERAGE('time 1'!E87,'time 2'!E87,'time 3'!E87)</f>
        <v>3045.3333333333335</v>
      </c>
      <c r="D88">
        <f>AVERAGE('time 1'!G87,'time 2'!G87,'time 3'!G87)</f>
        <v>644.33333333333337</v>
      </c>
      <c r="E88">
        <f>AVERAGE('time 1'!I87,'time 2'!I87,'time 3'!I87)</f>
        <v>1680.6666666666667</v>
      </c>
      <c r="F88">
        <f>AVERAGE('time 1'!K87,'time 2'!K87,'time 3'!K87)</f>
        <v>9306.3333333333339</v>
      </c>
      <c r="G88">
        <f>AVERAGE('time 1'!M87,'time 2'!M87,'time 3'!M87)</f>
        <v>1321.3333333333333</v>
      </c>
      <c r="H88">
        <f>AVERAGE('time 1'!O87,'time 2'!O87,'time 3'!O87)</f>
        <v>2095</v>
      </c>
      <c r="I88">
        <f>AVERAGE('time 1'!Q87,'time 2'!Q87,'time 3'!Q87)</f>
        <v>20125</v>
      </c>
      <c r="J88">
        <f>AVERAGE('time 1'!S87,'time 2'!S87,'time 3'!S87)</f>
        <v>1596</v>
      </c>
      <c r="L88">
        <f>AVERAGE('accuracy dom5dom4'!$J87,'accuracy dom51dom41'!$J87,'accuracy dom52dom42'!$J87)</f>
        <v>36</v>
      </c>
      <c r="M88">
        <f>AVERAGE('accuracy dom5dom4'!$K87,'accuracy dom51dom41'!$K87,'accuracy dom52dom42'!$K87)</f>
        <v>0</v>
      </c>
      <c r="N88">
        <f>AVERAGE('accuracy dom5dom4'!$L87,'accuracy dom51dom41'!$L87,'accuracy dom52dom42'!$L87)</f>
        <v>0</v>
      </c>
      <c r="O88">
        <f>AVERAGE('accuracy dom5dom4'!$M87,'accuracy dom51dom41'!$M87,'accuracy dom52dom42'!$M87)</f>
        <v>0</v>
      </c>
      <c r="P88">
        <f>AVERAGE('accuracy dom5dom4'!$AZ87,'accuracy dom51dom41'!$AZ87,'accuracy dom52dom42'!$AZ87)</f>
        <v>36</v>
      </c>
      <c r="Q88">
        <f>AVERAGE('accuracy dom5dom4'!$BA87,'accuracy dom51dom41'!$BA87,'accuracy dom52dom42'!$BA87)</f>
        <v>0</v>
      </c>
      <c r="R88">
        <f>AVERAGE('accuracy dom5dom4'!$BB87,'accuracy dom51dom41'!$BB87,'accuracy dom52dom42'!$BB87)</f>
        <v>0</v>
      </c>
      <c r="S88">
        <f>AVERAGE('accuracy dom5dom4'!$BC87,'accuracy dom51dom41'!$BC87,'accuracy dom52dom42'!$BC87)</f>
        <v>0</v>
      </c>
      <c r="T88">
        <f>AVERAGE('accuracy dom5dom4'!$AE87,'accuracy dom51dom41'!$AE87,'accuracy dom52dom42'!$AE87)</f>
        <v>36</v>
      </c>
      <c r="U88">
        <f>AVERAGE('accuracy dom5dom4'!$AF87,'accuracy dom51dom41'!$AF87,'accuracy dom52dom42'!$AF87)</f>
        <v>0</v>
      </c>
      <c r="V88">
        <f>AVERAGE('accuracy dom5dom4'!$AG87,'accuracy dom51dom41'!$AG87,'accuracy dom52dom42'!$AG87)</f>
        <v>0</v>
      </c>
      <c r="W88">
        <f>AVERAGE('accuracy dom5dom4'!$AH87,'accuracy dom51dom41'!$AH87,'accuracy dom52dom42'!$AH87)</f>
        <v>0</v>
      </c>
      <c r="X88">
        <f>AVERAGE('accuracy dom7dom6'!$J87,'accuracy dom71dom61'!$J87,'accuracy dom72dom62'!$J87)</f>
        <v>36</v>
      </c>
      <c r="Y88">
        <f>AVERAGE('accuracy dom7dom6'!$K87,'accuracy dom71dom61'!$K87,'accuracy dom72dom62'!$K87)</f>
        <v>0</v>
      </c>
      <c r="Z88">
        <f>AVERAGE('accuracy dom7dom6'!$L87,'accuracy dom71dom61'!$L87,'accuracy dom72dom62'!$L87)</f>
        <v>0</v>
      </c>
      <c r="AA88">
        <f>AVERAGE('accuracy dom7dom6'!$M87,'accuracy dom71dom61'!$M87,'accuracy dom72dom62'!$M87)</f>
        <v>0</v>
      </c>
      <c r="AB88">
        <f>AVERAGE('accuracy dom7dom6'!$AZ87,'accuracy dom71dom61'!$AZ87,'accuracy dom72dom62'!$AZ87)</f>
        <v>36</v>
      </c>
      <c r="AC88">
        <f>AVERAGE('accuracy dom7dom6'!$BA87,'accuracy dom71dom61'!$BA87,'accuracy dom72dom62'!$BA87)</f>
        <v>0</v>
      </c>
      <c r="AD88">
        <f>AVERAGE('accuracy dom7dom6'!$BB87,'accuracy dom71dom61'!$BB87,'accuracy dom72dom62'!$BB87)</f>
        <v>0</v>
      </c>
      <c r="AE88">
        <f>AVERAGE('accuracy dom7dom6'!$BC87,'accuracy dom71dom61'!$BC87,'accuracy dom72dom62'!$BC87)</f>
        <v>0</v>
      </c>
      <c r="AF88">
        <f>AVERAGE('accuracy dom7dom6'!$AE87,'accuracy dom71dom61'!$AE87,'accuracy dom72dom62'!$AE87)</f>
        <v>36</v>
      </c>
      <c r="AG88">
        <f>AVERAGE('accuracy dom7dom6'!$AF87,'accuracy dom71dom61'!$AF87,'accuracy dom72dom62'!$AF87)</f>
        <v>0</v>
      </c>
      <c r="AH88">
        <f>AVERAGE('accuracy dom7dom6'!$AG87,'accuracy dom71dom61'!$AG87,'accuracy dom72dom62'!$AG87)</f>
        <v>0</v>
      </c>
      <c r="AI88">
        <f>AVERAGE('accuracy dom7dom6'!$AH87,'accuracy dom71dom61'!$AH87,'accuracy dom72dom62'!$AH87)</f>
        <v>0</v>
      </c>
      <c r="AJ88">
        <f>AVERAGE('accuracy dom9dom8'!$J87,'accuracy dom91dom81'!$J87,'accuracy dom92dom82'!$J87)</f>
        <v>36</v>
      </c>
      <c r="AK88">
        <f>AVERAGE('accuracy dom9dom8'!$K87,'accuracy dom91dom81'!$K87,'accuracy dom92dom82'!$K87)</f>
        <v>0</v>
      </c>
      <c r="AL88">
        <f>AVERAGE('accuracy dom9dom8'!$L87,'accuracy dom91dom81'!$L87,'accuracy dom92dom82'!$L87)</f>
        <v>0</v>
      </c>
      <c r="AM88">
        <f>AVERAGE('accuracy dom9dom8'!$M87,'accuracy dom91dom81'!$M87,'accuracy dom92dom82'!$M87)</f>
        <v>0</v>
      </c>
      <c r="AN88">
        <f>AVERAGE('accuracy dom9dom8'!$AZ87,'accuracy dom91dom81'!$AZ87,'accuracy dom92dom82'!$AZ87)</f>
        <v>36</v>
      </c>
      <c r="AO88">
        <f>AVERAGE('accuracy dom9dom8'!$BA87,'accuracy dom91dom81'!$BA87,'accuracy dom92dom82'!$BA87)</f>
        <v>0</v>
      </c>
      <c r="AP88">
        <f>AVERAGE('accuracy dom9dom8'!$BB87,'accuracy dom91dom81'!$BB87,'accuracy dom92dom82'!$BB87)</f>
        <v>0</v>
      </c>
      <c r="AQ88">
        <f>AVERAGE('accuracy dom9dom8'!$BC87,'accuracy dom91dom81'!$BC87,'accuracy dom92dom82'!$BC87)</f>
        <v>0</v>
      </c>
      <c r="AR88">
        <f>AVERAGE('accuracy dom9dom8'!$AE87,'accuracy dom91dom81'!$AE87,'accuracy dom92dom82'!$AE87)</f>
        <v>36</v>
      </c>
      <c r="AS88">
        <f>AVERAGE('accuracy dom9dom8'!$AF87,'accuracy dom91dom81'!$AF87,'accuracy dom92dom82'!$AF87)</f>
        <v>0</v>
      </c>
      <c r="AT88">
        <f>AVERAGE('accuracy dom9dom8'!$AG87,'accuracy dom91dom81'!$AG87,'accuracy dom92dom82'!$AG87)</f>
        <v>0</v>
      </c>
      <c r="AU88">
        <f>AVERAGE('accuracy dom9dom8'!$AH87,'accuracy dom91dom81'!$AH87,'accuracy dom92dom82'!$AH87)</f>
        <v>0</v>
      </c>
    </row>
    <row r="89" spans="1:47">
      <c r="A89" t="str">
        <f>'time 1'!B88</f>
        <v>&lt;test.TIFFFaxDecoder: void decode2D(byte[],byte[],int,int,long)&gt;</v>
      </c>
      <c r="B89">
        <f>AVERAGE('time 1'!C88,'time 2'!C88,'time 3'!C88)</f>
        <v>7486.666666666667</v>
      </c>
      <c r="C89">
        <f>AVERAGE('time 1'!E88,'time 2'!E88,'time 3'!E88)</f>
        <v>28823</v>
      </c>
      <c r="D89">
        <f>AVERAGE('time 1'!G88,'time 2'!G88,'time 3'!G88)</f>
        <v>5675</v>
      </c>
      <c r="E89">
        <f>AVERAGE('time 1'!I88,'time 2'!I88,'time 3'!I88)</f>
        <v>14144.666666666666</v>
      </c>
      <c r="F89">
        <f>AVERAGE('time 1'!K88,'time 2'!K88,'time 3'!K88)</f>
        <v>127626.66666666667</v>
      </c>
      <c r="G89">
        <f>AVERAGE('time 1'!M88,'time 2'!M88,'time 3'!M88)</f>
        <v>11573.333333333334</v>
      </c>
      <c r="H89">
        <f>AVERAGE('time 1'!O88,'time 2'!O88,'time 3'!O88)</f>
        <v>18990</v>
      </c>
      <c r="I89">
        <f>AVERAGE('time 1'!Q88,'time 2'!Q88,'time 3'!Q88)</f>
        <v>407918.66666666669</v>
      </c>
      <c r="J89">
        <f>AVERAGE('time 1'!S88,'time 2'!S88,'time 3'!S88)</f>
        <v>15670</v>
      </c>
      <c r="L89">
        <f>AVERAGE('accuracy dom5dom4'!$J88,'accuracy dom51dom41'!$J88,'accuracy dom52dom42'!$J88)</f>
        <v>11</v>
      </c>
      <c r="M89">
        <f>AVERAGE('accuracy dom5dom4'!$K88,'accuracy dom51dom41'!$K88,'accuracy dom52dom42'!$K88)</f>
        <v>0</v>
      </c>
      <c r="N89">
        <f>AVERAGE('accuracy dom5dom4'!$L88,'accuracy dom51dom41'!$L88,'accuracy dom52dom42'!$L88)</f>
        <v>0</v>
      </c>
      <c r="O89">
        <f>AVERAGE('accuracy dom5dom4'!$M88,'accuracy dom51dom41'!$M88,'accuracy dom52dom42'!$M88)</f>
        <v>0</v>
      </c>
      <c r="P89">
        <f>AVERAGE('accuracy dom5dom4'!$AZ88,'accuracy dom51dom41'!$AZ88,'accuracy dom52dom42'!$AZ88)</f>
        <v>11</v>
      </c>
      <c r="Q89">
        <f>AVERAGE('accuracy dom5dom4'!$BA88,'accuracy dom51dom41'!$BA88,'accuracy dom52dom42'!$BA88)</f>
        <v>0</v>
      </c>
      <c r="R89">
        <f>AVERAGE('accuracy dom5dom4'!$BB88,'accuracy dom51dom41'!$BB88,'accuracy dom52dom42'!$BB88)</f>
        <v>0</v>
      </c>
      <c r="S89">
        <f>AVERAGE('accuracy dom5dom4'!$BC88,'accuracy dom51dom41'!$BC88,'accuracy dom52dom42'!$BC88)</f>
        <v>0</v>
      </c>
      <c r="T89">
        <f>AVERAGE('accuracy dom5dom4'!$AE88,'accuracy dom51dom41'!$AE88,'accuracy dom52dom42'!$AE88)</f>
        <v>11</v>
      </c>
      <c r="U89">
        <f>AVERAGE('accuracy dom5dom4'!$AF88,'accuracy dom51dom41'!$AF88,'accuracy dom52dom42'!$AF88)</f>
        <v>0</v>
      </c>
      <c r="V89">
        <f>AVERAGE('accuracy dom5dom4'!$AG88,'accuracy dom51dom41'!$AG88,'accuracy dom52dom42'!$AG88)</f>
        <v>0</v>
      </c>
      <c r="W89">
        <f>AVERAGE('accuracy dom5dom4'!$AH88,'accuracy dom51dom41'!$AH88,'accuracy dom52dom42'!$AH88)</f>
        <v>0</v>
      </c>
      <c r="X89">
        <f>AVERAGE('accuracy dom7dom6'!$J88,'accuracy dom71dom61'!$J88,'accuracy dom72dom62'!$J88)</f>
        <v>11</v>
      </c>
      <c r="Y89">
        <f>AVERAGE('accuracy dom7dom6'!$K88,'accuracy dom71dom61'!$K88,'accuracy dom72dom62'!$K88)</f>
        <v>0</v>
      </c>
      <c r="Z89">
        <f>AVERAGE('accuracy dom7dom6'!$L88,'accuracy dom71dom61'!$L88,'accuracy dom72dom62'!$L88)</f>
        <v>0</v>
      </c>
      <c r="AA89">
        <f>AVERAGE('accuracy dom7dom6'!$M88,'accuracy dom71dom61'!$M88,'accuracy dom72dom62'!$M88)</f>
        <v>0</v>
      </c>
      <c r="AB89">
        <f>AVERAGE('accuracy dom7dom6'!$AZ88,'accuracy dom71dom61'!$AZ88,'accuracy dom72dom62'!$AZ88)</f>
        <v>11</v>
      </c>
      <c r="AC89">
        <f>AVERAGE('accuracy dom7dom6'!$BA88,'accuracy dom71dom61'!$BA88,'accuracy dom72dom62'!$BA88)</f>
        <v>0</v>
      </c>
      <c r="AD89">
        <f>AVERAGE('accuracy dom7dom6'!$BB88,'accuracy dom71dom61'!$BB88,'accuracy dom72dom62'!$BB88)</f>
        <v>0</v>
      </c>
      <c r="AE89">
        <f>AVERAGE('accuracy dom7dom6'!$BC88,'accuracy dom71dom61'!$BC88,'accuracy dom72dom62'!$BC88)</f>
        <v>0</v>
      </c>
      <c r="AF89">
        <f>AVERAGE('accuracy dom7dom6'!$AE88,'accuracy dom71dom61'!$AE88,'accuracy dom72dom62'!$AE88)</f>
        <v>11</v>
      </c>
      <c r="AG89">
        <f>AVERAGE('accuracy dom7dom6'!$AF88,'accuracy dom71dom61'!$AF88,'accuracy dom72dom62'!$AF88)</f>
        <v>0</v>
      </c>
      <c r="AH89">
        <f>AVERAGE('accuracy dom7dom6'!$AG88,'accuracy dom71dom61'!$AG88,'accuracy dom72dom62'!$AG88)</f>
        <v>0</v>
      </c>
      <c r="AI89">
        <f>AVERAGE('accuracy dom7dom6'!$AH88,'accuracy dom71dom61'!$AH88,'accuracy dom72dom62'!$AH88)</f>
        <v>0</v>
      </c>
      <c r="AJ89">
        <f>AVERAGE('accuracy dom9dom8'!$J88,'accuracy dom91dom81'!$J88,'accuracy dom92dom82'!$J88)</f>
        <v>11</v>
      </c>
      <c r="AK89">
        <f>AVERAGE('accuracy dom9dom8'!$K88,'accuracy dom91dom81'!$K88,'accuracy dom92dom82'!$K88)</f>
        <v>0</v>
      </c>
      <c r="AL89">
        <f>AVERAGE('accuracy dom9dom8'!$L88,'accuracy dom91dom81'!$L88,'accuracy dom92dom82'!$L88)</f>
        <v>0</v>
      </c>
      <c r="AM89">
        <f>AVERAGE('accuracy dom9dom8'!$M88,'accuracy dom91dom81'!$M88,'accuracy dom92dom82'!$M88)</f>
        <v>0</v>
      </c>
      <c r="AN89">
        <f>AVERAGE('accuracy dom9dom8'!$AZ88,'accuracy dom91dom81'!$AZ88,'accuracy dom92dom82'!$AZ88)</f>
        <v>11</v>
      </c>
      <c r="AO89">
        <f>AVERAGE('accuracy dom9dom8'!$BA88,'accuracy dom91dom81'!$BA88,'accuracy dom92dom82'!$BA88)</f>
        <v>0</v>
      </c>
      <c r="AP89">
        <f>AVERAGE('accuracy dom9dom8'!$BB88,'accuracy dom91dom81'!$BB88,'accuracy dom92dom82'!$BB88)</f>
        <v>0</v>
      </c>
      <c r="AQ89">
        <f>AVERAGE('accuracy dom9dom8'!$BC88,'accuracy dom91dom81'!$BC88,'accuracy dom92dom82'!$BC88)</f>
        <v>0</v>
      </c>
      <c r="AR89">
        <f>AVERAGE('accuracy dom9dom8'!$AE88,'accuracy dom91dom81'!$AE88,'accuracy dom92dom82'!$AE88)</f>
        <v>11</v>
      </c>
      <c r="AS89">
        <f>AVERAGE('accuracy dom9dom8'!$AF88,'accuracy dom91dom81'!$AF88,'accuracy dom92dom82'!$AF88)</f>
        <v>0</v>
      </c>
      <c r="AT89">
        <f>AVERAGE('accuracy dom9dom8'!$AG88,'accuracy dom91dom81'!$AG88,'accuracy dom92dom82'!$AG88)</f>
        <v>0</v>
      </c>
      <c r="AU89">
        <f>AVERAGE('accuracy dom9dom8'!$AH88,'accuracy dom91dom81'!$AH88,'accuracy dom92dom82'!$AH88)</f>
        <v>0</v>
      </c>
    </row>
    <row r="90" spans="1:47">
      <c r="A90" t="str">
        <f>'time 1'!B89</f>
        <v>&lt;test.TIFFFaxDecoder: void decodeT6(byte[],byte[],int,int,long)&gt;</v>
      </c>
      <c r="B90">
        <f>AVERAGE('time 1'!C89,'time 2'!C89,'time 3'!C89)</f>
        <v>14948.333333333334</v>
      </c>
      <c r="C90">
        <f>AVERAGE('time 1'!E89,'time 2'!E89,'time 3'!E89)</f>
        <v>47419.333333333336</v>
      </c>
      <c r="D90">
        <f>AVERAGE('time 1'!G89,'time 2'!G89,'time 3'!G89)</f>
        <v>11094.666666666666</v>
      </c>
      <c r="E90">
        <f>AVERAGE('time 1'!I89,'time 2'!I89,'time 3'!I89)</f>
        <v>25545</v>
      </c>
      <c r="F90">
        <f>AVERAGE('time 1'!K89,'time 2'!K89,'time 3'!K89)</f>
        <v>189181</v>
      </c>
      <c r="G90">
        <f>AVERAGE('time 1'!M89,'time 2'!M89,'time 3'!M89)</f>
        <v>19597.666666666668</v>
      </c>
      <c r="H90">
        <f>AVERAGE('time 1'!O89,'time 2'!O89,'time 3'!O89)</f>
        <v>34947</v>
      </c>
      <c r="I90">
        <f>AVERAGE('time 1'!Q89,'time 2'!Q89,'time 3'!Q89)</f>
        <v>522055</v>
      </c>
      <c r="J90">
        <f>AVERAGE('time 1'!S89,'time 2'!S89,'time 3'!S89)</f>
        <v>26638.333333333332</v>
      </c>
      <c r="L90">
        <f>AVERAGE('accuracy dom5dom4'!$J89,'accuracy dom51dom41'!$J89,'accuracy dom52dom42'!$J89)</f>
        <v>82</v>
      </c>
      <c r="M90">
        <f>AVERAGE('accuracy dom5dom4'!$K89,'accuracy dom51dom41'!$K89,'accuracy dom52dom42'!$K89)</f>
        <v>0</v>
      </c>
      <c r="N90">
        <f>AVERAGE('accuracy dom5dom4'!$L89,'accuracy dom51dom41'!$L89,'accuracy dom52dom42'!$L89)</f>
        <v>0</v>
      </c>
      <c r="O90">
        <f>AVERAGE('accuracy dom5dom4'!$M89,'accuracy dom51dom41'!$M89,'accuracy dom52dom42'!$M89)</f>
        <v>0</v>
      </c>
      <c r="P90">
        <f>AVERAGE('accuracy dom5dom4'!$AZ89,'accuracy dom51dom41'!$AZ89,'accuracy dom52dom42'!$AZ89)</f>
        <v>82</v>
      </c>
      <c r="Q90">
        <f>AVERAGE('accuracy dom5dom4'!$BA89,'accuracy dom51dom41'!$BA89,'accuracy dom52dom42'!$BA89)</f>
        <v>0</v>
      </c>
      <c r="R90">
        <f>AVERAGE('accuracy dom5dom4'!$BB89,'accuracy dom51dom41'!$BB89,'accuracy dom52dom42'!$BB89)</f>
        <v>0</v>
      </c>
      <c r="S90">
        <f>AVERAGE('accuracy dom5dom4'!$BC89,'accuracy dom51dom41'!$BC89,'accuracy dom52dom42'!$BC89)</f>
        <v>0</v>
      </c>
      <c r="T90">
        <f>AVERAGE('accuracy dom5dom4'!$AE89,'accuracy dom51dom41'!$AE89,'accuracy dom52dom42'!$AE89)</f>
        <v>82</v>
      </c>
      <c r="U90">
        <f>AVERAGE('accuracy dom5dom4'!$AF89,'accuracy dom51dom41'!$AF89,'accuracy dom52dom42'!$AF89)</f>
        <v>0</v>
      </c>
      <c r="V90">
        <f>AVERAGE('accuracy dom5dom4'!$AG89,'accuracy dom51dom41'!$AG89,'accuracy dom52dom42'!$AG89)</f>
        <v>0</v>
      </c>
      <c r="W90">
        <f>AVERAGE('accuracy dom5dom4'!$AH89,'accuracy dom51dom41'!$AH89,'accuracy dom52dom42'!$AH89)</f>
        <v>0</v>
      </c>
      <c r="X90">
        <f>AVERAGE('accuracy dom7dom6'!$J89,'accuracy dom71dom61'!$J89,'accuracy dom72dom62'!$J89)</f>
        <v>82</v>
      </c>
      <c r="Y90">
        <f>AVERAGE('accuracy dom7dom6'!$K89,'accuracy dom71dom61'!$K89,'accuracy dom72dom62'!$K89)</f>
        <v>0</v>
      </c>
      <c r="Z90">
        <f>AVERAGE('accuracy dom7dom6'!$L89,'accuracy dom71dom61'!$L89,'accuracy dom72dom62'!$L89)</f>
        <v>0</v>
      </c>
      <c r="AA90">
        <f>AVERAGE('accuracy dom7dom6'!$M89,'accuracy dom71dom61'!$M89,'accuracy dom72dom62'!$M89)</f>
        <v>0</v>
      </c>
      <c r="AB90">
        <f>AVERAGE('accuracy dom7dom6'!$AZ89,'accuracy dom71dom61'!$AZ89,'accuracy dom72dom62'!$AZ89)</f>
        <v>82</v>
      </c>
      <c r="AC90">
        <f>AVERAGE('accuracy dom7dom6'!$BA89,'accuracy dom71dom61'!$BA89,'accuracy dom72dom62'!$BA89)</f>
        <v>0</v>
      </c>
      <c r="AD90">
        <f>AVERAGE('accuracy dom7dom6'!$BB89,'accuracy dom71dom61'!$BB89,'accuracy dom72dom62'!$BB89)</f>
        <v>0</v>
      </c>
      <c r="AE90">
        <f>AVERAGE('accuracy dom7dom6'!$BC89,'accuracy dom71dom61'!$BC89,'accuracy dom72dom62'!$BC89)</f>
        <v>0</v>
      </c>
      <c r="AF90">
        <f>AVERAGE('accuracy dom7dom6'!$AE89,'accuracy dom71dom61'!$AE89,'accuracy dom72dom62'!$AE89)</f>
        <v>82</v>
      </c>
      <c r="AG90">
        <f>AVERAGE('accuracy dom7dom6'!$AF89,'accuracy dom71dom61'!$AF89,'accuracy dom72dom62'!$AF89)</f>
        <v>0</v>
      </c>
      <c r="AH90">
        <f>AVERAGE('accuracy dom7dom6'!$AG89,'accuracy dom71dom61'!$AG89,'accuracy dom72dom62'!$AG89)</f>
        <v>0</v>
      </c>
      <c r="AI90">
        <f>AVERAGE('accuracy dom7dom6'!$AH89,'accuracy dom71dom61'!$AH89,'accuracy dom72dom62'!$AH89)</f>
        <v>0</v>
      </c>
      <c r="AJ90">
        <f>AVERAGE('accuracy dom9dom8'!$J89,'accuracy dom91dom81'!$J89,'accuracy dom92dom82'!$J89)</f>
        <v>82</v>
      </c>
      <c r="AK90">
        <f>AVERAGE('accuracy dom9dom8'!$K89,'accuracy dom91dom81'!$K89,'accuracy dom92dom82'!$K89)</f>
        <v>0</v>
      </c>
      <c r="AL90">
        <f>AVERAGE('accuracy dom9dom8'!$L89,'accuracy dom91dom81'!$L89,'accuracy dom92dom82'!$L89)</f>
        <v>0</v>
      </c>
      <c r="AM90">
        <f>AVERAGE('accuracy dom9dom8'!$M89,'accuracy dom91dom81'!$M89,'accuracy dom92dom82'!$M89)</f>
        <v>0</v>
      </c>
      <c r="AN90">
        <f>AVERAGE('accuracy dom9dom8'!$AZ89,'accuracy dom91dom81'!$AZ89,'accuracy dom92dom82'!$AZ89)</f>
        <v>82</v>
      </c>
      <c r="AO90">
        <f>AVERAGE('accuracy dom9dom8'!$BA89,'accuracy dom91dom81'!$BA89,'accuracy dom92dom82'!$BA89)</f>
        <v>0</v>
      </c>
      <c r="AP90">
        <f>AVERAGE('accuracy dom9dom8'!$BB89,'accuracy dom91dom81'!$BB89,'accuracy dom92dom82'!$BB89)</f>
        <v>0</v>
      </c>
      <c r="AQ90">
        <f>AVERAGE('accuracy dom9dom8'!$BC89,'accuracy dom91dom81'!$BC89,'accuracy dom92dom82'!$BC89)</f>
        <v>0</v>
      </c>
      <c r="AR90">
        <f>AVERAGE('accuracy dom9dom8'!$AE89,'accuracy dom91dom81'!$AE89,'accuracy dom92dom82'!$AE89)</f>
        <v>82</v>
      </c>
      <c r="AS90">
        <f>AVERAGE('accuracy dom9dom8'!$AF89,'accuracy dom91dom81'!$AF89,'accuracy dom92dom82'!$AF89)</f>
        <v>0</v>
      </c>
      <c r="AT90">
        <f>AVERAGE('accuracy dom9dom8'!$AG89,'accuracy dom91dom81'!$AG89,'accuracy dom92dom82'!$AG89)</f>
        <v>0</v>
      </c>
      <c r="AU90">
        <f>AVERAGE('accuracy dom9dom8'!$AH89,'accuracy dom91dom81'!$AH89,'accuracy dom92dom82'!$AH89)</f>
        <v>0</v>
      </c>
    </row>
    <row r="91" spans="1:47">
      <c r="A91" t="str">
        <f>'time 1'!B90</f>
        <v>&lt;test.TIFFFaxDecoder: void getNextChangingElement(int,boolean,int[])&gt;</v>
      </c>
      <c r="B91">
        <f>AVERAGE('time 1'!C90,'time 2'!C90,'time 3'!C90)</f>
        <v>1016</v>
      </c>
      <c r="C91">
        <f>AVERAGE('time 1'!E90,'time 2'!E90,'time 3'!E90)</f>
        <v>4210.666666666667</v>
      </c>
      <c r="D91">
        <f>AVERAGE('time 1'!G90,'time 2'!G90,'time 3'!G90)</f>
        <v>767.33333333333337</v>
      </c>
      <c r="E91">
        <f>AVERAGE('time 1'!I90,'time 2'!I90,'time 3'!I90)</f>
        <v>1359.6666666666667</v>
      </c>
      <c r="F91">
        <f>AVERAGE('time 1'!K90,'time 2'!K90,'time 3'!K90)</f>
        <v>15337.666666666666</v>
      </c>
      <c r="G91">
        <f>AVERAGE('time 1'!M90,'time 2'!M90,'time 3'!M90)</f>
        <v>1048</v>
      </c>
      <c r="H91">
        <f>AVERAGE('time 1'!O90,'time 2'!O90,'time 3'!O90)</f>
        <v>1595.3333333333333</v>
      </c>
      <c r="I91">
        <f>AVERAGE('time 1'!Q90,'time 2'!Q90,'time 3'!Q90)</f>
        <v>33920</v>
      </c>
      <c r="J91">
        <f>AVERAGE('time 1'!S90,'time 2'!S90,'time 3'!S90)</f>
        <v>1137</v>
      </c>
      <c r="L91">
        <f>AVERAGE('accuracy dom5dom4'!$J90,'accuracy dom51dom41'!$J90,'accuracy dom52dom42'!$J90)</f>
        <v>132</v>
      </c>
      <c r="M91">
        <f>AVERAGE('accuracy dom5dom4'!$K90,'accuracy dom51dom41'!$K90,'accuracy dom52dom42'!$K90)</f>
        <v>0</v>
      </c>
      <c r="N91">
        <f>AVERAGE('accuracy dom5dom4'!$L90,'accuracy dom51dom41'!$L90,'accuracy dom52dom42'!$L90)</f>
        <v>0</v>
      </c>
      <c r="O91">
        <f>AVERAGE('accuracy dom5dom4'!$M90,'accuracy dom51dom41'!$M90,'accuracy dom52dom42'!$M90)</f>
        <v>0</v>
      </c>
      <c r="P91">
        <f>AVERAGE('accuracy dom5dom4'!$AZ90,'accuracy dom51dom41'!$AZ90,'accuracy dom52dom42'!$AZ90)</f>
        <v>132</v>
      </c>
      <c r="Q91">
        <f>AVERAGE('accuracy dom5dom4'!$BA90,'accuracy dom51dom41'!$BA90,'accuracy dom52dom42'!$BA90)</f>
        <v>0</v>
      </c>
      <c r="R91">
        <f>AVERAGE('accuracy dom5dom4'!$BB90,'accuracy dom51dom41'!$BB90,'accuracy dom52dom42'!$BB90)</f>
        <v>0</v>
      </c>
      <c r="S91">
        <f>AVERAGE('accuracy dom5dom4'!$BC90,'accuracy dom51dom41'!$BC90,'accuracy dom52dom42'!$BC90)</f>
        <v>0</v>
      </c>
      <c r="T91">
        <f>AVERAGE('accuracy dom5dom4'!$AE90,'accuracy dom51dom41'!$AE90,'accuracy dom52dom42'!$AE90)</f>
        <v>132</v>
      </c>
      <c r="U91">
        <f>AVERAGE('accuracy dom5dom4'!$AF90,'accuracy dom51dom41'!$AF90,'accuracy dom52dom42'!$AF90)</f>
        <v>0</v>
      </c>
      <c r="V91">
        <f>AVERAGE('accuracy dom5dom4'!$AG90,'accuracy dom51dom41'!$AG90,'accuracy dom52dom42'!$AG90)</f>
        <v>0</v>
      </c>
      <c r="W91">
        <f>AVERAGE('accuracy dom5dom4'!$AH90,'accuracy dom51dom41'!$AH90,'accuracy dom52dom42'!$AH90)</f>
        <v>0</v>
      </c>
      <c r="X91">
        <f>AVERAGE('accuracy dom7dom6'!$J90,'accuracy dom71dom61'!$J90,'accuracy dom72dom62'!$J90)</f>
        <v>132</v>
      </c>
      <c r="Y91">
        <f>AVERAGE('accuracy dom7dom6'!$K90,'accuracy dom71dom61'!$K90,'accuracy dom72dom62'!$K90)</f>
        <v>0</v>
      </c>
      <c r="Z91">
        <f>AVERAGE('accuracy dom7dom6'!$L90,'accuracy dom71dom61'!$L90,'accuracy dom72dom62'!$L90)</f>
        <v>0</v>
      </c>
      <c r="AA91">
        <f>AVERAGE('accuracy dom7dom6'!$M90,'accuracy dom71dom61'!$M90,'accuracy dom72dom62'!$M90)</f>
        <v>0</v>
      </c>
      <c r="AB91">
        <f>AVERAGE('accuracy dom7dom6'!$AZ90,'accuracy dom71dom61'!$AZ90,'accuracy dom72dom62'!$AZ90)</f>
        <v>132</v>
      </c>
      <c r="AC91">
        <f>AVERAGE('accuracy dom7dom6'!$BA90,'accuracy dom71dom61'!$BA90,'accuracy dom72dom62'!$BA90)</f>
        <v>0</v>
      </c>
      <c r="AD91">
        <f>AVERAGE('accuracy dom7dom6'!$BB90,'accuracy dom71dom61'!$BB90,'accuracy dom72dom62'!$BB90)</f>
        <v>0</v>
      </c>
      <c r="AE91">
        <f>AVERAGE('accuracy dom7dom6'!$BC90,'accuracy dom71dom61'!$BC90,'accuracy dom72dom62'!$BC90)</f>
        <v>0</v>
      </c>
      <c r="AF91">
        <f>AVERAGE('accuracy dom7dom6'!$AE90,'accuracy dom71dom61'!$AE90,'accuracy dom72dom62'!$AE90)</f>
        <v>132</v>
      </c>
      <c r="AG91">
        <f>AVERAGE('accuracy dom7dom6'!$AF90,'accuracy dom71dom61'!$AF90,'accuracy dom72dom62'!$AF90)</f>
        <v>0</v>
      </c>
      <c r="AH91">
        <f>AVERAGE('accuracy dom7dom6'!$AG90,'accuracy dom71dom61'!$AG90,'accuracy dom72dom62'!$AG90)</f>
        <v>0</v>
      </c>
      <c r="AI91">
        <f>AVERAGE('accuracy dom7dom6'!$AH90,'accuracy dom71dom61'!$AH90,'accuracy dom72dom62'!$AH90)</f>
        <v>0</v>
      </c>
      <c r="AJ91">
        <f>AVERAGE('accuracy dom9dom8'!$J90,'accuracy dom91dom81'!$J90,'accuracy dom92dom82'!$J90)</f>
        <v>132</v>
      </c>
      <c r="AK91">
        <f>AVERAGE('accuracy dom9dom8'!$K90,'accuracy dom91dom81'!$K90,'accuracy dom92dom82'!$K90)</f>
        <v>0</v>
      </c>
      <c r="AL91">
        <f>AVERAGE('accuracy dom9dom8'!$L90,'accuracy dom91dom81'!$L90,'accuracy dom92dom82'!$L90)</f>
        <v>0</v>
      </c>
      <c r="AM91">
        <f>AVERAGE('accuracy dom9dom8'!$M90,'accuracy dom91dom81'!$M90,'accuracy dom92dom82'!$M90)</f>
        <v>0</v>
      </c>
      <c r="AN91">
        <f>AVERAGE('accuracy dom9dom8'!$AZ90,'accuracy dom91dom81'!$AZ90,'accuracy dom92dom82'!$AZ90)</f>
        <v>132</v>
      </c>
      <c r="AO91">
        <f>AVERAGE('accuracy dom9dom8'!$BA90,'accuracy dom91dom81'!$BA90,'accuracy dom92dom82'!$BA90)</f>
        <v>0</v>
      </c>
      <c r="AP91">
        <f>AVERAGE('accuracy dom9dom8'!$BB90,'accuracy dom91dom81'!$BB90,'accuracy dom92dom82'!$BB90)</f>
        <v>0</v>
      </c>
      <c r="AQ91">
        <f>AVERAGE('accuracy dom9dom8'!$BC90,'accuracy dom91dom81'!$BC90,'accuracy dom92dom82'!$BC90)</f>
        <v>0</v>
      </c>
      <c r="AR91">
        <f>AVERAGE('accuracy dom9dom8'!$AE90,'accuracy dom91dom81'!$AE90,'accuracy dom92dom82'!$AE90)</f>
        <v>132</v>
      </c>
      <c r="AS91">
        <f>AVERAGE('accuracy dom9dom8'!$AF90,'accuracy dom91dom81'!$AF90,'accuracy dom92dom82'!$AF90)</f>
        <v>0</v>
      </c>
      <c r="AT91">
        <f>AVERAGE('accuracy dom9dom8'!$AG90,'accuracy dom91dom81'!$AG90,'accuracy dom92dom82'!$AG90)</f>
        <v>0</v>
      </c>
      <c r="AU91">
        <f>AVERAGE('accuracy dom9dom8'!$AH90,'accuracy dom91dom81'!$AH90,'accuracy dom92dom82'!$AH90)</f>
        <v>0</v>
      </c>
    </row>
    <row r="92" spans="1:47">
      <c r="A92" t="str">
        <f>'time 1'!B91</f>
        <v>&lt;test.TIFFFaxDecoder: void setToBlack(byte[],int,int,int)&gt;</v>
      </c>
      <c r="B92">
        <f>AVERAGE('time 1'!C91,'time 2'!C91,'time 3'!C91)</f>
        <v>1426.3333333333333</v>
      </c>
      <c r="C92">
        <f>AVERAGE('time 1'!E91,'time 2'!E91,'time 3'!E91)</f>
        <v>5657.666666666667</v>
      </c>
      <c r="D92">
        <f>AVERAGE('time 1'!G91,'time 2'!G91,'time 3'!G91)</f>
        <v>1003</v>
      </c>
      <c r="E92">
        <f>AVERAGE('time 1'!I91,'time 2'!I91,'time 3'!I91)</f>
        <v>1789.6666666666667</v>
      </c>
      <c r="F92">
        <f>AVERAGE('time 1'!K91,'time 2'!K91,'time 3'!K91)</f>
        <v>15726.666666666666</v>
      </c>
      <c r="G92">
        <f>AVERAGE('time 1'!M91,'time 2'!M91,'time 3'!M91)</f>
        <v>1436.6666666666667</v>
      </c>
      <c r="H92">
        <f>AVERAGE('time 1'!O91,'time 2'!O91,'time 3'!O91)</f>
        <v>2098.3333333333335</v>
      </c>
      <c r="I92">
        <f>AVERAGE('time 1'!Q91,'time 2'!Q91,'time 3'!Q91)</f>
        <v>47926.666666666664</v>
      </c>
      <c r="J92">
        <f>AVERAGE('time 1'!S91,'time 2'!S91,'time 3'!S91)</f>
        <v>1831.6666666666667</v>
      </c>
      <c r="L92">
        <f>AVERAGE('accuracy dom5dom4'!$J91,'accuracy dom51dom41'!$J91,'accuracy dom52dom42'!$J91)</f>
        <v>30</v>
      </c>
      <c r="M92">
        <f>AVERAGE('accuracy dom5dom4'!$K91,'accuracy dom51dom41'!$K91,'accuracy dom52dom42'!$K91)</f>
        <v>0</v>
      </c>
      <c r="N92">
        <f>AVERAGE('accuracy dom5dom4'!$L91,'accuracy dom51dom41'!$L91,'accuracy dom52dom42'!$L91)</f>
        <v>0</v>
      </c>
      <c r="O92">
        <f>AVERAGE('accuracy dom5dom4'!$M91,'accuracy dom51dom41'!$M91,'accuracy dom52dom42'!$M91)</f>
        <v>0</v>
      </c>
      <c r="P92">
        <f>AVERAGE('accuracy dom5dom4'!$AZ91,'accuracy dom51dom41'!$AZ91,'accuracy dom52dom42'!$AZ91)</f>
        <v>30</v>
      </c>
      <c r="Q92">
        <f>AVERAGE('accuracy dom5dom4'!$BA91,'accuracy dom51dom41'!$BA91,'accuracy dom52dom42'!$BA91)</f>
        <v>0</v>
      </c>
      <c r="R92">
        <f>AVERAGE('accuracy dom5dom4'!$BB91,'accuracy dom51dom41'!$BB91,'accuracy dom52dom42'!$BB91)</f>
        <v>0</v>
      </c>
      <c r="S92">
        <f>AVERAGE('accuracy dom5dom4'!$BC91,'accuracy dom51dom41'!$BC91,'accuracy dom52dom42'!$BC91)</f>
        <v>0</v>
      </c>
      <c r="T92">
        <f>AVERAGE('accuracy dom5dom4'!$AE91,'accuracy dom51dom41'!$AE91,'accuracy dom52dom42'!$AE91)</f>
        <v>30</v>
      </c>
      <c r="U92">
        <f>AVERAGE('accuracy dom5dom4'!$AF91,'accuracy dom51dom41'!$AF91,'accuracy dom52dom42'!$AF91)</f>
        <v>0</v>
      </c>
      <c r="V92">
        <f>AVERAGE('accuracy dom5dom4'!$AG91,'accuracy dom51dom41'!$AG91,'accuracy dom52dom42'!$AG91)</f>
        <v>0</v>
      </c>
      <c r="W92">
        <f>AVERAGE('accuracy dom5dom4'!$AH91,'accuracy dom51dom41'!$AH91,'accuracy dom52dom42'!$AH91)</f>
        <v>0</v>
      </c>
      <c r="X92">
        <f>AVERAGE('accuracy dom7dom6'!$J91,'accuracy dom71dom61'!$J91,'accuracy dom72dom62'!$J91)</f>
        <v>30</v>
      </c>
      <c r="Y92">
        <f>AVERAGE('accuracy dom7dom6'!$K91,'accuracy dom71dom61'!$K91,'accuracy dom72dom62'!$K91)</f>
        <v>0</v>
      </c>
      <c r="Z92">
        <f>AVERAGE('accuracy dom7dom6'!$L91,'accuracy dom71dom61'!$L91,'accuracy dom72dom62'!$L91)</f>
        <v>0</v>
      </c>
      <c r="AA92">
        <f>AVERAGE('accuracy dom7dom6'!$M91,'accuracy dom71dom61'!$M91,'accuracy dom72dom62'!$M91)</f>
        <v>0</v>
      </c>
      <c r="AB92">
        <f>AVERAGE('accuracy dom7dom6'!$AZ91,'accuracy dom71dom61'!$AZ91,'accuracy dom72dom62'!$AZ91)</f>
        <v>30</v>
      </c>
      <c r="AC92">
        <f>AVERAGE('accuracy dom7dom6'!$BA91,'accuracy dom71dom61'!$BA91,'accuracy dom72dom62'!$BA91)</f>
        <v>0</v>
      </c>
      <c r="AD92">
        <f>AVERAGE('accuracy dom7dom6'!$BB91,'accuracy dom71dom61'!$BB91,'accuracy dom72dom62'!$BB91)</f>
        <v>0</v>
      </c>
      <c r="AE92">
        <f>AVERAGE('accuracy dom7dom6'!$BC91,'accuracy dom71dom61'!$BC91,'accuracy dom72dom62'!$BC91)</f>
        <v>0</v>
      </c>
      <c r="AF92">
        <f>AVERAGE('accuracy dom7dom6'!$AE91,'accuracy dom71dom61'!$AE91,'accuracy dom72dom62'!$AE91)</f>
        <v>30</v>
      </c>
      <c r="AG92">
        <f>AVERAGE('accuracy dom7dom6'!$AF91,'accuracy dom71dom61'!$AF91,'accuracy dom72dom62'!$AF91)</f>
        <v>0</v>
      </c>
      <c r="AH92">
        <f>AVERAGE('accuracy dom7dom6'!$AG91,'accuracy dom71dom61'!$AG91,'accuracy dom72dom62'!$AG91)</f>
        <v>0</v>
      </c>
      <c r="AI92">
        <f>AVERAGE('accuracy dom7dom6'!$AH91,'accuracy dom71dom61'!$AH91,'accuracy dom72dom62'!$AH91)</f>
        <v>0</v>
      </c>
      <c r="AJ92">
        <f>AVERAGE('accuracy dom9dom8'!$J91,'accuracy dom91dom81'!$J91,'accuracy dom92dom82'!$J91)</f>
        <v>30</v>
      </c>
      <c r="AK92">
        <f>AVERAGE('accuracy dom9dom8'!$K91,'accuracy dom91dom81'!$K91,'accuracy dom92dom82'!$K91)</f>
        <v>0</v>
      </c>
      <c r="AL92">
        <f>AVERAGE('accuracy dom9dom8'!$L91,'accuracy dom91dom81'!$L91,'accuracy dom92dom82'!$L91)</f>
        <v>0</v>
      </c>
      <c r="AM92">
        <f>AVERAGE('accuracy dom9dom8'!$M91,'accuracy dom91dom81'!$M91,'accuracy dom92dom82'!$M91)</f>
        <v>0</v>
      </c>
      <c r="AN92">
        <f>AVERAGE('accuracy dom9dom8'!$AZ91,'accuracy dom91dom81'!$AZ91,'accuracy dom92dom82'!$AZ91)</f>
        <v>30</v>
      </c>
      <c r="AO92">
        <f>AVERAGE('accuracy dom9dom8'!$BA91,'accuracy dom91dom81'!$BA91,'accuracy dom92dom82'!$BA91)</f>
        <v>0</v>
      </c>
      <c r="AP92">
        <f>AVERAGE('accuracy dom9dom8'!$BB91,'accuracy dom91dom81'!$BB91,'accuracy dom92dom82'!$BB91)</f>
        <v>0</v>
      </c>
      <c r="AQ92">
        <f>AVERAGE('accuracy dom9dom8'!$BC91,'accuracy dom91dom81'!$BC91,'accuracy dom92dom82'!$BC91)</f>
        <v>0</v>
      </c>
      <c r="AR92">
        <f>AVERAGE('accuracy dom9dom8'!$AE91,'accuracy dom91dom81'!$AE91,'accuracy dom92dom82'!$AE91)</f>
        <v>30</v>
      </c>
      <c r="AS92">
        <f>AVERAGE('accuracy dom9dom8'!$AF91,'accuracy dom91dom81'!$AF91,'accuracy dom92dom82'!$AF91)</f>
        <v>0</v>
      </c>
      <c r="AT92">
        <f>AVERAGE('accuracy dom9dom8'!$AG91,'accuracy dom91dom81'!$AG91,'accuracy dom92dom82'!$AG91)</f>
        <v>0</v>
      </c>
      <c r="AU92">
        <f>AVERAGE('accuracy dom9dom8'!$AH91,'accuracy dom91dom81'!$AH91,'accuracy dom92dom82'!$AH91)</f>
        <v>0</v>
      </c>
    </row>
    <row r="93" spans="1:47">
      <c r="A93" t="str">
        <f>'time 1'!B92</f>
        <v>&lt;test.TIFFFaxDecoder: void updatePointer(int)&gt;</v>
      </c>
      <c r="B93">
        <f>AVERAGE('time 1'!C92,'time 2'!C92,'time 3'!C92)</f>
        <v>184.66666666666666</v>
      </c>
      <c r="C93">
        <f>AVERAGE('time 1'!E92,'time 2'!E92,'time 3'!E92)</f>
        <v>1000.3333333333334</v>
      </c>
      <c r="D93">
        <f>AVERAGE('time 1'!G92,'time 2'!G92,'time 3'!G92)</f>
        <v>138</v>
      </c>
      <c r="E93">
        <f>AVERAGE('time 1'!I92,'time 2'!I92,'time 3'!I92)</f>
        <v>216</v>
      </c>
      <c r="F93">
        <f>AVERAGE('time 1'!K92,'time 2'!K92,'time 3'!K92)</f>
        <v>2548.3333333333335</v>
      </c>
      <c r="G93">
        <f>AVERAGE('time 1'!M92,'time 2'!M92,'time 3'!M92)</f>
        <v>179.33333333333334</v>
      </c>
      <c r="H93">
        <f>AVERAGE('time 1'!O92,'time 2'!O92,'time 3'!O92)</f>
        <v>252</v>
      </c>
      <c r="I93">
        <f>AVERAGE('time 1'!Q92,'time 2'!Q92,'time 3'!Q92)</f>
        <v>4162</v>
      </c>
      <c r="J93">
        <f>AVERAGE('time 1'!S92,'time 2'!S92,'time 3'!S92)</f>
        <v>200.33333333333334</v>
      </c>
      <c r="L93">
        <f>AVERAGE('accuracy dom5dom4'!$J92,'accuracy dom51dom41'!$J92,'accuracy dom52dom42'!$J92)</f>
        <v>41</v>
      </c>
      <c r="M93">
        <f>AVERAGE('accuracy dom5dom4'!$K92,'accuracy dom51dom41'!$K92,'accuracy dom52dom42'!$K92)</f>
        <v>0</v>
      </c>
      <c r="N93">
        <f>AVERAGE('accuracy dom5dom4'!$L92,'accuracy dom51dom41'!$L92,'accuracy dom52dom42'!$L92)</f>
        <v>0</v>
      </c>
      <c r="O93">
        <f>AVERAGE('accuracy dom5dom4'!$M92,'accuracy dom51dom41'!$M92,'accuracy dom52dom42'!$M92)</f>
        <v>0</v>
      </c>
      <c r="P93">
        <f>AVERAGE('accuracy dom5dom4'!$AZ92,'accuracy dom51dom41'!$AZ92,'accuracy dom52dom42'!$AZ92)</f>
        <v>41</v>
      </c>
      <c r="Q93">
        <f>AVERAGE('accuracy dom5dom4'!$BA92,'accuracy dom51dom41'!$BA92,'accuracy dom52dom42'!$BA92)</f>
        <v>0</v>
      </c>
      <c r="R93">
        <f>AVERAGE('accuracy dom5dom4'!$BB92,'accuracy dom51dom41'!$BB92,'accuracy dom52dom42'!$BB92)</f>
        <v>0</v>
      </c>
      <c r="S93">
        <f>AVERAGE('accuracy dom5dom4'!$BC92,'accuracy dom51dom41'!$BC92,'accuracy dom52dom42'!$BC92)</f>
        <v>0</v>
      </c>
      <c r="T93">
        <f>AVERAGE('accuracy dom5dom4'!$AE92,'accuracy dom51dom41'!$AE92,'accuracy dom52dom42'!$AE92)</f>
        <v>41</v>
      </c>
      <c r="U93">
        <f>AVERAGE('accuracy dom5dom4'!$AF92,'accuracy dom51dom41'!$AF92,'accuracy dom52dom42'!$AF92)</f>
        <v>0</v>
      </c>
      <c r="V93">
        <f>AVERAGE('accuracy dom5dom4'!$AG92,'accuracy dom51dom41'!$AG92,'accuracy dom52dom42'!$AG92)</f>
        <v>0</v>
      </c>
      <c r="W93">
        <f>AVERAGE('accuracy dom5dom4'!$AH92,'accuracy dom51dom41'!$AH92,'accuracy dom52dom42'!$AH92)</f>
        <v>0</v>
      </c>
      <c r="X93">
        <f>AVERAGE('accuracy dom7dom6'!$J92,'accuracy dom71dom61'!$J92,'accuracy dom72dom62'!$J92)</f>
        <v>40.666666666666664</v>
      </c>
      <c r="Y93">
        <f>AVERAGE('accuracy dom7dom6'!$K92,'accuracy dom71dom61'!$K92,'accuracy dom72dom62'!$K92)</f>
        <v>0.33333333333333331</v>
      </c>
      <c r="Z93">
        <f>AVERAGE('accuracy dom7dom6'!$L92,'accuracy dom71dom61'!$L92,'accuracy dom72dom62'!$L92)</f>
        <v>0</v>
      </c>
      <c r="AA93">
        <f>AVERAGE('accuracy dom7dom6'!$M92,'accuracy dom71dom61'!$M92,'accuracy dom72dom62'!$M92)</f>
        <v>0</v>
      </c>
      <c r="AB93">
        <f>AVERAGE('accuracy dom7dom6'!$AZ92,'accuracy dom71dom61'!$AZ92,'accuracy dom72dom62'!$AZ92)</f>
        <v>41</v>
      </c>
      <c r="AC93">
        <f>AVERAGE('accuracy dom7dom6'!$BA92,'accuracy dom71dom61'!$BA92,'accuracy dom72dom62'!$BA92)</f>
        <v>0</v>
      </c>
      <c r="AD93">
        <f>AVERAGE('accuracy dom7dom6'!$BB92,'accuracy dom71dom61'!$BB92,'accuracy dom72dom62'!$BB92)</f>
        <v>0</v>
      </c>
      <c r="AE93">
        <f>AVERAGE('accuracy dom7dom6'!$BC92,'accuracy dom71dom61'!$BC92,'accuracy dom72dom62'!$BC92)</f>
        <v>0</v>
      </c>
      <c r="AF93">
        <f>AVERAGE('accuracy dom7dom6'!$AE92,'accuracy dom71dom61'!$AE92,'accuracy dom72dom62'!$AE92)</f>
        <v>40.666666666666664</v>
      </c>
      <c r="AG93">
        <f>AVERAGE('accuracy dom7dom6'!$AF92,'accuracy dom71dom61'!$AF92,'accuracy dom72dom62'!$AF92)</f>
        <v>0.33333333333333331</v>
      </c>
      <c r="AH93">
        <f>AVERAGE('accuracy dom7dom6'!$AG92,'accuracy dom71dom61'!$AG92,'accuracy dom72dom62'!$AG92)</f>
        <v>0</v>
      </c>
      <c r="AI93">
        <f>AVERAGE('accuracy dom7dom6'!$AH92,'accuracy dom71dom61'!$AH92,'accuracy dom72dom62'!$AH92)</f>
        <v>0</v>
      </c>
      <c r="AJ93">
        <f>AVERAGE('accuracy dom9dom8'!$J92,'accuracy dom91dom81'!$J92,'accuracy dom92dom82'!$J92)</f>
        <v>40.666666666666664</v>
      </c>
      <c r="AK93">
        <f>AVERAGE('accuracy dom9dom8'!$K92,'accuracy dom91dom81'!$K92,'accuracy dom92dom82'!$K92)</f>
        <v>0.33333333333333331</v>
      </c>
      <c r="AL93">
        <f>AVERAGE('accuracy dom9dom8'!$L92,'accuracy dom91dom81'!$L92,'accuracy dom92dom82'!$L92)</f>
        <v>0</v>
      </c>
      <c r="AM93">
        <f>AVERAGE('accuracy dom9dom8'!$M92,'accuracy dom91dom81'!$M92,'accuracy dom92dom82'!$M92)</f>
        <v>0</v>
      </c>
      <c r="AN93">
        <f>AVERAGE('accuracy dom9dom8'!$AZ92,'accuracy dom91dom81'!$AZ92,'accuracy dom92dom82'!$AZ92)</f>
        <v>41</v>
      </c>
      <c r="AO93">
        <f>AVERAGE('accuracy dom9dom8'!$BA92,'accuracy dom91dom81'!$BA92,'accuracy dom92dom82'!$BA92)</f>
        <v>0</v>
      </c>
      <c r="AP93">
        <f>AVERAGE('accuracy dom9dom8'!$BB92,'accuracy dom91dom81'!$BB92,'accuracy dom92dom82'!$BB92)</f>
        <v>0</v>
      </c>
      <c r="AQ93">
        <f>AVERAGE('accuracy dom9dom8'!$BC92,'accuracy dom91dom81'!$BC92,'accuracy dom92dom82'!$BC92)</f>
        <v>0</v>
      </c>
      <c r="AR93">
        <f>AVERAGE('accuracy dom9dom8'!$AE92,'accuracy dom91dom81'!$AE92,'accuracy dom92dom82'!$AE92)</f>
        <v>40.666666666666664</v>
      </c>
      <c r="AS93">
        <f>AVERAGE('accuracy dom9dom8'!$AF92,'accuracy dom91dom81'!$AF92,'accuracy dom92dom82'!$AF92)</f>
        <v>0.33333333333333331</v>
      </c>
      <c r="AT93">
        <f>AVERAGE('accuracy dom9dom8'!$AG92,'accuracy dom91dom81'!$AG92,'accuracy dom92dom82'!$AG92)</f>
        <v>0</v>
      </c>
      <c r="AU93">
        <f>AVERAGE('accuracy dom9dom8'!$AH92,'accuracy dom91dom81'!$AH92,'accuracy dom92dom82'!$AH92)</f>
        <v>0</v>
      </c>
    </row>
    <row r="94" spans="1:47">
      <c r="A94" t="str">
        <f>'time 1'!B93</f>
        <v>&lt;test.TIFFFaxEncoder: int add1DBits(byte[],int,int,int)&gt;</v>
      </c>
      <c r="B94">
        <f>AVERAGE('time 1'!C93,'time 2'!C93,'time 3'!C93)</f>
        <v>1073</v>
      </c>
      <c r="C94">
        <f>AVERAGE('time 1'!E93,'time 2'!E93,'time 3'!E93)</f>
        <v>3739.3333333333335</v>
      </c>
      <c r="D94">
        <f>AVERAGE('time 1'!G93,'time 2'!G93,'time 3'!G93)</f>
        <v>825.33333333333337</v>
      </c>
      <c r="E94">
        <f>AVERAGE('time 1'!I93,'time 2'!I93,'time 3'!I93)</f>
        <v>1357.6666666666667</v>
      </c>
      <c r="F94">
        <f>AVERAGE('time 1'!K93,'time 2'!K93,'time 3'!K93)</f>
        <v>9896</v>
      </c>
      <c r="G94">
        <f>AVERAGE('time 1'!M93,'time 2'!M93,'time 3'!M93)</f>
        <v>1156</v>
      </c>
      <c r="H94">
        <f>AVERAGE('time 1'!O93,'time 2'!O93,'time 3'!O93)</f>
        <v>1558</v>
      </c>
      <c r="I94">
        <f>AVERAGE('time 1'!Q93,'time 2'!Q93,'time 3'!Q93)</f>
        <v>26592.333333333332</v>
      </c>
      <c r="J94">
        <f>AVERAGE('time 1'!S93,'time 2'!S93,'time 3'!S93)</f>
        <v>1301.3333333333333</v>
      </c>
      <c r="L94">
        <f>AVERAGE('accuracy dom5dom4'!$J93,'accuracy dom51dom41'!$J93,'accuracy dom52dom42'!$J93)</f>
        <v>7</v>
      </c>
      <c r="M94">
        <f>AVERAGE('accuracy dom5dom4'!$K93,'accuracy dom51dom41'!$K93,'accuracy dom52dom42'!$K93)</f>
        <v>0</v>
      </c>
      <c r="N94">
        <f>AVERAGE('accuracy dom5dom4'!$L93,'accuracy dom51dom41'!$L93,'accuracy dom52dom42'!$L93)</f>
        <v>0</v>
      </c>
      <c r="O94">
        <f>AVERAGE('accuracy dom5dom4'!$M93,'accuracy dom51dom41'!$M93,'accuracy dom52dom42'!$M93)</f>
        <v>0</v>
      </c>
      <c r="P94">
        <f>AVERAGE('accuracy dom5dom4'!$AZ93,'accuracy dom51dom41'!$AZ93,'accuracy dom52dom42'!$AZ93)</f>
        <v>7</v>
      </c>
      <c r="Q94">
        <f>AVERAGE('accuracy dom5dom4'!$BA93,'accuracy dom51dom41'!$BA93,'accuracy dom52dom42'!$BA93)</f>
        <v>0</v>
      </c>
      <c r="R94">
        <f>AVERAGE('accuracy dom5dom4'!$BB93,'accuracy dom51dom41'!$BB93,'accuracy dom52dom42'!$BB93)</f>
        <v>0</v>
      </c>
      <c r="S94">
        <f>AVERAGE('accuracy dom5dom4'!$BC93,'accuracy dom51dom41'!$BC93,'accuracy dom52dom42'!$BC93)</f>
        <v>0</v>
      </c>
      <c r="T94">
        <f>AVERAGE('accuracy dom5dom4'!$AE93,'accuracy dom51dom41'!$AE93,'accuracy dom52dom42'!$AE93)</f>
        <v>7</v>
      </c>
      <c r="U94">
        <f>AVERAGE('accuracy dom5dom4'!$AF93,'accuracy dom51dom41'!$AF93,'accuracy dom52dom42'!$AF93)</f>
        <v>0</v>
      </c>
      <c r="V94">
        <f>AVERAGE('accuracy dom5dom4'!$AG93,'accuracy dom51dom41'!$AG93,'accuracy dom52dom42'!$AG93)</f>
        <v>0</v>
      </c>
      <c r="W94">
        <f>AVERAGE('accuracy dom5dom4'!$AH93,'accuracy dom51dom41'!$AH93,'accuracy dom52dom42'!$AH93)</f>
        <v>0</v>
      </c>
      <c r="X94">
        <f>AVERAGE('accuracy dom7dom6'!$J93,'accuracy dom71dom61'!$J93,'accuracy dom72dom62'!$J93)</f>
        <v>7</v>
      </c>
      <c r="Y94">
        <f>AVERAGE('accuracy dom7dom6'!$K93,'accuracy dom71dom61'!$K93,'accuracy dom72dom62'!$K93)</f>
        <v>0</v>
      </c>
      <c r="Z94">
        <f>AVERAGE('accuracy dom7dom6'!$L93,'accuracy dom71dom61'!$L93,'accuracy dom72dom62'!$L93)</f>
        <v>0</v>
      </c>
      <c r="AA94">
        <f>AVERAGE('accuracy dom7dom6'!$M93,'accuracy dom71dom61'!$M93,'accuracy dom72dom62'!$M93)</f>
        <v>0</v>
      </c>
      <c r="AB94">
        <f>AVERAGE('accuracy dom7dom6'!$AZ93,'accuracy dom71dom61'!$AZ93,'accuracy dom72dom62'!$AZ93)</f>
        <v>7</v>
      </c>
      <c r="AC94">
        <f>AVERAGE('accuracy dom7dom6'!$BA93,'accuracy dom71dom61'!$BA93,'accuracy dom72dom62'!$BA93)</f>
        <v>0</v>
      </c>
      <c r="AD94">
        <f>AVERAGE('accuracy dom7dom6'!$BB93,'accuracy dom71dom61'!$BB93,'accuracy dom72dom62'!$BB93)</f>
        <v>0</v>
      </c>
      <c r="AE94">
        <f>AVERAGE('accuracy dom7dom6'!$BC93,'accuracy dom71dom61'!$BC93,'accuracy dom72dom62'!$BC93)</f>
        <v>0</v>
      </c>
      <c r="AF94">
        <f>AVERAGE('accuracy dom7dom6'!$AE93,'accuracy dom71dom61'!$AE93,'accuracy dom72dom62'!$AE93)</f>
        <v>7</v>
      </c>
      <c r="AG94">
        <f>AVERAGE('accuracy dom7dom6'!$AF93,'accuracy dom71dom61'!$AF93,'accuracy dom72dom62'!$AF93)</f>
        <v>0</v>
      </c>
      <c r="AH94">
        <f>AVERAGE('accuracy dom7dom6'!$AG93,'accuracy dom71dom61'!$AG93,'accuracy dom72dom62'!$AG93)</f>
        <v>0</v>
      </c>
      <c r="AI94">
        <f>AVERAGE('accuracy dom7dom6'!$AH93,'accuracy dom71dom61'!$AH93,'accuracy dom72dom62'!$AH93)</f>
        <v>0</v>
      </c>
      <c r="AJ94">
        <f>AVERAGE('accuracy dom9dom8'!$J93,'accuracy dom91dom81'!$J93,'accuracy dom92dom82'!$J93)</f>
        <v>7</v>
      </c>
      <c r="AK94">
        <f>AVERAGE('accuracy dom9dom8'!$K93,'accuracy dom91dom81'!$K93,'accuracy dom92dom82'!$K93)</f>
        <v>0</v>
      </c>
      <c r="AL94">
        <f>AVERAGE('accuracy dom9dom8'!$L93,'accuracy dom91dom81'!$L93,'accuracy dom92dom82'!$L93)</f>
        <v>0</v>
      </c>
      <c r="AM94">
        <f>AVERAGE('accuracy dom9dom8'!$M93,'accuracy dom91dom81'!$M93,'accuracy dom92dom82'!$M93)</f>
        <v>0</v>
      </c>
      <c r="AN94">
        <f>AVERAGE('accuracy dom9dom8'!$AZ93,'accuracy dom91dom81'!$AZ93,'accuracy dom92dom82'!$AZ93)</f>
        <v>7</v>
      </c>
      <c r="AO94">
        <f>AVERAGE('accuracy dom9dom8'!$BA93,'accuracy dom91dom81'!$BA93,'accuracy dom92dom82'!$BA93)</f>
        <v>0</v>
      </c>
      <c r="AP94">
        <f>AVERAGE('accuracy dom9dom8'!$BB93,'accuracy dom91dom81'!$BB93,'accuracy dom92dom82'!$BB93)</f>
        <v>0</v>
      </c>
      <c r="AQ94">
        <f>AVERAGE('accuracy dom9dom8'!$BC93,'accuracy dom91dom81'!$BC93,'accuracy dom92dom82'!$BC93)</f>
        <v>0</v>
      </c>
      <c r="AR94">
        <f>AVERAGE('accuracy dom9dom8'!$AE93,'accuracy dom91dom81'!$AE93,'accuracy dom92dom82'!$AE93)</f>
        <v>7</v>
      </c>
      <c r="AS94">
        <f>AVERAGE('accuracy dom9dom8'!$AF93,'accuracy dom91dom81'!$AF93,'accuracy dom92dom82'!$AF93)</f>
        <v>0</v>
      </c>
      <c r="AT94">
        <f>AVERAGE('accuracy dom9dom8'!$AG93,'accuracy dom91dom81'!$AG93,'accuracy dom92dom82'!$AG93)</f>
        <v>0</v>
      </c>
      <c r="AU94">
        <f>AVERAGE('accuracy dom9dom8'!$AH93,'accuracy dom91dom81'!$AH93,'accuracy dom92dom82'!$AH93)</f>
        <v>0</v>
      </c>
    </row>
    <row r="95" spans="1:47">
      <c r="A95" t="str">
        <f>'time 1'!B94</f>
        <v>&lt;test.TIFFFaxEncoder: int add2DBits(byte[],int,int[][],int)&gt;</v>
      </c>
      <c r="B95">
        <f>AVERAGE('time 1'!C94,'time 2'!C94,'time 3'!C94)</f>
        <v>390.66666666666669</v>
      </c>
      <c r="C95">
        <f>AVERAGE('time 1'!E94,'time 2'!E94,'time 3'!E94)</f>
        <v>1392.3333333333333</v>
      </c>
      <c r="D95">
        <f>AVERAGE('time 1'!G94,'time 2'!G94,'time 3'!G94)</f>
        <v>324.33333333333331</v>
      </c>
      <c r="E95">
        <f>AVERAGE('time 1'!I94,'time 2'!I94,'time 3'!I94)</f>
        <v>532.33333333333337</v>
      </c>
      <c r="F95">
        <f>AVERAGE('time 1'!K94,'time 2'!K94,'time 3'!K94)</f>
        <v>3943</v>
      </c>
      <c r="G95">
        <f>AVERAGE('time 1'!M94,'time 2'!M94,'time 3'!M94)</f>
        <v>415</v>
      </c>
      <c r="H95">
        <f>AVERAGE('time 1'!O94,'time 2'!O94,'time 3'!O94)</f>
        <v>584</v>
      </c>
      <c r="I95">
        <f>AVERAGE('time 1'!Q94,'time 2'!Q94,'time 3'!Q94)</f>
        <v>9540.6666666666661</v>
      </c>
      <c r="J95">
        <f>AVERAGE('time 1'!S94,'time 2'!S94,'time 3'!S94)</f>
        <v>470.66666666666669</v>
      </c>
      <c r="L95">
        <f>AVERAGE('accuracy dom5dom4'!$J94,'accuracy dom51dom41'!$J94,'accuracy dom52dom42'!$J94)</f>
        <v>53</v>
      </c>
      <c r="M95">
        <f>AVERAGE('accuracy dom5dom4'!$K94,'accuracy dom51dom41'!$K94,'accuracy dom52dom42'!$K94)</f>
        <v>0</v>
      </c>
      <c r="N95">
        <f>AVERAGE('accuracy dom5dom4'!$L94,'accuracy dom51dom41'!$L94,'accuracy dom52dom42'!$L94)</f>
        <v>0</v>
      </c>
      <c r="O95">
        <f>AVERAGE('accuracy dom5dom4'!$M94,'accuracy dom51dom41'!$M94,'accuracy dom52dom42'!$M94)</f>
        <v>0</v>
      </c>
      <c r="P95">
        <f>AVERAGE('accuracy dom5dom4'!$AZ94,'accuracy dom51dom41'!$AZ94,'accuracy dom52dom42'!$AZ94)</f>
        <v>53</v>
      </c>
      <c r="Q95">
        <f>AVERAGE('accuracy dom5dom4'!$BA94,'accuracy dom51dom41'!$BA94,'accuracy dom52dom42'!$BA94)</f>
        <v>0</v>
      </c>
      <c r="R95">
        <f>AVERAGE('accuracy dom5dom4'!$BB94,'accuracy dom51dom41'!$BB94,'accuracy dom52dom42'!$BB94)</f>
        <v>0</v>
      </c>
      <c r="S95">
        <f>AVERAGE('accuracy dom5dom4'!$BC94,'accuracy dom51dom41'!$BC94,'accuracy dom52dom42'!$BC94)</f>
        <v>0</v>
      </c>
      <c r="T95">
        <f>AVERAGE('accuracy dom5dom4'!$AE94,'accuracy dom51dom41'!$AE94,'accuracy dom52dom42'!$AE94)</f>
        <v>53</v>
      </c>
      <c r="U95">
        <f>AVERAGE('accuracy dom5dom4'!$AF94,'accuracy dom51dom41'!$AF94,'accuracy dom52dom42'!$AF94)</f>
        <v>0</v>
      </c>
      <c r="V95">
        <f>AVERAGE('accuracy dom5dom4'!$AG94,'accuracy dom51dom41'!$AG94,'accuracy dom52dom42'!$AG94)</f>
        <v>0</v>
      </c>
      <c r="W95">
        <f>AVERAGE('accuracy dom5dom4'!$AH94,'accuracy dom51dom41'!$AH94,'accuracy dom52dom42'!$AH94)</f>
        <v>0</v>
      </c>
      <c r="X95">
        <f>AVERAGE('accuracy dom7dom6'!$J94,'accuracy dom71dom61'!$J94,'accuracy dom72dom62'!$J94)</f>
        <v>52</v>
      </c>
      <c r="Y95">
        <f>AVERAGE('accuracy dom7dom6'!$K94,'accuracy dom71dom61'!$K94,'accuracy dom72dom62'!$K94)</f>
        <v>1</v>
      </c>
      <c r="Z95">
        <f>AVERAGE('accuracy dom7dom6'!$L94,'accuracy dom71dom61'!$L94,'accuracy dom72dom62'!$L94)</f>
        <v>0</v>
      </c>
      <c r="AA95">
        <f>AVERAGE('accuracy dom7dom6'!$M94,'accuracy dom71dom61'!$M94,'accuracy dom72dom62'!$M94)</f>
        <v>0</v>
      </c>
      <c r="AB95">
        <f>AVERAGE('accuracy dom7dom6'!$AZ94,'accuracy dom71dom61'!$AZ94,'accuracy dom72dom62'!$AZ94)</f>
        <v>53</v>
      </c>
      <c r="AC95">
        <f>AVERAGE('accuracy dom7dom6'!$BA94,'accuracy dom71dom61'!$BA94,'accuracy dom72dom62'!$BA94)</f>
        <v>0</v>
      </c>
      <c r="AD95">
        <f>AVERAGE('accuracy dom7dom6'!$BB94,'accuracy dom71dom61'!$BB94,'accuracy dom72dom62'!$BB94)</f>
        <v>0</v>
      </c>
      <c r="AE95">
        <f>AVERAGE('accuracy dom7dom6'!$BC94,'accuracy dom71dom61'!$BC94,'accuracy dom72dom62'!$BC94)</f>
        <v>0</v>
      </c>
      <c r="AF95">
        <f>AVERAGE('accuracy dom7dom6'!$AE94,'accuracy dom71dom61'!$AE94,'accuracy dom72dom62'!$AE94)</f>
        <v>52</v>
      </c>
      <c r="AG95">
        <f>AVERAGE('accuracy dom7dom6'!$AF94,'accuracy dom71dom61'!$AF94,'accuracy dom72dom62'!$AF94)</f>
        <v>1</v>
      </c>
      <c r="AH95">
        <f>AVERAGE('accuracy dom7dom6'!$AG94,'accuracy dom71dom61'!$AG94,'accuracy dom72dom62'!$AG94)</f>
        <v>0</v>
      </c>
      <c r="AI95">
        <f>AVERAGE('accuracy dom7dom6'!$AH94,'accuracy dom71dom61'!$AH94,'accuracy dom72dom62'!$AH94)</f>
        <v>0</v>
      </c>
      <c r="AJ95">
        <f>AVERAGE('accuracy dom9dom8'!$J94,'accuracy dom91dom81'!$J94,'accuracy dom92dom82'!$J94)</f>
        <v>52</v>
      </c>
      <c r="AK95">
        <f>AVERAGE('accuracy dom9dom8'!$K94,'accuracy dom91dom81'!$K94,'accuracy dom92dom82'!$K94)</f>
        <v>1</v>
      </c>
      <c r="AL95">
        <f>AVERAGE('accuracy dom9dom8'!$L94,'accuracy dom91dom81'!$L94,'accuracy dom92dom82'!$L94)</f>
        <v>0</v>
      </c>
      <c r="AM95">
        <f>AVERAGE('accuracy dom9dom8'!$M94,'accuracy dom91dom81'!$M94,'accuracy dom92dom82'!$M94)</f>
        <v>0</v>
      </c>
      <c r="AN95">
        <f>AVERAGE('accuracy dom9dom8'!$AZ94,'accuracy dom91dom81'!$AZ94,'accuracy dom92dom82'!$AZ94)</f>
        <v>53</v>
      </c>
      <c r="AO95">
        <f>AVERAGE('accuracy dom9dom8'!$BA94,'accuracy dom91dom81'!$BA94,'accuracy dom92dom82'!$BA94)</f>
        <v>0</v>
      </c>
      <c r="AP95">
        <f>AVERAGE('accuracy dom9dom8'!$BB94,'accuracy dom91dom81'!$BB94,'accuracy dom92dom82'!$BB94)</f>
        <v>0</v>
      </c>
      <c r="AQ95">
        <f>AVERAGE('accuracy dom9dom8'!$BC94,'accuracy dom91dom81'!$BC94,'accuracy dom92dom82'!$BC94)</f>
        <v>0</v>
      </c>
      <c r="AR95">
        <f>AVERAGE('accuracy dom9dom8'!$AE94,'accuracy dom91dom81'!$AE94,'accuracy dom92dom82'!$AE94)</f>
        <v>52</v>
      </c>
      <c r="AS95">
        <f>AVERAGE('accuracy dom9dom8'!$AF94,'accuracy dom91dom81'!$AF94,'accuracy dom92dom82'!$AF94)</f>
        <v>1</v>
      </c>
      <c r="AT95">
        <f>AVERAGE('accuracy dom9dom8'!$AG94,'accuracy dom91dom81'!$AG94,'accuracy dom92dom82'!$AG94)</f>
        <v>0</v>
      </c>
      <c r="AU95">
        <f>AVERAGE('accuracy dom9dom8'!$AH94,'accuracy dom91dom81'!$AH94,'accuracy dom92dom82'!$AH94)</f>
        <v>0</v>
      </c>
    </row>
    <row r="96" spans="1:47">
      <c r="A96" t="str">
        <f>'time 1'!B95</f>
        <v>&lt;test.TIFFFaxEncoder: int addEOFB(byte[],int)&gt;</v>
      </c>
      <c r="B96">
        <f>AVERAGE('time 1'!C95,'time 2'!C95,'time 3'!C95)</f>
        <v>385.66666666666669</v>
      </c>
      <c r="C96">
        <f>AVERAGE('time 1'!E95,'time 2'!E95,'time 3'!E95)</f>
        <v>1327.3333333333333</v>
      </c>
      <c r="D96">
        <f>AVERAGE('time 1'!G95,'time 2'!G95,'time 3'!G95)</f>
        <v>270.66666666666669</v>
      </c>
      <c r="E96">
        <f>AVERAGE('time 1'!I95,'time 2'!I95,'time 3'!I95)</f>
        <v>465.33333333333331</v>
      </c>
      <c r="F96">
        <f>AVERAGE('time 1'!K95,'time 2'!K95,'time 3'!K95)</f>
        <v>3256.6666666666665</v>
      </c>
      <c r="G96">
        <f>AVERAGE('time 1'!M95,'time 2'!M95,'time 3'!M95)</f>
        <v>451.66666666666669</v>
      </c>
      <c r="H96">
        <f>AVERAGE('time 1'!O95,'time 2'!O95,'time 3'!O95)</f>
        <v>561.33333333333337</v>
      </c>
      <c r="I96">
        <f>AVERAGE('time 1'!Q95,'time 2'!Q95,'time 3'!Q95)</f>
        <v>8924.6666666666661</v>
      </c>
      <c r="J96">
        <f>AVERAGE('time 1'!S95,'time 2'!S95,'time 3'!S95)</f>
        <v>433.33333333333331</v>
      </c>
      <c r="L96">
        <f>AVERAGE('accuracy dom5dom4'!$J95,'accuracy dom51dom41'!$J95,'accuracy dom52dom42'!$J95)</f>
        <v>19</v>
      </c>
      <c r="M96">
        <f>AVERAGE('accuracy dom5dom4'!$K95,'accuracy dom51dom41'!$K95,'accuracy dom52dom42'!$K95)</f>
        <v>0</v>
      </c>
      <c r="N96">
        <f>AVERAGE('accuracy dom5dom4'!$L95,'accuracy dom51dom41'!$L95,'accuracy dom52dom42'!$L95)</f>
        <v>0</v>
      </c>
      <c r="O96">
        <f>AVERAGE('accuracy dom5dom4'!$M95,'accuracy dom51dom41'!$M95,'accuracy dom52dom42'!$M95)</f>
        <v>0</v>
      </c>
      <c r="P96">
        <f>AVERAGE('accuracy dom5dom4'!$AZ95,'accuracy dom51dom41'!$AZ95,'accuracy dom52dom42'!$AZ95)</f>
        <v>19</v>
      </c>
      <c r="Q96">
        <f>AVERAGE('accuracy dom5dom4'!$BA95,'accuracy dom51dom41'!$BA95,'accuracy dom52dom42'!$BA95)</f>
        <v>0</v>
      </c>
      <c r="R96">
        <f>AVERAGE('accuracy dom5dom4'!$BB95,'accuracy dom51dom41'!$BB95,'accuracy dom52dom42'!$BB95)</f>
        <v>0</v>
      </c>
      <c r="S96">
        <f>AVERAGE('accuracy dom5dom4'!$BC95,'accuracy dom51dom41'!$BC95,'accuracy dom52dom42'!$BC95)</f>
        <v>0</v>
      </c>
      <c r="T96">
        <f>AVERAGE('accuracy dom5dom4'!$AE95,'accuracy dom51dom41'!$AE95,'accuracy dom52dom42'!$AE95)</f>
        <v>19</v>
      </c>
      <c r="U96">
        <f>AVERAGE('accuracy dom5dom4'!$AF95,'accuracy dom51dom41'!$AF95,'accuracy dom52dom42'!$AF95)</f>
        <v>0</v>
      </c>
      <c r="V96">
        <f>AVERAGE('accuracy dom5dom4'!$AG95,'accuracy dom51dom41'!$AG95,'accuracy dom52dom42'!$AG95)</f>
        <v>0</v>
      </c>
      <c r="W96">
        <f>AVERAGE('accuracy dom5dom4'!$AH95,'accuracy dom51dom41'!$AH95,'accuracy dom52dom42'!$AH95)</f>
        <v>0</v>
      </c>
      <c r="X96">
        <f>AVERAGE('accuracy dom7dom6'!$J95,'accuracy dom71dom61'!$J95,'accuracy dom72dom62'!$J95)</f>
        <v>18.666666666666668</v>
      </c>
      <c r="Y96">
        <f>AVERAGE('accuracy dom7dom6'!$K95,'accuracy dom71dom61'!$K95,'accuracy dom72dom62'!$K95)</f>
        <v>0.33333333333333331</v>
      </c>
      <c r="Z96">
        <f>AVERAGE('accuracy dom7dom6'!$L95,'accuracy dom71dom61'!$L95,'accuracy dom72dom62'!$L95)</f>
        <v>0</v>
      </c>
      <c r="AA96">
        <f>AVERAGE('accuracy dom7dom6'!$M95,'accuracy dom71dom61'!$M95,'accuracy dom72dom62'!$M95)</f>
        <v>0</v>
      </c>
      <c r="AB96">
        <f>AVERAGE('accuracy dom7dom6'!$AZ95,'accuracy dom71dom61'!$AZ95,'accuracy dom72dom62'!$AZ95)</f>
        <v>19</v>
      </c>
      <c r="AC96">
        <f>AVERAGE('accuracy dom7dom6'!$BA95,'accuracy dom71dom61'!$BA95,'accuracy dom72dom62'!$BA95)</f>
        <v>0</v>
      </c>
      <c r="AD96">
        <f>AVERAGE('accuracy dom7dom6'!$BB95,'accuracy dom71dom61'!$BB95,'accuracy dom72dom62'!$BB95)</f>
        <v>0</v>
      </c>
      <c r="AE96">
        <f>AVERAGE('accuracy dom7dom6'!$BC95,'accuracy dom71dom61'!$BC95,'accuracy dom72dom62'!$BC95)</f>
        <v>0</v>
      </c>
      <c r="AF96">
        <f>AVERAGE('accuracy dom7dom6'!$AE95,'accuracy dom71dom61'!$AE95,'accuracy dom72dom62'!$AE95)</f>
        <v>18.666666666666668</v>
      </c>
      <c r="AG96">
        <f>AVERAGE('accuracy dom7dom6'!$AF95,'accuracy dom71dom61'!$AF95,'accuracy dom72dom62'!$AF95)</f>
        <v>0.33333333333333331</v>
      </c>
      <c r="AH96">
        <f>AVERAGE('accuracy dom7dom6'!$AG95,'accuracy dom71dom61'!$AG95,'accuracy dom72dom62'!$AG95)</f>
        <v>0</v>
      </c>
      <c r="AI96">
        <f>AVERAGE('accuracy dom7dom6'!$AH95,'accuracy dom71dom61'!$AH95,'accuracy dom72dom62'!$AH95)</f>
        <v>0</v>
      </c>
      <c r="AJ96">
        <f>AVERAGE('accuracy dom9dom8'!$J95,'accuracy dom91dom81'!$J95,'accuracy dom92dom82'!$J95)</f>
        <v>18.666666666666668</v>
      </c>
      <c r="AK96">
        <f>AVERAGE('accuracy dom9dom8'!$K95,'accuracy dom91dom81'!$K95,'accuracy dom92dom82'!$K95)</f>
        <v>0.33333333333333331</v>
      </c>
      <c r="AL96">
        <f>AVERAGE('accuracy dom9dom8'!$L95,'accuracy dom91dom81'!$L95,'accuracy dom92dom82'!$L95)</f>
        <v>0</v>
      </c>
      <c r="AM96">
        <f>AVERAGE('accuracy dom9dom8'!$M95,'accuracy dom91dom81'!$M95,'accuracy dom92dom82'!$M95)</f>
        <v>0</v>
      </c>
      <c r="AN96">
        <f>AVERAGE('accuracy dom9dom8'!$AZ95,'accuracy dom91dom81'!$AZ95,'accuracy dom92dom82'!$AZ95)</f>
        <v>19</v>
      </c>
      <c r="AO96">
        <f>AVERAGE('accuracy dom9dom8'!$BA95,'accuracy dom91dom81'!$BA95,'accuracy dom92dom82'!$BA95)</f>
        <v>0</v>
      </c>
      <c r="AP96">
        <f>AVERAGE('accuracy dom9dom8'!$BB95,'accuracy dom91dom81'!$BB95,'accuracy dom92dom82'!$BB95)</f>
        <v>0</v>
      </c>
      <c r="AQ96">
        <f>AVERAGE('accuracy dom9dom8'!$BC95,'accuracy dom91dom81'!$BC95,'accuracy dom92dom82'!$BC95)</f>
        <v>0</v>
      </c>
      <c r="AR96">
        <f>AVERAGE('accuracy dom9dom8'!$AE95,'accuracy dom91dom81'!$AE95,'accuracy dom92dom82'!$AE95)</f>
        <v>18.666666666666668</v>
      </c>
      <c r="AS96">
        <f>AVERAGE('accuracy dom9dom8'!$AF95,'accuracy dom91dom81'!$AF95,'accuracy dom92dom82'!$AF95)</f>
        <v>0.33333333333333331</v>
      </c>
      <c r="AT96">
        <f>AVERAGE('accuracy dom9dom8'!$AG95,'accuracy dom91dom81'!$AG95,'accuracy dom92dom82'!$AG95)</f>
        <v>0</v>
      </c>
      <c r="AU96">
        <f>AVERAGE('accuracy dom9dom8'!$AH95,'accuracy dom91dom81'!$AH95,'accuracy dom92dom82'!$AH95)</f>
        <v>0</v>
      </c>
    </row>
    <row r="97" spans="1:47">
      <c r="A97" t="str">
        <f>'time 1'!B96</f>
        <v>&lt;test.TIFFFaxEncoder: int addEOL(boolean,boolean,boolean,byte[],int)&gt;</v>
      </c>
      <c r="B97">
        <f>AVERAGE('time 1'!C96,'time 2'!C96,'time 3'!C96)</f>
        <v>756.33333333333337</v>
      </c>
      <c r="C97">
        <f>AVERAGE('time 1'!E96,'time 2'!E96,'time 3'!E96)</f>
        <v>2202.3333333333335</v>
      </c>
      <c r="D97">
        <f>AVERAGE('time 1'!G96,'time 2'!G96,'time 3'!G96)</f>
        <v>660</v>
      </c>
      <c r="E97">
        <f>AVERAGE('time 1'!I96,'time 2'!I96,'time 3'!I96)</f>
        <v>943.66666666666663</v>
      </c>
      <c r="F97">
        <f>AVERAGE('time 1'!K96,'time 2'!K96,'time 3'!K96)</f>
        <v>6814.333333333333</v>
      </c>
      <c r="G97">
        <f>AVERAGE('time 1'!M96,'time 2'!M96,'time 3'!M96)</f>
        <v>764</v>
      </c>
      <c r="H97">
        <f>AVERAGE('time 1'!O96,'time 2'!O96,'time 3'!O96)</f>
        <v>1097.3333333333333</v>
      </c>
      <c r="I97">
        <f>AVERAGE('time 1'!Q96,'time 2'!Q96,'time 3'!Q96)</f>
        <v>14538.666666666666</v>
      </c>
      <c r="J97">
        <f>AVERAGE('time 1'!S96,'time 2'!S96,'time 3'!S96)</f>
        <v>909</v>
      </c>
      <c r="L97">
        <f>AVERAGE('accuracy dom5dom4'!$J96,'accuracy dom51dom41'!$J96,'accuracy dom52dom42'!$J96)</f>
        <v>15</v>
      </c>
      <c r="M97">
        <f>AVERAGE('accuracy dom5dom4'!$K96,'accuracy dom51dom41'!$K96,'accuracy dom52dom42'!$K96)</f>
        <v>0</v>
      </c>
      <c r="N97">
        <f>AVERAGE('accuracy dom5dom4'!$L96,'accuracy dom51dom41'!$L96,'accuracy dom52dom42'!$L96)</f>
        <v>0</v>
      </c>
      <c r="O97">
        <f>AVERAGE('accuracy dom5dom4'!$M96,'accuracy dom51dom41'!$M96,'accuracy dom52dom42'!$M96)</f>
        <v>0</v>
      </c>
      <c r="P97">
        <f>AVERAGE('accuracy dom5dom4'!$AZ96,'accuracy dom51dom41'!$AZ96,'accuracy dom52dom42'!$AZ96)</f>
        <v>15</v>
      </c>
      <c r="Q97">
        <f>AVERAGE('accuracy dom5dom4'!$BA96,'accuracy dom51dom41'!$BA96,'accuracy dom52dom42'!$BA96)</f>
        <v>0</v>
      </c>
      <c r="R97">
        <f>AVERAGE('accuracy dom5dom4'!$BB96,'accuracy dom51dom41'!$BB96,'accuracy dom52dom42'!$BB96)</f>
        <v>0</v>
      </c>
      <c r="S97">
        <f>AVERAGE('accuracy dom5dom4'!$BC96,'accuracy dom51dom41'!$BC96,'accuracy dom52dom42'!$BC96)</f>
        <v>0</v>
      </c>
      <c r="T97">
        <f>AVERAGE('accuracy dom5dom4'!$AE96,'accuracy dom51dom41'!$AE96,'accuracy dom52dom42'!$AE96)</f>
        <v>15</v>
      </c>
      <c r="U97">
        <f>AVERAGE('accuracy dom5dom4'!$AF96,'accuracy dom51dom41'!$AF96,'accuracy dom52dom42'!$AF96)</f>
        <v>0</v>
      </c>
      <c r="V97">
        <f>AVERAGE('accuracy dom5dom4'!$AG96,'accuracy dom51dom41'!$AG96,'accuracy dom52dom42'!$AG96)</f>
        <v>0</v>
      </c>
      <c r="W97">
        <f>AVERAGE('accuracy dom5dom4'!$AH96,'accuracy dom51dom41'!$AH96,'accuracy dom52dom42'!$AH96)</f>
        <v>0</v>
      </c>
      <c r="X97">
        <f>AVERAGE('accuracy dom7dom6'!$J96,'accuracy dom71dom61'!$J96,'accuracy dom72dom62'!$J96)</f>
        <v>14.666666666666666</v>
      </c>
      <c r="Y97">
        <f>AVERAGE('accuracy dom7dom6'!$K96,'accuracy dom71dom61'!$K96,'accuracy dom72dom62'!$K96)</f>
        <v>0.33333333333333331</v>
      </c>
      <c r="Z97">
        <f>AVERAGE('accuracy dom7dom6'!$L96,'accuracy dom71dom61'!$L96,'accuracy dom72dom62'!$L96)</f>
        <v>0</v>
      </c>
      <c r="AA97">
        <f>AVERAGE('accuracy dom7dom6'!$M96,'accuracy dom71dom61'!$M96,'accuracy dom72dom62'!$M96)</f>
        <v>0</v>
      </c>
      <c r="AB97">
        <f>AVERAGE('accuracy dom7dom6'!$AZ96,'accuracy dom71dom61'!$AZ96,'accuracy dom72dom62'!$AZ96)</f>
        <v>15</v>
      </c>
      <c r="AC97">
        <f>AVERAGE('accuracy dom7dom6'!$BA96,'accuracy dom71dom61'!$BA96,'accuracy dom72dom62'!$BA96)</f>
        <v>0</v>
      </c>
      <c r="AD97">
        <f>AVERAGE('accuracy dom7dom6'!$BB96,'accuracy dom71dom61'!$BB96,'accuracy dom72dom62'!$BB96)</f>
        <v>0</v>
      </c>
      <c r="AE97">
        <f>AVERAGE('accuracy dom7dom6'!$BC96,'accuracy dom71dom61'!$BC96,'accuracy dom72dom62'!$BC96)</f>
        <v>0</v>
      </c>
      <c r="AF97">
        <f>AVERAGE('accuracy dom7dom6'!$AE96,'accuracy dom71dom61'!$AE96,'accuracy dom72dom62'!$AE96)</f>
        <v>14.666666666666666</v>
      </c>
      <c r="AG97">
        <f>AVERAGE('accuracy dom7dom6'!$AF96,'accuracy dom71dom61'!$AF96,'accuracy dom72dom62'!$AF96)</f>
        <v>0.33333333333333331</v>
      </c>
      <c r="AH97">
        <f>AVERAGE('accuracy dom7dom6'!$AG96,'accuracy dom71dom61'!$AG96,'accuracy dom72dom62'!$AG96)</f>
        <v>0</v>
      </c>
      <c r="AI97">
        <f>AVERAGE('accuracy dom7dom6'!$AH96,'accuracy dom71dom61'!$AH96,'accuracy dom72dom62'!$AH96)</f>
        <v>0</v>
      </c>
      <c r="AJ97">
        <f>AVERAGE('accuracy dom9dom8'!$J96,'accuracy dom91dom81'!$J96,'accuracy dom92dom82'!$J96)</f>
        <v>14.666666666666666</v>
      </c>
      <c r="AK97">
        <f>AVERAGE('accuracy dom9dom8'!$K96,'accuracy dom91dom81'!$K96,'accuracy dom92dom82'!$K96)</f>
        <v>0.33333333333333331</v>
      </c>
      <c r="AL97">
        <f>AVERAGE('accuracy dom9dom8'!$L96,'accuracy dom91dom81'!$L96,'accuracy dom92dom82'!$L96)</f>
        <v>0</v>
      </c>
      <c r="AM97">
        <f>AVERAGE('accuracy dom9dom8'!$M96,'accuracy dom91dom81'!$M96,'accuracy dom92dom82'!$M96)</f>
        <v>0</v>
      </c>
      <c r="AN97">
        <f>AVERAGE('accuracy dom9dom8'!$AZ96,'accuracy dom91dom81'!$AZ96,'accuracy dom92dom82'!$AZ96)</f>
        <v>15</v>
      </c>
      <c r="AO97">
        <f>AVERAGE('accuracy dom9dom8'!$BA96,'accuracy dom91dom81'!$BA96,'accuracy dom92dom82'!$BA96)</f>
        <v>0</v>
      </c>
      <c r="AP97">
        <f>AVERAGE('accuracy dom9dom8'!$BB96,'accuracy dom91dom81'!$BB96,'accuracy dom92dom82'!$BB96)</f>
        <v>0</v>
      </c>
      <c r="AQ97">
        <f>AVERAGE('accuracy dom9dom8'!$BC96,'accuracy dom91dom81'!$BC96,'accuracy dom92dom82'!$BC96)</f>
        <v>0</v>
      </c>
      <c r="AR97">
        <f>AVERAGE('accuracy dom9dom8'!$AE96,'accuracy dom91dom81'!$AE96,'accuracy dom92dom82'!$AE96)</f>
        <v>14.666666666666666</v>
      </c>
      <c r="AS97">
        <f>AVERAGE('accuracy dom9dom8'!$AF96,'accuracy dom91dom81'!$AF96,'accuracy dom92dom82'!$AF96)</f>
        <v>0.33333333333333331</v>
      </c>
      <c r="AT97">
        <f>AVERAGE('accuracy dom9dom8'!$AG96,'accuracy dom91dom81'!$AG96,'accuracy dom92dom82'!$AG96)</f>
        <v>0</v>
      </c>
      <c r="AU97">
        <f>AVERAGE('accuracy dom9dom8'!$AH96,'accuracy dom91dom81'!$AH96,'accuracy dom92dom82'!$AH96)</f>
        <v>0</v>
      </c>
    </row>
    <row r="98" spans="1:47">
      <c r="A98" t="str">
        <f>'time 1'!B97</f>
        <v>&lt;test.TIFFFaxEncoder: int encode1D(byte[],int,int,int,byte[],int)&gt;</v>
      </c>
      <c r="B98">
        <f>AVERAGE('time 1'!C97,'time 2'!C97,'time 3'!C97)</f>
        <v>882.33333333333337</v>
      </c>
      <c r="C98">
        <f>AVERAGE('time 1'!E97,'time 2'!E97,'time 3'!E97)</f>
        <v>2779.6666666666665</v>
      </c>
      <c r="D98">
        <f>AVERAGE('time 1'!G97,'time 2'!G97,'time 3'!G97)</f>
        <v>667</v>
      </c>
      <c r="E98">
        <f>AVERAGE('time 1'!I97,'time 2'!I97,'time 3'!I97)</f>
        <v>1088</v>
      </c>
      <c r="F98">
        <f>AVERAGE('time 1'!K97,'time 2'!K97,'time 3'!K97)</f>
        <v>10693</v>
      </c>
      <c r="G98">
        <f>AVERAGE('time 1'!M97,'time 2'!M97,'time 3'!M97)</f>
        <v>941.66666666666663</v>
      </c>
      <c r="H98">
        <f>AVERAGE('time 1'!O97,'time 2'!O97,'time 3'!O97)</f>
        <v>1310.6666666666667</v>
      </c>
      <c r="I98">
        <f>AVERAGE('time 1'!Q97,'time 2'!Q97,'time 3'!Q97)</f>
        <v>31030.666666666668</v>
      </c>
      <c r="J98">
        <f>AVERAGE('time 1'!S97,'time 2'!S97,'time 3'!S97)</f>
        <v>1047.6666666666667</v>
      </c>
      <c r="L98">
        <f>AVERAGE('accuracy dom5dom4'!$J97,'accuracy dom51dom41'!$J97,'accuracy dom52dom42'!$J97)</f>
        <v>31</v>
      </c>
      <c r="M98">
        <f>AVERAGE('accuracy dom5dom4'!$K97,'accuracy dom51dom41'!$K97,'accuracy dom52dom42'!$K97)</f>
        <v>0</v>
      </c>
      <c r="N98">
        <f>AVERAGE('accuracy dom5dom4'!$L97,'accuracy dom51dom41'!$L97,'accuracy dom52dom42'!$L97)</f>
        <v>0</v>
      </c>
      <c r="O98">
        <f>AVERAGE('accuracy dom5dom4'!$M97,'accuracy dom51dom41'!$M97,'accuracy dom52dom42'!$M97)</f>
        <v>0</v>
      </c>
      <c r="P98">
        <f>AVERAGE('accuracy dom5dom4'!$AZ97,'accuracy dom51dom41'!$AZ97,'accuracy dom52dom42'!$AZ97)</f>
        <v>31</v>
      </c>
      <c r="Q98">
        <f>AVERAGE('accuracy dom5dom4'!$BA97,'accuracy dom51dom41'!$BA97,'accuracy dom52dom42'!$BA97)</f>
        <v>0</v>
      </c>
      <c r="R98">
        <f>AVERAGE('accuracy dom5dom4'!$BB97,'accuracy dom51dom41'!$BB97,'accuracy dom52dom42'!$BB97)</f>
        <v>0</v>
      </c>
      <c r="S98">
        <f>AVERAGE('accuracy dom5dom4'!$BC97,'accuracy dom51dom41'!$BC97,'accuracy dom52dom42'!$BC97)</f>
        <v>0</v>
      </c>
      <c r="T98">
        <f>AVERAGE('accuracy dom5dom4'!$AE97,'accuracy dom51dom41'!$AE97,'accuracy dom52dom42'!$AE97)</f>
        <v>31</v>
      </c>
      <c r="U98">
        <f>AVERAGE('accuracy dom5dom4'!$AF97,'accuracy dom51dom41'!$AF97,'accuracy dom52dom42'!$AF97)</f>
        <v>0</v>
      </c>
      <c r="V98">
        <f>AVERAGE('accuracy dom5dom4'!$AG97,'accuracy dom51dom41'!$AG97,'accuracy dom52dom42'!$AG97)</f>
        <v>0</v>
      </c>
      <c r="W98">
        <f>AVERAGE('accuracy dom5dom4'!$AH97,'accuracy dom51dom41'!$AH97,'accuracy dom52dom42'!$AH97)</f>
        <v>0</v>
      </c>
      <c r="X98">
        <f>AVERAGE('accuracy dom7dom6'!$J97,'accuracy dom71dom61'!$J97,'accuracy dom72dom62'!$J97)</f>
        <v>30.666666666666668</v>
      </c>
      <c r="Y98">
        <f>AVERAGE('accuracy dom7dom6'!$K97,'accuracy dom71dom61'!$K97,'accuracy dom72dom62'!$K97)</f>
        <v>0.33333333333333331</v>
      </c>
      <c r="Z98">
        <f>AVERAGE('accuracy dom7dom6'!$L97,'accuracy dom71dom61'!$L97,'accuracy dom72dom62'!$L97)</f>
        <v>0</v>
      </c>
      <c r="AA98">
        <f>AVERAGE('accuracy dom7dom6'!$M97,'accuracy dom71dom61'!$M97,'accuracy dom72dom62'!$M97)</f>
        <v>0</v>
      </c>
      <c r="AB98">
        <f>AVERAGE('accuracy dom7dom6'!$AZ97,'accuracy dom71dom61'!$AZ97,'accuracy dom72dom62'!$AZ97)</f>
        <v>31</v>
      </c>
      <c r="AC98">
        <f>AVERAGE('accuracy dom7dom6'!$BA97,'accuracy dom71dom61'!$BA97,'accuracy dom72dom62'!$BA97)</f>
        <v>0</v>
      </c>
      <c r="AD98">
        <f>AVERAGE('accuracy dom7dom6'!$BB97,'accuracy dom71dom61'!$BB97,'accuracy dom72dom62'!$BB97)</f>
        <v>0</v>
      </c>
      <c r="AE98">
        <f>AVERAGE('accuracy dom7dom6'!$BC97,'accuracy dom71dom61'!$BC97,'accuracy dom72dom62'!$BC97)</f>
        <v>0</v>
      </c>
      <c r="AF98">
        <f>AVERAGE('accuracy dom7dom6'!$AE97,'accuracy dom71dom61'!$AE97,'accuracy dom72dom62'!$AE97)</f>
        <v>30.666666666666668</v>
      </c>
      <c r="AG98">
        <f>AVERAGE('accuracy dom7dom6'!$AF97,'accuracy dom71dom61'!$AF97,'accuracy dom72dom62'!$AF97)</f>
        <v>0.33333333333333331</v>
      </c>
      <c r="AH98">
        <f>AVERAGE('accuracy dom7dom6'!$AG97,'accuracy dom71dom61'!$AG97,'accuracy dom72dom62'!$AG97)</f>
        <v>0</v>
      </c>
      <c r="AI98">
        <f>AVERAGE('accuracy dom7dom6'!$AH97,'accuracy dom71dom61'!$AH97,'accuracy dom72dom62'!$AH97)</f>
        <v>0</v>
      </c>
      <c r="AJ98">
        <f>AVERAGE('accuracy dom9dom8'!$J97,'accuracy dom91dom81'!$J97,'accuracy dom92dom82'!$J97)</f>
        <v>30.666666666666668</v>
      </c>
      <c r="AK98">
        <f>AVERAGE('accuracy dom9dom8'!$K97,'accuracy dom91dom81'!$K97,'accuracy dom92dom82'!$K97)</f>
        <v>0.33333333333333331</v>
      </c>
      <c r="AL98">
        <f>AVERAGE('accuracy dom9dom8'!$L97,'accuracy dom91dom81'!$L97,'accuracy dom92dom82'!$L97)</f>
        <v>0</v>
      </c>
      <c r="AM98">
        <f>AVERAGE('accuracy dom9dom8'!$M97,'accuracy dom91dom81'!$M97,'accuracy dom92dom82'!$M97)</f>
        <v>0</v>
      </c>
      <c r="AN98">
        <f>AVERAGE('accuracy dom9dom8'!$AZ97,'accuracy dom91dom81'!$AZ97,'accuracy dom92dom82'!$AZ97)</f>
        <v>31</v>
      </c>
      <c r="AO98">
        <f>AVERAGE('accuracy dom9dom8'!$BA97,'accuracy dom91dom81'!$BA97,'accuracy dom92dom82'!$BA97)</f>
        <v>0</v>
      </c>
      <c r="AP98">
        <f>AVERAGE('accuracy dom9dom8'!$BB97,'accuracy dom91dom81'!$BB97,'accuracy dom92dom82'!$BB97)</f>
        <v>0</v>
      </c>
      <c r="AQ98">
        <f>AVERAGE('accuracy dom9dom8'!$BC97,'accuracy dom91dom81'!$BC97,'accuracy dom92dom82'!$BC97)</f>
        <v>0</v>
      </c>
      <c r="AR98">
        <f>AVERAGE('accuracy dom9dom8'!$AE97,'accuracy dom91dom81'!$AE97,'accuracy dom92dom82'!$AE97)</f>
        <v>30.666666666666668</v>
      </c>
      <c r="AS98">
        <f>AVERAGE('accuracy dom9dom8'!$AF97,'accuracy dom91dom81'!$AF97,'accuracy dom92dom82'!$AF97)</f>
        <v>0.33333333333333331</v>
      </c>
      <c r="AT98">
        <f>AVERAGE('accuracy dom9dom8'!$AG97,'accuracy dom91dom81'!$AG97,'accuracy dom92dom82'!$AG97)</f>
        <v>0</v>
      </c>
      <c r="AU98">
        <f>AVERAGE('accuracy dom9dom8'!$AH97,'accuracy dom91dom81'!$AH97,'accuracy dom92dom82'!$AH97)</f>
        <v>0</v>
      </c>
    </row>
    <row r="99" spans="1:47">
      <c r="A99" t="str">
        <f>'time 1'!B98</f>
        <v>&lt;test.TIFFFaxEncoder: int encodeRLE(byte[],int,int,int,byte[],boolean)&gt;</v>
      </c>
      <c r="B99">
        <f>AVERAGE('time 1'!C98,'time 2'!C98,'time 3'!C98)</f>
        <v>934.66666666666663</v>
      </c>
      <c r="C99">
        <f>AVERAGE('time 1'!E98,'time 2'!E98,'time 3'!E98)</f>
        <v>2091</v>
      </c>
      <c r="D99">
        <f>AVERAGE('time 1'!G98,'time 2'!G98,'time 3'!G98)</f>
        <v>663.66666666666663</v>
      </c>
      <c r="E99">
        <f>AVERAGE('time 1'!I98,'time 2'!I98,'time 3'!I98)</f>
        <v>1411.6666666666667</v>
      </c>
      <c r="F99">
        <f>AVERAGE('time 1'!K98,'time 2'!K98,'time 3'!K98)</f>
        <v>6487.333333333333</v>
      </c>
      <c r="G99">
        <f>AVERAGE('time 1'!M98,'time 2'!M98,'time 3'!M98)</f>
        <v>1183.6666666666667</v>
      </c>
      <c r="H99">
        <f>AVERAGE('time 1'!O98,'time 2'!O98,'time 3'!O98)</f>
        <v>1746</v>
      </c>
      <c r="I99">
        <f>AVERAGE('time 1'!Q98,'time 2'!Q98,'time 3'!Q98)</f>
        <v>11256.333333333334</v>
      </c>
      <c r="J99">
        <f>AVERAGE('time 1'!S98,'time 2'!S98,'time 3'!S98)</f>
        <v>1502.3333333333333</v>
      </c>
      <c r="L99">
        <f>AVERAGE('accuracy dom5dom4'!$J98,'accuracy dom51dom41'!$J98,'accuracy dom52dom42'!$J98)</f>
        <v>29</v>
      </c>
      <c r="M99">
        <f>AVERAGE('accuracy dom5dom4'!$K98,'accuracy dom51dom41'!$K98,'accuracy dom52dom42'!$K98)</f>
        <v>0</v>
      </c>
      <c r="N99">
        <f>AVERAGE('accuracy dom5dom4'!$L98,'accuracy dom51dom41'!$L98,'accuracy dom52dom42'!$L98)</f>
        <v>0</v>
      </c>
      <c r="O99">
        <f>AVERAGE('accuracy dom5dom4'!$M98,'accuracy dom51dom41'!$M98,'accuracy dom52dom42'!$M98)</f>
        <v>0</v>
      </c>
      <c r="P99">
        <f>AVERAGE('accuracy dom5dom4'!$AZ98,'accuracy dom51dom41'!$AZ98,'accuracy dom52dom42'!$AZ98)</f>
        <v>29</v>
      </c>
      <c r="Q99">
        <f>AVERAGE('accuracy dom5dom4'!$BA98,'accuracy dom51dom41'!$BA98,'accuracy dom52dom42'!$BA98)</f>
        <v>0</v>
      </c>
      <c r="R99">
        <f>AVERAGE('accuracy dom5dom4'!$BB98,'accuracy dom51dom41'!$BB98,'accuracy dom52dom42'!$BB98)</f>
        <v>0</v>
      </c>
      <c r="S99">
        <f>AVERAGE('accuracy dom5dom4'!$BC98,'accuracy dom51dom41'!$BC98,'accuracy dom52dom42'!$BC98)</f>
        <v>0</v>
      </c>
      <c r="T99">
        <f>AVERAGE('accuracy dom5dom4'!$AE98,'accuracy dom51dom41'!$AE98,'accuracy dom52dom42'!$AE98)</f>
        <v>29</v>
      </c>
      <c r="U99">
        <f>AVERAGE('accuracy dom5dom4'!$AF98,'accuracy dom51dom41'!$AF98,'accuracy dom52dom42'!$AF98)</f>
        <v>0</v>
      </c>
      <c r="V99">
        <f>AVERAGE('accuracy dom5dom4'!$AG98,'accuracy dom51dom41'!$AG98,'accuracy dom52dom42'!$AG98)</f>
        <v>0</v>
      </c>
      <c r="W99">
        <f>AVERAGE('accuracy dom5dom4'!$AH98,'accuracy dom51dom41'!$AH98,'accuracy dom52dom42'!$AH98)</f>
        <v>0</v>
      </c>
      <c r="X99">
        <f>AVERAGE('accuracy dom7dom6'!$J98,'accuracy dom71dom61'!$J98,'accuracy dom72dom62'!$J98)</f>
        <v>29</v>
      </c>
      <c r="Y99">
        <f>AVERAGE('accuracy dom7dom6'!$K98,'accuracy dom71dom61'!$K98,'accuracy dom72dom62'!$K98)</f>
        <v>0</v>
      </c>
      <c r="Z99">
        <f>AVERAGE('accuracy dom7dom6'!$L98,'accuracy dom71dom61'!$L98,'accuracy dom72dom62'!$L98)</f>
        <v>0</v>
      </c>
      <c r="AA99">
        <f>AVERAGE('accuracy dom7dom6'!$M98,'accuracy dom71dom61'!$M98,'accuracy dom72dom62'!$M98)</f>
        <v>0</v>
      </c>
      <c r="AB99">
        <f>AVERAGE('accuracy dom7dom6'!$AZ98,'accuracy dom71dom61'!$AZ98,'accuracy dom72dom62'!$AZ98)</f>
        <v>29</v>
      </c>
      <c r="AC99">
        <f>AVERAGE('accuracy dom7dom6'!$BA98,'accuracy dom71dom61'!$BA98,'accuracy dom72dom62'!$BA98)</f>
        <v>0</v>
      </c>
      <c r="AD99">
        <f>AVERAGE('accuracy dom7dom6'!$BB98,'accuracy dom71dom61'!$BB98,'accuracy dom72dom62'!$BB98)</f>
        <v>0</v>
      </c>
      <c r="AE99">
        <f>AVERAGE('accuracy dom7dom6'!$BC98,'accuracy dom71dom61'!$BC98,'accuracy dom72dom62'!$BC98)</f>
        <v>0</v>
      </c>
      <c r="AF99">
        <f>AVERAGE('accuracy dom7dom6'!$AE98,'accuracy dom71dom61'!$AE98,'accuracy dom72dom62'!$AE98)</f>
        <v>29</v>
      </c>
      <c r="AG99">
        <f>AVERAGE('accuracy dom7dom6'!$AF98,'accuracy dom71dom61'!$AF98,'accuracy dom72dom62'!$AF98)</f>
        <v>0</v>
      </c>
      <c r="AH99">
        <f>AVERAGE('accuracy dom7dom6'!$AG98,'accuracy dom71dom61'!$AG98,'accuracy dom72dom62'!$AG98)</f>
        <v>0</v>
      </c>
      <c r="AI99">
        <f>AVERAGE('accuracy dom7dom6'!$AH98,'accuracy dom71dom61'!$AH98,'accuracy dom72dom62'!$AH98)</f>
        <v>0</v>
      </c>
      <c r="AJ99">
        <f>AVERAGE('accuracy dom9dom8'!$J98,'accuracy dom91dom81'!$J98,'accuracy dom92dom82'!$J98)</f>
        <v>29</v>
      </c>
      <c r="AK99">
        <f>AVERAGE('accuracy dom9dom8'!$K98,'accuracy dom91dom81'!$K98,'accuracy dom92dom82'!$K98)</f>
        <v>0</v>
      </c>
      <c r="AL99">
        <f>AVERAGE('accuracy dom9dom8'!$L98,'accuracy dom91dom81'!$L98,'accuracy dom92dom82'!$L98)</f>
        <v>0</v>
      </c>
      <c r="AM99">
        <f>AVERAGE('accuracy dom9dom8'!$M98,'accuracy dom91dom81'!$M98,'accuracy dom92dom82'!$M98)</f>
        <v>0</v>
      </c>
      <c r="AN99">
        <f>AVERAGE('accuracy dom9dom8'!$AZ98,'accuracy dom91dom81'!$AZ98,'accuracy dom92dom82'!$AZ98)</f>
        <v>29</v>
      </c>
      <c r="AO99">
        <f>AVERAGE('accuracy dom9dom8'!$BA98,'accuracy dom91dom81'!$BA98,'accuracy dom92dom82'!$BA98)</f>
        <v>0</v>
      </c>
      <c r="AP99">
        <f>AVERAGE('accuracy dom9dom8'!$BB98,'accuracy dom91dom81'!$BB98,'accuracy dom92dom82'!$BB98)</f>
        <v>0</v>
      </c>
      <c r="AQ99">
        <f>AVERAGE('accuracy dom9dom8'!$BC98,'accuracy dom91dom81'!$BC98,'accuracy dom92dom82'!$BC98)</f>
        <v>0</v>
      </c>
      <c r="AR99">
        <f>AVERAGE('accuracy dom9dom8'!$AE98,'accuracy dom91dom81'!$AE98,'accuracy dom92dom82'!$AE98)</f>
        <v>29</v>
      </c>
      <c r="AS99">
        <f>AVERAGE('accuracy dom9dom8'!$AF98,'accuracy dom91dom81'!$AF98,'accuracy dom92dom82'!$AF98)</f>
        <v>0</v>
      </c>
      <c r="AT99">
        <f>AVERAGE('accuracy dom9dom8'!$AG98,'accuracy dom91dom81'!$AG98,'accuracy dom92dom82'!$AG98)</f>
        <v>0</v>
      </c>
      <c r="AU99">
        <f>AVERAGE('accuracy dom9dom8'!$AH98,'accuracy dom91dom81'!$AH98,'accuracy dom92dom82'!$AH98)</f>
        <v>0</v>
      </c>
    </row>
    <row r="100" spans="1:47">
      <c r="A100" t="str">
        <f>'time 1'!B99</f>
        <v>&lt;test.TIFFFaxEncoder: int encodeT4(boolean,boolean,byte[],int,int,int,int,byte[])&gt;</v>
      </c>
      <c r="B100">
        <f>AVERAGE('time 1'!C99,'time 2'!C99,'time 3'!C99)</f>
        <v>8861</v>
      </c>
      <c r="C100">
        <f>AVERAGE('time 1'!E99,'time 2'!E99,'time 3'!E99)</f>
        <v>29081.666666666668</v>
      </c>
      <c r="D100">
        <f>AVERAGE('time 1'!G99,'time 2'!G99,'time 3'!G99)</f>
        <v>6855.666666666667</v>
      </c>
      <c r="E100">
        <f>AVERAGE('time 1'!I99,'time 2'!I99,'time 3'!I99)</f>
        <v>15837.333333333334</v>
      </c>
      <c r="F100">
        <f>AVERAGE('time 1'!K99,'time 2'!K99,'time 3'!K99)</f>
        <v>147072.33333333334</v>
      </c>
      <c r="G100">
        <f>AVERAGE('time 1'!M99,'time 2'!M99,'time 3'!M99)</f>
        <v>12201.333333333334</v>
      </c>
      <c r="H100">
        <f>AVERAGE('time 1'!O99,'time 2'!O99,'time 3'!O99)</f>
        <v>20799</v>
      </c>
      <c r="I100">
        <f>AVERAGE('time 1'!Q99,'time 2'!Q99,'time 3'!Q99)</f>
        <v>521415.33333333331</v>
      </c>
      <c r="J100">
        <f>AVERAGE('time 1'!S99,'time 2'!S99,'time 3'!S99)</f>
        <v>17353.333333333332</v>
      </c>
      <c r="L100">
        <f>AVERAGE('accuracy dom5dom4'!$J99,'accuracy dom51dom41'!$J99,'accuracy dom52dom42'!$J99)</f>
        <v>22</v>
      </c>
      <c r="M100">
        <f>AVERAGE('accuracy dom5dom4'!$K99,'accuracy dom51dom41'!$K99,'accuracy dom52dom42'!$K99)</f>
        <v>0</v>
      </c>
      <c r="N100">
        <f>AVERAGE('accuracy dom5dom4'!$L99,'accuracy dom51dom41'!$L99,'accuracy dom52dom42'!$L99)</f>
        <v>0</v>
      </c>
      <c r="O100">
        <f>AVERAGE('accuracy dom5dom4'!$M99,'accuracy dom51dom41'!$M99,'accuracy dom52dom42'!$M99)</f>
        <v>0</v>
      </c>
      <c r="P100">
        <f>AVERAGE('accuracy dom5dom4'!$AZ99,'accuracy dom51dom41'!$AZ99,'accuracy dom52dom42'!$AZ99)</f>
        <v>22</v>
      </c>
      <c r="Q100">
        <f>AVERAGE('accuracy dom5dom4'!$BA99,'accuracy dom51dom41'!$BA99,'accuracy dom52dom42'!$BA99)</f>
        <v>0</v>
      </c>
      <c r="R100">
        <f>AVERAGE('accuracy dom5dom4'!$BB99,'accuracy dom51dom41'!$BB99,'accuracy dom52dom42'!$BB99)</f>
        <v>0</v>
      </c>
      <c r="S100">
        <f>AVERAGE('accuracy dom5dom4'!$BC99,'accuracy dom51dom41'!$BC99,'accuracy dom52dom42'!$BC99)</f>
        <v>0</v>
      </c>
      <c r="T100">
        <f>AVERAGE('accuracy dom5dom4'!$AE99,'accuracy dom51dom41'!$AE99,'accuracy dom52dom42'!$AE99)</f>
        <v>22</v>
      </c>
      <c r="U100">
        <f>AVERAGE('accuracy dom5dom4'!$AF99,'accuracy dom51dom41'!$AF99,'accuracy dom52dom42'!$AF99)</f>
        <v>0</v>
      </c>
      <c r="V100">
        <f>AVERAGE('accuracy dom5dom4'!$AG99,'accuracy dom51dom41'!$AG99,'accuracy dom52dom42'!$AG99)</f>
        <v>0</v>
      </c>
      <c r="W100">
        <f>AVERAGE('accuracy dom5dom4'!$AH99,'accuracy dom51dom41'!$AH99,'accuracy dom52dom42'!$AH99)</f>
        <v>0</v>
      </c>
      <c r="X100">
        <f>AVERAGE('accuracy dom7dom6'!$J99,'accuracy dom71dom61'!$J99,'accuracy dom72dom62'!$J99)</f>
        <v>21.666666666666668</v>
      </c>
      <c r="Y100">
        <f>AVERAGE('accuracy dom7dom6'!$K99,'accuracy dom71dom61'!$K99,'accuracy dom72dom62'!$K99)</f>
        <v>0.33333333333333331</v>
      </c>
      <c r="Z100">
        <f>AVERAGE('accuracy dom7dom6'!$L99,'accuracy dom71dom61'!$L99,'accuracy dom72dom62'!$L99)</f>
        <v>0</v>
      </c>
      <c r="AA100">
        <f>AVERAGE('accuracy dom7dom6'!$M99,'accuracy dom71dom61'!$M99,'accuracy dom72dom62'!$M99)</f>
        <v>0</v>
      </c>
      <c r="AB100">
        <f>AVERAGE('accuracy dom7dom6'!$AZ99,'accuracy dom71dom61'!$AZ99,'accuracy dom72dom62'!$AZ99)</f>
        <v>22</v>
      </c>
      <c r="AC100">
        <f>AVERAGE('accuracy dom7dom6'!$BA99,'accuracy dom71dom61'!$BA99,'accuracy dom72dom62'!$BA99)</f>
        <v>0</v>
      </c>
      <c r="AD100">
        <f>AVERAGE('accuracy dom7dom6'!$BB99,'accuracy dom71dom61'!$BB99,'accuracy dom72dom62'!$BB99)</f>
        <v>0</v>
      </c>
      <c r="AE100">
        <f>AVERAGE('accuracy dom7dom6'!$BC99,'accuracy dom71dom61'!$BC99,'accuracy dom72dom62'!$BC99)</f>
        <v>0</v>
      </c>
      <c r="AF100">
        <f>AVERAGE('accuracy dom7dom6'!$AE99,'accuracy dom71dom61'!$AE99,'accuracy dom72dom62'!$AE99)</f>
        <v>21.666666666666668</v>
      </c>
      <c r="AG100">
        <f>AVERAGE('accuracy dom7dom6'!$AF99,'accuracy dom71dom61'!$AF99,'accuracy dom72dom62'!$AF99)</f>
        <v>0.33333333333333331</v>
      </c>
      <c r="AH100">
        <f>AVERAGE('accuracy dom7dom6'!$AG99,'accuracy dom71dom61'!$AG99,'accuracy dom72dom62'!$AG99)</f>
        <v>0</v>
      </c>
      <c r="AI100">
        <f>AVERAGE('accuracy dom7dom6'!$AH99,'accuracy dom71dom61'!$AH99,'accuracy dom72dom62'!$AH99)</f>
        <v>0</v>
      </c>
      <c r="AJ100">
        <f>AVERAGE('accuracy dom9dom8'!$J99,'accuracy dom91dom81'!$J99,'accuracy dom92dom82'!$J99)</f>
        <v>21.666666666666668</v>
      </c>
      <c r="AK100">
        <f>AVERAGE('accuracy dom9dom8'!$K99,'accuracy dom91dom81'!$K99,'accuracy dom92dom82'!$K99)</f>
        <v>0.33333333333333331</v>
      </c>
      <c r="AL100">
        <f>AVERAGE('accuracy dom9dom8'!$L99,'accuracy dom91dom81'!$L99,'accuracy dom92dom82'!$L99)</f>
        <v>0</v>
      </c>
      <c r="AM100">
        <f>AVERAGE('accuracy dom9dom8'!$M99,'accuracy dom91dom81'!$M99,'accuracy dom92dom82'!$M99)</f>
        <v>0</v>
      </c>
      <c r="AN100">
        <f>AVERAGE('accuracy dom9dom8'!$AZ99,'accuracy dom91dom81'!$AZ99,'accuracy dom92dom82'!$AZ99)</f>
        <v>22</v>
      </c>
      <c r="AO100">
        <f>AVERAGE('accuracy dom9dom8'!$BA99,'accuracy dom91dom81'!$BA99,'accuracy dom92dom82'!$BA99)</f>
        <v>0</v>
      </c>
      <c r="AP100">
        <f>AVERAGE('accuracy dom9dom8'!$BB99,'accuracy dom91dom81'!$BB99,'accuracy dom92dom82'!$BB99)</f>
        <v>0</v>
      </c>
      <c r="AQ100">
        <f>AVERAGE('accuracy dom9dom8'!$BC99,'accuracy dom91dom81'!$BC99,'accuracy dom92dom82'!$BC99)</f>
        <v>0</v>
      </c>
      <c r="AR100">
        <f>AVERAGE('accuracy dom9dom8'!$AE99,'accuracy dom91dom81'!$AE99,'accuracy dom92dom82'!$AE99)</f>
        <v>21.666666666666668</v>
      </c>
      <c r="AS100">
        <f>AVERAGE('accuracy dom9dom8'!$AF99,'accuracy dom91dom81'!$AF99,'accuracy dom92dom82'!$AF99)</f>
        <v>0.33333333333333331</v>
      </c>
      <c r="AT100">
        <f>AVERAGE('accuracy dom9dom8'!$AG99,'accuracy dom91dom81'!$AG99,'accuracy dom92dom82'!$AG99)</f>
        <v>0</v>
      </c>
      <c r="AU100">
        <f>AVERAGE('accuracy dom9dom8'!$AH99,'accuracy dom91dom81'!$AH99,'accuracy dom92dom82'!$AH99)</f>
        <v>0</v>
      </c>
    </row>
    <row r="101" spans="1:47">
      <c r="A101" t="str">
        <f>'time 1'!B100</f>
        <v>&lt;test.TIFFFaxEncoder: int encodeT6(byte[],int,int,int,int,byte[])&gt;</v>
      </c>
      <c r="B101">
        <f>AVERAGE('time 1'!C100,'time 2'!C100,'time 3'!C100)</f>
        <v>6404.666666666667</v>
      </c>
      <c r="C101">
        <f>AVERAGE('time 1'!E100,'time 2'!E100,'time 3'!E100)</f>
        <v>21559</v>
      </c>
      <c r="D101">
        <f>AVERAGE('time 1'!G100,'time 2'!G100,'time 3'!G100)</f>
        <v>5077.666666666667</v>
      </c>
      <c r="E101">
        <f>AVERAGE('time 1'!I100,'time 2'!I100,'time 3'!I100)</f>
        <v>8178.666666666667</v>
      </c>
      <c r="F101">
        <f>AVERAGE('time 1'!K100,'time 2'!K100,'time 3'!K100)</f>
        <v>82978.666666666672</v>
      </c>
      <c r="G101">
        <f>AVERAGE('time 1'!M100,'time 2'!M100,'time 3'!M100)</f>
        <v>6803.333333333333</v>
      </c>
      <c r="H101">
        <f>AVERAGE('time 1'!O100,'time 2'!O100,'time 3'!O100)</f>
        <v>9609</v>
      </c>
      <c r="I101">
        <f>AVERAGE('time 1'!Q100,'time 2'!Q100,'time 3'!Q100)</f>
        <v>240299.33333333334</v>
      </c>
      <c r="J101">
        <f>AVERAGE('time 1'!S100,'time 2'!S100,'time 3'!S100)</f>
        <v>7841</v>
      </c>
      <c r="L101">
        <f>AVERAGE('accuracy dom5dom4'!$J100,'accuracy dom51dom41'!$J100,'accuracy dom52dom42'!$J100)</f>
        <v>134</v>
      </c>
      <c r="M101">
        <f>AVERAGE('accuracy dom5dom4'!$K100,'accuracy dom51dom41'!$K100,'accuracy dom52dom42'!$K100)</f>
        <v>0</v>
      </c>
      <c r="N101">
        <f>AVERAGE('accuracy dom5dom4'!$L100,'accuracy dom51dom41'!$L100,'accuracy dom52dom42'!$L100)</f>
        <v>0</v>
      </c>
      <c r="O101">
        <f>AVERAGE('accuracy dom5dom4'!$M100,'accuracy dom51dom41'!$M100,'accuracy dom52dom42'!$M100)</f>
        <v>0</v>
      </c>
      <c r="P101">
        <f>AVERAGE('accuracy dom5dom4'!$AZ100,'accuracy dom51dom41'!$AZ100,'accuracy dom52dom42'!$AZ100)</f>
        <v>134</v>
      </c>
      <c r="Q101">
        <f>AVERAGE('accuracy dom5dom4'!$BA100,'accuracy dom51dom41'!$BA100,'accuracy dom52dom42'!$BA100)</f>
        <v>0</v>
      </c>
      <c r="R101">
        <f>AVERAGE('accuracy dom5dom4'!$BB100,'accuracy dom51dom41'!$BB100,'accuracy dom52dom42'!$BB100)</f>
        <v>0</v>
      </c>
      <c r="S101">
        <f>AVERAGE('accuracy dom5dom4'!$BC100,'accuracy dom51dom41'!$BC100,'accuracy dom52dom42'!$BC100)</f>
        <v>0</v>
      </c>
      <c r="T101">
        <f>AVERAGE('accuracy dom5dom4'!$AE100,'accuracy dom51dom41'!$AE100,'accuracy dom52dom42'!$AE100)</f>
        <v>134</v>
      </c>
      <c r="U101">
        <f>AVERAGE('accuracy dom5dom4'!$AF100,'accuracy dom51dom41'!$AF100,'accuracy dom52dom42'!$AF100)</f>
        <v>0</v>
      </c>
      <c r="V101">
        <f>AVERAGE('accuracy dom5dom4'!$AG100,'accuracy dom51dom41'!$AG100,'accuracy dom52dom42'!$AG100)</f>
        <v>0</v>
      </c>
      <c r="W101">
        <f>AVERAGE('accuracy dom5dom4'!$AH100,'accuracy dom51dom41'!$AH100,'accuracy dom52dom42'!$AH100)</f>
        <v>0</v>
      </c>
      <c r="X101">
        <f>AVERAGE('accuracy dom7dom6'!$J100,'accuracy dom71dom61'!$J100,'accuracy dom72dom62'!$J100)</f>
        <v>133.66666666666666</v>
      </c>
      <c r="Y101">
        <f>AVERAGE('accuracy dom7dom6'!$K100,'accuracy dom71dom61'!$K100,'accuracy dom72dom62'!$K100)</f>
        <v>0.33333333333333331</v>
      </c>
      <c r="Z101">
        <f>AVERAGE('accuracy dom7dom6'!$L100,'accuracy dom71dom61'!$L100,'accuracy dom72dom62'!$L100)</f>
        <v>0</v>
      </c>
      <c r="AA101">
        <f>AVERAGE('accuracy dom7dom6'!$M100,'accuracy dom71dom61'!$M100,'accuracy dom72dom62'!$M100)</f>
        <v>0</v>
      </c>
      <c r="AB101">
        <f>AVERAGE('accuracy dom7dom6'!$AZ100,'accuracy dom71dom61'!$AZ100,'accuracy dom72dom62'!$AZ100)</f>
        <v>134</v>
      </c>
      <c r="AC101">
        <f>AVERAGE('accuracy dom7dom6'!$BA100,'accuracy dom71dom61'!$BA100,'accuracy dom72dom62'!$BA100)</f>
        <v>0</v>
      </c>
      <c r="AD101">
        <f>AVERAGE('accuracy dom7dom6'!$BB100,'accuracy dom71dom61'!$BB100,'accuracy dom72dom62'!$BB100)</f>
        <v>0</v>
      </c>
      <c r="AE101">
        <f>AVERAGE('accuracy dom7dom6'!$BC100,'accuracy dom71dom61'!$BC100,'accuracy dom72dom62'!$BC100)</f>
        <v>0</v>
      </c>
      <c r="AF101">
        <f>AVERAGE('accuracy dom7dom6'!$AE100,'accuracy dom71dom61'!$AE100,'accuracy dom72dom62'!$AE100)</f>
        <v>133.66666666666666</v>
      </c>
      <c r="AG101">
        <f>AVERAGE('accuracy dom7dom6'!$AF100,'accuracy dom71dom61'!$AF100,'accuracy dom72dom62'!$AF100)</f>
        <v>0.33333333333333331</v>
      </c>
      <c r="AH101">
        <f>AVERAGE('accuracy dom7dom6'!$AG100,'accuracy dom71dom61'!$AG100,'accuracy dom72dom62'!$AG100)</f>
        <v>0</v>
      </c>
      <c r="AI101">
        <f>AVERAGE('accuracy dom7dom6'!$AH100,'accuracy dom71dom61'!$AH100,'accuracy dom72dom62'!$AH100)</f>
        <v>0</v>
      </c>
      <c r="AJ101">
        <f>AVERAGE('accuracy dom9dom8'!$J100,'accuracy dom91dom81'!$J100,'accuracy dom92dom82'!$J100)</f>
        <v>133.66666666666666</v>
      </c>
      <c r="AK101">
        <f>AVERAGE('accuracy dom9dom8'!$K100,'accuracy dom91dom81'!$K100,'accuracy dom92dom82'!$K100)</f>
        <v>0.33333333333333331</v>
      </c>
      <c r="AL101">
        <f>AVERAGE('accuracy dom9dom8'!$L100,'accuracy dom91dom81'!$L100,'accuracy dom92dom82'!$L100)</f>
        <v>0</v>
      </c>
      <c r="AM101">
        <f>AVERAGE('accuracy dom9dom8'!$M100,'accuracy dom91dom81'!$M100,'accuracy dom92dom82'!$M100)</f>
        <v>0</v>
      </c>
      <c r="AN101">
        <f>AVERAGE('accuracy dom9dom8'!$AZ100,'accuracy dom91dom81'!$AZ100,'accuracy dom92dom82'!$AZ100)</f>
        <v>134</v>
      </c>
      <c r="AO101">
        <f>AVERAGE('accuracy dom9dom8'!$BA100,'accuracy dom91dom81'!$BA100,'accuracy dom92dom82'!$BA100)</f>
        <v>0</v>
      </c>
      <c r="AP101">
        <f>AVERAGE('accuracy dom9dom8'!$BB100,'accuracy dom91dom81'!$BB100,'accuracy dom92dom82'!$BB100)</f>
        <v>0</v>
      </c>
      <c r="AQ101">
        <f>AVERAGE('accuracy dom9dom8'!$BC100,'accuracy dom91dom81'!$BC100,'accuracy dom92dom82'!$BC100)</f>
        <v>0</v>
      </c>
      <c r="AR101">
        <f>AVERAGE('accuracy dom9dom8'!$AE100,'accuracy dom91dom81'!$AE100,'accuracy dom92dom82'!$AE100)</f>
        <v>133.66666666666666</v>
      </c>
      <c r="AS101">
        <f>AVERAGE('accuracy dom9dom8'!$AF100,'accuracy dom91dom81'!$AF100,'accuracy dom92dom82'!$AF100)</f>
        <v>0.33333333333333331</v>
      </c>
      <c r="AT101">
        <f>AVERAGE('accuracy dom9dom8'!$AG100,'accuracy dom91dom81'!$AG100,'accuracy dom92dom82'!$AG100)</f>
        <v>0</v>
      </c>
      <c r="AU101">
        <f>AVERAGE('accuracy dom9dom8'!$AH100,'accuracy dom91dom81'!$AH100,'accuracy dom92dom82'!$AH100)</f>
        <v>0</v>
      </c>
    </row>
    <row r="102" spans="1:47">
      <c r="A102" t="str">
        <f>'time 1'!B101</f>
        <v>&lt;test.TIFFFaxEncoder: int nextState(byte[],int,int,int)&gt;</v>
      </c>
      <c r="B102">
        <f>AVERAGE('time 1'!C101,'time 2'!C101,'time 3'!C101)</f>
        <v>1851</v>
      </c>
      <c r="C102">
        <f>AVERAGE('time 1'!E101,'time 2'!E101,'time 3'!E101)</f>
        <v>6679.333333333333</v>
      </c>
      <c r="D102">
        <f>AVERAGE('time 1'!G101,'time 2'!G101,'time 3'!G101)</f>
        <v>1378</v>
      </c>
      <c r="E102">
        <f>AVERAGE('time 1'!I101,'time 2'!I101,'time 3'!I101)</f>
        <v>2249.3333333333335</v>
      </c>
      <c r="F102">
        <f>AVERAGE('time 1'!K101,'time 2'!K101,'time 3'!K101)</f>
        <v>23267.333333333332</v>
      </c>
      <c r="G102">
        <f>AVERAGE('time 1'!M101,'time 2'!M101,'time 3'!M101)</f>
        <v>1815</v>
      </c>
      <c r="H102">
        <f>AVERAGE('time 1'!O101,'time 2'!O101,'time 3'!O101)</f>
        <v>2613.6666666666665</v>
      </c>
      <c r="I102">
        <f>AVERAGE('time 1'!Q101,'time 2'!Q101,'time 3'!Q101)</f>
        <v>69700.666666666672</v>
      </c>
      <c r="J102">
        <f>AVERAGE('time 1'!S101,'time 2'!S101,'time 3'!S101)</f>
        <v>2247</v>
      </c>
      <c r="L102">
        <f>AVERAGE('accuracy dom5dom4'!$J101,'accuracy dom51dom41'!$J101,'accuracy dom52dom42'!$J101)</f>
        <v>111</v>
      </c>
      <c r="M102">
        <f>AVERAGE('accuracy dom5dom4'!$K101,'accuracy dom51dom41'!$K101,'accuracy dom52dom42'!$K101)</f>
        <v>0</v>
      </c>
      <c r="N102">
        <f>AVERAGE('accuracy dom5dom4'!$L101,'accuracy dom51dom41'!$L101,'accuracy dom52dom42'!$L101)</f>
        <v>0</v>
      </c>
      <c r="O102">
        <f>AVERAGE('accuracy dom5dom4'!$M101,'accuracy dom51dom41'!$M101,'accuracy dom52dom42'!$M101)</f>
        <v>0</v>
      </c>
      <c r="P102">
        <f>AVERAGE('accuracy dom5dom4'!$AZ101,'accuracy dom51dom41'!$AZ101,'accuracy dom52dom42'!$AZ101)</f>
        <v>111</v>
      </c>
      <c r="Q102">
        <f>AVERAGE('accuracy dom5dom4'!$BA101,'accuracy dom51dom41'!$BA101,'accuracy dom52dom42'!$BA101)</f>
        <v>0</v>
      </c>
      <c r="R102">
        <f>AVERAGE('accuracy dom5dom4'!$BB101,'accuracy dom51dom41'!$BB101,'accuracy dom52dom42'!$BB101)</f>
        <v>0</v>
      </c>
      <c r="S102">
        <f>AVERAGE('accuracy dom5dom4'!$BC101,'accuracy dom51dom41'!$BC101,'accuracy dom52dom42'!$BC101)</f>
        <v>0</v>
      </c>
      <c r="T102">
        <f>AVERAGE('accuracy dom5dom4'!$AE101,'accuracy dom51dom41'!$AE101,'accuracy dom52dom42'!$AE101)</f>
        <v>111</v>
      </c>
      <c r="U102">
        <f>AVERAGE('accuracy dom5dom4'!$AF101,'accuracy dom51dom41'!$AF101,'accuracy dom52dom42'!$AF101)</f>
        <v>0</v>
      </c>
      <c r="V102">
        <f>AVERAGE('accuracy dom5dom4'!$AG101,'accuracy dom51dom41'!$AG101,'accuracy dom52dom42'!$AG101)</f>
        <v>0</v>
      </c>
      <c r="W102">
        <f>AVERAGE('accuracy dom5dom4'!$AH101,'accuracy dom51dom41'!$AH101,'accuracy dom52dom42'!$AH101)</f>
        <v>0</v>
      </c>
      <c r="X102">
        <f>AVERAGE('accuracy dom7dom6'!$J101,'accuracy dom71dom61'!$J101,'accuracy dom72dom62'!$J101)</f>
        <v>111</v>
      </c>
      <c r="Y102">
        <f>AVERAGE('accuracy dom7dom6'!$K101,'accuracy dom71dom61'!$K101,'accuracy dom72dom62'!$K101)</f>
        <v>0</v>
      </c>
      <c r="Z102">
        <f>AVERAGE('accuracy dom7dom6'!$L101,'accuracy dom71dom61'!$L101,'accuracy dom72dom62'!$L101)</f>
        <v>0</v>
      </c>
      <c r="AA102">
        <f>AVERAGE('accuracy dom7dom6'!$M101,'accuracy dom71dom61'!$M101,'accuracy dom72dom62'!$M101)</f>
        <v>0</v>
      </c>
      <c r="AB102">
        <f>AVERAGE('accuracy dom7dom6'!$AZ101,'accuracy dom71dom61'!$AZ101,'accuracy dom72dom62'!$AZ101)</f>
        <v>111</v>
      </c>
      <c r="AC102">
        <f>AVERAGE('accuracy dom7dom6'!$BA101,'accuracy dom71dom61'!$BA101,'accuracy dom72dom62'!$BA101)</f>
        <v>0</v>
      </c>
      <c r="AD102">
        <f>AVERAGE('accuracy dom7dom6'!$BB101,'accuracy dom71dom61'!$BB101,'accuracy dom72dom62'!$BB101)</f>
        <v>0</v>
      </c>
      <c r="AE102">
        <f>AVERAGE('accuracy dom7dom6'!$BC101,'accuracy dom71dom61'!$BC101,'accuracy dom72dom62'!$BC101)</f>
        <v>0</v>
      </c>
      <c r="AF102">
        <f>AVERAGE('accuracy dom7dom6'!$AE101,'accuracy dom71dom61'!$AE101,'accuracy dom72dom62'!$AE101)</f>
        <v>111</v>
      </c>
      <c r="AG102">
        <f>AVERAGE('accuracy dom7dom6'!$AF101,'accuracy dom71dom61'!$AF101,'accuracy dom72dom62'!$AF101)</f>
        <v>0</v>
      </c>
      <c r="AH102">
        <f>AVERAGE('accuracy dom7dom6'!$AG101,'accuracy dom71dom61'!$AG101,'accuracy dom72dom62'!$AG101)</f>
        <v>0</v>
      </c>
      <c r="AI102">
        <f>AVERAGE('accuracy dom7dom6'!$AH101,'accuracy dom71dom61'!$AH101,'accuracy dom72dom62'!$AH101)</f>
        <v>0</v>
      </c>
      <c r="AJ102">
        <f>AVERAGE('accuracy dom9dom8'!$J101,'accuracy dom91dom81'!$J101,'accuracy dom92dom82'!$J101)</f>
        <v>111</v>
      </c>
      <c r="AK102">
        <f>AVERAGE('accuracy dom9dom8'!$K101,'accuracy dom91dom81'!$K101,'accuracy dom92dom82'!$K101)</f>
        <v>0</v>
      </c>
      <c r="AL102">
        <f>AVERAGE('accuracy dom9dom8'!$L101,'accuracy dom91dom81'!$L101,'accuracy dom92dom82'!$L101)</f>
        <v>0</v>
      </c>
      <c r="AM102">
        <f>AVERAGE('accuracy dom9dom8'!$M101,'accuracy dom91dom81'!$M101,'accuracy dom92dom82'!$M101)</f>
        <v>0</v>
      </c>
      <c r="AN102">
        <f>AVERAGE('accuracy dom9dom8'!$AZ101,'accuracy dom91dom81'!$AZ101,'accuracy dom92dom82'!$AZ101)</f>
        <v>111</v>
      </c>
      <c r="AO102">
        <f>AVERAGE('accuracy dom9dom8'!$BA101,'accuracy dom91dom81'!$BA101,'accuracy dom92dom82'!$BA101)</f>
        <v>0</v>
      </c>
      <c r="AP102">
        <f>AVERAGE('accuracy dom9dom8'!$BB101,'accuracy dom91dom81'!$BB101,'accuracy dom92dom82'!$BB101)</f>
        <v>0</v>
      </c>
      <c r="AQ102">
        <f>AVERAGE('accuracy dom9dom8'!$BC101,'accuracy dom91dom81'!$BC101,'accuracy dom92dom82'!$BC101)</f>
        <v>0</v>
      </c>
      <c r="AR102">
        <f>AVERAGE('accuracy dom9dom8'!$AE101,'accuracy dom91dom81'!$AE101,'accuracy dom92dom82'!$AE101)</f>
        <v>111</v>
      </c>
      <c r="AS102">
        <f>AVERAGE('accuracy dom9dom8'!$AF101,'accuracy dom91dom81'!$AF101,'accuracy dom92dom82'!$AF101)</f>
        <v>0</v>
      </c>
      <c r="AT102">
        <f>AVERAGE('accuracy dom9dom8'!$AG101,'accuracy dom91dom81'!$AG101,'accuracy dom92dom82'!$AG101)</f>
        <v>0</v>
      </c>
      <c r="AU102">
        <f>AVERAGE('accuracy dom9dom8'!$AH101,'accuracy dom91dom81'!$AH101,'accuracy dom92dom82'!$AH101)</f>
        <v>0</v>
      </c>
    </row>
    <row r="103" spans="1:47">
      <c r="A103" t="str">
        <f>'time 1'!B102</f>
        <v>&lt;test.TileRenderor: void &lt;init&gt;()&gt;</v>
      </c>
      <c r="B103">
        <f>AVERAGE('time 1'!C102,'time 2'!C102,'time 3'!C102)</f>
        <v>431.33333333333331</v>
      </c>
      <c r="C103">
        <f>AVERAGE('time 1'!E102,'time 2'!E102,'time 3'!E102)</f>
        <v>1548.3333333333333</v>
      </c>
      <c r="D103">
        <f>AVERAGE('time 1'!G102,'time 2'!G102,'time 3'!G102)</f>
        <v>320.66666666666669</v>
      </c>
      <c r="E103">
        <f>AVERAGE('time 1'!I102,'time 2'!I102,'time 3'!I102)</f>
        <v>518.66666666666663</v>
      </c>
      <c r="F103">
        <f>AVERAGE('time 1'!K102,'time 2'!K102,'time 3'!K102)</f>
        <v>4748.666666666667</v>
      </c>
      <c r="G103">
        <f>AVERAGE('time 1'!M102,'time 2'!M102,'time 3'!M102)</f>
        <v>412</v>
      </c>
      <c r="H103">
        <f>AVERAGE('time 1'!O102,'time 2'!O102,'time 3'!O102)</f>
        <v>622.66666666666663</v>
      </c>
      <c r="I103">
        <f>AVERAGE('time 1'!Q102,'time 2'!Q102,'time 3'!Q102)</f>
        <v>9968.6666666666661</v>
      </c>
      <c r="J103">
        <f>AVERAGE('time 1'!S102,'time 2'!S102,'time 3'!S102)</f>
        <v>462</v>
      </c>
      <c r="L103">
        <f>AVERAGE('accuracy dom5dom4'!$J102,'accuracy dom51dom41'!$J102,'accuracy dom52dom42'!$J102)</f>
        <v>71</v>
      </c>
      <c r="M103">
        <f>AVERAGE('accuracy dom5dom4'!$K102,'accuracy dom51dom41'!$K102,'accuracy dom52dom42'!$K102)</f>
        <v>0</v>
      </c>
      <c r="N103">
        <f>AVERAGE('accuracy dom5dom4'!$L102,'accuracy dom51dom41'!$L102,'accuracy dom52dom42'!$L102)</f>
        <v>0</v>
      </c>
      <c r="O103">
        <f>AVERAGE('accuracy dom5dom4'!$M102,'accuracy dom51dom41'!$M102,'accuracy dom52dom42'!$M102)</f>
        <v>0</v>
      </c>
      <c r="P103">
        <f>AVERAGE('accuracy dom5dom4'!$AZ102,'accuracy dom51dom41'!$AZ102,'accuracy dom52dom42'!$AZ102)</f>
        <v>71</v>
      </c>
      <c r="Q103">
        <f>AVERAGE('accuracy dom5dom4'!$BA102,'accuracy dom51dom41'!$BA102,'accuracy dom52dom42'!$BA102)</f>
        <v>0</v>
      </c>
      <c r="R103">
        <f>AVERAGE('accuracy dom5dom4'!$BB102,'accuracy dom51dom41'!$BB102,'accuracy dom52dom42'!$BB102)</f>
        <v>0</v>
      </c>
      <c r="S103">
        <f>AVERAGE('accuracy dom5dom4'!$BC102,'accuracy dom51dom41'!$BC102,'accuracy dom52dom42'!$BC102)</f>
        <v>0</v>
      </c>
      <c r="T103">
        <f>AVERAGE('accuracy dom5dom4'!$AE102,'accuracy dom51dom41'!$AE102,'accuracy dom52dom42'!$AE102)</f>
        <v>71</v>
      </c>
      <c r="U103">
        <f>AVERAGE('accuracy dom5dom4'!$AF102,'accuracy dom51dom41'!$AF102,'accuracy dom52dom42'!$AF102)</f>
        <v>0</v>
      </c>
      <c r="V103">
        <f>AVERAGE('accuracy dom5dom4'!$AG102,'accuracy dom51dom41'!$AG102,'accuracy dom52dom42'!$AG102)</f>
        <v>0</v>
      </c>
      <c r="W103">
        <f>AVERAGE('accuracy dom5dom4'!$AH102,'accuracy dom51dom41'!$AH102,'accuracy dom52dom42'!$AH102)</f>
        <v>0</v>
      </c>
      <c r="X103">
        <f>AVERAGE('accuracy dom7dom6'!$J102,'accuracy dom71dom61'!$J102,'accuracy dom72dom62'!$J102)</f>
        <v>70</v>
      </c>
      <c r="Y103">
        <f>AVERAGE('accuracy dom7dom6'!$K102,'accuracy dom71dom61'!$K102,'accuracy dom72dom62'!$K102)</f>
        <v>1</v>
      </c>
      <c r="Z103">
        <f>AVERAGE('accuracy dom7dom6'!$L102,'accuracy dom71dom61'!$L102,'accuracy dom72dom62'!$L102)</f>
        <v>0</v>
      </c>
      <c r="AA103">
        <f>AVERAGE('accuracy dom7dom6'!$M102,'accuracy dom71dom61'!$M102,'accuracy dom72dom62'!$M102)</f>
        <v>0</v>
      </c>
      <c r="AB103">
        <f>AVERAGE('accuracy dom7dom6'!$AZ102,'accuracy dom71dom61'!$AZ102,'accuracy dom72dom62'!$AZ102)</f>
        <v>71</v>
      </c>
      <c r="AC103">
        <f>AVERAGE('accuracy dom7dom6'!$BA102,'accuracy dom71dom61'!$BA102,'accuracy dom72dom62'!$BA102)</f>
        <v>0</v>
      </c>
      <c r="AD103">
        <f>AVERAGE('accuracy dom7dom6'!$BB102,'accuracy dom71dom61'!$BB102,'accuracy dom72dom62'!$BB102)</f>
        <v>0</v>
      </c>
      <c r="AE103">
        <f>AVERAGE('accuracy dom7dom6'!$BC102,'accuracy dom71dom61'!$BC102,'accuracy dom72dom62'!$BC102)</f>
        <v>0</v>
      </c>
      <c r="AF103">
        <f>AVERAGE('accuracy dom7dom6'!$AE102,'accuracy dom71dom61'!$AE102,'accuracy dom72dom62'!$AE102)</f>
        <v>70</v>
      </c>
      <c r="AG103">
        <f>AVERAGE('accuracy dom7dom6'!$AF102,'accuracy dom71dom61'!$AF102,'accuracy dom72dom62'!$AF102)</f>
        <v>1</v>
      </c>
      <c r="AH103">
        <f>AVERAGE('accuracy dom7dom6'!$AG102,'accuracy dom71dom61'!$AG102,'accuracy dom72dom62'!$AG102)</f>
        <v>0</v>
      </c>
      <c r="AI103">
        <f>AVERAGE('accuracy dom7dom6'!$AH102,'accuracy dom71dom61'!$AH102,'accuracy dom72dom62'!$AH102)</f>
        <v>0</v>
      </c>
      <c r="AJ103">
        <f>AVERAGE('accuracy dom9dom8'!$J102,'accuracy dom91dom81'!$J102,'accuracy dom92dom82'!$J102)</f>
        <v>70</v>
      </c>
      <c r="AK103">
        <f>AVERAGE('accuracy dom9dom8'!$K102,'accuracy dom91dom81'!$K102,'accuracy dom92dom82'!$K102)</f>
        <v>1</v>
      </c>
      <c r="AL103">
        <f>AVERAGE('accuracy dom9dom8'!$L102,'accuracy dom91dom81'!$L102,'accuracy dom92dom82'!$L102)</f>
        <v>0</v>
      </c>
      <c r="AM103">
        <f>AVERAGE('accuracy dom9dom8'!$M102,'accuracy dom91dom81'!$M102,'accuracy dom92dom82'!$M102)</f>
        <v>0</v>
      </c>
      <c r="AN103">
        <f>AVERAGE('accuracy dom9dom8'!$AZ102,'accuracy dom91dom81'!$AZ102,'accuracy dom92dom82'!$AZ102)</f>
        <v>71</v>
      </c>
      <c r="AO103">
        <f>AVERAGE('accuracy dom9dom8'!$BA102,'accuracy dom91dom81'!$BA102,'accuracy dom92dom82'!$BA102)</f>
        <v>0</v>
      </c>
      <c r="AP103">
        <f>AVERAGE('accuracy dom9dom8'!$BB102,'accuracy dom91dom81'!$BB102,'accuracy dom92dom82'!$BB102)</f>
        <v>0</v>
      </c>
      <c r="AQ103">
        <f>AVERAGE('accuracy dom9dom8'!$BC102,'accuracy dom91dom81'!$BC102,'accuracy dom92dom82'!$BC102)</f>
        <v>0</v>
      </c>
      <c r="AR103">
        <f>AVERAGE('accuracy dom9dom8'!$AE102,'accuracy dom91dom81'!$AE102,'accuracy dom92dom82'!$AE102)</f>
        <v>70</v>
      </c>
      <c r="AS103">
        <f>AVERAGE('accuracy dom9dom8'!$AF102,'accuracy dom91dom81'!$AF102,'accuracy dom92dom82'!$AF102)</f>
        <v>1</v>
      </c>
      <c r="AT103">
        <f>AVERAGE('accuracy dom9dom8'!$AG102,'accuracy dom91dom81'!$AG102,'accuracy dom92dom82'!$AG102)</f>
        <v>0</v>
      </c>
      <c r="AU103">
        <f>AVERAGE('accuracy dom9dom8'!$AH102,'accuracy dom91dom81'!$AH102,'accuracy dom92dom82'!$AH102)</f>
        <v>0</v>
      </c>
    </row>
    <row r="104" spans="1:47">
      <c r="A104" t="str">
        <f>'time 1'!B103</f>
        <v>&lt;test.TileRenderor: void createRotatedImage(java.awt.Graphics,java.lang.String,java.awt.Color,java.awt.Color,int)&gt;</v>
      </c>
      <c r="B104">
        <f>AVERAGE('time 1'!C103,'time 2'!C103,'time 3'!C103)</f>
        <v>156</v>
      </c>
      <c r="C104">
        <f>AVERAGE('time 1'!E103,'time 2'!E103,'time 3'!E103)</f>
        <v>942.33333333333337</v>
      </c>
      <c r="D104">
        <f>AVERAGE('time 1'!G103,'time 2'!G103,'time 3'!G103)</f>
        <v>114.66666666666667</v>
      </c>
      <c r="E104">
        <f>AVERAGE('time 1'!I103,'time 2'!I103,'time 3'!I103)</f>
        <v>209.66666666666666</v>
      </c>
      <c r="F104">
        <f>AVERAGE('time 1'!K103,'time 2'!K103,'time 3'!K103)</f>
        <v>2291.3333333333335</v>
      </c>
      <c r="G104">
        <f>AVERAGE('time 1'!M103,'time 2'!M103,'time 3'!M103)</f>
        <v>182</v>
      </c>
      <c r="H104">
        <f>AVERAGE('time 1'!O103,'time 2'!O103,'time 3'!O103)</f>
        <v>248.66666666666666</v>
      </c>
      <c r="I104">
        <f>AVERAGE('time 1'!Q103,'time 2'!Q103,'time 3'!Q103)</f>
        <v>6042.333333333333</v>
      </c>
      <c r="J104">
        <f>AVERAGE('time 1'!S103,'time 2'!S103,'time 3'!S103)</f>
        <v>200</v>
      </c>
      <c r="L104">
        <f>AVERAGE('accuracy dom5dom4'!$J103,'accuracy dom51dom41'!$J103,'accuracy dom52dom42'!$J103)</f>
        <v>32</v>
      </c>
      <c r="M104">
        <f>AVERAGE('accuracy dom5dom4'!$K103,'accuracy dom51dom41'!$K103,'accuracy dom52dom42'!$K103)</f>
        <v>0</v>
      </c>
      <c r="N104">
        <f>AVERAGE('accuracy dom5dom4'!$L103,'accuracy dom51dom41'!$L103,'accuracy dom52dom42'!$L103)</f>
        <v>0</v>
      </c>
      <c r="O104">
        <f>AVERAGE('accuracy dom5dom4'!$M103,'accuracy dom51dom41'!$M103,'accuracy dom52dom42'!$M103)</f>
        <v>0</v>
      </c>
      <c r="P104">
        <f>AVERAGE('accuracy dom5dom4'!$AZ103,'accuracy dom51dom41'!$AZ103,'accuracy dom52dom42'!$AZ103)</f>
        <v>32</v>
      </c>
      <c r="Q104">
        <f>AVERAGE('accuracy dom5dom4'!$BA103,'accuracy dom51dom41'!$BA103,'accuracy dom52dom42'!$BA103)</f>
        <v>0</v>
      </c>
      <c r="R104">
        <f>AVERAGE('accuracy dom5dom4'!$BB103,'accuracy dom51dom41'!$BB103,'accuracy dom52dom42'!$BB103)</f>
        <v>0</v>
      </c>
      <c r="S104">
        <f>AVERAGE('accuracy dom5dom4'!$BC103,'accuracy dom51dom41'!$BC103,'accuracy dom52dom42'!$BC103)</f>
        <v>0</v>
      </c>
      <c r="T104">
        <f>AVERAGE('accuracy dom5dom4'!$AE103,'accuracy dom51dom41'!$AE103,'accuracy dom52dom42'!$AE103)</f>
        <v>32</v>
      </c>
      <c r="U104">
        <f>AVERAGE('accuracy dom5dom4'!$AF103,'accuracy dom51dom41'!$AF103,'accuracy dom52dom42'!$AF103)</f>
        <v>0</v>
      </c>
      <c r="V104">
        <f>AVERAGE('accuracy dom5dom4'!$AG103,'accuracy dom51dom41'!$AG103,'accuracy dom52dom42'!$AG103)</f>
        <v>0</v>
      </c>
      <c r="W104">
        <f>AVERAGE('accuracy dom5dom4'!$AH103,'accuracy dom51dom41'!$AH103,'accuracy dom52dom42'!$AH103)</f>
        <v>0</v>
      </c>
      <c r="X104">
        <f>AVERAGE('accuracy dom7dom6'!$J103,'accuracy dom71dom61'!$J103,'accuracy dom72dom62'!$J103)</f>
        <v>31.666666666666668</v>
      </c>
      <c r="Y104">
        <f>AVERAGE('accuracy dom7dom6'!$K103,'accuracy dom71dom61'!$K103,'accuracy dom72dom62'!$K103)</f>
        <v>0.33333333333333331</v>
      </c>
      <c r="Z104">
        <f>AVERAGE('accuracy dom7dom6'!$L103,'accuracy dom71dom61'!$L103,'accuracy dom72dom62'!$L103)</f>
        <v>0</v>
      </c>
      <c r="AA104">
        <f>AVERAGE('accuracy dom7dom6'!$M103,'accuracy dom71dom61'!$M103,'accuracy dom72dom62'!$M103)</f>
        <v>0</v>
      </c>
      <c r="AB104">
        <f>AVERAGE('accuracy dom7dom6'!$AZ103,'accuracy dom71dom61'!$AZ103,'accuracy dom72dom62'!$AZ103)</f>
        <v>32</v>
      </c>
      <c r="AC104">
        <f>AVERAGE('accuracy dom7dom6'!$BA103,'accuracy dom71dom61'!$BA103,'accuracy dom72dom62'!$BA103)</f>
        <v>0</v>
      </c>
      <c r="AD104">
        <f>AVERAGE('accuracy dom7dom6'!$BB103,'accuracy dom71dom61'!$BB103,'accuracy dom72dom62'!$BB103)</f>
        <v>0</v>
      </c>
      <c r="AE104">
        <f>AVERAGE('accuracy dom7dom6'!$BC103,'accuracy dom71dom61'!$BC103,'accuracy dom72dom62'!$BC103)</f>
        <v>0</v>
      </c>
      <c r="AF104">
        <f>AVERAGE('accuracy dom7dom6'!$AE103,'accuracy dom71dom61'!$AE103,'accuracy dom72dom62'!$AE103)</f>
        <v>31.666666666666668</v>
      </c>
      <c r="AG104">
        <f>AVERAGE('accuracy dom7dom6'!$AF103,'accuracy dom71dom61'!$AF103,'accuracy dom72dom62'!$AF103)</f>
        <v>0.33333333333333331</v>
      </c>
      <c r="AH104">
        <f>AVERAGE('accuracy dom7dom6'!$AG103,'accuracy dom71dom61'!$AG103,'accuracy dom72dom62'!$AG103)</f>
        <v>0</v>
      </c>
      <c r="AI104">
        <f>AVERAGE('accuracy dom7dom6'!$AH103,'accuracy dom71dom61'!$AH103,'accuracy dom72dom62'!$AH103)</f>
        <v>0</v>
      </c>
      <c r="AJ104">
        <f>AVERAGE('accuracy dom9dom8'!$J103,'accuracy dom91dom81'!$J103,'accuracy dom92dom82'!$J103)</f>
        <v>31.666666666666668</v>
      </c>
      <c r="AK104">
        <f>AVERAGE('accuracy dom9dom8'!$K103,'accuracy dom91dom81'!$K103,'accuracy dom92dom82'!$K103)</f>
        <v>0.33333333333333331</v>
      </c>
      <c r="AL104">
        <f>AVERAGE('accuracy dom9dom8'!$L103,'accuracy dom91dom81'!$L103,'accuracy dom92dom82'!$L103)</f>
        <v>0</v>
      </c>
      <c r="AM104">
        <f>AVERAGE('accuracy dom9dom8'!$M103,'accuracy dom91dom81'!$M103,'accuracy dom92dom82'!$M103)</f>
        <v>0</v>
      </c>
      <c r="AN104">
        <f>AVERAGE('accuracy dom9dom8'!$AZ103,'accuracy dom91dom81'!$AZ103,'accuracy dom92dom82'!$AZ103)</f>
        <v>32</v>
      </c>
      <c r="AO104">
        <f>AVERAGE('accuracy dom9dom8'!$BA103,'accuracy dom91dom81'!$BA103,'accuracy dom92dom82'!$BA103)</f>
        <v>0</v>
      </c>
      <c r="AP104">
        <f>AVERAGE('accuracy dom9dom8'!$BB103,'accuracy dom91dom81'!$BB103,'accuracy dom92dom82'!$BB103)</f>
        <v>0</v>
      </c>
      <c r="AQ104">
        <f>AVERAGE('accuracy dom9dom8'!$BC103,'accuracy dom91dom81'!$BC103,'accuracy dom92dom82'!$BC103)</f>
        <v>0</v>
      </c>
      <c r="AR104">
        <f>AVERAGE('accuracy dom9dom8'!$AE103,'accuracy dom91dom81'!$AE103,'accuracy dom92dom82'!$AE103)</f>
        <v>31.666666666666668</v>
      </c>
      <c r="AS104">
        <f>AVERAGE('accuracy dom9dom8'!$AF103,'accuracy dom91dom81'!$AF103,'accuracy dom92dom82'!$AF103)</f>
        <v>0.33333333333333331</v>
      </c>
      <c r="AT104">
        <f>AVERAGE('accuracy dom9dom8'!$AG103,'accuracy dom91dom81'!$AG103,'accuracy dom92dom82'!$AG103)</f>
        <v>0</v>
      </c>
      <c r="AU104">
        <f>AVERAGE('accuracy dom9dom8'!$AH103,'accuracy dom91dom81'!$AH103,'accuracy dom92dom82'!$AH103)</f>
        <v>0</v>
      </c>
    </row>
    <row r="105" spans="1:47">
      <c r="A105" t="str">
        <f>'time 1'!B104</f>
        <v>&lt;test.TileRenderor: void drawRoute(java.awt.Graphics,int,int,java.awt.Color)&gt;</v>
      </c>
      <c r="B105">
        <f>AVERAGE('time 1'!C104,'time 2'!C104,'time 3'!C104)</f>
        <v>3398.3333333333335</v>
      </c>
      <c r="C105">
        <f>AVERAGE('time 1'!E104,'time 2'!E104,'time 3'!E104)</f>
        <v>8678.6666666666661</v>
      </c>
      <c r="D105">
        <f>AVERAGE('time 1'!G104,'time 2'!G104,'time 3'!G104)</f>
        <v>2695</v>
      </c>
      <c r="E105">
        <f>AVERAGE('time 1'!I104,'time 2'!I104,'time 3'!I104)</f>
        <v>4054.6666666666665</v>
      </c>
      <c r="F105">
        <f>AVERAGE('time 1'!K104,'time 2'!K104,'time 3'!K104)</f>
        <v>28492.666666666668</v>
      </c>
      <c r="G105">
        <f>AVERAGE('time 1'!M104,'time 2'!M104,'time 3'!M104)</f>
        <v>3379</v>
      </c>
      <c r="H105">
        <f>AVERAGE('time 1'!O104,'time 2'!O104,'time 3'!O104)</f>
        <v>4584</v>
      </c>
      <c r="I105">
        <f>AVERAGE('time 1'!Q104,'time 2'!Q104,'time 3'!Q104)</f>
        <v>84005</v>
      </c>
      <c r="J105">
        <f>AVERAGE('time 1'!S104,'time 2'!S104,'time 3'!S104)</f>
        <v>3979</v>
      </c>
      <c r="L105">
        <f>AVERAGE('accuracy dom5dom4'!$J104,'accuracy dom51dom41'!$J104,'accuracy dom52dom42'!$J104)</f>
        <v>7</v>
      </c>
      <c r="M105">
        <f>AVERAGE('accuracy dom5dom4'!$K104,'accuracy dom51dom41'!$K104,'accuracy dom52dom42'!$K104)</f>
        <v>0</v>
      </c>
      <c r="N105">
        <f>AVERAGE('accuracy dom5dom4'!$L104,'accuracy dom51dom41'!$L104,'accuracy dom52dom42'!$L104)</f>
        <v>0</v>
      </c>
      <c r="O105">
        <f>AVERAGE('accuracy dom5dom4'!$M104,'accuracy dom51dom41'!$M104,'accuracy dom52dom42'!$M104)</f>
        <v>0</v>
      </c>
      <c r="P105">
        <f>AVERAGE('accuracy dom5dom4'!$AZ104,'accuracy dom51dom41'!$AZ104,'accuracy dom52dom42'!$AZ104)</f>
        <v>7</v>
      </c>
      <c r="Q105">
        <f>AVERAGE('accuracy dom5dom4'!$BA104,'accuracy dom51dom41'!$BA104,'accuracy dom52dom42'!$BA104)</f>
        <v>0</v>
      </c>
      <c r="R105">
        <f>AVERAGE('accuracy dom5dom4'!$BB104,'accuracy dom51dom41'!$BB104,'accuracy dom52dom42'!$BB104)</f>
        <v>0</v>
      </c>
      <c r="S105">
        <f>AVERAGE('accuracy dom5dom4'!$BC104,'accuracy dom51dom41'!$BC104,'accuracy dom52dom42'!$BC104)</f>
        <v>0</v>
      </c>
      <c r="T105">
        <f>AVERAGE('accuracy dom5dom4'!$AE104,'accuracy dom51dom41'!$AE104,'accuracy dom52dom42'!$AE104)</f>
        <v>7</v>
      </c>
      <c r="U105">
        <f>AVERAGE('accuracy dom5dom4'!$AF104,'accuracy dom51dom41'!$AF104,'accuracy dom52dom42'!$AF104)</f>
        <v>0</v>
      </c>
      <c r="V105">
        <f>AVERAGE('accuracy dom5dom4'!$AG104,'accuracy dom51dom41'!$AG104,'accuracy dom52dom42'!$AG104)</f>
        <v>0</v>
      </c>
      <c r="W105">
        <f>AVERAGE('accuracy dom5dom4'!$AH104,'accuracy dom51dom41'!$AH104,'accuracy dom52dom42'!$AH104)</f>
        <v>0</v>
      </c>
      <c r="X105">
        <f>AVERAGE('accuracy dom7dom6'!$J104,'accuracy dom71dom61'!$J104,'accuracy dom72dom62'!$J104)</f>
        <v>7</v>
      </c>
      <c r="Y105">
        <f>AVERAGE('accuracy dom7dom6'!$K104,'accuracy dom71dom61'!$K104,'accuracy dom72dom62'!$K104)</f>
        <v>0</v>
      </c>
      <c r="Z105">
        <f>AVERAGE('accuracy dom7dom6'!$L104,'accuracy dom71dom61'!$L104,'accuracy dom72dom62'!$L104)</f>
        <v>0</v>
      </c>
      <c r="AA105">
        <f>AVERAGE('accuracy dom7dom6'!$M104,'accuracy dom71dom61'!$M104,'accuracy dom72dom62'!$M104)</f>
        <v>0</v>
      </c>
      <c r="AB105">
        <f>AVERAGE('accuracy dom7dom6'!$AZ104,'accuracy dom71dom61'!$AZ104,'accuracy dom72dom62'!$AZ104)</f>
        <v>7</v>
      </c>
      <c r="AC105">
        <f>AVERAGE('accuracy dom7dom6'!$BA104,'accuracy dom71dom61'!$BA104,'accuracy dom72dom62'!$BA104)</f>
        <v>0</v>
      </c>
      <c r="AD105">
        <f>AVERAGE('accuracy dom7dom6'!$BB104,'accuracy dom71dom61'!$BB104,'accuracy dom72dom62'!$BB104)</f>
        <v>0</v>
      </c>
      <c r="AE105">
        <f>AVERAGE('accuracy dom7dom6'!$BC104,'accuracy dom71dom61'!$BC104,'accuracy dom72dom62'!$BC104)</f>
        <v>0</v>
      </c>
      <c r="AF105">
        <f>AVERAGE('accuracy dom7dom6'!$AE104,'accuracy dom71dom61'!$AE104,'accuracy dom72dom62'!$AE104)</f>
        <v>7</v>
      </c>
      <c r="AG105">
        <f>AVERAGE('accuracy dom7dom6'!$AF104,'accuracy dom71dom61'!$AF104,'accuracy dom72dom62'!$AF104)</f>
        <v>0</v>
      </c>
      <c r="AH105">
        <f>AVERAGE('accuracy dom7dom6'!$AG104,'accuracy dom71dom61'!$AG104,'accuracy dom72dom62'!$AG104)</f>
        <v>0</v>
      </c>
      <c r="AI105">
        <f>AVERAGE('accuracy dom7dom6'!$AH104,'accuracy dom71dom61'!$AH104,'accuracy dom72dom62'!$AH104)</f>
        <v>0</v>
      </c>
      <c r="AJ105">
        <f>AVERAGE('accuracy dom9dom8'!$J104,'accuracy dom91dom81'!$J104,'accuracy dom92dom82'!$J104)</f>
        <v>7</v>
      </c>
      <c r="AK105">
        <f>AVERAGE('accuracy dom9dom8'!$K104,'accuracy dom91dom81'!$K104,'accuracy dom92dom82'!$K104)</f>
        <v>0</v>
      </c>
      <c r="AL105">
        <f>AVERAGE('accuracy dom9dom8'!$L104,'accuracy dom91dom81'!$L104,'accuracy dom92dom82'!$L104)</f>
        <v>0</v>
      </c>
      <c r="AM105">
        <f>AVERAGE('accuracy dom9dom8'!$M104,'accuracy dom91dom81'!$M104,'accuracy dom92dom82'!$M104)</f>
        <v>0</v>
      </c>
      <c r="AN105">
        <f>AVERAGE('accuracy dom9dom8'!$AZ104,'accuracy dom91dom81'!$AZ104,'accuracy dom92dom82'!$AZ104)</f>
        <v>7</v>
      </c>
      <c r="AO105">
        <f>AVERAGE('accuracy dom9dom8'!$BA104,'accuracy dom91dom81'!$BA104,'accuracy dom92dom82'!$BA104)</f>
        <v>0</v>
      </c>
      <c r="AP105">
        <f>AVERAGE('accuracy dom9dom8'!$BB104,'accuracy dom91dom81'!$BB104,'accuracy dom92dom82'!$BB104)</f>
        <v>0</v>
      </c>
      <c r="AQ105">
        <f>AVERAGE('accuracy dom9dom8'!$BC104,'accuracy dom91dom81'!$BC104,'accuracy dom92dom82'!$BC104)</f>
        <v>0</v>
      </c>
      <c r="AR105">
        <f>AVERAGE('accuracy dom9dom8'!$AE104,'accuracy dom91dom81'!$AE104,'accuracy dom92dom82'!$AE104)</f>
        <v>7</v>
      </c>
      <c r="AS105">
        <f>AVERAGE('accuracy dom9dom8'!$AF104,'accuracy dom91dom81'!$AF104,'accuracy dom92dom82'!$AF104)</f>
        <v>0</v>
      </c>
      <c r="AT105">
        <f>AVERAGE('accuracy dom9dom8'!$AG104,'accuracy dom91dom81'!$AG104,'accuracy dom92dom82'!$AG104)</f>
        <v>0</v>
      </c>
      <c r="AU105">
        <f>AVERAGE('accuracy dom9dom8'!$AH104,'accuracy dom91dom81'!$AH104,'accuracy dom92dom82'!$AH104)</f>
        <v>0</v>
      </c>
    </row>
    <row r="106" spans="1:47">
      <c r="A106" t="str">
        <f>'time 1'!B105</f>
        <v>&lt;test.TileRenderor: void drawTile(java.awt.Graphics,int,int,int,int)&gt;</v>
      </c>
      <c r="B106">
        <f>AVERAGE('time 1'!C105,'time 2'!C105,'time 3'!C105)</f>
        <v>31772</v>
      </c>
      <c r="C106">
        <f>AVERAGE('time 1'!E105,'time 2'!E105,'time 3'!E105)</f>
        <v>91570.333333333328</v>
      </c>
      <c r="D106">
        <f>AVERAGE('time 1'!G105,'time 2'!G105,'time 3'!G105)</f>
        <v>23878.333333333332</v>
      </c>
      <c r="E106">
        <f>AVERAGE('time 1'!I105,'time 2'!I105,'time 3'!I105)</f>
        <v>48766.333333333336</v>
      </c>
      <c r="F106">
        <f>AVERAGE('time 1'!K105,'time 2'!K105,'time 3'!K105)</f>
        <v>338014.66666666669</v>
      </c>
      <c r="G106">
        <f>AVERAGE('time 1'!M105,'time 2'!M105,'time 3'!M105)</f>
        <v>39174.333333333336</v>
      </c>
      <c r="H106">
        <f>AVERAGE('time 1'!O105,'time 2'!O105,'time 3'!O105)</f>
        <v>63212</v>
      </c>
      <c r="I106">
        <f>AVERAGE('time 1'!Q105,'time 2'!Q105,'time 3'!Q105)</f>
        <v>808766.33333333337</v>
      </c>
      <c r="J106">
        <f>AVERAGE('time 1'!S105,'time 2'!S105,'time 3'!S105)</f>
        <v>51745.333333333336</v>
      </c>
      <c r="L106">
        <f>AVERAGE('accuracy dom5dom4'!$J105,'accuracy dom51dom41'!$J105,'accuracy dom52dom42'!$J105)</f>
        <v>168</v>
      </c>
      <c r="M106">
        <f>AVERAGE('accuracy dom5dom4'!$K105,'accuracy dom51dom41'!$K105,'accuracy dom52dom42'!$K105)</f>
        <v>0</v>
      </c>
      <c r="N106">
        <f>AVERAGE('accuracy dom5dom4'!$L105,'accuracy dom51dom41'!$L105,'accuracy dom52dom42'!$L105)</f>
        <v>0</v>
      </c>
      <c r="O106">
        <f>AVERAGE('accuracy dom5dom4'!$M105,'accuracy dom51dom41'!$M105,'accuracy dom52dom42'!$M105)</f>
        <v>0</v>
      </c>
      <c r="P106">
        <f>AVERAGE('accuracy dom5dom4'!$AZ105,'accuracy dom51dom41'!$AZ105,'accuracy dom52dom42'!$AZ105)</f>
        <v>168</v>
      </c>
      <c r="Q106">
        <f>AVERAGE('accuracy dom5dom4'!$BA105,'accuracy dom51dom41'!$BA105,'accuracy dom52dom42'!$BA105)</f>
        <v>0</v>
      </c>
      <c r="R106">
        <f>AVERAGE('accuracy dom5dom4'!$BB105,'accuracy dom51dom41'!$BB105,'accuracy dom52dom42'!$BB105)</f>
        <v>0</v>
      </c>
      <c r="S106">
        <f>AVERAGE('accuracy dom5dom4'!$BC105,'accuracy dom51dom41'!$BC105,'accuracy dom52dom42'!$BC105)</f>
        <v>0</v>
      </c>
      <c r="T106">
        <f>AVERAGE('accuracy dom5dom4'!$AE105,'accuracy dom51dom41'!$AE105,'accuracy dom52dom42'!$AE105)</f>
        <v>168</v>
      </c>
      <c r="U106">
        <f>AVERAGE('accuracy dom5dom4'!$AF105,'accuracy dom51dom41'!$AF105,'accuracy dom52dom42'!$AF105)</f>
        <v>0</v>
      </c>
      <c r="V106">
        <f>AVERAGE('accuracy dom5dom4'!$AG105,'accuracy dom51dom41'!$AG105,'accuracy dom52dom42'!$AG105)</f>
        <v>0</v>
      </c>
      <c r="W106">
        <f>AVERAGE('accuracy dom5dom4'!$AH105,'accuracy dom51dom41'!$AH105,'accuracy dom52dom42'!$AH105)</f>
        <v>0</v>
      </c>
      <c r="X106">
        <f>AVERAGE('accuracy dom7dom6'!$J105,'accuracy dom71dom61'!$J105,'accuracy dom72dom62'!$J105)</f>
        <v>167.66666666666666</v>
      </c>
      <c r="Y106">
        <f>AVERAGE('accuracy dom7dom6'!$K105,'accuracy dom71dom61'!$K105,'accuracy dom72dom62'!$K105)</f>
        <v>0.33333333333333331</v>
      </c>
      <c r="Z106">
        <f>AVERAGE('accuracy dom7dom6'!$L105,'accuracy dom71dom61'!$L105,'accuracy dom72dom62'!$L105)</f>
        <v>0</v>
      </c>
      <c r="AA106">
        <f>AVERAGE('accuracy dom7dom6'!$M105,'accuracy dom71dom61'!$M105,'accuracy dom72dom62'!$M105)</f>
        <v>0</v>
      </c>
      <c r="AB106">
        <f>AVERAGE('accuracy dom7dom6'!$AZ105,'accuracy dom71dom61'!$AZ105,'accuracy dom72dom62'!$AZ105)</f>
        <v>168</v>
      </c>
      <c r="AC106">
        <f>AVERAGE('accuracy dom7dom6'!$BA105,'accuracy dom71dom61'!$BA105,'accuracy dom72dom62'!$BA105)</f>
        <v>0</v>
      </c>
      <c r="AD106">
        <f>AVERAGE('accuracy dom7dom6'!$BB105,'accuracy dom71dom61'!$BB105,'accuracy dom72dom62'!$BB105)</f>
        <v>0</v>
      </c>
      <c r="AE106">
        <f>AVERAGE('accuracy dom7dom6'!$BC105,'accuracy dom71dom61'!$BC105,'accuracy dom72dom62'!$BC105)</f>
        <v>0</v>
      </c>
      <c r="AF106">
        <f>AVERAGE('accuracy dom7dom6'!$AE105,'accuracy dom71dom61'!$AE105,'accuracy dom72dom62'!$AE105)</f>
        <v>167.66666666666666</v>
      </c>
      <c r="AG106">
        <f>AVERAGE('accuracy dom7dom6'!$AF105,'accuracy dom71dom61'!$AF105,'accuracy dom72dom62'!$AF105)</f>
        <v>0.33333333333333331</v>
      </c>
      <c r="AH106">
        <f>AVERAGE('accuracy dom7dom6'!$AG105,'accuracy dom71dom61'!$AG105,'accuracy dom72dom62'!$AG105)</f>
        <v>0</v>
      </c>
      <c r="AI106">
        <f>AVERAGE('accuracy dom7dom6'!$AH105,'accuracy dom71dom61'!$AH105,'accuracy dom72dom62'!$AH105)</f>
        <v>0</v>
      </c>
      <c r="AJ106">
        <f>AVERAGE('accuracy dom9dom8'!$J105,'accuracy dom91dom81'!$J105,'accuracy dom92dom82'!$J105)</f>
        <v>168</v>
      </c>
      <c r="AK106">
        <f>AVERAGE('accuracy dom9dom8'!$K105,'accuracy dom91dom81'!$K105,'accuracy dom92dom82'!$K105)</f>
        <v>0</v>
      </c>
      <c r="AL106">
        <f>AVERAGE('accuracy dom9dom8'!$L105,'accuracy dom91dom81'!$L105,'accuracy dom92dom82'!$L105)</f>
        <v>0</v>
      </c>
      <c r="AM106">
        <f>AVERAGE('accuracy dom9dom8'!$M105,'accuracy dom91dom81'!$M105,'accuracy dom92dom82'!$M105)</f>
        <v>0</v>
      </c>
      <c r="AN106">
        <f>AVERAGE('accuracy dom9dom8'!$AZ105,'accuracy dom91dom81'!$AZ105,'accuracy dom92dom82'!$AZ105)</f>
        <v>168</v>
      </c>
      <c r="AO106">
        <f>AVERAGE('accuracy dom9dom8'!$BA105,'accuracy dom91dom81'!$BA105,'accuracy dom92dom82'!$BA105)</f>
        <v>0</v>
      </c>
      <c r="AP106">
        <f>AVERAGE('accuracy dom9dom8'!$BB105,'accuracy dom91dom81'!$BB105,'accuracy dom92dom82'!$BB105)</f>
        <v>0</v>
      </c>
      <c r="AQ106">
        <f>AVERAGE('accuracy dom9dom8'!$BC105,'accuracy dom91dom81'!$BC105,'accuracy dom92dom82'!$BC105)</f>
        <v>0</v>
      </c>
      <c r="AR106">
        <f>AVERAGE('accuracy dom9dom8'!$AE105,'accuracy dom91dom81'!$AE105,'accuracy dom92dom82'!$AE105)</f>
        <v>168</v>
      </c>
      <c r="AS106">
        <f>AVERAGE('accuracy dom9dom8'!$AF105,'accuracy dom91dom81'!$AF105,'accuracy dom92dom82'!$AF105)</f>
        <v>0</v>
      </c>
      <c r="AT106">
        <f>AVERAGE('accuracy dom9dom8'!$AG105,'accuracy dom91dom81'!$AG105,'accuracy dom92dom82'!$AG105)</f>
        <v>0</v>
      </c>
      <c r="AU106">
        <f>AVERAGE('accuracy dom9dom8'!$AH105,'accuracy dom91dom81'!$AH105,'accuracy dom92dom82'!$AH105)</f>
        <v>0</v>
      </c>
    </row>
    <row r="107" spans="1:47">
      <c r="A107" t="str">
        <f>'time 1'!B106</f>
        <v>&lt;test.WorldController: boolean method324(int,int,int,int)&gt;</v>
      </c>
      <c r="B107">
        <f>AVERAGE('time 1'!C106,'time 2'!C106,'time 3'!C106)</f>
        <v>14819.333333333334</v>
      </c>
      <c r="C107">
        <f>AVERAGE('time 1'!E106,'time 2'!E106,'time 3'!E106)</f>
        <v>27253.666666666668</v>
      </c>
      <c r="D107">
        <f>AVERAGE('time 1'!G106,'time 2'!G106,'time 3'!G106)</f>
        <v>10664</v>
      </c>
      <c r="E107">
        <f>AVERAGE('time 1'!I106,'time 2'!I106,'time 3'!I106)</f>
        <v>25413</v>
      </c>
      <c r="F107">
        <f>AVERAGE('time 1'!K106,'time 2'!K106,'time 3'!K106)</f>
        <v>93371.666666666672</v>
      </c>
      <c r="G107">
        <f>AVERAGE('time 1'!M106,'time 2'!M106,'time 3'!M106)</f>
        <v>19541.333333333332</v>
      </c>
      <c r="H107">
        <f>AVERAGE('time 1'!O106,'time 2'!O106,'time 3'!O106)</f>
        <v>34064.333333333336</v>
      </c>
      <c r="I107">
        <f>AVERAGE('time 1'!Q106,'time 2'!Q106,'time 3'!Q106)</f>
        <v>242096.66666666666</v>
      </c>
      <c r="J107">
        <f>AVERAGE('time 1'!S106,'time 2'!S106,'time 3'!S106)</f>
        <v>27479</v>
      </c>
      <c r="L107">
        <f>AVERAGE('accuracy dom5dom4'!$J106,'accuracy dom51dom41'!$J106,'accuracy dom52dom42'!$J106)</f>
        <v>649</v>
      </c>
      <c r="M107">
        <f>AVERAGE('accuracy dom5dom4'!$K106,'accuracy dom51dom41'!$K106,'accuracy dom52dom42'!$K106)</f>
        <v>5</v>
      </c>
      <c r="N107">
        <f>AVERAGE('accuracy dom5dom4'!$L106,'accuracy dom51dom41'!$L106,'accuracy dom52dom42'!$L106)</f>
        <v>0</v>
      </c>
      <c r="O107">
        <f>AVERAGE('accuracy dom5dom4'!$M106,'accuracy dom51dom41'!$M106,'accuracy dom52dom42'!$M106)</f>
        <v>0</v>
      </c>
      <c r="P107">
        <f>AVERAGE('accuracy dom5dom4'!$AZ106,'accuracy dom51dom41'!$AZ106,'accuracy dom52dom42'!$AZ106)</f>
        <v>654</v>
      </c>
      <c r="Q107">
        <f>AVERAGE('accuracy dom5dom4'!$BA106,'accuracy dom51dom41'!$BA106,'accuracy dom52dom42'!$BA106)</f>
        <v>0</v>
      </c>
      <c r="R107">
        <f>AVERAGE('accuracy dom5dom4'!$BB106,'accuracy dom51dom41'!$BB106,'accuracy dom52dom42'!$BB106)</f>
        <v>0</v>
      </c>
      <c r="S107">
        <f>AVERAGE('accuracy dom5dom4'!$BC106,'accuracy dom51dom41'!$BC106,'accuracy dom52dom42'!$BC106)</f>
        <v>0</v>
      </c>
      <c r="T107">
        <f>AVERAGE('accuracy dom5dom4'!$AE106,'accuracy dom51dom41'!$AE106,'accuracy dom52dom42'!$AE106)</f>
        <v>649</v>
      </c>
      <c r="U107">
        <f>AVERAGE('accuracy dom5dom4'!$AF106,'accuracy dom51dom41'!$AF106,'accuracy dom52dom42'!$AF106)</f>
        <v>5</v>
      </c>
      <c r="V107">
        <f>AVERAGE('accuracy dom5dom4'!$AG106,'accuracy dom51dom41'!$AG106,'accuracy dom52dom42'!$AG106)</f>
        <v>0</v>
      </c>
      <c r="W107">
        <f>AVERAGE('accuracy dom5dom4'!$AH106,'accuracy dom51dom41'!$AH106,'accuracy dom52dom42'!$AH106)</f>
        <v>0</v>
      </c>
      <c r="X107">
        <f>AVERAGE('accuracy dom7dom6'!$J106,'accuracy dom71dom61'!$J106,'accuracy dom72dom62'!$J106)</f>
        <v>644.33333333333337</v>
      </c>
      <c r="Y107">
        <f>AVERAGE('accuracy dom7dom6'!$K106,'accuracy dom71dom61'!$K106,'accuracy dom72dom62'!$K106)</f>
        <v>9.6666666666666661</v>
      </c>
      <c r="Z107">
        <f>AVERAGE('accuracy dom7dom6'!$L106,'accuracy dom71dom61'!$L106,'accuracy dom72dom62'!$L106)</f>
        <v>0</v>
      </c>
      <c r="AA107">
        <f>AVERAGE('accuracy dom7dom6'!$M106,'accuracy dom71dom61'!$M106,'accuracy dom72dom62'!$M106)</f>
        <v>0</v>
      </c>
      <c r="AB107">
        <f>AVERAGE('accuracy dom7dom6'!$AZ106,'accuracy dom71dom61'!$AZ106,'accuracy dom72dom62'!$AZ106)</f>
        <v>654</v>
      </c>
      <c r="AC107">
        <f>AVERAGE('accuracy dom7dom6'!$BA106,'accuracy dom71dom61'!$BA106,'accuracy dom72dom62'!$BA106)</f>
        <v>0</v>
      </c>
      <c r="AD107">
        <f>AVERAGE('accuracy dom7dom6'!$BB106,'accuracy dom71dom61'!$BB106,'accuracy dom72dom62'!$BB106)</f>
        <v>0</v>
      </c>
      <c r="AE107">
        <f>AVERAGE('accuracy dom7dom6'!$BC106,'accuracy dom71dom61'!$BC106,'accuracy dom72dom62'!$BC106)</f>
        <v>0</v>
      </c>
      <c r="AF107">
        <f>AVERAGE('accuracy dom7dom6'!$AE106,'accuracy dom71dom61'!$AE106,'accuracy dom72dom62'!$AE106)</f>
        <v>644.33333333333337</v>
      </c>
      <c r="AG107">
        <f>AVERAGE('accuracy dom7dom6'!$AF106,'accuracy dom71dom61'!$AF106,'accuracy dom72dom62'!$AF106)</f>
        <v>9.6666666666666661</v>
      </c>
      <c r="AH107">
        <f>AVERAGE('accuracy dom7dom6'!$AG106,'accuracy dom71dom61'!$AG106,'accuracy dom72dom62'!$AG106)</f>
        <v>0</v>
      </c>
      <c r="AI107">
        <f>AVERAGE('accuracy dom7dom6'!$AH106,'accuracy dom71dom61'!$AH106,'accuracy dom72dom62'!$AH106)</f>
        <v>0</v>
      </c>
      <c r="AJ107">
        <f>AVERAGE('accuracy dom9dom8'!$J106,'accuracy dom91dom81'!$J106,'accuracy dom92dom82'!$J106)</f>
        <v>645.33333333333337</v>
      </c>
      <c r="AK107">
        <f>AVERAGE('accuracy dom9dom8'!$K106,'accuracy dom91dom81'!$K106,'accuracy dom92dom82'!$K106)</f>
        <v>8.6666666666666661</v>
      </c>
      <c r="AL107">
        <f>AVERAGE('accuracy dom9dom8'!$L106,'accuracy dom91dom81'!$L106,'accuracy dom92dom82'!$L106)</f>
        <v>0</v>
      </c>
      <c r="AM107">
        <f>AVERAGE('accuracy dom9dom8'!$M106,'accuracy dom91dom81'!$M106,'accuracy dom92dom82'!$M106)</f>
        <v>0</v>
      </c>
      <c r="AN107">
        <f>AVERAGE('accuracy dom9dom8'!$AZ106,'accuracy dom91dom81'!$AZ106,'accuracy dom92dom82'!$AZ106)</f>
        <v>654</v>
      </c>
      <c r="AO107">
        <f>AVERAGE('accuracy dom9dom8'!$BA106,'accuracy dom91dom81'!$BA106,'accuracy dom92dom82'!$BA106)</f>
        <v>0</v>
      </c>
      <c r="AP107">
        <f>AVERAGE('accuracy dom9dom8'!$BB106,'accuracy dom91dom81'!$BB106,'accuracy dom92dom82'!$BB106)</f>
        <v>0</v>
      </c>
      <c r="AQ107">
        <f>AVERAGE('accuracy dom9dom8'!$BC106,'accuracy dom91dom81'!$BC106,'accuracy dom92dom82'!$BC106)</f>
        <v>0</v>
      </c>
      <c r="AR107">
        <f>AVERAGE('accuracy dom9dom8'!$AE106,'accuracy dom91dom81'!$AE106,'accuracy dom92dom82'!$AE106)</f>
        <v>645.33333333333337</v>
      </c>
      <c r="AS107">
        <f>AVERAGE('accuracy dom9dom8'!$AF106,'accuracy dom91dom81'!$AF106,'accuracy dom92dom82'!$AF106)</f>
        <v>8.6666666666666661</v>
      </c>
      <c r="AT107">
        <f>AVERAGE('accuracy dom9dom8'!$AG106,'accuracy dom91dom81'!$AG106,'accuracy dom92dom82'!$AG106)</f>
        <v>0</v>
      </c>
      <c r="AU107">
        <f>AVERAGE('accuracy dom9dom8'!$AH106,'accuracy dom91dom81'!$AH106,'accuracy dom92dom82'!$AH106)</f>
        <v>0</v>
      </c>
    </row>
    <row r="108" spans="1:47">
      <c r="A108" t="s">
        <v>342</v>
      </c>
      <c r="B108" s="10">
        <f>AVERAGE(B3:B107)/1000</f>
        <v>4.5753428571428589</v>
      </c>
      <c r="C108" s="10">
        <f t="shared" ref="C108:J108" si="0">AVERAGE(C3:C107)/1000</f>
        <v>21.270647619047619</v>
      </c>
      <c r="D108" s="10">
        <f t="shared" si="0"/>
        <v>3.4601142857142864</v>
      </c>
      <c r="E108" s="10">
        <f t="shared" si="0"/>
        <v>7.0427301587301585</v>
      </c>
      <c r="F108" s="10">
        <f t="shared" si="0"/>
        <v>82.177555555555557</v>
      </c>
      <c r="G108" s="10">
        <f t="shared" si="0"/>
        <v>5.5744380952380963</v>
      </c>
      <c r="H108" s="10">
        <f t="shared" si="0"/>
        <v>8.9401809523809508</v>
      </c>
      <c r="I108" s="10">
        <f t="shared" si="0"/>
        <v>218.52957142857142</v>
      </c>
      <c r="J108" s="10">
        <f t="shared" si="0"/>
        <v>7.4616857142857151</v>
      </c>
      <c r="L108">
        <f>AVERAGE('accuracy dom5dom4'!$J107,'accuracy dom51dom41'!$J107,'accuracy dom52dom42'!$J107)</f>
        <v>169</v>
      </c>
      <c r="M108">
        <f>AVERAGE('accuracy dom5dom4'!$K107,'accuracy dom51dom41'!$K107,'accuracy dom52dom42'!$K107)</f>
        <v>0</v>
      </c>
      <c r="N108">
        <f>AVERAGE('accuracy dom5dom4'!$L107,'accuracy dom51dom41'!$L107,'accuracy dom52dom42'!$L107)</f>
        <v>0</v>
      </c>
      <c r="O108">
        <f>AVERAGE('accuracy dom5dom4'!$M107,'accuracy dom51dom41'!$M107,'accuracy dom52dom42'!$M107)</f>
        <v>0</v>
      </c>
      <c r="P108">
        <f>AVERAGE('accuracy dom5dom4'!$AZ107,'accuracy dom51dom41'!$AZ107,'accuracy dom52dom42'!$AZ107)</f>
        <v>169</v>
      </c>
      <c r="Q108">
        <f>AVERAGE('accuracy dom5dom4'!$BA107,'accuracy dom51dom41'!$BA107,'accuracy dom52dom42'!$BA107)</f>
        <v>0</v>
      </c>
      <c r="R108">
        <f>AVERAGE('accuracy dom5dom4'!$BB107,'accuracy dom51dom41'!$BB107,'accuracy dom52dom42'!$BB107)</f>
        <v>0</v>
      </c>
      <c r="S108">
        <f>AVERAGE('accuracy dom5dom4'!$BC107,'accuracy dom51dom41'!$BC107,'accuracy dom52dom42'!$BC107)</f>
        <v>0</v>
      </c>
      <c r="T108">
        <f>AVERAGE('accuracy dom5dom4'!$AE107,'accuracy dom51dom41'!$AE107,'accuracy dom52dom42'!$AE107)</f>
        <v>169</v>
      </c>
      <c r="U108">
        <f>AVERAGE('accuracy dom5dom4'!$AF107,'accuracy dom51dom41'!$AF107,'accuracy dom52dom42'!$AF107)</f>
        <v>0</v>
      </c>
      <c r="V108">
        <f>AVERAGE('accuracy dom5dom4'!$AG107,'accuracy dom51dom41'!$AG107,'accuracy dom52dom42'!$AG107)</f>
        <v>0</v>
      </c>
      <c r="W108">
        <f>AVERAGE('accuracy dom5dom4'!$AH107,'accuracy dom51dom41'!$AH107,'accuracy dom52dom42'!$AH107)</f>
        <v>0</v>
      </c>
      <c r="X108">
        <f>AVERAGE('accuracy dom7dom6'!$J107,'accuracy dom71dom61'!$J107,'accuracy dom72dom62'!$J107)</f>
        <v>169</v>
      </c>
      <c r="Y108">
        <f>AVERAGE('accuracy dom7dom6'!$K107,'accuracy dom71dom61'!$K107,'accuracy dom72dom62'!$K107)</f>
        <v>0</v>
      </c>
      <c r="Z108">
        <f>AVERAGE('accuracy dom7dom6'!$L107,'accuracy dom71dom61'!$L107,'accuracy dom72dom62'!$L107)</f>
        <v>0</v>
      </c>
      <c r="AA108">
        <f>AVERAGE('accuracy dom7dom6'!$M107,'accuracy dom71dom61'!$M107,'accuracy dom72dom62'!$M107)</f>
        <v>0</v>
      </c>
      <c r="AB108">
        <f>AVERAGE('accuracy dom7dom6'!$AZ107,'accuracy dom71dom61'!$AZ107,'accuracy dom72dom62'!$AZ107)</f>
        <v>169</v>
      </c>
      <c r="AC108">
        <f>AVERAGE('accuracy dom7dom6'!$BA107,'accuracy dom71dom61'!$BA107,'accuracy dom72dom62'!$BA107)</f>
        <v>0</v>
      </c>
      <c r="AD108">
        <f>AVERAGE('accuracy dom7dom6'!$BB107,'accuracy dom71dom61'!$BB107,'accuracy dom72dom62'!$BB107)</f>
        <v>0</v>
      </c>
      <c r="AE108">
        <f>AVERAGE('accuracy dom7dom6'!$BC107,'accuracy dom71dom61'!$BC107,'accuracy dom72dom62'!$BC107)</f>
        <v>0</v>
      </c>
      <c r="AF108">
        <f>AVERAGE('accuracy dom7dom6'!$AE107,'accuracy dom71dom61'!$AE107,'accuracy dom72dom62'!$AE107)</f>
        <v>169</v>
      </c>
      <c r="AG108">
        <f>AVERAGE('accuracy dom7dom6'!$AF107,'accuracy dom71dom61'!$AF107,'accuracy dom72dom62'!$AF107)</f>
        <v>0</v>
      </c>
      <c r="AH108">
        <f>AVERAGE('accuracy dom7dom6'!$AG107,'accuracy dom71dom61'!$AG107,'accuracy dom72dom62'!$AG107)</f>
        <v>0</v>
      </c>
      <c r="AI108">
        <f>AVERAGE('accuracy dom7dom6'!$AH107,'accuracy dom71dom61'!$AH107,'accuracy dom72dom62'!$AH107)</f>
        <v>0</v>
      </c>
      <c r="AJ108">
        <f>AVERAGE('accuracy dom9dom8'!$J107,'accuracy dom91dom81'!$J107,'accuracy dom92dom82'!$J107)</f>
        <v>169</v>
      </c>
      <c r="AK108">
        <f>AVERAGE('accuracy dom9dom8'!$K107,'accuracy dom91dom81'!$K107,'accuracy dom92dom82'!$K107)</f>
        <v>0</v>
      </c>
      <c r="AL108">
        <f>AVERAGE('accuracy dom9dom8'!$L107,'accuracy dom91dom81'!$L107,'accuracy dom92dom82'!$L107)</f>
        <v>0</v>
      </c>
      <c r="AM108">
        <f>AVERAGE('accuracy dom9dom8'!$M107,'accuracy dom91dom81'!$M107,'accuracy dom92dom82'!$M107)</f>
        <v>0</v>
      </c>
      <c r="AN108">
        <f>AVERAGE('accuracy dom9dom8'!$AZ107,'accuracy dom91dom81'!$AZ107,'accuracy dom92dom82'!$AZ107)</f>
        <v>169</v>
      </c>
      <c r="AO108">
        <f>AVERAGE('accuracy dom9dom8'!$BA107,'accuracy dom91dom81'!$BA107,'accuracy dom92dom82'!$BA107)</f>
        <v>0</v>
      </c>
      <c r="AP108">
        <f>AVERAGE('accuracy dom9dom8'!$BB107,'accuracy dom91dom81'!$BB107,'accuracy dom92dom82'!$BB107)</f>
        <v>0</v>
      </c>
      <c r="AQ108">
        <f>AVERAGE('accuracy dom9dom8'!$BC107,'accuracy dom91dom81'!$BC107,'accuracy dom92dom82'!$BC107)</f>
        <v>0</v>
      </c>
      <c r="AR108">
        <f>AVERAGE('accuracy dom9dom8'!$AE107,'accuracy dom91dom81'!$AE107,'accuracy dom92dom82'!$AE107)</f>
        <v>169</v>
      </c>
      <c r="AS108">
        <f>AVERAGE('accuracy dom9dom8'!$AF107,'accuracy dom91dom81'!$AF107,'accuracy dom92dom82'!$AF107)</f>
        <v>0</v>
      </c>
      <c r="AT108">
        <f>AVERAGE('accuracy dom9dom8'!$AG107,'accuracy dom91dom81'!$AG107,'accuracy dom92dom82'!$AG107)</f>
        <v>0</v>
      </c>
      <c r="AU108">
        <f>AVERAGE('accuracy dom9dom8'!$AH107,'accuracy dom91dom81'!$AH107,'accuracy dom92dom82'!$AH107)</f>
        <v>0</v>
      </c>
    </row>
    <row r="109" spans="1:47">
      <c r="A109" t="s">
        <v>343</v>
      </c>
      <c r="B109" s="10">
        <f>MIN(B3:B107)/1000</f>
        <v>4.2000000000000003E-2</v>
      </c>
      <c r="C109" s="10">
        <f t="shared" ref="C109:J109" si="1">MIN(C3:C107)/1000</f>
        <v>6.4666666666666678E-2</v>
      </c>
      <c r="D109" s="10">
        <f t="shared" si="1"/>
        <v>3.3333333333333333E-2</v>
      </c>
      <c r="E109" s="10">
        <f t="shared" si="1"/>
        <v>4.9000000000000002E-2</v>
      </c>
      <c r="F109" s="10">
        <f t="shared" si="1"/>
        <v>6.6000000000000003E-2</v>
      </c>
      <c r="G109" s="10">
        <f t="shared" si="1"/>
        <v>4.2000000000000003E-2</v>
      </c>
      <c r="H109" s="10">
        <f t="shared" si="1"/>
        <v>5.4666666666666662E-2</v>
      </c>
      <c r="I109" s="10">
        <f t="shared" si="1"/>
        <v>7.8666666666666676E-2</v>
      </c>
      <c r="J109" s="10">
        <f t="shared" si="1"/>
        <v>4.6333333333333337E-2</v>
      </c>
      <c r="L109" s="14">
        <f>COUNTIF(L4:L108,"&lt;&gt;0")</f>
        <v>105</v>
      </c>
      <c r="M109" s="14">
        <f>COUNTIF(M4:M108,"&lt;&gt;0")</f>
        <v>14</v>
      </c>
      <c r="N109" s="14">
        <f t="shared" ref="N109:AU109" si="2">COUNTIF(N4:N108,"&lt;&gt;0")</f>
        <v>0</v>
      </c>
      <c r="O109" s="14">
        <f t="shared" si="2"/>
        <v>0</v>
      </c>
      <c r="P109" s="14">
        <f t="shared" si="2"/>
        <v>105</v>
      </c>
      <c r="Q109" s="14">
        <f t="shared" si="2"/>
        <v>0</v>
      </c>
      <c r="R109" s="14">
        <f t="shared" si="2"/>
        <v>0</v>
      </c>
      <c r="S109" s="14">
        <f t="shared" si="2"/>
        <v>0</v>
      </c>
      <c r="T109" s="14">
        <f t="shared" si="2"/>
        <v>105</v>
      </c>
      <c r="U109" s="14">
        <f t="shared" si="2"/>
        <v>14</v>
      </c>
      <c r="V109" s="14">
        <f t="shared" si="2"/>
        <v>0</v>
      </c>
      <c r="W109" s="14">
        <f t="shared" si="2"/>
        <v>0</v>
      </c>
      <c r="X109" s="14">
        <f t="shared" si="2"/>
        <v>105</v>
      </c>
      <c r="Y109" s="14">
        <f t="shared" si="2"/>
        <v>48</v>
      </c>
      <c r="Z109" s="14">
        <f t="shared" si="2"/>
        <v>0</v>
      </c>
      <c r="AA109" s="14">
        <f t="shared" si="2"/>
        <v>0</v>
      </c>
      <c r="AB109" s="14">
        <f t="shared" si="2"/>
        <v>105</v>
      </c>
      <c r="AC109" s="14">
        <f t="shared" si="2"/>
        <v>0</v>
      </c>
      <c r="AD109" s="14">
        <f t="shared" si="2"/>
        <v>0</v>
      </c>
      <c r="AE109" s="14">
        <f t="shared" si="2"/>
        <v>0</v>
      </c>
      <c r="AF109" s="14">
        <f t="shared" si="2"/>
        <v>105</v>
      </c>
      <c r="AG109" s="14">
        <f t="shared" si="2"/>
        <v>48</v>
      </c>
      <c r="AH109" s="14">
        <f t="shared" si="2"/>
        <v>0</v>
      </c>
      <c r="AI109" s="14">
        <f t="shared" si="2"/>
        <v>0</v>
      </c>
      <c r="AJ109" s="14">
        <f t="shared" si="2"/>
        <v>105</v>
      </c>
      <c r="AK109" s="14">
        <f t="shared" si="2"/>
        <v>47</v>
      </c>
      <c r="AL109" s="14">
        <f t="shared" si="2"/>
        <v>0</v>
      </c>
      <c r="AM109" s="14">
        <f t="shared" si="2"/>
        <v>0</v>
      </c>
      <c r="AN109" s="14">
        <f t="shared" si="2"/>
        <v>105</v>
      </c>
      <c r="AO109" s="14">
        <f t="shared" si="2"/>
        <v>0</v>
      </c>
      <c r="AP109" s="14">
        <f t="shared" si="2"/>
        <v>0</v>
      </c>
      <c r="AQ109" s="14">
        <f t="shared" si="2"/>
        <v>0</v>
      </c>
      <c r="AR109" s="14">
        <f t="shared" si="2"/>
        <v>105</v>
      </c>
      <c r="AS109" s="14">
        <f t="shared" si="2"/>
        <v>47</v>
      </c>
      <c r="AT109" s="14">
        <f t="shared" si="2"/>
        <v>0</v>
      </c>
      <c r="AU109" s="14">
        <f t="shared" si="2"/>
        <v>0</v>
      </c>
    </row>
    <row r="110" spans="1:47">
      <c r="A110" t="s">
        <v>344</v>
      </c>
      <c r="B110" s="10">
        <f>MAX(B3:B107)/1000</f>
        <v>37.844999999999999</v>
      </c>
      <c r="C110" s="10">
        <f t="shared" ref="C110:J110" si="3">MAX(C3:C107)/1000</f>
        <v>212.88666666666666</v>
      </c>
      <c r="D110" s="10">
        <f t="shared" si="3"/>
        <v>28.515999999999998</v>
      </c>
      <c r="E110" s="10">
        <f t="shared" si="3"/>
        <v>56.576000000000001</v>
      </c>
      <c r="F110" s="10">
        <f t="shared" si="3"/>
        <v>777.34366666666665</v>
      </c>
      <c r="G110" s="10">
        <f t="shared" si="3"/>
        <v>45.066333333333333</v>
      </c>
      <c r="H110" s="10">
        <f t="shared" si="3"/>
        <v>74.947666666666677</v>
      </c>
      <c r="I110" s="10">
        <f t="shared" si="3"/>
        <v>1862.1176666666668</v>
      </c>
      <c r="J110" s="10">
        <f t="shared" si="3"/>
        <v>61.566333333333333</v>
      </c>
      <c r="L110" s="14">
        <f>SUM(L4:L108)</f>
        <v>11368.666666666666</v>
      </c>
      <c r="M110" s="14">
        <f t="shared" ref="M110:AU110" si="4">SUM(M4:M108)</f>
        <v>31.333333333333336</v>
      </c>
      <c r="N110" s="14">
        <f t="shared" si="4"/>
        <v>0</v>
      </c>
      <c r="O110" s="14">
        <f t="shared" si="4"/>
        <v>0</v>
      </c>
      <c r="P110" s="14">
        <f t="shared" si="4"/>
        <v>11400</v>
      </c>
      <c r="Q110" s="14">
        <f t="shared" si="4"/>
        <v>0</v>
      </c>
      <c r="R110" s="14">
        <f t="shared" si="4"/>
        <v>0</v>
      </c>
      <c r="S110" s="14">
        <f t="shared" si="4"/>
        <v>0</v>
      </c>
      <c r="T110" s="14">
        <f t="shared" si="4"/>
        <v>11368.666666666666</v>
      </c>
      <c r="U110" s="14">
        <f t="shared" si="4"/>
        <v>31.333333333333336</v>
      </c>
      <c r="V110" s="14">
        <f t="shared" si="4"/>
        <v>0</v>
      </c>
      <c r="W110" s="14">
        <f t="shared" si="4"/>
        <v>0</v>
      </c>
      <c r="X110" s="14">
        <f t="shared" si="4"/>
        <v>11301.666666666664</v>
      </c>
      <c r="Y110" s="14">
        <f t="shared" si="4"/>
        <v>97.666666666666686</v>
      </c>
      <c r="Z110" s="14">
        <f t="shared" si="4"/>
        <v>0</v>
      </c>
      <c r="AA110" s="14">
        <f t="shared" si="4"/>
        <v>0</v>
      </c>
      <c r="AB110" s="14">
        <f t="shared" si="4"/>
        <v>11399.333333333334</v>
      </c>
      <c r="AC110" s="14">
        <f t="shared" si="4"/>
        <v>0</v>
      </c>
      <c r="AD110" s="14">
        <f t="shared" si="4"/>
        <v>0</v>
      </c>
      <c r="AE110" s="14">
        <f t="shared" si="4"/>
        <v>0</v>
      </c>
      <c r="AF110" s="14">
        <f t="shared" si="4"/>
        <v>11301.666666666664</v>
      </c>
      <c r="AG110" s="14">
        <f t="shared" si="4"/>
        <v>97.666666666666686</v>
      </c>
      <c r="AH110" s="14">
        <f t="shared" si="4"/>
        <v>0</v>
      </c>
      <c r="AI110" s="14">
        <f t="shared" si="4"/>
        <v>0</v>
      </c>
      <c r="AJ110" s="14">
        <f t="shared" si="4"/>
        <v>11273.666666666666</v>
      </c>
      <c r="AK110" s="14">
        <f t="shared" si="4"/>
        <v>123.99999999999999</v>
      </c>
      <c r="AL110" s="14">
        <f t="shared" si="4"/>
        <v>0</v>
      </c>
      <c r="AM110" s="14">
        <f t="shared" si="4"/>
        <v>0</v>
      </c>
      <c r="AN110" s="14">
        <f t="shared" si="4"/>
        <v>11397.666666666666</v>
      </c>
      <c r="AO110" s="14">
        <f t="shared" si="4"/>
        <v>0</v>
      </c>
      <c r="AP110" s="14">
        <f t="shared" si="4"/>
        <v>0</v>
      </c>
      <c r="AQ110" s="14">
        <f t="shared" si="4"/>
        <v>0</v>
      </c>
      <c r="AR110" s="14">
        <f t="shared" si="4"/>
        <v>11273.666666666666</v>
      </c>
      <c r="AS110" s="14">
        <f t="shared" si="4"/>
        <v>123.99999999999999</v>
      </c>
      <c r="AT110" s="14">
        <f t="shared" si="4"/>
        <v>0</v>
      </c>
      <c r="AU110" s="14">
        <f t="shared" si="4"/>
        <v>0</v>
      </c>
    </row>
    <row r="111" spans="1:47">
      <c r="L111" s="14">
        <f>L110/L109</f>
        <v>108.27301587301586</v>
      </c>
      <c r="M111" s="14">
        <f t="shared" ref="M111:AS111" si="5">M110/M109</f>
        <v>2.2380952380952381</v>
      </c>
      <c r="N111" s="14" t="s">
        <v>348</v>
      </c>
      <c r="O111" s="14" t="s">
        <v>348</v>
      </c>
      <c r="P111" s="14">
        <f t="shared" si="5"/>
        <v>108.57142857142857</v>
      </c>
      <c r="Q111" s="14" t="s">
        <v>348</v>
      </c>
      <c r="R111" s="14" t="s">
        <v>348</v>
      </c>
      <c r="S111" s="14" t="e">
        <f t="shared" si="5"/>
        <v>#DIV/0!</v>
      </c>
      <c r="T111" s="14">
        <f t="shared" si="5"/>
        <v>108.27301587301586</v>
      </c>
      <c r="U111" s="14">
        <f t="shared" si="5"/>
        <v>2.2380952380952381</v>
      </c>
      <c r="V111" s="14" t="s">
        <v>348</v>
      </c>
      <c r="W111" s="14" t="s">
        <v>348</v>
      </c>
      <c r="X111" s="14">
        <f t="shared" si="5"/>
        <v>107.63492063492062</v>
      </c>
      <c r="Y111" s="14">
        <f t="shared" si="5"/>
        <v>2.0347222222222228</v>
      </c>
      <c r="Z111" s="14" t="s">
        <v>348</v>
      </c>
      <c r="AA111" s="14" t="s">
        <v>348</v>
      </c>
      <c r="AB111" s="14">
        <f t="shared" si="5"/>
        <v>108.56507936507937</v>
      </c>
      <c r="AC111" s="14" t="s">
        <v>348</v>
      </c>
      <c r="AD111" s="14" t="s">
        <v>348</v>
      </c>
      <c r="AE111" s="14" t="s">
        <v>348</v>
      </c>
      <c r="AF111" s="14">
        <f t="shared" si="5"/>
        <v>107.63492063492062</v>
      </c>
      <c r="AG111" s="14">
        <f t="shared" si="5"/>
        <v>2.0347222222222228</v>
      </c>
      <c r="AH111" s="14" t="s">
        <v>348</v>
      </c>
      <c r="AI111" s="14" t="s">
        <v>348</v>
      </c>
      <c r="AJ111" s="14">
        <f t="shared" si="5"/>
        <v>107.36825396825397</v>
      </c>
      <c r="AK111" s="14">
        <f t="shared" si="5"/>
        <v>2.6382978723404253</v>
      </c>
      <c r="AL111" s="14" t="s">
        <v>348</v>
      </c>
      <c r="AM111" s="14" t="s">
        <v>348</v>
      </c>
      <c r="AN111" s="14">
        <f t="shared" si="5"/>
        <v>108.54920634920634</v>
      </c>
      <c r="AO111" s="14" t="s">
        <v>348</v>
      </c>
      <c r="AP111" s="14" t="s">
        <v>348</v>
      </c>
      <c r="AQ111" s="14" t="s">
        <v>348</v>
      </c>
      <c r="AR111" s="14">
        <f t="shared" si="5"/>
        <v>107.36825396825397</v>
      </c>
      <c r="AS111" s="14">
        <f t="shared" si="5"/>
        <v>2.6382978723404253</v>
      </c>
      <c r="AT111" s="14" t="s">
        <v>348</v>
      </c>
      <c r="AU111" s="14" t="s">
        <v>348</v>
      </c>
    </row>
  </sheetData>
  <mergeCells count="15">
    <mergeCell ref="AJ1:AU1"/>
    <mergeCell ref="AJ2:AM2"/>
    <mergeCell ref="AN2:AQ2"/>
    <mergeCell ref="AR2:AU2"/>
    <mergeCell ref="AF2:AI2"/>
    <mergeCell ref="L1:W1"/>
    <mergeCell ref="X1:AI1"/>
    <mergeCell ref="B1:D1"/>
    <mergeCell ref="E1:G1"/>
    <mergeCell ref="H1:J1"/>
    <mergeCell ref="L2:O2"/>
    <mergeCell ref="P2:S2"/>
    <mergeCell ref="T2:W2"/>
    <mergeCell ref="X2:AA2"/>
    <mergeCell ref="AB2:AE2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4"/>
  <sheetViews>
    <sheetView workbookViewId="0">
      <pane xSplit="1" ySplit="2" topLeftCell="C105" activePane="bottomRight" state="frozen"/>
      <selection pane="topRight" activeCell="B1" sqref="B1"/>
      <selection pane="bottomLeft" activeCell="A3" sqref="A3"/>
      <selection pane="bottomRight" activeCell="I3" sqref="I3"/>
    </sheetView>
  </sheetViews>
  <sheetFormatPr baseColWidth="10" defaultRowHeight="15" x14ac:dyDescent="0"/>
  <cols>
    <col min="1" max="1" width="15.33203125" customWidth="1"/>
    <col min="32" max="40" width="10.83203125" customWidth="1"/>
  </cols>
  <sheetData>
    <row r="1" spans="1:50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L1" s="27" t="s">
        <v>316</v>
      </c>
      <c r="M1" s="27"/>
      <c r="N1" s="27"/>
      <c r="O1" s="27" t="s">
        <v>328</v>
      </c>
      <c r="P1" s="27"/>
      <c r="Q1" s="27"/>
      <c r="R1" s="27" t="s">
        <v>322</v>
      </c>
      <c r="S1" s="27"/>
      <c r="T1" s="27"/>
      <c r="V1" s="27"/>
      <c r="W1" s="27"/>
      <c r="X1" s="27"/>
      <c r="Y1" s="27"/>
      <c r="Z1" s="27"/>
      <c r="AA1" s="27"/>
      <c r="AB1" s="27"/>
      <c r="AC1" s="27"/>
      <c r="AD1" s="27"/>
      <c r="AF1" s="27"/>
      <c r="AG1" s="27"/>
      <c r="AH1" s="27"/>
      <c r="AI1" s="27"/>
      <c r="AJ1" s="27"/>
      <c r="AK1" s="27"/>
      <c r="AL1" s="27"/>
      <c r="AM1" s="27"/>
      <c r="AN1" s="27"/>
      <c r="AP1" s="27"/>
      <c r="AQ1" s="27"/>
      <c r="AR1" s="27"/>
      <c r="AS1" s="27"/>
      <c r="AT1" s="27"/>
      <c r="AU1" s="27"/>
      <c r="AV1" s="27"/>
      <c r="AW1" s="27"/>
      <c r="AX1" s="27"/>
    </row>
    <row r="2" spans="1:5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t="s">
        <v>325</v>
      </c>
      <c r="M2" t="s">
        <v>326</v>
      </c>
      <c r="N2" t="s">
        <v>327</v>
      </c>
      <c r="O2" t="s">
        <v>325</v>
      </c>
      <c r="P2" t="s">
        <v>326</v>
      </c>
      <c r="Q2" t="s">
        <v>327</v>
      </c>
      <c r="R2" t="s">
        <v>325</v>
      </c>
      <c r="S2" t="s">
        <v>326</v>
      </c>
      <c r="T2" t="s">
        <v>327</v>
      </c>
    </row>
    <row r="3" spans="1:50">
      <c r="A3" t="str">
        <f>'time 1'!B2</f>
        <v>&lt;test.BallonFactory: boolean correctHorizontally(java.awt.Rectangle,int,int)&gt;</v>
      </c>
      <c r="B3">
        <f>AVERAGE('time 1'!D2/'time 1'!H2,'time 2'!D2/'time 2'!H2,'time 3'!D2/'time 3'!H2)</f>
        <v>1.298391770694785</v>
      </c>
      <c r="C3">
        <f>AVERAGE('time 1'!F2/'time 1'!H2,'time 2'!F2/'time 2'!H2,'time 3'!F2/'time 3'!H2)</f>
        <v>3.9283235581622677</v>
      </c>
      <c r="D3">
        <f>AVERAGE('time 1'!H2/'time 1'!H2,'time 2'!H2/'time 2'!H2,'time 3'!H2/'time 3'!H2)</f>
        <v>1</v>
      </c>
      <c r="E3">
        <f>AVERAGE('time 1'!J2/'time 1'!N2,'time 2'!J2/'time 2'!N2,'time 3'!J2/'time 3'!N2)</f>
        <v>1.3343505324148415</v>
      </c>
      <c r="F3">
        <f>AVERAGE('time 1'!L2/'time 1'!N2,'time 2'!L2/'time 2'!N2,'time 3'!L2/'time 3'!N2)</f>
        <v>8.7614875082618511</v>
      </c>
      <c r="G3">
        <f>AVERAGE('time 1'!N2/'time 1'!N2,'time 2'!N2/'time 2'!N2,'time 3'!N2/'time 3'!N2)</f>
        <v>1</v>
      </c>
      <c r="H3">
        <f>AVERAGE('time 1'!P2/'time 1'!T2,'time 2'!P2/'time 2'!T2,'time 3'!P2/'time 3'!T2)</f>
        <v>1.3991610273309669</v>
      </c>
      <c r="I3">
        <f>AVERAGE('time 1'!R2/'time 1'!T2,'time 2'!R2/'time 2'!T2,'time 3'!R2/'time 3'!T2)</f>
        <v>25.954589666683614</v>
      </c>
      <c r="J3">
        <f>AVERAGE('time 1'!T2/'time 1'!T2,'time 2'!T2/'time 2'!T2,'time 3'!T2/'time 3'!T2)</f>
        <v>1</v>
      </c>
      <c r="L3">
        <v>1</v>
      </c>
      <c r="M3">
        <v>1</v>
      </c>
      <c r="N3">
        <v>1</v>
      </c>
      <c r="O3">
        <f>AVERAGE('time 1'!J2/'time 1'!D2,'time 2'!J2/'time 2'!D2,'time 3'!J2/'time 3'!D2)</f>
        <v>1.3128606752122784</v>
      </c>
      <c r="P3">
        <f>AVERAGE('time 1'!L2/'time 1'!F2,'time 2'!L2/'time 2'!F2,'time 3'!L2/'time 3'!F2)</f>
        <v>2.9794464424511626</v>
      </c>
      <c r="Q3">
        <f>AVERAGE('time 1'!N2/'time 1'!H2,'time 2'!N2/'time 2'!H2,'time 3'!N2/'time 3'!H2)</f>
        <v>1.2679690880246144</v>
      </c>
      <c r="R3">
        <f>AVERAGE('time 1'!P2/'time 1'!D2,'time 2'!P2/'time 2'!D2,'time 3'!P2/'time 3'!D2)</f>
        <v>1.5135287718533643</v>
      </c>
      <c r="S3">
        <f>AVERAGE('time 1'!R2/'time 1'!F2,'time 2'!R2/'time 2'!F2,'time 3'!R2/'time 3'!F2)</f>
        <v>10.478435263738575</v>
      </c>
      <c r="T3">
        <f>AVERAGE('time 1'!T2/'time 1'!H2,'time 2'!T2/'time 2'!H2,'time 3'!T2/'time 3'!H2)</f>
        <v>1.3909989637250346</v>
      </c>
    </row>
    <row r="4" spans="1:50">
      <c r="A4" t="str">
        <f>'time 1'!B3</f>
        <v>&lt;test.BallonFactory: boolean correctVertically(java.awt.Rectangle,int,int)&gt;</v>
      </c>
      <c r="B4">
        <f>AVERAGE('time 1'!D3/'time 1'!H3,'time 2'!D3/'time 2'!H3,'time 3'!D3/'time 3'!H3)</f>
        <v>1.341461168501054</v>
      </c>
      <c r="C4">
        <f>AVERAGE('time 1'!F3/'time 1'!H3,'time 2'!F3/'time 2'!H3,'time 3'!F3/'time 3'!H3)</f>
        <v>4.2968845624065581</v>
      </c>
      <c r="D4">
        <f>AVERAGE('time 1'!H3/'time 1'!H3,'time 2'!H3/'time 2'!H3,'time 3'!H3/'time 3'!H3)</f>
        <v>1</v>
      </c>
      <c r="E4">
        <f>AVERAGE('time 1'!J3/'time 1'!N3,'time 2'!J3/'time 2'!N3,'time 3'!J3/'time 3'!N3)</f>
        <v>1.3542825081715624</v>
      </c>
      <c r="F4">
        <f>AVERAGE('time 1'!L3/'time 1'!N3,'time 2'!L3/'time 2'!N3,'time 3'!L3/'time 3'!N3)</f>
        <v>9.0893797132986247</v>
      </c>
      <c r="G4">
        <f>AVERAGE('time 1'!N3/'time 1'!N3,'time 2'!N3/'time 2'!N3,'time 3'!N3/'time 3'!N3)</f>
        <v>1</v>
      </c>
      <c r="H4">
        <f>AVERAGE('time 1'!P3/'time 1'!T3,'time 2'!P3/'time 2'!T3,'time 3'!P3/'time 3'!T3)</f>
        <v>1.4143367388255952</v>
      </c>
      <c r="I4">
        <f>AVERAGE('time 1'!R3/'time 1'!T3,'time 2'!R3/'time 2'!T3,'time 3'!R3/'time 3'!T3)</f>
        <v>26.783640661132448</v>
      </c>
      <c r="J4">
        <f>AVERAGE('time 1'!T3/'time 1'!T3,'time 2'!T3/'time 2'!T3,'time 3'!T3/'time 3'!T3)</f>
        <v>1</v>
      </c>
      <c r="L4">
        <v>1</v>
      </c>
      <c r="M4">
        <v>1</v>
      </c>
      <c r="N4">
        <v>1</v>
      </c>
      <c r="O4">
        <f>AVERAGE('time 1'!J3/'time 1'!D3,'time 2'!J3/'time 2'!D3,'time 3'!J3/'time 3'!D3)</f>
        <v>1.299981709531987</v>
      </c>
      <c r="P4">
        <f>AVERAGE('time 1'!L3/'time 1'!F3,'time 2'!L3/'time 2'!F3,'time 3'!L3/'time 3'!F3)</f>
        <v>2.8407926713522031</v>
      </c>
      <c r="Q4">
        <f>AVERAGE('time 1'!N3/'time 1'!H3,'time 2'!N3/'time 2'!H3,'time 3'!N3/'time 3'!H3)</f>
        <v>1.2510746218093123</v>
      </c>
      <c r="R4">
        <f>AVERAGE('time 1'!P3/'time 1'!D3,'time 2'!P3/'time 2'!D3,'time 3'!P3/'time 3'!D3)</f>
        <v>1.5261945393147649</v>
      </c>
      <c r="S4">
        <f>AVERAGE('time 1'!R3/'time 1'!F3,'time 2'!R3/'time 2'!F3,'time 3'!R3/'time 3'!F3)</f>
        <v>10.320924912358352</v>
      </c>
      <c r="T4">
        <f>AVERAGE('time 1'!T3/'time 1'!H3,'time 2'!T3/'time 2'!H3,'time 3'!T3/'time 3'!H3)</f>
        <v>1.4140053608833407</v>
      </c>
    </row>
    <row r="5" spans="1:50">
      <c r="A5" t="str">
        <f>'time 1'!B4</f>
        <v>&lt;test.BallonFactory: boolean isInsideBounds(java.awt.Rectangle,int,int)&gt;</v>
      </c>
      <c r="B5">
        <f>AVERAGE('time 1'!D4/'time 1'!H4,'time 2'!D4/'time 2'!H4,'time 3'!D4/'time 3'!H4)</f>
        <v>1.3932138672832866</v>
      </c>
      <c r="C5">
        <f>AVERAGE('time 1'!F4/'time 1'!H4,'time 2'!F4/'time 2'!H4,'time 3'!F4/'time 3'!H4)</f>
        <v>3.7328390429573628</v>
      </c>
      <c r="D5">
        <f>AVERAGE('time 1'!H4/'time 1'!H4,'time 2'!H4/'time 2'!H4,'time 3'!H4/'time 3'!H4)</f>
        <v>1</v>
      </c>
      <c r="E5">
        <f>AVERAGE('time 1'!J4/'time 1'!N4,'time 2'!J4/'time 2'!N4,'time 3'!J4/'time 3'!N4)</f>
        <v>1.2369459795930384</v>
      </c>
      <c r="F5">
        <f>AVERAGE('time 1'!L4/'time 1'!N4,'time 2'!L4/'time 2'!N4,'time 3'!L4/'time 3'!N4)</f>
        <v>11.137620393502745</v>
      </c>
      <c r="G5">
        <f>AVERAGE('time 1'!N4/'time 1'!N4,'time 2'!N4/'time 2'!N4,'time 3'!N4/'time 3'!N4)</f>
        <v>1</v>
      </c>
      <c r="H5">
        <f>AVERAGE('time 1'!P4/'time 1'!T4,'time 2'!P4/'time 2'!T4,'time 3'!P4/'time 3'!T4)</f>
        <v>1.2863907025737007</v>
      </c>
      <c r="I5">
        <f>AVERAGE('time 1'!R4/'time 1'!T4,'time 2'!R4/'time 2'!T4,'time 3'!R4/'time 3'!T4)</f>
        <v>19.540610333801126</v>
      </c>
      <c r="J5">
        <f>AVERAGE('time 1'!T4/'time 1'!T4,'time 2'!T4/'time 2'!T4,'time 3'!T4/'time 3'!T4)</f>
        <v>1</v>
      </c>
      <c r="L5">
        <v>1</v>
      </c>
      <c r="M5">
        <v>1</v>
      </c>
      <c r="N5">
        <v>1</v>
      </c>
      <c r="O5">
        <f>AVERAGE('time 1'!J4/'time 1'!D4,'time 2'!J4/'time 2'!D4,'time 3'!J4/'time 3'!D4)</f>
        <v>1.2178290921388848</v>
      </c>
      <c r="P5">
        <f>AVERAGE('time 1'!L4/'time 1'!F4,'time 2'!L4/'time 2'!F4,'time 3'!L4/'time 3'!F4)</f>
        <v>4.7767133770987762</v>
      </c>
      <c r="Q5">
        <f>AVERAGE('time 1'!N4/'time 1'!H4,'time 2'!N4/'time 2'!H4,'time 3'!N4/'time 3'!H4)</f>
        <v>1.366441514249342</v>
      </c>
      <c r="R5">
        <f>AVERAGE('time 1'!P4/'time 1'!D4,'time 2'!P4/'time 2'!D4,'time 3'!P4/'time 3'!D4)</f>
        <v>1.4151845870914539</v>
      </c>
      <c r="S5">
        <f>AVERAGE('time 1'!R4/'time 1'!F4,'time 2'!R4/'time 2'!F4,'time 3'!R4/'time 3'!F4)</f>
        <v>8.6493262844699856</v>
      </c>
      <c r="T5">
        <f>AVERAGE('time 1'!T4/'time 1'!H4,'time 2'!T4/'time 2'!H4,'time 3'!T4/'time 3'!H4)</f>
        <v>1.5253353101191962</v>
      </c>
    </row>
    <row r="6" spans="1:50">
      <c r="A6" t="str">
        <f>'time 1'!B5</f>
        <v>&lt;test.BallonFactory: java.awt.geom.GeneralPath getNormalPath(java.awt.Rectangle)&gt;</v>
      </c>
      <c r="B6">
        <f>AVERAGE('time 1'!D5/'time 1'!H5,'time 2'!D5/'time 2'!H5,'time 3'!D5/'time 3'!H5)</f>
        <v>1.2376985624693144</v>
      </c>
      <c r="C6">
        <f>AVERAGE('time 1'!F5/'time 1'!H5,'time 2'!F5/'time 2'!H5,'time 3'!F5/'time 3'!H5)</f>
        <v>3.0556354842791151</v>
      </c>
      <c r="D6">
        <f>AVERAGE('time 1'!H5/'time 1'!H5,'time 2'!H5/'time 2'!H5,'time 3'!H5/'time 3'!H5)</f>
        <v>1</v>
      </c>
      <c r="E6">
        <f>AVERAGE('time 1'!J5/'time 1'!N5,'time 2'!J5/'time 2'!N5,'time 3'!J5/'time 3'!N5)</f>
        <v>1.232314318726164</v>
      </c>
      <c r="F6">
        <f>AVERAGE('time 1'!L5/'time 1'!N5,'time 2'!L5/'time 2'!N5,'time 3'!L5/'time 3'!N5)</f>
        <v>9.7779519244199253</v>
      </c>
      <c r="G6">
        <f>AVERAGE('time 1'!N5/'time 1'!N5,'time 2'!N5/'time 2'!N5,'time 3'!N5/'time 3'!N5)</f>
        <v>1</v>
      </c>
      <c r="H6">
        <f>AVERAGE('time 1'!P5/'time 1'!T5,'time 2'!P5/'time 2'!T5,'time 3'!P5/'time 3'!T5)</f>
        <v>1.1871232814151889</v>
      </c>
      <c r="I6">
        <f>AVERAGE('time 1'!R5/'time 1'!T5,'time 2'!R5/'time 2'!T5,'time 3'!R5/'time 3'!T5)</f>
        <v>23.73606525600745</v>
      </c>
      <c r="J6">
        <f>AVERAGE('time 1'!T5/'time 1'!T5,'time 2'!T5/'time 2'!T5,'time 3'!T5/'time 3'!T5)</f>
        <v>1</v>
      </c>
      <c r="L6">
        <v>1</v>
      </c>
      <c r="M6">
        <v>1</v>
      </c>
      <c r="N6">
        <v>1</v>
      </c>
      <c r="O6">
        <f>AVERAGE('time 1'!J5/'time 1'!D5,'time 2'!J5/'time 2'!D5,'time 3'!J5/'time 3'!D5)</f>
        <v>1.2424305188528768</v>
      </c>
      <c r="P6">
        <f>AVERAGE('time 1'!L5/'time 1'!F5,'time 2'!L5/'time 2'!F5,'time 3'!L5/'time 3'!F5)</f>
        <v>4.1033878112347653</v>
      </c>
      <c r="Q6">
        <f>AVERAGE('time 1'!N5/'time 1'!H5,'time 2'!N5/'time 2'!H5,'time 3'!N5/'time 3'!H5)</f>
        <v>1.2494403549477517</v>
      </c>
      <c r="R6">
        <f>AVERAGE('time 1'!P5/'time 1'!D5,'time 2'!P5/'time 2'!D5,'time 3'!P5/'time 3'!D5)</f>
        <v>1.3151018231510181</v>
      </c>
      <c r="S6">
        <f>AVERAGE('time 1'!R5/'time 1'!F5,'time 2'!R5/'time 2'!F5,'time 3'!R5/'time 3'!F5)</f>
        <v>10.722690464771697</v>
      </c>
      <c r="T6">
        <f>AVERAGE('time 1'!T5/'time 1'!H5,'time 2'!T5/'time 2'!H5,'time 3'!T5/'time 3'!H5)</f>
        <v>1.3695642039842812</v>
      </c>
    </row>
    <row r="7" spans="1:50">
      <c r="A7" t="str">
        <f>'time 1'!B6</f>
        <v>&lt;test.BallonFactory: java.awt.Rectangle addPadding(java.awt.Rectangle)&gt;</v>
      </c>
      <c r="B7">
        <f>AVERAGE('time 1'!D6/'time 1'!H6,'time 2'!D6/'time 2'!H6,'time 3'!D6/'time 3'!H6)</f>
        <v>1.4157504063248239</v>
      </c>
      <c r="C7">
        <f>AVERAGE('time 1'!F6/'time 1'!H6,'time 2'!F6/'time 2'!H6,'time 3'!F6/'time 3'!H6)</f>
        <v>4.1237905320761614</v>
      </c>
      <c r="D7">
        <f>AVERAGE('time 1'!H6/'time 1'!H6,'time 2'!H6/'time 2'!H6,'time 3'!H6/'time 3'!H6)</f>
        <v>1</v>
      </c>
      <c r="E7">
        <f>AVERAGE('time 1'!J6/'time 1'!N6,'time 2'!J6/'time 2'!N6,'time 3'!J6/'time 3'!N6)</f>
        <v>1.3878376527602192</v>
      </c>
      <c r="F7">
        <f>AVERAGE('time 1'!L6/'time 1'!N6,'time 2'!L6/'time 2'!N6,'time 3'!L6/'time 3'!N6)</f>
        <v>13.600232769115513</v>
      </c>
      <c r="G7">
        <f>AVERAGE('time 1'!N6/'time 1'!N6,'time 2'!N6/'time 2'!N6,'time 3'!N6/'time 3'!N6)</f>
        <v>1</v>
      </c>
      <c r="H7">
        <f>AVERAGE('time 1'!P6/'time 1'!T6,'time 2'!P6/'time 2'!T6,'time 3'!P6/'time 3'!T6)</f>
        <v>1.3190366050704132</v>
      </c>
      <c r="I7">
        <f>AVERAGE('time 1'!R6/'time 1'!T6,'time 2'!R6/'time 2'!T6,'time 3'!R6/'time 3'!T6)</f>
        <v>18.186357988238477</v>
      </c>
      <c r="J7">
        <f>AVERAGE('time 1'!T6/'time 1'!T6,'time 2'!T6/'time 2'!T6,'time 3'!T6/'time 3'!T6)</f>
        <v>1</v>
      </c>
      <c r="L7">
        <v>1</v>
      </c>
      <c r="M7">
        <v>1</v>
      </c>
      <c r="N7">
        <v>1</v>
      </c>
      <c r="O7">
        <f>AVERAGE('time 1'!J6/'time 1'!D6,'time 2'!J6/'time 2'!D6,'time 3'!J6/'time 3'!D6)</f>
        <v>1.2101246095000431</v>
      </c>
      <c r="P7">
        <f>AVERAGE('time 1'!L6/'time 1'!F6,'time 2'!L6/'time 2'!F6,'time 3'!L6/'time 3'!F6)</f>
        <v>4.7116045380474443</v>
      </c>
      <c r="Q7">
        <f>AVERAGE('time 1'!N6/'time 1'!H6,'time 2'!N6/'time 2'!H6,'time 3'!N6/'time 3'!H6)</f>
        <v>1.2437815425132834</v>
      </c>
      <c r="R7">
        <f>AVERAGE('time 1'!P6/'time 1'!D6,'time 2'!P6/'time 2'!D6,'time 3'!P6/'time 3'!D6)</f>
        <v>1.3751149399773042</v>
      </c>
      <c r="S7">
        <f>AVERAGE('time 1'!R6/'time 1'!F6,'time 2'!R6/'time 2'!F6,'time 3'!R6/'time 3'!F6)</f>
        <v>6.9777775902406276</v>
      </c>
      <c r="T7">
        <f>AVERAGE('time 1'!T6/'time 1'!H6,'time 2'!T6/'time 2'!H6,'time 3'!T6/'time 3'!H6)</f>
        <v>1.4811371925219143</v>
      </c>
    </row>
    <row r="8" spans="1:50">
      <c r="A8" t="str">
        <f>'time 1'!B7</f>
        <v>&lt;test.BallonFactory: java.awt.Rectangle getTextBounds(int,int,int,int)&gt;</v>
      </c>
      <c r="B8">
        <f>AVERAGE('time 1'!D7/'time 1'!H7,'time 2'!D7/'time 2'!H7,'time 3'!D7/'time 3'!H7)</f>
        <v>1.2712522332915002</v>
      </c>
      <c r="C8">
        <f>AVERAGE('time 1'!F7/'time 1'!H7,'time 2'!F7/'time 2'!H7,'time 3'!F7/'time 3'!H7)</f>
        <v>2.9500836043214798</v>
      </c>
      <c r="D8">
        <f>AVERAGE('time 1'!H7/'time 1'!H7,'time 2'!H7/'time 2'!H7,'time 3'!H7/'time 3'!H7)</f>
        <v>1</v>
      </c>
      <c r="E8">
        <f>AVERAGE('time 1'!J7/'time 1'!N7,'time 2'!J7/'time 2'!N7,'time 3'!J7/'time 3'!N7)</f>
        <v>1.1936680539236695</v>
      </c>
      <c r="F8">
        <f>AVERAGE('time 1'!L7/'time 1'!N7,'time 2'!L7/'time 2'!N7,'time 3'!L7/'time 3'!N7)</f>
        <v>8.8995268980632485</v>
      </c>
      <c r="G8">
        <f>AVERAGE('time 1'!N7/'time 1'!N7,'time 2'!N7/'time 2'!N7,'time 3'!N7/'time 3'!N7)</f>
        <v>1</v>
      </c>
      <c r="H8">
        <f>AVERAGE('time 1'!P7/'time 1'!T7,'time 2'!P7/'time 2'!T7,'time 3'!P7/'time 3'!T7)</f>
        <v>1.2345149635610959</v>
      </c>
      <c r="I8">
        <f>AVERAGE('time 1'!R7/'time 1'!T7,'time 2'!R7/'time 2'!T7,'time 3'!R7/'time 3'!T7)</f>
        <v>15.249323149363702</v>
      </c>
      <c r="J8">
        <f>AVERAGE('time 1'!T7/'time 1'!T7,'time 2'!T7/'time 2'!T7,'time 3'!T7/'time 3'!T7)</f>
        <v>1</v>
      </c>
      <c r="L8">
        <v>1</v>
      </c>
      <c r="M8">
        <v>1</v>
      </c>
      <c r="N8">
        <v>1</v>
      </c>
      <c r="O8">
        <f>AVERAGE('time 1'!J7/'time 1'!D7,'time 2'!J7/'time 2'!D7,'time 3'!J7/'time 3'!D7)</f>
        <v>1.2193264268877504</v>
      </c>
      <c r="P8">
        <f>AVERAGE('time 1'!L7/'time 1'!F7,'time 2'!L7/'time 2'!F7,'time 3'!L7/'time 3'!F7)</f>
        <v>4.5914426532143677</v>
      </c>
      <c r="Q8">
        <f>AVERAGE('time 1'!N7/'time 1'!H7,'time 2'!N7/'time 2'!H7,'time 3'!N7/'time 3'!H7)</f>
        <v>1.2997574930986617</v>
      </c>
      <c r="R8">
        <f>AVERAGE('time 1'!P7/'time 1'!D7,'time 2'!P7/'time 2'!D7,'time 3'!P7/'time 3'!D7)</f>
        <v>1.411645098626872</v>
      </c>
      <c r="S8">
        <f>AVERAGE('time 1'!R7/'time 1'!F7,'time 2'!R7/'time 2'!F7,'time 3'!R7/'time 3'!F7)</f>
        <v>8.2595220282479396</v>
      </c>
      <c r="T8">
        <f>AVERAGE('time 1'!T7/'time 1'!H7,'time 2'!T7/'time 2'!H7,'time 3'!T7/'time 3'!H7)</f>
        <v>1.4577829393189408</v>
      </c>
    </row>
    <row r="9" spans="1:50">
      <c r="A9" t="str">
        <f>'time 1'!B8</f>
        <v>&lt;test.BallonFactory: java.awt.Shape getCirclePath(java.awt.Rectangle)&gt;</v>
      </c>
      <c r="B9">
        <f>AVERAGE('time 1'!D8/'time 1'!H8,'time 2'!D8/'time 2'!H8,'time 3'!D8/'time 3'!H8)</f>
        <v>1.3145878010294318</v>
      </c>
      <c r="C9">
        <f>AVERAGE('time 1'!F8/'time 1'!H8,'time 2'!F8/'time 2'!H8,'time 3'!F8/'time 3'!H8)</f>
        <v>4.9982481257482716</v>
      </c>
      <c r="D9">
        <f>AVERAGE('time 1'!H8/'time 1'!H8,'time 2'!H8/'time 2'!H8,'time 3'!H8/'time 3'!H8)</f>
        <v>1</v>
      </c>
      <c r="E9">
        <f>AVERAGE('time 1'!J8/'time 1'!N8,'time 2'!J8/'time 2'!N8,'time 3'!J8/'time 3'!N8)</f>
        <v>1.2743960845436828</v>
      </c>
      <c r="F9">
        <f>AVERAGE('time 1'!L8/'time 1'!N8,'time 2'!L8/'time 2'!N8,'time 3'!L8/'time 3'!N8)</f>
        <v>16.454059555132911</v>
      </c>
      <c r="G9">
        <f>AVERAGE('time 1'!N8/'time 1'!N8,'time 2'!N8/'time 2'!N8,'time 3'!N8/'time 3'!N8)</f>
        <v>1</v>
      </c>
      <c r="H9">
        <f>AVERAGE('time 1'!P8/'time 1'!T8,'time 2'!P8/'time 2'!T8,'time 3'!P8/'time 3'!T8)</f>
        <v>1.1380267669985979</v>
      </c>
      <c r="I9">
        <f>AVERAGE('time 1'!R8/'time 1'!T8,'time 2'!R8/'time 2'!T8,'time 3'!R8/'time 3'!T8)</f>
        <v>31.43731121364215</v>
      </c>
      <c r="J9">
        <f>AVERAGE('time 1'!T8/'time 1'!T8,'time 2'!T8/'time 2'!T8,'time 3'!T8/'time 3'!T8)</f>
        <v>1</v>
      </c>
      <c r="L9">
        <v>1</v>
      </c>
      <c r="M9">
        <v>1</v>
      </c>
      <c r="N9">
        <v>1</v>
      </c>
      <c r="O9">
        <f>AVERAGE('time 1'!J8/'time 1'!D8,'time 2'!J8/'time 2'!D8,'time 3'!J8/'time 3'!D8)</f>
        <v>1.234965625505402</v>
      </c>
      <c r="P9">
        <f>AVERAGE('time 1'!L8/'time 1'!F8,'time 2'!L8/'time 2'!F8,'time 3'!L8/'time 3'!F8)</f>
        <v>4.9809311673793326</v>
      </c>
      <c r="Q9">
        <f>AVERAGE('time 1'!N8/'time 1'!H8,'time 2'!N8/'time 2'!H8,'time 3'!N8/'time 3'!H8)</f>
        <v>1.273954127122928</v>
      </c>
      <c r="R9">
        <f>AVERAGE('time 1'!P8/'time 1'!D8,'time 2'!P8/'time 2'!D8,'time 3'!P8/'time 3'!D8)</f>
        <v>1.4007879058269108</v>
      </c>
      <c r="S9">
        <f>AVERAGE('time 1'!R8/'time 1'!F8,'time 2'!R8/'time 2'!F8,'time 3'!R8/'time 3'!F8)</f>
        <v>11.799638320191077</v>
      </c>
      <c r="T9">
        <f>AVERAGE('time 1'!T8/'time 1'!H8,'time 2'!T8/'time 2'!H8,'time 3'!T8/'time 3'!H8)</f>
        <v>1.6210936248322438</v>
      </c>
    </row>
    <row r="10" spans="1:50">
      <c r="A10" t="str">
        <f>'time 1'!B9</f>
        <v>&lt;test.BallonFactory: java.awt.Shape[] getArrow(int,int)&gt;</v>
      </c>
      <c r="B10">
        <f>AVERAGE('time 1'!D9/'time 1'!H9,'time 2'!D9/'time 2'!H9,'time 3'!D9/'time 3'!H9)</f>
        <v>1.21650207443828</v>
      </c>
      <c r="C10">
        <f>AVERAGE('time 1'!F9/'time 1'!H9,'time 2'!F9/'time 2'!H9,'time 3'!F9/'time 3'!H9)</f>
        <v>3.3418621436898444</v>
      </c>
      <c r="D10">
        <f>AVERAGE('time 1'!H9/'time 1'!H9,'time 2'!H9/'time 2'!H9,'time 3'!H9/'time 3'!H9)</f>
        <v>1</v>
      </c>
      <c r="E10">
        <f>AVERAGE('time 1'!J9/'time 1'!N9,'time 2'!J9/'time 2'!N9,'time 3'!J9/'time 3'!N9)</f>
        <v>1.2159984872627372</v>
      </c>
      <c r="F10">
        <f>AVERAGE('time 1'!L9/'time 1'!N9,'time 2'!L9/'time 2'!N9,'time 3'!L9/'time 3'!N9)</f>
        <v>13.365056858425888</v>
      </c>
      <c r="G10">
        <f>AVERAGE('time 1'!N9/'time 1'!N9,'time 2'!N9/'time 2'!N9,'time 3'!N9/'time 3'!N9)</f>
        <v>1</v>
      </c>
      <c r="H10">
        <f>AVERAGE('time 1'!P9/'time 1'!T9,'time 2'!P9/'time 2'!T9,'time 3'!P9/'time 3'!T9)</f>
        <v>1.1751323072819482</v>
      </c>
      <c r="I10">
        <f>AVERAGE('time 1'!R9/'time 1'!T9,'time 2'!R9/'time 2'!T9,'time 3'!R9/'time 3'!T9)</f>
        <v>21.194647073151721</v>
      </c>
      <c r="J10">
        <f>AVERAGE('time 1'!T9/'time 1'!T9,'time 2'!T9/'time 2'!T9,'time 3'!T9/'time 3'!T9)</f>
        <v>1</v>
      </c>
      <c r="L10">
        <v>1</v>
      </c>
      <c r="M10">
        <v>1</v>
      </c>
      <c r="N10">
        <v>1</v>
      </c>
      <c r="O10">
        <f>AVERAGE('time 1'!J9/'time 1'!D9,'time 2'!J9/'time 2'!D9,'time 3'!J9/'time 3'!D9)</f>
        <v>1.1636358388645633</v>
      </c>
      <c r="P10">
        <f>AVERAGE('time 1'!L9/'time 1'!F9,'time 2'!L9/'time 2'!F9,'time 3'!L9/'time 3'!F9)</f>
        <v>5.5273251944416444</v>
      </c>
      <c r="Q10">
        <f>AVERAGE('time 1'!N9/'time 1'!H9,'time 2'!N9/'time 2'!H9,'time 3'!N9/'time 3'!H9)</f>
        <v>1.1623296765878441</v>
      </c>
      <c r="R10">
        <f>AVERAGE('time 1'!P9/'time 1'!D9,'time 2'!P9/'time 2'!D9,'time 3'!P9/'time 3'!D9)</f>
        <v>1.3067612050082393</v>
      </c>
      <c r="S10">
        <f>AVERAGE('time 1'!R9/'time 1'!F9,'time 2'!R9/'time 2'!F9,'time 3'!R9/'time 3'!F9)</f>
        <v>9.6401755021003677</v>
      </c>
      <c r="T10">
        <f>AVERAGE('time 1'!T9/'time 1'!H9,'time 2'!T9/'time 2'!H9,'time 3'!T9/'time 3'!H9)</f>
        <v>1.3516000482000294</v>
      </c>
    </row>
    <row r="11" spans="1:50">
      <c r="A11" t="str">
        <f>'time 1'!B10</f>
        <v>&lt;test.BallonFactory: java.util.ArrayList getLines(java.awt.FontMetrics,java.lang.String,double,int)&gt;</v>
      </c>
      <c r="B11">
        <f>AVERAGE('time 1'!D10/'time 1'!H10,'time 2'!D10/'time 2'!H10,'time 3'!D10/'time 3'!H10)</f>
        <v>1.3925378898209433</v>
      </c>
      <c r="C11">
        <f>AVERAGE('time 1'!F10/'time 1'!H10,'time 2'!F10/'time 2'!H10,'time 3'!F10/'time 3'!H10)</f>
        <v>3.9993047439130542</v>
      </c>
      <c r="D11">
        <f>AVERAGE('time 1'!H10/'time 1'!H10,'time 2'!H10/'time 2'!H10,'time 3'!H10/'time 3'!H10)</f>
        <v>1</v>
      </c>
      <c r="E11">
        <f>AVERAGE('time 1'!J10/'time 1'!N10,'time 2'!J10/'time 2'!N10,'time 3'!J10/'time 3'!N10)</f>
        <v>1.3052572082668472</v>
      </c>
      <c r="F11">
        <f>AVERAGE('time 1'!L10/'time 1'!N10,'time 2'!L10/'time 2'!N10,'time 3'!L10/'time 3'!N10)</f>
        <v>10.376232324091276</v>
      </c>
      <c r="G11">
        <f>AVERAGE('time 1'!N10/'time 1'!N10,'time 2'!N10/'time 2'!N10,'time 3'!N10/'time 3'!N10)</f>
        <v>1</v>
      </c>
      <c r="H11">
        <f>AVERAGE('time 1'!P10/'time 1'!T10,'time 2'!P10/'time 2'!T10,'time 3'!P10/'time 3'!T10)</f>
        <v>1.2102318380102501</v>
      </c>
      <c r="I11">
        <f>AVERAGE('time 1'!R10/'time 1'!T10,'time 2'!R10/'time 2'!T10,'time 3'!R10/'time 3'!T10)</f>
        <v>19.580818054037923</v>
      </c>
      <c r="J11">
        <f>AVERAGE('time 1'!T10/'time 1'!T10,'time 2'!T10/'time 2'!T10,'time 3'!T10/'time 3'!T10)</f>
        <v>1</v>
      </c>
      <c r="L11">
        <v>1</v>
      </c>
      <c r="M11">
        <v>1</v>
      </c>
      <c r="N11">
        <v>1</v>
      </c>
      <c r="O11">
        <f>AVERAGE('time 1'!J10/'time 1'!D10,'time 2'!J10/'time 2'!D10,'time 3'!J10/'time 3'!D10)</f>
        <v>1.6379207314395969</v>
      </c>
      <c r="P11">
        <f>AVERAGE('time 1'!L10/'time 1'!F10,'time 2'!L10/'time 2'!F10,'time 3'!L10/'time 3'!F10)</f>
        <v>6.0208787534839097</v>
      </c>
      <c r="Q11">
        <f>AVERAGE('time 1'!N10/'time 1'!H10,'time 2'!N10/'time 2'!H10,'time 3'!N10/'time 3'!H10)</f>
        <v>1.7574574407857131</v>
      </c>
      <c r="R11">
        <f>AVERAGE('time 1'!P10/'time 1'!D10,'time 2'!P10/'time 2'!D10,'time 3'!P10/'time 3'!D10)</f>
        <v>2.0674491599365545</v>
      </c>
      <c r="S11">
        <f>AVERAGE('time 1'!R10/'time 1'!F10,'time 2'!R10/'time 2'!F10,'time 3'!R10/'time 3'!F10)</f>
        <v>14.282154141668096</v>
      </c>
      <c r="T11">
        <f>AVERAGE('time 1'!T10/'time 1'!H10,'time 2'!T10/'time 2'!H10,'time 3'!T10/'time 3'!H10)</f>
        <v>2.4117819226431858</v>
      </c>
    </row>
    <row r="12" spans="1:50">
      <c r="A12" t="str">
        <f>'time 1'!B11</f>
        <v>&lt;test.Base64: boolean isData(byte)&gt;</v>
      </c>
      <c r="B12">
        <f>AVERAGE('time 1'!D11/'time 1'!H11,'time 2'!D11/'time 2'!H11,'time 3'!D11/'time 3'!H11)</f>
        <v>1.22960273853131</v>
      </c>
      <c r="C12">
        <f>AVERAGE('time 1'!F11/'time 1'!H11,'time 2'!F11/'time 2'!H11,'time 3'!F11/'time 3'!H11)</f>
        <v>4.8774311006453859</v>
      </c>
      <c r="D12">
        <f>AVERAGE('time 1'!H11/'time 1'!H11,'time 2'!H11/'time 2'!H11,'time 3'!H11/'time 3'!H11)</f>
        <v>1</v>
      </c>
      <c r="E12">
        <f>AVERAGE('time 1'!J11/'time 1'!N11,'time 2'!J11/'time 2'!N11,'time 3'!J11/'time 3'!N11)</f>
        <v>1.5948055421815652</v>
      </c>
      <c r="F12">
        <f>AVERAGE('time 1'!L11/'time 1'!N11,'time 2'!L11/'time 2'!N11,'time 3'!L11/'time 3'!N11)</f>
        <v>15.475961589899962</v>
      </c>
      <c r="G12">
        <f>AVERAGE('time 1'!N11/'time 1'!N11,'time 2'!N11/'time 2'!N11,'time 3'!N11/'time 3'!N11)</f>
        <v>1</v>
      </c>
      <c r="H12">
        <f>AVERAGE('time 1'!P11/'time 1'!T11,'time 2'!P11/'time 2'!T11,'time 3'!P11/'time 3'!T11)</f>
        <v>1.2005664488017429</v>
      </c>
      <c r="I12">
        <f>AVERAGE('time 1'!R11/'time 1'!T11,'time 2'!R11/'time 2'!T11,'time 3'!R11/'time 3'!T11)</f>
        <v>19.507287581699348</v>
      </c>
      <c r="J12">
        <f>AVERAGE('time 1'!T11/'time 1'!T11,'time 2'!T11/'time 2'!T11,'time 3'!T11/'time 3'!T11)</f>
        <v>1</v>
      </c>
      <c r="L12">
        <v>1</v>
      </c>
      <c r="M12">
        <v>1</v>
      </c>
      <c r="N12">
        <v>1</v>
      </c>
      <c r="O12">
        <f>AVERAGE('time 1'!J11/'time 1'!D11,'time 2'!J11/'time 2'!D11,'time 3'!J11/'time 3'!D11)</f>
        <v>1.6502732240437157</v>
      </c>
      <c r="P12">
        <f>AVERAGE('time 1'!L11/'time 1'!F11,'time 2'!L11/'time 2'!F11,'time 3'!L11/'time 3'!F11)</f>
        <v>5.735520747698871</v>
      </c>
      <c r="Q12">
        <f>AVERAGE('time 1'!N11/'time 1'!H11,'time 2'!N11/'time 2'!H11,'time 3'!N11/'time 3'!H11)</f>
        <v>1.2698848770277342</v>
      </c>
      <c r="R12">
        <f>AVERAGE('time 1'!P11/'time 1'!D11,'time 2'!P11/'time 2'!D11,'time 3'!P11/'time 3'!D11)</f>
        <v>1.5136612021857925</v>
      </c>
      <c r="S12">
        <f>AVERAGE('time 1'!R11/'time 1'!F11,'time 2'!R11/'time 2'!F11,'time 3'!R11/'time 3'!F11)</f>
        <v>7.7904559977775447</v>
      </c>
      <c r="T12">
        <f>AVERAGE('time 1'!T11/'time 1'!H11,'time 2'!T11/'time 2'!H11,'time 3'!T11/'time 3'!H11)</f>
        <v>1.5550758765044481</v>
      </c>
    </row>
    <row r="13" spans="1:50">
      <c r="A13" t="str">
        <f>'time 1'!B12</f>
        <v>&lt;test.Base64: boolean isPad(byte)&gt;</v>
      </c>
      <c r="B13">
        <f>AVERAGE('time 1'!D12/'time 1'!H12,'time 2'!D12/'time 2'!H12,'time 3'!D12/'time 3'!H12)</f>
        <v>1.321308095952024</v>
      </c>
      <c r="C13">
        <f>AVERAGE('time 1'!F12/'time 1'!H12,'time 2'!F12/'time 2'!H12,'time 3'!F12/'time 3'!H12)</f>
        <v>4.7065425620523067</v>
      </c>
      <c r="D13">
        <f>AVERAGE('time 1'!H12/'time 1'!H12,'time 2'!H12/'time 2'!H12,'time 3'!H12/'time 3'!H12)</f>
        <v>1</v>
      </c>
      <c r="E13">
        <f>AVERAGE('time 1'!J12/'time 1'!N12,'time 2'!J12/'time 2'!N12,'time 3'!J12/'time 3'!N12)</f>
        <v>1.369403181795513</v>
      </c>
      <c r="F13">
        <f>AVERAGE('time 1'!L12/'time 1'!N12,'time 2'!L12/'time 2'!N12,'time 3'!L12/'time 3'!N12)</f>
        <v>15.004209146415313</v>
      </c>
      <c r="G13">
        <f>AVERAGE('time 1'!N12/'time 1'!N12,'time 2'!N12/'time 2'!N12,'time 3'!N12/'time 3'!N12)</f>
        <v>1</v>
      </c>
      <c r="H13">
        <f>AVERAGE('time 1'!P12/'time 1'!T12,'time 2'!P12/'time 2'!T12,'time 3'!P12/'time 3'!T12)</f>
        <v>1.1818738965900126</v>
      </c>
      <c r="I13">
        <f>AVERAGE('time 1'!R12/'time 1'!T12,'time 2'!R12/'time 2'!T12,'time 3'!R12/'time 3'!T12)</f>
        <v>22.325581395348838</v>
      </c>
      <c r="J13">
        <f>AVERAGE('time 1'!T12/'time 1'!T12,'time 2'!T12/'time 2'!T12,'time 3'!T12/'time 3'!T12)</f>
        <v>1</v>
      </c>
      <c r="L13">
        <v>1</v>
      </c>
      <c r="M13">
        <v>1</v>
      </c>
      <c r="N13">
        <v>1</v>
      </c>
      <c r="O13">
        <f>AVERAGE('time 1'!J12/'time 1'!D12,'time 2'!J12/'time 2'!D12,'time 3'!J12/'time 3'!D12)</f>
        <v>1.2804232804232802</v>
      </c>
      <c r="P13">
        <f>AVERAGE('time 1'!L12/'time 1'!F12,'time 2'!L12/'time 2'!F12,'time 3'!L12/'time 3'!F12)</f>
        <v>4.9141978939259223</v>
      </c>
      <c r="Q13">
        <f>AVERAGE('time 1'!N12/'time 1'!H12,'time 2'!N12/'time 2'!H12,'time 3'!N12/'time 3'!H12)</f>
        <v>1.2313114276195236</v>
      </c>
      <c r="R13">
        <f>AVERAGE('time 1'!P12/'time 1'!D12,'time 2'!P12/'time 2'!D12,'time 3'!P12/'time 3'!D12)</f>
        <v>1.5443121693121693</v>
      </c>
      <c r="S13">
        <f>AVERAGE('time 1'!R12/'time 1'!F12,'time 2'!R12/'time 2'!F12,'time 3'!R12/'time 3'!F12)</f>
        <v>10.513123175694924</v>
      </c>
      <c r="T13">
        <f>AVERAGE('time 1'!T12/'time 1'!H12,'time 2'!T12/'time 2'!H12,'time 3'!T12/'time 3'!H12)</f>
        <v>1.7733841412627018</v>
      </c>
    </row>
    <row r="14" spans="1:50">
      <c r="A14" t="str">
        <f>'time 1'!B13</f>
        <v>&lt;test.Base64: boolean isWhiteSpace(byte)&gt;</v>
      </c>
      <c r="B14">
        <f>AVERAGE('time 1'!D13/'time 1'!H13,'time 2'!D13/'time 2'!H13,'time 3'!D13/'time 3'!H13)</f>
        <v>1.3998330216403954</v>
      </c>
      <c r="C14">
        <f>AVERAGE('time 1'!F13/'time 1'!H13,'time 2'!F13/'time 2'!H13,'time 3'!F13/'time 3'!H13)</f>
        <v>4.2334268412147118</v>
      </c>
      <c r="D14">
        <f>AVERAGE('time 1'!H13/'time 1'!H13,'time 2'!H13/'time 2'!H13,'time 3'!H13/'time 3'!H13)</f>
        <v>1</v>
      </c>
      <c r="E14">
        <f>AVERAGE('time 1'!J13/'time 1'!N13,'time 2'!J13/'time 2'!N13,'time 3'!J13/'time 3'!N13)</f>
        <v>1.2881766381766384</v>
      </c>
      <c r="F14">
        <f>AVERAGE('time 1'!L13/'time 1'!N13,'time 2'!L13/'time 2'!N13,'time 3'!L13/'time 3'!N13)</f>
        <v>7.8631257631257627</v>
      </c>
      <c r="G14">
        <f>AVERAGE('time 1'!N13/'time 1'!N13,'time 2'!N13/'time 2'!N13,'time 3'!N13/'time 3'!N13)</f>
        <v>1</v>
      </c>
      <c r="H14">
        <f>AVERAGE('time 1'!P13/'time 1'!T13,'time 2'!P13/'time 2'!T13,'time 3'!P13/'time 3'!T13)</f>
        <v>1.4770139595154699</v>
      </c>
      <c r="I14">
        <f>AVERAGE('time 1'!R13/'time 1'!T13,'time 2'!R13/'time 2'!T13,'time 3'!R13/'time 3'!T13)</f>
        <v>19.230910575818367</v>
      </c>
      <c r="J14">
        <f>AVERAGE('time 1'!T13/'time 1'!T13,'time 2'!T13/'time 2'!T13,'time 3'!T13/'time 3'!T13)</f>
        <v>1</v>
      </c>
      <c r="L14">
        <v>1</v>
      </c>
      <c r="M14">
        <v>1</v>
      </c>
      <c r="N14">
        <v>1</v>
      </c>
      <c r="O14">
        <f>AVERAGE('time 1'!J13/'time 1'!D13,'time 2'!J13/'time 2'!D13,'time 3'!J13/'time 3'!D13)</f>
        <v>1.3388201710997591</v>
      </c>
      <c r="P14">
        <f>AVERAGE('time 1'!L13/'time 1'!F13,'time 2'!L13/'time 2'!F13,'time 3'!L13/'time 3'!F13)</f>
        <v>3.1372329359789073</v>
      </c>
      <c r="Q14">
        <f>AVERAGE('time 1'!N13/'time 1'!H13,'time 2'!N13/'time 2'!H13,'time 3'!N13/'time 3'!H13)</f>
        <v>1.4527117285599787</v>
      </c>
      <c r="R14">
        <f>AVERAGE('time 1'!P13/'time 1'!D13,'time 2'!P13/'time 2'!D13,'time 3'!P13/'time 3'!D13)</f>
        <v>1.6788149305920836</v>
      </c>
      <c r="S14">
        <f>AVERAGE('time 1'!R13/'time 1'!F13,'time 2'!R13/'time 2'!F13,'time 3'!R13/'time 3'!F13)</f>
        <v>7.9164405758171741</v>
      </c>
      <c r="T14">
        <f>AVERAGE('time 1'!T13/'time 1'!H13,'time 2'!T13/'time 2'!H13,'time 3'!T13/'time 3'!H13)</f>
        <v>1.5932585270282305</v>
      </c>
    </row>
    <row r="15" spans="1:50">
      <c r="A15" t="str">
        <f>'time 1'!B14</f>
        <v>&lt;test.Base64: byte[] decode(org.w3c.dom.Element)&gt;</v>
      </c>
      <c r="B15">
        <f>AVERAGE('time 1'!D14/'time 1'!H14,'time 2'!D14/'time 2'!H14,'time 3'!D14/'time 3'!H14)</f>
        <v>1.1922517861542252</v>
      </c>
      <c r="C15">
        <f>AVERAGE('time 1'!F14/'time 1'!H14,'time 2'!F14/'time 2'!H14,'time 3'!F14/'time 3'!H14)</f>
        <v>4.7561221975856123</v>
      </c>
      <c r="D15">
        <f>AVERAGE('time 1'!H14/'time 1'!H14,'time 2'!H14/'time 2'!H14,'time 3'!H14/'time 3'!H14)</f>
        <v>1</v>
      </c>
      <c r="E15">
        <f>AVERAGE('time 1'!J14/'time 1'!N14,'time 2'!J14/'time 2'!N14,'time 3'!J14/'time 3'!N14)</f>
        <v>1.3085675940891248</v>
      </c>
      <c r="F15">
        <f>AVERAGE('time 1'!L14/'time 1'!N14,'time 2'!L14/'time 2'!N14,'time 3'!L14/'time 3'!N14)</f>
        <v>15.808087768413762</v>
      </c>
      <c r="G15">
        <f>AVERAGE('time 1'!N14/'time 1'!N14,'time 2'!N14/'time 2'!N14,'time 3'!N14/'time 3'!N14)</f>
        <v>1</v>
      </c>
      <c r="H15">
        <f>AVERAGE('time 1'!P14/'time 1'!T14,'time 2'!P14/'time 2'!T14,'time 3'!P14/'time 3'!T14)</f>
        <v>1.5066159116863342</v>
      </c>
      <c r="I15">
        <f>AVERAGE('time 1'!R14/'time 1'!T14,'time 2'!R14/'time 2'!T14,'time 3'!R14/'time 3'!T14)</f>
        <v>21.879888339043266</v>
      </c>
      <c r="J15">
        <f>AVERAGE('time 1'!T14/'time 1'!T14,'time 2'!T14/'time 2'!T14,'time 3'!T14/'time 3'!T14)</f>
        <v>1</v>
      </c>
      <c r="L15">
        <v>1</v>
      </c>
      <c r="M15">
        <v>1</v>
      </c>
      <c r="N15">
        <v>1</v>
      </c>
      <c r="O15">
        <f>AVERAGE('time 1'!J14/'time 1'!D14,'time 2'!J14/'time 2'!D14,'time 3'!J14/'time 3'!D14)</f>
        <v>1.4105658594070125</v>
      </c>
      <c r="P15">
        <f>AVERAGE('time 1'!L14/'time 1'!F14,'time 2'!L14/'time 2'!F14,'time 3'!L14/'time 3'!F14)</f>
        <v>5.7697492455322612</v>
      </c>
      <c r="Q15">
        <f>AVERAGE('time 1'!N14/'time 1'!H14,'time 2'!N14/'time 2'!H14,'time 3'!N14/'time 3'!H14)</f>
        <v>1.2844666173934467</v>
      </c>
      <c r="R15">
        <f>AVERAGE('time 1'!P14/'time 1'!D14,'time 2'!P14/'time 2'!D14,'time 3'!P14/'time 3'!D14)</f>
        <v>1.8149538943772974</v>
      </c>
      <c r="S15">
        <f>AVERAGE('time 1'!R14/'time 1'!F14,'time 2'!R14/'time 2'!F14,'time 3'!R14/'time 3'!F14)</f>
        <v>8.3354969435046939</v>
      </c>
      <c r="T15">
        <f>AVERAGE('time 1'!T14/'time 1'!H14,'time 2'!T14/'time 2'!H14,'time 3'!T14/'time 3'!H14)</f>
        <v>1.4526853904902686</v>
      </c>
    </row>
    <row r="16" spans="1:50">
      <c r="A16" t="str">
        <f>'time 1'!B15</f>
        <v>&lt;test.Base64: byte[] decodeInternal(byte[])&gt;</v>
      </c>
      <c r="B16">
        <f>AVERAGE('time 1'!D15/'time 1'!H15,'time 2'!D15/'time 2'!H15,'time 3'!D15/'time 3'!H15)</f>
        <v>1.3002290735993896</v>
      </c>
      <c r="C16">
        <f>AVERAGE('time 1'!F15/'time 1'!H15,'time 2'!F15/'time 2'!H15,'time 3'!F15/'time 3'!H15)</f>
        <v>2.8588478061306719</v>
      </c>
      <c r="D16">
        <f>AVERAGE('time 1'!H15/'time 1'!H15,'time 2'!H15/'time 2'!H15,'time 3'!H15/'time 3'!H15)</f>
        <v>1</v>
      </c>
      <c r="E16">
        <f>AVERAGE('time 1'!J15/'time 1'!N15,'time 2'!J15/'time 2'!N15,'time 3'!J15/'time 3'!N15)</f>
        <v>1.2554332092160121</v>
      </c>
      <c r="F16">
        <f>AVERAGE('time 1'!L15/'time 1'!N15,'time 2'!L15/'time 2'!N15,'time 3'!L15/'time 3'!N15)</f>
        <v>7.4513382801742978</v>
      </c>
      <c r="G16">
        <f>AVERAGE('time 1'!N15/'time 1'!N15,'time 2'!N15/'time 2'!N15,'time 3'!N15/'time 3'!N15)</f>
        <v>1</v>
      </c>
      <c r="H16">
        <f>AVERAGE('time 1'!P15/'time 1'!T15,'time 2'!P15/'time 2'!T15,'time 3'!P15/'time 3'!T15)</f>
        <v>1.1969222489831439</v>
      </c>
      <c r="I16">
        <f>AVERAGE('time 1'!R15/'time 1'!T15,'time 2'!R15/'time 2'!T15,'time 3'!R15/'time 3'!T15)</f>
        <v>13.767982439111108</v>
      </c>
      <c r="J16">
        <f>AVERAGE('time 1'!T15/'time 1'!T15,'time 2'!T15/'time 2'!T15,'time 3'!T15/'time 3'!T15)</f>
        <v>1</v>
      </c>
      <c r="L16">
        <v>1</v>
      </c>
      <c r="M16">
        <v>1</v>
      </c>
      <c r="N16">
        <v>1</v>
      </c>
      <c r="O16">
        <f>AVERAGE('time 1'!J15/'time 1'!D15,'time 2'!J15/'time 2'!D15,'time 3'!J15/'time 3'!D15)</f>
        <v>1.7106556300985032</v>
      </c>
      <c r="P16">
        <f>AVERAGE('time 1'!L15/'time 1'!F15,'time 2'!L15/'time 2'!F15,'time 3'!L15/'time 3'!F15)</f>
        <v>5.7728205331753628</v>
      </c>
      <c r="Q16">
        <f>AVERAGE('time 1'!N15/'time 1'!H15,'time 2'!N15/'time 2'!H15,'time 3'!N15/'time 3'!H15)</f>
        <v>1.7833541661403309</v>
      </c>
      <c r="R16">
        <f>AVERAGE('time 1'!P15/'time 1'!D15,'time 2'!P15/'time 2'!D15,'time 3'!P15/'time 3'!D15)</f>
        <v>2.1697802384283538</v>
      </c>
      <c r="S16">
        <f>AVERAGE('time 1'!R15/'time 1'!F15,'time 2'!R15/'time 2'!F15,'time 3'!R15/'time 3'!F15)</f>
        <v>13.592563047055316</v>
      </c>
      <c r="T16">
        <f>AVERAGE('time 1'!T15/'time 1'!H15,'time 2'!T15/'time 2'!H15,'time 3'!T15/'time 3'!H15)</f>
        <v>2.4002889541103594</v>
      </c>
    </row>
    <row r="17" spans="1:20">
      <c r="A17" t="str">
        <f>'time 1'!B16</f>
        <v>&lt;test.Base64: byte[] encode(java.math.BigInteger,int)&gt;</v>
      </c>
      <c r="B17">
        <f>AVERAGE('time 1'!D16/'time 1'!H16,'time 2'!D16/'time 2'!H16,'time 3'!D16/'time 3'!H16)</f>
        <v>1.3171392372980879</v>
      </c>
      <c r="C17">
        <f>AVERAGE('time 1'!F16/'time 1'!H16,'time 2'!F16/'time 2'!H16,'time 3'!F16/'time 3'!H16)</f>
        <v>3.6961747793506508</v>
      </c>
      <c r="D17">
        <f>AVERAGE('time 1'!H16/'time 1'!H16,'time 2'!H16/'time 2'!H16,'time 3'!H16/'time 3'!H16)</f>
        <v>1</v>
      </c>
      <c r="E17">
        <f>AVERAGE('time 1'!J16/'time 1'!N16,'time 2'!J16/'time 2'!N16,'time 3'!J16/'time 3'!N16)</f>
        <v>1.1990582556780085</v>
      </c>
      <c r="F17">
        <f>AVERAGE('time 1'!L16/'time 1'!N16,'time 2'!L16/'time 2'!N16,'time 3'!L16/'time 3'!N16)</f>
        <v>9.3718050030247024</v>
      </c>
      <c r="G17">
        <f>AVERAGE('time 1'!N16/'time 1'!N16,'time 2'!N16/'time 2'!N16,'time 3'!N16/'time 3'!N16)</f>
        <v>1</v>
      </c>
      <c r="H17">
        <f>AVERAGE('time 1'!P16/'time 1'!T16,'time 2'!P16/'time 2'!T16,'time 3'!P16/'time 3'!T16)</f>
        <v>1.2771773137507261</v>
      </c>
      <c r="I17">
        <f>AVERAGE('time 1'!R16/'time 1'!T16,'time 2'!R16/'time 2'!T16,'time 3'!R16/'time 3'!T16)</f>
        <v>20.090521688531414</v>
      </c>
      <c r="J17">
        <f>AVERAGE('time 1'!T16/'time 1'!T16,'time 2'!T16/'time 2'!T16,'time 3'!T16/'time 3'!T16)</f>
        <v>1</v>
      </c>
      <c r="L17">
        <v>1</v>
      </c>
      <c r="M17">
        <v>1</v>
      </c>
      <c r="N17">
        <v>1</v>
      </c>
      <c r="O17">
        <f>AVERAGE('time 1'!J16/'time 1'!D16,'time 2'!J16/'time 2'!D16,'time 3'!J16/'time 3'!D16)</f>
        <v>1.2250872646965236</v>
      </c>
      <c r="P17">
        <f>AVERAGE('time 1'!L16/'time 1'!F16,'time 2'!L16/'time 2'!F16,'time 3'!L16/'time 3'!F16)</f>
        <v>4.1141123158943147</v>
      </c>
      <c r="Q17">
        <f>AVERAGE('time 1'!N16/'time 1'!H16,'time 2'!N16/'time 2'!H16,'time 3'!N16/'time 3'!H16)</f>
        <v>1.3502573696236972</v>
      </c>
      <c r="R17">
        <f>AVERAGE('time 1'!P16/'time 1'!D16,'time 2'!P16/'time 2'!D16,'time 3'!P16/'time 3'!D16)</f>
        <v>1.4015377987733151</v>
      </c>
      <c r="S17">
        <f>AVERAGE('time 1'!R16/'time 1'!F16,'time 2'!R16/'time 2'!F16,'time 3'!R16/'time 3'!F16)</f>
        <v>8.7773569157844165</v>
      </c>
      <c r="T17">
        <f>AVERAGE('time 1'!T16/'time 1'!H16,'time 2'!T16/'time 2'!H16,'time 3'!T16/'time 3'!H16)</f>
        <v>1.4509373040254692</v>
      </c>
    </row>
    <row r="18" spans="1:20">
      <c r="A18" t="str">
        <f>'time 1'!B17</f>
        <v>&lt;test.Base64: byte[] getBytes(java.math.BigInteger,int)&gt;</v>
      </c>
      <c r="B18">
        <f>AVERAGE('time 1'!D17/'time 1'!H17,'time 2'!D17/'time 2'!H17,'time 3'!D17/'time 3'!H17)</f>
        <v>1.3293122493462322</v>
      </c>
      <c r="C18">
        <f>AVERAGE('time 1'!F17/'time 1'!H17,'time 2'!F17/'time 2'!H17,'time 3'!F17/'time 3'!H17)</f>
        <v>3.5795687767296775</v>
      </c>
      <c r="D18">
        <f>AVERAGE('time 1'!H17/'time 1'!H17,'time 2'!H17/'time 2'!H17,'time 3'!H17/'time 3'!H17)</f>
        <v>1</v>
      </c>
      <c r="E18">
        <f>AVERAGE('time 1'!J17/'time 1'!N17,'time 2'!J17/'time 2'!N17,'time 3'!J17/'time 3'!N17)</f>
        <v>1.282956637045797</v>
      </c>
      <c r="F18">
        <f>AVERAGE('time 1'!L17/'time 1'!N17,'time 2'!L17/'time 2'!N17,'time 3'!L17/'time 3'!N17)</f>
        <v>9.6182127983584902</v>
      </c>
      <c r="G18">
        <f>AVERAGE('time 1'!N17/'time 1'!N17,'time 2'!N17/'time 2'!N17,'time 3'!N17/'time 3'!N17)</f>
        <v>1</v>
      </c>
      <c r="H18">
        <f>AVERAGE('time 1'!P17/'time 1'!T17,'time 2'!P17/'time 2'!T17,'time 3'!P17/'time 3'!T17)</f>
        <v>1.2393380159542691</v>
      </c>
      <c r="I18">
        <f>AVERAGE('time 1'!R17/'time 1'!T17,'time 2'!R17/'time 2'!T17,'time 3'!R17/'time 3'!T17)</f>
        <v>20.651766020369362</v>
      </c>
      <c r="J18">
        <f>AVERAGE('time 1'!T17/'time 1'!T17,'time 2'!T17/'time 2'!T17,'time 3'!T17/'time 3'!T17)</f>
        <v>1</v>
      </c>
      <c r="L18">
        <v>1</v>
      </c>
      <c r="M18">
        <v>1</v>
      </c>
      <c r="N18">
        <v>1</v>
      </c>
      <c r="O18">
        <f>AVERAGE('time 1'!J17/'time 1'!D17,'time 2'!J17/'time 2'!D17,'time 3'!J17/'time 3'!D17)</f>
        <v>1.2447323167082363</v>
      </c>
      <c r="P18">
        <f>AVERAGE('time 1'!L17/'time 1'!F17,'time 2'!L17/'time 2'!F17,'time 3'!L17/'time 3'!F17)</f>
        <v>4.1005174955157431</v>
      </c>
      <c r="Q18">
        <f>AVERAGE('time 1'!N17/'time 1'!H17,'time 2'!N17/'time 2'!H17,'time 3'!N17/'time 3'!H17)</f>
        <v>1.2922180845616613</v>
      </c>
      <c r="R18">
        <f>AVERAGE('time 1'!P17/'time 1'!D17,'time 2'!P17/'time 2'!D17,'time 3'!P17/'time 3'!D17)</f>
        <v>1.3876706767934861</v>
      </c>
      <c r="S18">
        <f>AVERAGE('time 1'!R17/'time 1'!F17,'time 2'!R17/'time 2'!F17,'time 3'!R17/'time 3'!F17)</f>
        <v>9.5812038876716059</v>
      </c>
      <c r="T18">
        <f>AVERAGE('time 1'!T17/'time 1'!H17,'time 2'!T17/'time 2'!H17,'time 3'!T17/'time 3'!H17)</f>
        <v>1.4881470560488375</v>
      </c>
    </row>
    <row r="19" spans="1:20">
      <c r="A19" t="str">
        <f>'time 1'!B18</f>
        <v>&lt;test.Base64: int removeWhiteSpace(byte[])&gt;</v>
      </c>
      <c r="B19">
        <f>AVERAGE('time 1'!D18/'time 1'!H18,'time 2'!D18/'time 2'!H18,'time 3'!D18/'time 3'!H18)</f>
        <v>1.3500016804651018</v>
      </c>
      <c r="C19">
        <f>AVERAGE('time 1'!F18/'time 1'!H18,'time 2'!F18/'time 2'!H18,'time 3'!F18/'time 3'!H18)</f>
        <v>2.842957606770621</v>
      </c>
      <c r="D19">
        <f>AVERAGE('time 1'!H18/'time 1'!H18,'time 2'!H18/'time 2'!H18,'time 3'!H18/'time 3'!H18)</f>
        <v>1</v>
      </c>
      <c r="E19">
        <f>AVERAGE('time 1'!J18/'time 1'!N18,'time 2'!J18/'time 2'!N18,'time 3'!J18/'time 3'!N18)</f>
        <v>1.2800858316953583</v>
      </c>
      <c r="F19">
        <f>AVERAGE('time 1'!L18/'time 1'!N18,'time 2'!L18/'time 2'!N18,'time 3'!L18/'time 3'!N18)</f>
        <v>5.8594707045452905</v>
      </c>
      <c r="G19">
        <f>AVERAGE('time 1'!N18/'time 1'!N18,'time 2'!N18/'time 2'!N18,'time 3'!N18/'time 3'!N18)</f>
        <v>1</v>
      </c>
      <c r="H19">
        <f>AVERAGE('time 1'!P18/'time 1'!T18,'time 2'!P18/'time 2'!T18,'time 3'!P18/'time 3'!T18)</f>
        <v>1.2230640506832617</v>
      </c>
      <c r="I19">
        <f>AVERAGE('time 1'!R18/'time 1'!T18,'time 2'!R18/'time 2'!T18,'time 3'!R18/'time 3'!T18)</f>
        <v>6.4420866642128987</v>
      </c>
      <c r="J19">
        <f>AVERAGE('time 1'!T18/'time 1'!T18,'time 2'!T18/'time 2'!T18,'time 3'!T18/'time 3'!T18)</f>
        <v>1</v>
      </c>
      <c r="L19">
        <v>1</v>
      </c>
      <c r="M19">
        <v>1</v>
      </c>
      <c r="N19">
        <v>1</v>
      </c>
      <c r="O19">
        <f>AVERAGE('time 1'!J18/'time 1'!D18,'time 2'!J18/'time 2'!D18,'time 3'!J18/'time 3'!D18)</f>
        <v>1.8013418017728984</v>
      </c>
      <c r="P19">
        <f>AVERAGE('time 1'!L18/'time 1'!F18,'time 2'!L18/'time 2'!F18,'time 3'!L18/'time 3'!F18)</f>
        <v>4.779116258293846</v>
      </c>
      <c r="Q19">
        <f>AVERAGE('time 1'!N18/'time 1'!H18,'time 2'!N18/'time 2'!H18,'time 3'!N18/'time 3'!H18)</f>
        <v>1.9031257695508261</v>
      </c>
      <c r="R19">
        <f>AVERAGE('time 1'!P18/'time 1'!D18,'time 2'!P18/'time 2'!D18,'time 3'!P18/'time 3'!D18)</f>
        <v>2.2822308804015559</v>
      </c>
      <c r="S19">
        <f>AVERAGE('time 1'!R18/'time 1'!F18,'time 2'!R18/'time 2'!F18,'time 3'!R18/'time 3'!F18)</f>
        <v>6.089917780499289</v>
      </c>
      <c r="T19">
        <f>AVERAGE('time 1'!T18/'time 1'!H18,'time 2'!T18/'time 2'!H18,'time 3'!T18/'time 3'!H18)</f>
        <v>2.5511805766938385</v>
      </c>
    </row>
    <row r="20" spans="1:20">
      <c r="A20" t="str">
        <f>'time 1'!B19</f>
        <v>&lt;test.Base64: java.lang.String encode(byte[],int)&gt;</v>
      </c>
      <c r="B20">
        <f>AVERAGE('time 1'!D19/'time 1'!H19,'time 2'!D19/'time 2'!H19,'time 3'!D19/'time 3'!H19)</f>
        <v>1.3241260118165308</v>
      </c>
      <c r="C20">
        <f>AVERAGE('time 1'!F19/'time 1'!H19,'time 2'!F19/'time 2'!H19,'time 3'!F19/'time 3'!H19)</f>
        <v>3.1530592476436747</v>
      </c>
      <c r="D20">
        <f>AVERAGE('time 1'!H19/'time 1'!H19,'time 2'!H19/'time 2'!H19,'time 3'!H19/'time 3'!H19)</f>
        <v>1</v>
      </c>
      <c r="E20">
        <f>AVERAGE('time 1'!J19/'time 1'!N19,'time 2'!J19/'time 2'!N19,'time 3'!J19/'time 3'!N19)</f>
        <v>1.2363441160113211</v>
      </c>
      <c r="F20">
        <f>AVERAGE('time 1'!L19/'time 1'!N19,'time 2'!L19/'time 2'!N19,'time 3'!L19/'time 3'!N19)</f>
        <v>7.6707496544524361</v>
      </c>
      <c r="G20">
        <f>AVERAGE('time 1'!N19/'time 1'!N19,'time 2'!N19/'time 2'!N19,'time 3'!N19/'time 3'!N19)</f>
        <v>1</v>
      </c>
      <c r="H20">
        <f>AVERAGE('time 1'!P19/'time 1'!T19,'time 2'!P19/'time 2'!T19,'time 3'!P19/'time 3'!T19)</f>
        <v>1.1795236949945762</v>
      </c>
      <c r="I20">
        <f>AVERAGE('time 1'!R19/'time 1'!T19,'time 2'!R19/'time 2'!T19,'time 3'!R19/'time 3'!T19)</f>
        <v>14.767730013468631</v>
      </c>
      <c r="J20">
        <f>AVERAGE('time 1'!T19/'time 1'!T19,'time 2'!T19/'time 2'!T19,'time 3'!T19/'time 3'!T19)</f>
        <v>1</v>
      </c>
      <c r="L20">
        <v>1</v>
      </c>
      <c r="M20">
        <v>1</v>
      </c>
      <c r="N20">
        <v>1</v>
      </c>
      <c r="O20">
        <f>AVERAGE('time 1'!J19/'time 1'!D19,'time 2'!J19/'time 2'!D19,'time 3'!J19/'time 3'!D19)</f>
        <v>1.7518120017757797</v>
      </c>
      <c r="P20">
        <f>AVERAGE('time 1'!L19/'time 1'!F19,'time 2'!L19/'time 2'!F19,'time 3'!L19/'time 3'!F19)</f>
        <v>5.7586742043204282</v>
      </c>
      <c r="Q20">
        <f>AVERAGE('time 1'!N19/'time 1'!H19,'time 2'!N19/'time 2'!H19,'time 3'!N19/'time 3'!H19)</f>
        <v>1.8912664651434887</v>
      </c>
      <c r="R20">
        <f>AVERAGE('time 1'!P19/'time 1'!D19,'time 2'!P19/'time 2'!D19,'time 3'!P19/'time 3'!D19)</f>
        <v>2.247765464054853</v>
      </c>
      <c r="S20">
        <f>AVERAGE('time 1'!R19/'time 1'!F19,'time 2'!R19/'time 2'!F19,'time 3'!R19/'time 3'!F19)</f>
        <v>14.257202459744873</v>
      </c>
      <c r="T20">
        <f>AVERAGE('time 1'!T19/'time 1'!H19,'time 2'!T19/'time 2'!H19,'time 3'!T19/'time 3'!H19)</f>
        <v>2.548841495880783</v>
      </c>
    </row>
    <row r="21" spans="1:20">
      <c r="A21" t="str">
        <f>'time 1'!B20</f>
        <v>&lt;test.Base64: void decode(byte[],java.io.OutputStream)&gt;</v>
      </c>
      <c r="B21">
        <f>AVERAGE('time 1'!D20/'time 1'!H20,'time 2'!D20/'time 2'!H20,'time 3'!D20/'time 3'!H20)</f>
        <v>1.3055083632819737</v>
      </c>
      <c r="C21">
        <f>AVERAGE('time 1'!F20/'time 1'!H20,'time 2'!F20/'time 2'!H20,'time 3'!F20/'time 3'!H20)</f>
        <v>2.9623404059842326</v>
      </c>
      <c r="D21">
        <f>AVERAGE('time 1'!H20/'time 1'!H20,'time 2'!H20/'time 2'!H20,'time 3'!H20/'time 3'!H20)</f>
        <v>1</v>
      </c>
      <c r="E21">
        <f>AVERAGE('time 1'!J20/'time 1'!N20,'time 2'!J20/'time 2'!N20,'time 3'!J20/'time 3'!N20)</f>
        <v>1.2703105853251282</v>
      </c>
      <c r="F21">
        <f>AVERAGE('time 1'!L20/'time 1'!N20,'time 2'!L20/'time 2'!N20,'time 3'!L20/'time 3'!N20)</f>
        <v>7.6914214480179695</v>
      </c>
      <c r="G21">
        <f>AVERAGE('time 1'!N20/'time 1'!N20,'time 2'!N20/'time 2'!N20,'time 3'!N20/'time 3'!N20)</f>
        <v>1</v>
      </c>
      <c r="H21">
        <f>AVERAGE('time 1'!P20/'time 1'!T20,'time 2'!P20/'time 2'!T20,'time 3'!P20/'time 3'!T20)</f>
        <v>1.2010416160566342</v>
      </c>
      <c r="I21">
        <f>AVERAGE('time 1'!R20/'time 1'!T20,'time 2'!R20/'time 2'!T20,'time 3'!R20/'time 3'!T20)</f>
        <v>13.331510581359192</v>
      </c>
      <c r="J21">
        <f>AVERAGE('time 1'!T20/'time 1'!T20,'time 2'!T20/'time 2'!T20,'time 3'!T20/'time 3'!T20)</f>
        <v>1</v>
      </c>
      <c r="L21">
        <v>1</v>
      </c>
      <c r="M21">
        <v>1</v>
      </c>
      <c r="N21">
        <v>1</v>
      </c>
      <c r="O21">
        <f>AVERAGE('time 1'!J20/'time 1'!D20,'time 2'!J20/'time 2'!D20,'time 3'!J20/'time 3'!D20)</f>
        <v>1.6790065055745824</v>
      </c>
      <c r="P21">
        <f>AVERAGE('time 1'!L20/'time 1'!F20,'time 2'!L20/'time 2'!F20,'time 3'!L20/'time 3'!F20)</f>
        <v>5.3775967456678231</v>
      </c>
      <c r="Q21">
        <f>AVERAGE('time 1'!N20/'time 1'!H20,'time 2'!N20/'time 2'!H20,'time 3'!N20/'time 3'!H20)</f>
        <v>1.7278928483362825</v>
      </c>
      <c r="R21">
        <f>AVERAGE('time 1'!P20/'time 1'!D20,'time 2'!P20/'time 2'!D20,'time 3'!P20/'time 3'!D20)</f>
        <v>2.132543031930874</v>
      </c>
      <c r="S21">
        <f>AVERAGE('time 1'!R20/'time 1'!F20,'time 2'!R20/'time 2'!F20,'time 3'!R20/'time 3'!F20)</f>
        <v>11.826364711901041</v>
      </c>
      <c r="T21">
        <f>AVERAGE('time 1'!T20/'time 1'!H20,'time 2'!T20/'time 2'!H20,'time 3'!T20/'time 3'!H20)</f>
        <v>2.3494426674390105</v>
      </c>
    </row>
    <row r="22" spans="1:20">
      <c r="A22" t="str">
        <f>'time 1'!B21</f>
        <v>&lt;test.Base64: void decode(java.io.InputStream,java.io.OutputStream)&gt;</v>
      </c>
      <c r="B22">
        <f>AVERAGE('time 1'!D21/'time 1'!H21,'time 2'!D21/'time 2'!H21,'time 3'!D21/'time 3'!H21)</f>
        <v>1.2964346029638891</v>
      </c>
      <c r="C22">
        <f>AVERAGE('time 1'!F21/'time 1'!H21,'time 2'!F21/'time 2'!H21,'time 3'!F21/'time 3'!H21)</f>
        <v>3.9190828819930901</v>
      </c>
      <c r="D22">
        <f>AVERAGE('time 1'!H21/'time 1'!H21,'time 2'!H21/'time 2'!H21,'time 3'!H21/'time 3'!H21)</f>
        <v>1</v>
      </c>
      <c r="E22">
        <f>AVERAGE('time 1'!J21/'time 1'!N21,'time 2'!J21/'time 2'!N21,'time 3'!J21/'time 3'!N21)</f>
        <v>1.2526776052939079</v>
      </c>
      <c r="F22">
        <f>AVERAGE('time 1'!L21/'time 1'!N21,'time 2'!L21/'time 2'!N21,'time 3'!L21/'time 3'!N21)</f>
        <v>12.049245297894883</v>
      </c>
      <c r="G22">
        <f>AVERAGE('time 1'!N21/'time 1'!N21,'time 2'!N21/'time 2'!N21,'time 3'!N21/'time 3'!N21)</f>
        <v>1</v>
      </c>
      <c r="H22">
        <f>AVERAGE('time 1'!P21/'time 1'!T21,'time 2'!P21/'time 2'!T21,'time 3'!P21/'time 3'!T21)</f>
        <v>1.1793060072384269</v>
      </c>
      <c r="I22">
        <f>AVERAGE('time 1'!R21/'time 1'!T21,'time 2'!R21/'time 2'!T21,'time 3'!R21/'time 3'!T21)</f>
        <v>15.69600895347074</v>
      </c>
      <c r="J22">
        <f>AVERAGE('time 1'!T21/'time 1'!T21,'time 2'!T21/'time 2'!T21,'time 3'!T21/'time 3'!T21)</f>
        <v>1</v>
      </c>
      <c r="L22">
        <v>1</v>
      </c>
      <c r="M22">
        <v>1</v>
      </c>
      <c r="N22">
        <v>1</v>
      </c>
      <c r="O22">
        <f>AVERAGE('time 1'!J21/'time 1'!D21,'time 2'!J21/'time 2'!D21,'time 3'!J21/'time 3'!D21)</f>
        <v>1.6880968835559269</v>
      </c>
      <c r="P22">
        <f>AVERAGE('time 1'!L21/'time 1'!F21,'time 2'!L21/'time 2'!F21,'time 3'!L21/'time 3'!F21)</f>
        <v>6.9690527567601483</v>
      </c>
      <c r="Q22">
        <f>AVERAGE('time 1'!N21/'time 1'!H21,'time 2'!N21/'time 2'!H21,'time 3'!N21/'time 3'!H21)</f>
        <v>1.7578327021146929</v>
      </c>
      <c r="R22">
        <f>AVERAGE('time 1'!P21/'time 1'!D21,'time 2'!P21/'time 2'!D21,'time 3'!P21/'time 3'!D21)</f>
        <v>2.1179374351388471</v>
      </c>
      <c r="S22">
        <f>AVERAGE('time 1'!R21/'time 1'!F21,'time 2'!R21/'time 2'!F21,'time 3'!R21/'time 3'!F21)</f>
        <v>10.443622057452918</v>
      </c>
      <c r="T22">
        <f>AVERAGE('time 1'!T21/'time 1'!H21,'time 2'!T21/'time 2'!H21,'time 3'!T21/'time 3'!H21)</f>
        <v>2.3659555782590758</v>
      </c>
    </row>
    <row r="23" spans="1:20">
      <c r="A23" t="str">
        <f>'time 1'!B22</f>
        <v>&lt;test.Base64: void fillElementWithBigInteger(org.w3c.dom.Element,java.math.BigInteger)&gt;</v>
      </c>
      <c r="B23">
        <f>AVERAGE('time 1'!D22/'time 1'!H22,'time 2'!D22/'time 2'!H22,'time 3'!D22/'time 3'!H22)</f>
        <v>1.3395804195804197</v>
      </c>
      <c r="C23">
        <f>AVERAGE('time 1'!F22/'time 1'!H22,'time 2'!F22/'time 2'!H22,'time 3'!F22/'time 3'!H22)</f>
        <v>8.4183216783216785</v>
      </c>
      <c r="D23">
        <f>AVERAGE('time 1'!H22/'time 1'!H22,'time 2'!H22/'time 2'!H22,'time 3'!H22/'time 3'!H22)</f>
        <v>1</v>
      </c>
      <c r="E23">
        <f>AVERAGE('time 1'!J22/'time 1'!N22,'time 2'!J22/'time 2'!N22,'time 3'!J22/'time 3'!N22)</f>
        <v>1.2101275917065391</v>
      </c>
      <c r="F23">
        <f>AVERAGE('time 1'!L22/'time 1'!N22,'time 2'!L22/'time 2'!N22,'time 3'!L22/'time 3'!N22)</f>
        <v>14.024694311536416</v>
      </c>
      <c r="G23">
        <f>AVERAGE('time 1'!N22/'time 1'!N22,'time 2'!N22/'time 2'!N22,'time 3'!N22/'time 3'!N22)</f>
        <v>1</v>
      </c>
      <c r="H23">
        <f>AVERAGE('time 1'!P22/'time 1'!T22,'time 2'!P22/'time 2'!T22,'time 3'!P22/'time 3'!T22)</f>
        <v>1.3152897395002661</v>
      </c>
      <c r="I23">
        <f>AVERAGE('time 1'!R22/'time 1'!T22,'time 2'!R22/'time 2'!T22,'time 3'!R22/'time 3'!T22)</f>
        <v>13.784449760765552</v>
      </c>
      <c r="J23">
        <f>AVERAGE('time 1'!T22/'time 1'!T22,'time 2'!T22/'time 2'!T22,'time 3'!T22/'time 3'!T22)</f>
        <v>1</v>
      </c>
      <c r="L23">
        <v>1</v>
      </c>
      <c r="M23">
        <v>1</v>
      </c>
      <c r="N23">
        <v>1</v>
      </c>
      <c r="O23">
        <f>AVERAGE('time 1'!J22/'time 1'!D22,'time 2'!J22/'time 2'!D22,'time 3'!J22/'time 3'!D22)</f>
        <v>1.3358638141246839</v>
      </c>
      <c r="P23">
        <f>AVERAGE('time 1'!L22/'time 1'!F22,'time 2'!L22/'time 2'!F22,'time 3'!L22/'time 3'!F22)</f>
        <v>4.8014795091644888</v>
      </c>
      <c r="Q23">
        <f>AVERAGE('time 1'!N22/'time 1'!H22,'time 2'!N22/'time 2'!H22,'time 3'!N22/'time 3'!H22)</f>
        <v>1.4874358974358974</v>
      </c>
      <c r="R23">
        <f>AVERAGE('time 1'!P22/'time 1'!D22,'time 2'!P22/'time 2'!D22,'time 3'!P22/'time 3'!D22)</f>
        <v>1.7175063262019785</v>
      </c>
      <c r="S23">
        <f>AVERAGE('time 1'!R22/'time 1'!F22,'time 2'!R22/'time 2'!F22,'time 3'!R22/'time 3'!F22)</f>
        <v>4.4489947290280725</v>
      </c>
      <c r="T23">
        <f>AVERAGE('time 1'!T22/'time 1'!H22,'time 2'!T22/'time 2'!H22,'time 3'!T22/'time 3'!H22)</f>
        <v>1.7837995337995338</v>
      </c>
    </row>
    <row r="24" spans="1:20">
      <c r="A24" t="str">
        <f>'time 1'!B23</f>
        <v>&lt;test.Class11: boolean method219(int,int,int,int,int,int,int)&gt;</v>
      </c>
      <c r="B24">
        <f>AVERAGE('time 1'!D23/'time 1'!H23,'time 2'!D23/'time 2'!H23,'time 3'!D23/'time 3'!H23)</f>
        <v>1.3740697235810393</v>
      </c>
      <c r="C24">
        <f>AVERAGE('time 1'!F23/'time 1'!H23,'time 2'!F23/'time 2'!H23,'time 3'!F23/'time 3'!H23)</f>
        <v>4.7756475043364155</v>
      </c>
      <c r="D24">
        <f>AVERAGE('time 1'!H23/'time 1'!H23,'time 2'!H23/'time 2'!H23,'time 3'!H23/'time 3'!H23)</f>
        <v>1</v>
      </c>
      <c r="E24">
        <f>AVERAGE('time 1'!J23/'time 1'!N23,'time 2'!J23/'time 2'!N23,'time 3'!J23/'time 3'!N23)</f>
        <v>1.2757334289240445</v>
      </c>
      <c r="F24">
        <f>AVERAGE('time 1'!L23/'time 1'!N23,'time 2'!L23/'time 2'!N23,'time 3'!L23/'time 3'!N23)</f>
        <v>14.901956483150391</v>
      </c>
      <c r="G24">
        <f>AVERAGE('time 1'!N23/'time 1'!N23,'time 2'!N23/'time 2'!N23,'time 3'!N23/'time 3'!N23)</f>
        <v>1</v>
      </c>
      <c r="H24">
        <f>AVERAGE('time 1'!P23/'time 1'!T23,'time 2'!P23/'time 2'!T23,'time 3'!P23/'time 3'!T23)</f>
        <v>1.2193445057780097</v>
      </c>
      <c r="I24">
        <f>AVERAGE('time 1'!R23/'time 1'!T23,'time 2'!R23/'time 2'!T23,'time 3'!R23/'time 3'!T23)</f>
        <v>31.600359196903884</v>
      </c>
      <c r="J24">
        <f>AVERAGE('time 1'!T23/'time 1'!T23,'time 2'!T23/'time 2'!T23,'time 3'!T23/'time 3'!T23)</f>
        <v>1</v>
      </c>
      <c r="L24">
        <v>1</v>
      </c>
      <c r="M24">
        <v>1</v>
      </c>
      <c r="N24">
        <v>1</v>
      </c>
      <c r="O24">
        <f>AVERAGE('time 1'!J23/'time 1'!D23,'time 2'!J23/'time 2'!D23,'time 3'!J23/'time 3'!D23)</f>
        <v>1.2539974202828503</v>
      </c>
      <c r="P24">
        <f>AVERAGE('time 1'!L23/'time 1'!F23,'time 2'!L23/'time 2'!F23,'time 3'!L23/'time 3'!F23)</f>
        <v>5.425953128721507</v>
      </c>
      <c r="Q24">
        <f>AVERAGE('time 1'!N23/'time 1'!H23,'time 2'!N23/'time 2'!H23,'time 3'!N23/'time 3'!H23)</f>
        <v>1.3492524586562045</v>
      </c>
      <c r="R24">
        <f>AVERAGE('time 1'!P23/'time 1'!D23,'time 2'!P23/'time 2'!D23,'time 3'!P23/'time 3'!D23)</f>
        <v>1.5011501831268432</v>
      </c>
      <c r="S24">
        <f>AVERAGE('time 1'!R23/'time 1'!F23,'time 2'!R23/'time 2'!F23,'time 3'!R23/'time 3'!F23)</f>
        <v>12.987627664912258</v>
      </c>
      <c r="T24">
        <f>AVERAGE('time 1'!T23/'time 1'!H23,'time 2'!T23/'time 2'!H23,'time 3'!T23/'time 3'!H23)</f>
        <v>1.6925900788499504</v>
      </c>
    </row>
    <row r="25" spans="1:20">
      <c r="A25" t="str">
        <f>'time 1'!B24</f>
        <v>&lt;test.Class11: boolean method220(int,int,int,int,int,int,int)&gt;</v>
      </c>
      <c r="B25">
        <f>AVERAGE('time 1'!D24/'time 1'!H24,'time 2'!D24/'time 2'!H24,'time 3'!D24/'time 3'!H24)</f>
        <v>1.3434169885789624</v>
      </c>
      <c r="C25">
        <f>AVERAGE('time 1'!F24/'time 1'!H24,'time 2'!F24/'time 2'!H24,'time 3'!F24/'time 3'!H24)</f>
        <v>4.5191998279102457</v>
      </c>
      <c r="D25">
        <f>AVERAGE('time 1'!H24/'time 1'!H24,'time 2'!H24/'time 2'!H24,'time 3'!H24/'time 3'!H24)</f>
        <v>1</v>
      </c>
      <c r="E25">
        <f>AVERAGE('time 1'!J24/'time 1'!N24,'time 2'!J24/'time 2'!N24,'time 3'!J24/'time 3'!N24)</f>
        <v>1.2755214731826043</v>
      </c>
      <c r="F25">
        <f>AVERAGE('time 1'!L24/'time 1'!N24,'time 2'!L24/'time 2'!N24,'time 3'!L24/'time 3'!N24)</f>
        <v>14.042132670667137</v>
      </c>
      <c r="G25">
        <f>AVERAGE('time 1'!N24/'time 1'!N24,'time 2'!N24/'time 2'!N24,'time 3'!N24/'time 3'!N24)</f>
        <v>1</v>
      </c>
      <c r="H25">
        <f>AVERAGE('time 1'!P24/'time 1'!T24,'time 2'!P24/'time 2'!T24,'time 3'!P24/'time 3'!T24)</f>
        <v>1.1919403755932982</v>
      </c>
      <c r="I25">
        <f>AVERAGE('time 1'!R24/'time 1'!T24,'time 2'!R24/'time 2'!T24,'time 3'!R24/'time 3'!T24)</f>
        <v>30.35735065767372</v>
      </c>
      <c r="J25">
        <f>AVERAGE('time 1'!T24/'time 1'!T24,'time 2'!T24/'time 2'!T24,'time 3'!T24/'time 3'!T24)</f>
        <v>1</v>
      </c>
      <c r="L25">
        <v>1</v>
      </c>
      <c r="M25">
        <v>1</v>
      </c>
      <c r="N25">
        <v>1</v>
      </c>
      <c r="O25">
        <f>AVERAGE('time 1'!J24/'time 1'!D24,'time 2'!J24/'time 2'!D24,'time 3'!J24/'time 3'!D24)</f>
        <v>1.2796212713107702</v>
      </c>
      <c r="P25">
        <f>AVERAGE('time 1'!L24/'time 1'!F24,'time 2'!L24/'time 2'!F24,'time 3'!L24/'time 3'!F24)</f>
        <v>5.2529320105286592</v>
      </c>
      <c r="Q25">
        <f>AVERAGE('time 1'!N24/'time 1'!H24,'time 2'!N24/'time 2'!H24,'time 3'!N24/'time 3'!H24)</f>
        <v>1.3490303517694222</v>
      </c>
      <c r="R25">
        <f>AVERAGE('time 1'!P24/'time 1'!D24,'time 2'!P24/'time 2'!D24,'time 3'!P24/'time 3'!D24)</f>
        <v>1.4766044130941005</v>
      </c>
      <c r="S25">
        <f>AVERAGE('time 1'!R24/'time 1'!F24,'time 2'!R24/'time 2'!F24,'time 3'!R24/'time 3'!F24)</f>
        <v>12.918639732251906</v>
      </c>
      <c r="T25">
        <f>AVERAGE('time 1'!T24/'time 1'!H24,'time 2'!T24/'time 2'!H24,'time 3'!T24/'time 3'!H24)</f>
        <v>1.6698494917988953</v>
      </c>
    </row>
    <row r="26" spans="1:20">
      <c r="A26" t="str">
        <f>'time 1'!B25</f>
        <v>&lt;test.Class11: boolean method221(byte,int,int,int,int,int,int,int)&gt;</v>
      </c>
      <c r="B26">
        <f>AVERAGE('time 1'!D25/'time 1'!H25,'time 2'!D25/'time 2'!H25,'time 3'!D25/'time 3'!H25)</f>
        <v>1.2954532517368811</v>
      </c>
      <c r="C26">
        <f>AVERAGE('time 1'!F25/'time 1'!H25,'time 2'!F25/'time 2'!H25,'time 3'!F25/'time 3'!H25)</f>
        <v>4.2324451774616518</v>
      </c>
      <c r="D26">
        <f>AVERAGE('time 1'!H25/'time 1'!H25,'time 2'!H25/'time 2'!H25,'time 3'!H25/'time 3'!H25)</f>
        <v>1</v>
      </c>
      <c r="E26">
        <f>AVERAGE('time 1'!J25/'time 1'!N25,'time 2'!J25/'time 2'!N25,'time 3'!J25/'time 3'!N25)</f>
        <v>1.2894044106963545</v>
      </c>
      <c r="F26">
        <f>AVERAGE('time 1'!L25/'time 1'!N25,'time 2'!L25/'time 2'!N25,'time 3'!L25/'time 3'!N25)</f>
        <v>14.069917122732244</v>
      </c>
      <c r="G26">
        <f>AVERAGE('time 1'!N25/'time 1'!N25,'time 2'!N25/'time 2'!N25,'time 3'!N25/'time 3'!N25)</f>
        <v>1</v>
      </c>
      <c r="H26">
        <f>AVERAGE('time 1'!P25/'time 1'!T25,'time 2'!P25/'time 2'!T25,'time 3'!P25/'time 3'!T25)</f>
        <v>1.2052193026411553</v>
      </c>
      <c r="I26">
        <f>AVERAGE('time 1'!R25/'time 1'!T25,'time 2'!R25/'time 2'!T25,'time 3'!R25/'time 3'!T25)</f>
        <v>29.010246011310471</v>
      </c>
      <c r="J26">
        <f>AVERAGE('time 1'!T25/'time 1'!T25,'time 2'!T25/'time 2'!T25,'time 3'!T25/'time 3'!T25)</f>
        <v>1</v>
      </c>
      <c r="L26">
        <v>1</v>
      </c>
      <c r="M26">
        <v>1</v>
      </c>
      <c r="N26">
        <v>1</v>
      </c>
      <c r="O26">
        <f>AVERAGE('time 1'!J25/'time 1'!D25,'time 2'!J25/'time 2'!D25,'time 3'!J25/'time 3'!D25)</f>
        <v>1.2981144216069265</v>
      </c>
      <c r="P26">
        <f>AVERAGE('time 1'!L25/'time 1'!F25,'time 2'!L25/'time 2'!F25,'time 3'!L25/'time 3'!F25)</f>
        <v>5.5248501571911328</v>
      </c>
      <c r="Q26">
        <f>AVERAGE('time 1'!N25/'time 1'!H25,'time 2'!N25/'time 2'!H25,'time 3'!N25/'time 3'!H25)</f>
        <v>1.3057743556973085</v>
      </c>
      <c r="R26">
        <f>AVERAGE('time 1'!P25/'time 1'!D25,'time 2'!P25/'time 2'!D25,'time 3'!P25/'time 3'!D25)</f>
        <v>1.4703766932967104</v>
      </c>
      <c r="S26">
        <f>AVERAGE('time 1'!R25/'time 1'!F25,'time 2'!R25/'time 2'!F25,'time 3'!R25/'time 3'!F25)</f>
        <v>12.73640621580177</v>
      </c>
      <c r="T26">
        <f>AVERAGE('time 1'!T25/'time 1'!H25,'time 2'!T25/'time 2'!H25,'time 3'!T25/'time 3'!H25)</f>
        <v>1.5864547150171673</v>
      </c>
    </row>
    <row r="27" spans="1:20">
      <c r="A27" t="str">
        <f>'time 1'!B26</f>
        <v>&lt;test.Class11: void method210()&gt;</v>
      </c>
      <c r="B27">
        <f>AVERAGE('time 1'!D26/'time 1'!H26,'time 2'!D26/'time 2'!H26,'time 3'!D26/'time 3'!H26)</f>
        <v>1.3739771948243711</v>
      </c>
      <c r="C27">
        <f>AVERAGE('time 1'!F26/'time 1'!H26,'time 2'!F26/'time 2'!H26,'time 3'!F26/'time 3'!H26)</f>
        <v>3.4036217458559648</v>
      </c>
      <c r="D27">
        <f>AVERAGE('time 1'!H26/'time 1'!H26,'time 2'!H26/'time 2'!H26,'time 3'!H26/'time 3'!H26)</f>
        <v>1</v>
      </c>
      <c r="E27">
        <f>AVERAGE('time 1'!J26/'time 1'!N26,'time 2'!J26/'time 2'!N26,'time 3'!J26/'time 3'!N26)</f>
        <v>1.2976751496648686</v>
      </c>
      <c r="F27">
        <f>AVERAGE('time 1'!L26/'time 1'!N26,'time 2'!L26/'time 2'!N26,'time 3'!L26/'time 3'!N26)</f>
        <v>7.44732904475718</v>
      </c>
      <c r="G27">
        <f>AVERAGE('time 1'!N26/'time 1'!N26,'time 2'!N26/'time 2'!N26,'time 3'!N26/'time 3'!N26)</f>
        <v>1</v>
      </c>
      <c r="H27">
        <f>AVERAGE('time 1'!P26/'time 1'!T26,'time 2'!P26/'time 2'!T26,'time 3'!P26/'time 3'!T26)</f>
        <v>1.1686422899220765</v>
      </c>
      <c r="I27">
        <f>AVERAGE('time 1'!R26/'time 1'!T26,'time 2'!R26/'time 2'!T26,'time 3'!R26/'time 3'!T26)</f>
        <v>11.20167341154565</v>
      </c>
      <c r="J27">
        <f>AVERAGE('time 1'!T26/'time 1'!T26,'time 2'!T26/'time 2'!T26,'time 3'!T26/'time 3'!T26)</f>
        <v>1</v>
      </c>
      <c r="L27">
        <v>1</v>
      </c>
      <c r="M27">
        <v>1</v>
      </c>
      <c r="N27">
        <v>1</v>
      </c>
      <c r="O27">
        <f>AVERAGE('time 1'!J26/'time 1'!D26,'time 2'!J26/'time 2'!D26,'time 3'!J26/'time 3'!D26)</f>
        <v>1.9503572606027586</v>
      </c>
      <c r="P27">
        <f>AVERAGE('time 1'!L26/'time 1'!F26,'time 2'!L26/'time 2'!F26,'time 3'!L26/'time 3'!F26)</f>
        <v>5.5045107195678895</v>
      </c>
      <c r="Q27">
        <f>AVERAGE('time 1'!N26/'time 1'!H26,'time 2'!N26/'time 2'!H26,'time 3'!N26/'time 3'!H26)</f>
        <v>2.088131619416226</v>
      </c>
      <c r="R27">
        <f>AVERAGE('time 1'!P26/'time 1'!D26,'time 2'!P26/'time 2'!D26,'time 3'!P26/'time 3'!D26)</f>
        <v>2.5291667673934151</v>
      </c>
      <c r="S27">
        <f>AVERAGE('time 1'!R26/'time 1'!F26,'time 2'!R26/'time 2'!F26,'time 3'!R26/'time 3'!F26)</f>
        <v>10.874526338557422</v>
      </c>
      <c r="T27">
        <f>AVERAGE('time 1'!T26/'time 1'!H26,'time 2'!T26/'time 2'!H26,'time 3'!T26/'time 3'!H26)</f>
        <v>3.0199249055976627</v>
      </c>
    </row>
    <row r="28" spans="1:20">
      <c r="A28" t="str">
        <f>'time 1'!B27</f>
        <v>&lt;test.Class11: void method211(int,int,int,int,byte,boolean)&gt;</v>
      </c>
      <c r="B28">
        <f>AVERAGE('time 1'!D27/'time 1'!H27,'time 2'!D27/'time 2'!H27,'time 3'!D27/'time 3'!H27)</f>
        <v>1.2962976514078013</v>
      </c>
      <c r="C28">
        <f>AVERAGE('time 1'!F27/'time 1'!H27,'time 2'!F27/'time 2'!H27,'time 3'!F27/'time 3'!H27)</f>
        <v>3.7769531493020505</v>
      </c>
      <c r="D28">
        <f>AVERAGE('time 1'!H27/'time 1'!H27,'time 2'!H27/'time 2'!H27,'time 3'!H27/'time 3'!H27)</f>
        <v>1</v>
      </c>
      <c r="E28">
        <f>AVERAGE('time 1'!J27/'time 1'!N27,'time 2'!J27/'time 2'!N27,'time 3'!J27/'time 3'!N27)</f>
        <v>1.2368019763181219</v>
      </c>
      <c r="F28">
        <f>AVERAGE('time 1'!L27/'time 1'!N27,'time 2'!L27/'time 2'!N27,'time 3'!L27/'time 3'!N27)</f>
        <v>10.758383671896583</v>
      </c>
      <c r="G28">
        <f>AVERAGE('time 1'!N27/'time 1'!N27,'time 2'!N27/'time 2'!N27,'time 3'!N27/'time 3'!N27)</f>
        <v>1</v>
      </c>
      <c r="H28">
        <f>AVERAGE('time 1'!P27/'time 1'!T27,'time 2'!P27/'time 2'!T27,'time 3'!P27/'time 3'!T27)</f>
        <v>1.1911058332054283</v>
      </c>
      <c r="I28">
        <f>AVERAGE('time 1'!R27/'time 1'!T27,'time 2'!R27/'time 2'!T27,'time 3'!R27/'time 3'!T27)</f>
        <v>23.152491975263516</v>
      </c>
      <c r="J28">
        <f>AVERAGE('time 1'!T27/'time 1'!T27,'time 2'!T27/'time 2'!T27,'time 3'!T27/'time 3'!T27)</f>
        <v>1</v>
      </c>
      <c r="L28">
        <v>1</v>
      </c>
      <c r="M28">
        <v>1</v>
      </c>
      <c r="N28">
        <v>1</v>
      </c>
      <c r="O28">
        <f>AVERAGE('time 1'!J27/'time 1'!D27,'time 2'!J27/'time 2'!D27,'time 3'!J27/'time 3'!D27)</f>
        <v>1.2469965899464241</v>
      </c>
      <c r="P28">
        <f>AVERAGE('time 1'!L27/'time 1'!F27,'time 2'!L27/'time 2'!F27,'time 3'!L27/'time 3'!F27)</f>
        <v>4.5112331800732557</v>
      </c>
      <c r="Q28">
        <f>AVERAGE('time 1'!N27/'time 1'!H27,'time 2'!N27/'time 2'!H27,'time 3'!N27/'time 3'!H27)</f>
        <v>1.3074509488957065</v>
      </c>
      <c r="R28">
        <f>AVERAGE('time 1'!P27/'time 1'!D27,'time 2'!P27/'time 2'!D27,'time 3'!P27/'time 3'!D27)</f>
        <v>1.4486024805157671</v>
      </c>
      <c r="S28">
        <f>AVERAGE('time 1'!R27/'time 1'!F27,'time 2'!R27/'time 2'!F27,'time 3'!R27/'time 3'!F27)</f>
        <v>11.39302565396145</v>
      </c>
      <c r="T28">
        <f>AVERAGE('time 1'!T27/'time 1'!H27,'time 2'!T27/'time 2'!H27,'time 3'!T27/'time 3'!H27)</f>
        <v>1.5842756679963204</v>
      </c>
    </row>
    <row r="29" spans="1:20">
      <c r="A29" t="str">
        <f>'time 1'!B28</f>
        <v>&lt;test.Class11: void method212(boolean,int,int,int,int,int,int)&gt;</v>
      </c>
      <c r="B29">
        <f>AVERAGE('time 1'!D28/'time 1'!H28,'time 2'!D28/'time 2'!H28,'time 3'!D28/'time 3'!H28)</f>
        <v>1.3573149792237251</v>
      </c>
      <c r="C29">
        <f>AVERAGE('time 1'!F28/'time 1'!H28,'time 2'!F28/'time 2'!H28,'time 3'!F28/'time 3'!H28)</f>
        <v>3.7125241516999936</v>
      </c>
      <c r="D29">
        <f>AVERAGE('time 1'!H28/'time 1'!H28,'time 2'!H28/'time 2'!H28,'time 3'!H28/'time 3'!H28)</f>
        <v>1</v>
      </c>
      <c r="E29">
        <f>AVERAGE('time 1'!J28/'time 1'!N28,'time 2'!J28/'time 2'!N28,'time 3'!J28/'time 3'!N28)</f>
        <v>1.3220139947534735</v>
      </c>
      <c r="F29">
        <f>AVERAGE('time 1'!L28/'time 1'!N28,'time 2'!L28/'time 2'!N28,'time 3'!L28/'time 3'!N28)</f>
        <v>11.356406070509001</v>
      </c>
      <c r="G29">
        <f>AVERAGE('time 1'!N28/'time 1'!N28,'time 2'!N28/'time 2'!N28,'time 3'!N28/'time 3'!N28)</f>
        <v>1</v>
      </c>
      <c r="H29">
        <f>AVERAGE('time 1'!P28/'time 1'!T28,'time 2'!P28/'time 2'!T28,'time 3'!P28/'time 3'!T28)</f>
        <v>1.1853306762918885</v>
      </c>
      <c r="I29">
        <f>AVERAGE('time 1'!R28/'time 1'!T28,'time 2'!R28/'time 2'!T28,'time 3'!R28/'time 3'!T28)</f>
        <v>18.91573975294672</v>
      </c>
      <c r="J29">
        <f>AVERAGE('time 1'!T28/'time 1'!T28,'time 2'!T28/'time 2'!T28,'time 3'!T28/'time 3'!T28)</f>
        <v>1</v>
      </c>
      <c r="L29">
        <v>1</v>
      </c>
      <c r="M29">
        <v>1</v>
      </c>
      <c r="N29">
        <v>1</v>
      </c>
      <c r="O29">
        <f>AVERAGE('time 1'!J28/'time 1'!D28,'time 2'!J28/'time 2'!D28,'time 3'!J28/'time 3'!D28)</f>
        <v>1.3511741642756787</v>
      </c>
      <c r="P29">
        <f>AVERAGE('time 1'!L28/'time 1'!F28,'time 2'!L28/'time 2'!F28,'time 3'!L28/'time 3'!F28)</f>
        <v>5.3418410032521662</v>
      </c>
      <c r="Q29">
        <f>AVERAGE('time 1'!N28/'time 1'!H28,'time 2'!N28/'time 2'!H28,'time 3'!N28/'time 3'!H28)</f>
        <v>1.3895634909906251</v>
      </c>
      <c r="R29">
        <f>AVERAGE('time 1'!P28/'time 1'!D28,'time 2'!P28/'time 2'!D28,'time 3'!P28/'time 3'!D28)</f>
        <v>1.5430188932009699</v>
      </c>
      <c r="S29">
        <f>AVERAGE('time 1'!R28/'time 1'!F28,'time 2'!R28/'time 2'!F28,'time 3'!R28/'time 3'!F28)</f>
        <v>10.30740652369842</v>
      </c>
      <c r="T29">
        <f>AVERAGE('time 1'!T28/'time 1'!H28,'time 2'!T28/'time 2'!H28,'time 3'!T28/'time 3'!H28)</f>
        <v>1.7839668887754401</v>
      </c>
    </row>
    <row r="30" spans="1:20">
      <c r="A30" t="str">
        <f>'time 1'!B29</f>
        <v>&lt;test.Class11: void method213(int,int,int)&gt;</v>
      </c>
      <c r="B30">
        <f>AVERAGE('time 1'!D29/'time 1'!H29,'time 2'!D29/'time 2'!H29,'time 3'!D29/'time 3'!H29)</f>
        <v>1.2149602480478221</v>
      </c>
      <c r="C30">
        <f>AVERAGE('time 1'!F29/'time 1'!H29,'time 2'!F29/'time 2'!H29,'time 3'!F29/'time 3'!H29)</f>
        <v>6.4643551138066515</v>
      </c>
      <c r="D30">
        <f>AVERAGE('time 1'!H29/'time 1'!H29,'time 2'!H29/'time 2'!H29,'time 3'!H29/'time 3'!H29)</f>
        <v>1</v>
      </c>
      <c r="E30">
        <f>AVERAGE('time 1'!J29/'time 1'!N29,'time 2'!J29/'time 2'!N29,'time 3'!J29/'time 3'!N29)</f>
        <v>1.2901960784313724</v>
      </c>
      <c r="F30">
        <f>AVERAGE('time 1'!L29/'time 1'!N29,'time 2'!L29/'time 2'!N29,'time 3'!L29/'time 3'!N29)</f>
        <v>12.776470588235293</v>
      </c>
      <c r="G30">
        <f>AVERAGE('time 1'!N29/'time 1'!N29,'time 2'!N29/'time 2'!N29,'time 3'!N29/'time 3'!N29)</f>
        <v>1</v>
      </c>
      <c r="H30">
        <f>AVERAGE('time 1'!P29/'time 1'!T29,'time 2'!P29/'time 2'!T29,'time 3'!P29/'time 3'!T29)</f>
        <v>1.4188850946614922</v>
      </c>
      <c r="I30">
        <f>AVERAGE('time 1'!R29/'time 1'!T29,'time 2'!R29/'time 2'!T29,'time 3'!R29/'time 3'!T29)</f>
        <v>24.601548761797208</v>
      </c>
      <c r="J30">
        <f>AVERAGE('time 1'!T29/'time 1'!T29,'time 2'!T29/'time 2'!T29,'time 3'!T29/'time 3'!T29)</f>
        <v>1</v>
      </c>
      <c r="L30">
        <v>1</v>
      </c>
      <c r="M30">
        <v>1</v>
      </c>
      <c r="N30">
        <v>1</v>
      </c>
      <c r="O30">
        <f>AVERAGE('time 1'!J29/'time 1'!D29,'time 2'!J29/'time 2'!D29,'time 3'!J29/'time 3'!D29)</f>
        <v>1.3507504508253572</v>
      </c>
      <c r="P30">
        <f>AVERAGE('time 1'!L29/'time 1'!F29,'time 2'!L29/'time 2'!F29,'time 3'!L29/'time 3'!F29)</f>
        <v>2.9152624884564204</v>
      </c>
      <c r="Q30">
        <f>AVERAGE('time 1'!N29/'time 1'!H29,'time 2'!N29/'time 2'!H29,'time 3'!N29/'time 3'!H29)</f>
        <v>1.2794025491382082</v>
      </c>
      <c r="R30">
        <f>AVERAGE('time 1'!P29/'time 1'!D29,'time 2'!P29/'time 2'!D29,'time 3'!P29/'time 3'!D29)</f>
        <v>1.8157895223563141</v>
      </c>
      <c r="S30">
        <f>AVERAGE('time 1'!R29/'time 1'!F29,'time 2'!R29/'time 2'!F29,'time 3'!R29/'time 3'!F29)</f>
        <v>7.4588853023317325</v>
      </c>
      <c r="T30">
        <f>AVERAGE('time 1'!T29/'time 1'!H29,'time 2'!T29/'time 2'!H29,'time 3'!T29/'time 3'!H29)</f>
        <v>1.5830813075912877</v>
      </c>
    </row>
    <row r="31" spans="1:20">
      <c r="A31" t="str">
        <f>'time 1'!B30</f>
        <v>&lt;test.Class11: void method215(int,int,boolean,boolean,int,int)&gt;</v>
      </c>
      <c r="B31">
        <f>AVERAGE('time 1'!D30/'time 1'!H30,'time 2'!D30/'time 2'!H30,'time 3'!D30/'time 3'!H30)</f>
        <v>1.2341995146731282</v>
      </c>
      <c r="C31">
        <f>AVERAGE('time 1'!F30/'time 1'!H30,'time 2'!F30/'time 2'!H30,'time 3'!F30/'time 3'!H30)</f>
        <v>3.6001937868156424</v>
      </c>
      <c r="D31">
        <f>AVERAGE('time 1'!H30/'time 1'!H30,'time 2'!H30/'time 2'!H30,'time 3'!H30/'time 3'!H30)</f>
        <v>1</v>
      </c>
      <c r="E31">
        <f>AVERAGE('time 1'!J30/'time 1'!N30,'time 2'!J30/'time 2'!N30,'time 3'!J30/'time 3'!N30)</f>
        <v>1.2244161325907135</v>
      </c>
      <c r="F31">
        <f>AVERAGE('time 1'!L30/'time 1'!N30,'time 2'!L30/'time 2'!N30,'time 3'!L30/'time 3'!N30)</f>
        <v>10.877755192445855</v>
      </c>
      <c r="G31">
        <f>AVERAGE('time 1'!N30/'time 1'!N30,'time 2'!N30/'time 2'!N30,'time 3'!N30/'time 3'!N30)</f>
        <v>1</v>
      </c>
      <c r="H31">
        <f>AVERAGE('time 1'!P30/'time 1'!T30,'time 2'!P30/'time 2'!T30,'time 3'!P30/'time 3'!T30)</f>
        <v>1.2108929313009378</v>
      </c>
      <c r="I31">
        <f>AVERAGE('time 1'!R30/'time 1'!T30,'time 2'!R30/'time 2'!T30,'time 3'!R30/'time 3'!T30)</f>
        <v>23.403485221676984</v>
      </c>
      <c r="J31">
        <f>AVERAGE('time 1'!T30/'time 1'!T30,'time 2'!T30/'time 2'!T30,'time 3'!T30/'time 3'!T30)</f>
        <v>1</v>
      </c>
      <c r="L31">
        <v>1</v>
      </c>
      <c r="M31">
        <v>1</v>
      </c>
      <c r="N31">
        <v>1</v>
      </c>
      <c r="O31">
        <f>AVERAGE('time 1'!J30/'time 1'!D30,'time 2'!J30/'time 2'!D30,'time 3'!J30/'time 3'!D30)</f>
        <v>1.223565273233358</v>
      </c>
      <c r="P31">
        <f>AVERAGE('time 1'!L30/'time 1'!F30,'time 2'!L30/'time 2'!F30,'time 3'!L30/'time 3'!F30)</f>
        <v>4.8661949825856459</v>
      </c>
      <c r="Q31">
        <f>AVERAGE('time 1'!N30/'time 1'!H30,'time 2'!N30/'time 2'!H30,'time 3'!N30/'time 3'!H30)</f>
        <v>1.2422427226091071</v>
      </c>
      <c r="R31">
        <f>AVERAGE('time 1'!P30/'time 1'!D30,'time 2'!P30/'time 2'!D30,'time 3'!P30/'time 3'!D30)</f>
        <v>1.4402517027606823</v>
      </c>
      <c r="S31">
        <f>AVERAGE('time 1'!R30/'time 1'!F30,'time 2'!R30/'time 2'!F30,'time 3'!R30/'time 3'!F30)</f>
        <v>11.551054412247616</v>
      </c>
      <c r="T31">
        <f>AVERAGE('time 1'!T30/'time 1'!H30,'time 2'!T30/'time 2'!H30,'time 3'!T30/'time 3'!H30)</f>
        <v>1.4770527036363859</v>
      </c>
    </row>
    <row r="32" spans="1:20">
      <c r="A32" t="str">
        <f>'time 1'!B31</f>
        <v>&lt;test.Class11: void method216(int,int,int,int,byte,int,boolean)&gt;</v>
      </c>
      <c r="B32">
        <f>AVERAGE('time 1'!D31/'time 1'!H31,'time 2'!D31/'time 2'!H31,'time 3'!D31/'time 3'!H31)</f>
        <v>1.3512588506501795</v>
      </c>
      <c r="C32">
        <f>AVERAGE('time 1'!F31/'time 1'!H31,'time 2'!F31/'time 2'!H31,'time 3'!F31/'time 3'!H31)</f>
        <v>3.9543139410524337</v>
      </c>
      <c r="D32">
        <f>AVERAGE('time 1'!H31/'time 1'!H31,'time 2'!H31/'time 2'!H31,'time 3'!H31/'time 3'!H31)</f>
        <v>1</v>
      </c>
      <c r="E32">
        <f>AVERAGE('time 1'!J31/'time 1'!N31,'time 2'!J31/'time 2'!N31,'time 3'!J31/'time 3'!N31)</f>
        <v>1.2701877182668049</v>
      </c>
      <c r="F32">
        <f>AVERAGE('time 1'!L31/'time 1'!N31,'time 2'!L31/'time 2'!N31,'time 3'!L31/'time 3'!N31)</f>
        <v>10.536811271758861</v>
      </c>
      <c r="G32">
        <f>AVERAGE('time 1'!N31/'time 1'!N31,'time 2'!N31/'time 2'!N31,'time 3'!N31/'time 3'!N31)</f>
        <v>1</v>
      </c>
      <c r="H32">
        <f>AVERAGE('time 1'!P31/'time 1'!T31,'time 2'!P31/'time 2'!T31,'time 3'!P31/'time 3'!T31)</f>
        <v>1.2291801337062107</v>
      </c>
      <c r="I32">
        <f>AVERAGE('time 1'!R31/'time 1'!T31,'time 2'!R31/'time 2'!T31,'time 3'!R31/'time 3'!T31)</f>
        <v>21.985195550315677</v>
      </c>
      <c r="J32">
        <f>AVERAGE('time 1'!T31/'time 1'!T31,'time 2'!T31/'time 2'!T31,'time 3'!T31/'time 3'!T31)</f>
        <v>1</v>
      </c>
      <c r="L32">
        <v>1</v>
      </c>
      <c r="M32">
        <v>1</v>
      </c>
      <c r="N32">
        <v>1</v>
      </c>
      <c r="O32">
        <f>AVERAGE('time 1'!J31/'time 1'!D31,'time 2'!J31/'time 2'!D31,'time 3'!J31/'time 3'!D31)</f>
        <v>1.2684860993995626</v>
      </c>
      <c r="P32">
        <f>AVERAGE('time 1'!L31/'time 1'!F31,'time 2'!L31/'time 2'!F31,'time 3'!L31/'time 3'!F31)</f>
        <v>4.4053484349763545</v>
      </c>
      <c r="Q32">
        <f>AVERAGE('time 1'!N31/'time 1'!H31,'time 2'!N31/'time 2'!H31,'time 3'!N31/'time 3'!H31)</f>
        <v>1.3488070276119475</v>
      </c>
      <c r="R32">
        <f>AVERAGE('time 1'!P31/'time 1'!D31,'time 2'!P31/'time 2'!D31,'time 3'!P31/'time 3'!D31)</f>
        <v>1.4963133088550069</v>
      </c>
      <c r="S32">
        <f>AVERAGE('time 1'!R31/'time 1'!F31,'time 2'!R31/'time 2'!F31,'time 3'!R31/'time 3'!F31)</f>
        <v>10.980867867240157</v>
      </c>
      <c r="T32">
        <f>AVERAGE('time 1'!T31/'time 1'!H31,'time 2'!T31/'time 2'!H31,'time 3'!T31/'time 3'!H31)</f>
        <v>1.6486707285498781</v>
      </c>
    </row>
    <row r="33" spans="1:20">
      <c r="A33" t="str">
        <f>'time 1'!B32</f>
        <v>&lt;test.Class11: void method217(int,int,int,int)&gt;</v>
      </c>
      <c r="B33">
        <f>AVERAGE('time 1'!D32/'time 1'!H32,'time 2'!D32/'time 2'!H32,'time 3'!D32/'time 3'!H32)</f>
        <v>1.3697425967670462</v>
      </c>
      <c r="C33">
        <f>AVERAGE('time 1'!F32/'time 1'!H32,'time 2'!F32/'time 2'!H32,'time 3'!F32/'time 3'!H32)</f>
        <v>5.3319605803132761</v>
      </c>
      <c r="D33">
        <f>AVERAGE('time 1'!H32/'time 1'!H32,'time 2'!H32/'time 2'!H32,'time 3'!H32/'time 3'!H32)</f>
        <v>1</v>
      </c>
      <c r="E33">
        <f>AVERAGE('time 1'!J32/'time 1'!N32,'time 2'!J32/'time 2'!N32,'time 3'!J32/'time 3'!N32)</f>
        <v>1.375401816911251</v>
      </c>
      <c r="F33">
        <f>AVERAGE('time 1'!L32/'time 1'!N32,'time 2'!L32/'time 2'!N32,'time 3'!L32/'time 3'!N32)</f>
        <v>14.298385969658034</v>
      </c>
      <c r="G33">
        <f>AVERAGE('time 1'!N32/'time 1'!N32,'time 2'!N32/'time 2'!N32,'time 3'!N32/'time 3'!N32)</f>
        <v>1</v>
      </c>
      <c r="H33">
        <f>AVERAGE('time 1'!P32/'time 1'!T32,'time 2'!P32/'time 2'!T32,'time 3'!P32/'time 3'!T32)</f>
        <v>1.2582690646851853</v>
      </c>
      <c r="I33">
        <f>AVERAGE('time 1'!R32/'time 1'!T32,'time 2'!R32/'time 2'!T32,'time 3'!R32/'time 3'!T32)</f>
        <v>18.794598849891312</v>
      </c>
      <c r="J33">
        <f>AVERAGE('time 1'!T32/'time 1'!T32,'time 2'!T32/'time 2'!T32,'time 3'!T32/'time 3'!T32)</f>
        <v>1</v>
      </c>
      <c r="L33">
        <v>1</v>
      </c>
      <c r="M33">
        <v>1</v>
      </c>
      <c r="N33">
        <v>1</v>
      </c>
      <c r="O33">
        <f>AVERAGE('time 1'!J32/'time 1'!D32,'time 2'!J32/'time 2'!D32,'time 3'!J32/'time 3'!D32)</f>
        <v>1.3999411085188793</v>
      </c>
      <c r="P33">
        <f>AVERAGE('time 1'!L32/'time 1'!F32,'time 2'!L32/'time 2'!F32,'time 3'!L32/'time 3'!F32)</f>
        <v>4.1070257529025307</v>
      </c>
      <c r="Q33">
        <f>AVERAGE('time 1'!N32/'time 1'!H32,'time 2'!N32/'time 2'!H32,'time 3'!N32/'time 3'!H32)</f>
        <v>1.3922528562896173</v>
      </c>
      <c r="R33">
        <f>AVERAGE('time 1'!P32/'time 1'!D32,'time 2'!P32/'time 2'!D32,'time 3'!P32/'time 3'!D32)</f>
        <v>1.7029966703662598</v>
      </c>
      <c r="S33">
        <f>AVERAGE('time 1'!R32/'time 1'!F32,'time 2'!R32/'time 2'!F32,'time 3'!R32/'time 3'!F32)</f>
        <v>6.1792616414654331</v>
      </c>
      <c r="T33">
        <f>AVERAGE('time 1'!T32/'time 1'!H32,'time 2'!T32/'time 2'!H32,'time 3'!T32/'time 3'!H32)</f>
        <v>1.8419773423501533</v>
      </c>
    </row>
    <row r="34" spans="1:20">
      <c r="A34" t="str">
        <f>'time 1'!B33</f>
        <v>&lt;test.Class11: void method218(int,int,int)&gt;</v>
      </c>
      <c r="B34">
        <f>AVERAGE('time 1'!D33/'time 1'!H33,'time 2'!D33/'time 2'!H33,'time 3'!D33/'time 3'!H33)</f>
        <v>1.2306206499754888</v>
      </c>
      <c r="C34">
        <f>AVERAGE('time 1'!F33/'time 1'!H33,'time 2'!F33/'time 2'!H33,'time 3'!F33/'time 3'!H33)</f>
        <v>5.1777202422363713</v>
      </c>
      <c r="D34">
        <f>AVERAGE('time 1'!H33/'time 1'!H33,'time 2'!H33/'time 2'!H33,'time 3'!H33/'time 3'!H33)</f>
        <v>1</v>
      </c>
      <c r="E34">
        <f>AVERAGE('time 1'!J33/'time 1'!N33,'time 2'!J33/'time 2'!N33,'time 3'!J33/'time 3'!N33)</f>
        <v>1.2667448240918917</v>
      </c>
      <c r="F34">
        <f>AVERAGE('time 1'!L33/'time 1'!N33,'time 2'!L33/'time 2'!N33,'time 3'!L33/'time 3'!N33)</f>
        <v>10.971876802337176</v>
      </c>
      <c r="G34">
        <f>AVERAGE('time 1'!N33/'time 1'!N33,'time 2'!N33/'time 2'!N33,'time 3'!N33/'time 3'!N33)</f>
        <v>1</v>
      </c>
      <c r="H34">
        <f>AVERAGE('time 1'!P33/'time 1'!T33,'time 2'!P33/'time 2'!T33,'time 3'!P33/'time 3'!T33)</f>
        <v>1.3935420743639924</v>
      </c>
      <c r="I34">
        <f>AVERAGE('time 1'!R33/'time 1'!T33,'time 2'!R33/'time 2'!T33,'time 3'!R33/'time 3'!T33)</f>
        <v>21.152211943307833</v>
      </c>
      <c r="J34">
        <f>AVERAGE('time 1'!T33/'time 1'!T33,'time 2'!T33/'time 2'!T33,'time 3'!T33/'time 3'!T33)</f>
        <v>1</v>
      </c>
      <c r="L34">
        <v>1</v>
      </c>
      <c r="M34">
        <v>1</v>
      </c>
      <c r="N34">
        <v>1</v>
      </c>
      <c r="O34">
        <f>AVERAGE('time 1'!J33/'time 1'!D33,'time 2'!J33/'time 2'!D33,'time 3'!J33/'time 3'!D33)</f>
        <v>1.3901310541310543</v>
      </c>
      <c r="P34">
        <f>AVERAGE('time 1'!L33/'time 1'!F33,'time 2'!L33/'time 2'!F33,'time 3'!L33/'time 3'!F33)</f>
        <v>3.1446816622022902</v>
      </c>
      <c r="Q34">
        <f>AVERAGE('time 1'!N33/'time 1'!H33,'time 2'!N33/'time 2'!H33,'time 3'!N33/'time 3'!H33)</f>
        <v>1.348791606856123</v>
      </c>
      <c r="R34">
        <f>AVERAGE('time 1'!P33/'time 1'!D33,'time 2'!P33/'time 2'!D33,'time 3'!P33/'time 3'!D33)</f>
        <v>1.6463589743589744</v>
      </c>
      <c r="S34">
        <f>AVERAGE('time 1'!R33/'time 1'!F33,'time 2'!R33/'time 2'!F33,'time 3'!R33/'time 3'!F33)</f>
        <v>6.2005142513282623</v>
      </c>
      <c r="T34">
        <f>AVERAGE('time 1'!T33/'time 1'!H33,'time 2'!T33/'time 2'!H33,'time 3'!T33/'time 3'!H33)</f>
        <v>1.4617902359837844</v>
      </c>
    </row>
    <row r="35" spans="1:20">
      <c r="A35" t="str">
        <f>'time 1'!B34</f>
        <v>&lt;test.Class13: void method226(byte,int,int,int,int[],int,byte[],int,int)&gt;</v>
      </c>
      <c r="B35">
        <f>AVERAGE('time 1'!D34/'time 1'!H34,'time 2'!D34/'time 2'!H34,'time 3'!D34/'time 3'!H34)</f>
        <v>1.3251200779216841</v>
      </c>
      <c r="C35">
        <f>AVERAGE('time 1'!F34/'time 1'!H34,'time 2'!F34/'time 2'!H34,'time 3'!F34/'time 3'!H34)</f>
        <v>9.3259671288354067</v>
      </c>
      <c r="D35">
        <f>AVERAGE('time 1'!H34/'time 1'!H34,'time 2'!H34/'time 2'!H34,'time 3'!H34/'time 3'!H34)</f>
        <v>1</v>
      </c>
      <c r="E35">
        <f>AVERAGE('time 1'!J34/'time 1'!N34,'time 2'!J34/'time 2'!N34,'time 3'!J34/'time 3'!N34)</f>
        <v>1.2358529167499288</v>
      </c>
      <c r="F35">
        <f>AVERAGE('time 1'!L34/'time 1'!N34,'time 2'!L34/'time 2'!N34,'time 3'!L34/'time 3'!N34)</f>
        <v>28.269894070229924</v>
      </c>
      <c r="G35">
        <f>AVERAGE('time 1'!N34/'time 1'!N34,'time 2'!N34/'time 2'!N34,'time 3'!N34/'time 3'!N34)</f>
        <v>1</v>
      </c>
      <c r="H35">
        <f>AVERAGE('time 1'!P34/'time 1'!T34,'time 2'!P34/'time 2'!T34,'time 3'!P34/'time 3'!T34)</f>
        <v>1.1344067748790869</v>
      </c>
      <c r="I35">
        <f>AVERAGE('time 1'!R34/'time 1'!T34,'time 2'!R34/'time 2'!T34,'time 3'!R34/'time 3'!T34)</f>
        <v>52.706417778803377</v>
      </c>
      <c r="J35">
        <f>AVERAGE('time 1'!T34/'time 1'!T34,'time 2'!T34/'time 2'!T34,'time 3'!T34/'time 3'!T34)</f>
        <v>1</v>
      </c>
      <c r="L35">
        <v>1</v>
      </c>
      <c r="M35">
        <v>1</v>
      </c>
      <c r="N35">
        <v>1</v>
      </c>
      <c r="O35">
        <f>AVERAGE('time 1'!J34/'time 1'!D34,'time 2'!J34/'time 2'!D34,'time 3'!J34/'time 3'!D34)</f>
        <v>1.274465542236654</v>
      </c>
      <c r="P35">
        <f>AVERAGE('time 1'!L34/'time 1'!F34,'time 2'!L34/'time 2'!F34,'time 3'!L34/'time 3'!F34)</f>
        <v>5.1120952414819563</v>
      </c>
      <c r="Q35">
        <f>AVERAGE('time 1'!N34/'time 1'!H34,'time 2'!N34/'time 2'!H34,'time 3'!N34/'time 3'!H34)</f>
        <v>1.3668143272569993</v>
      </c>
      <c r="R35">
        <f>AVERAGE('time 1'!P34/'time 1'!D34,'time 2'!P34/'time 2'!D34,'time 3'!P34/'time 3'!D34)</f>
        <v>1.4779727618810437</v>
      </c>
      <c r="S35">
        <f>AVERAGE('time 1'!R34/'time 1'!F34,'time 2'!R34/'time 2'!F34,'time 3'!R34/'time 3'!F34)</f>
        <v>11.415183309855836</v>
      </c>
      <c r="T35">
        <f>AVERAGE('time 1'!T34/'time 1'!H34,'time 2'!T34/'time 2'!H34,'time 3'!T34/'time 3'!H34)</f>
        <v>1.7354028320051633</v>
      </c>
    </row>
    <row r="36" spans="1:20">
      <c r="A36" t="str">
        <f>'time 1'!B35</f>
        <v>&lt;test.Class13: void method232(int[],int[],int[],byte[],int,int,int)&gt;</v>
      </c>
      <c r="B36">
        <f>AVERAGE('time 1'!D35/'time 1'!H35,'time 2'!D35/'time 2'!H35,'time 3'!D35/'time 3'!H35)</f>
        <v>1.3402035007677597</v>
      </c>
      <c r="C36">
        <f>AVERAGE('time 1'!F35/'time 1'!H35,'time 2'!F35/'time 2'!H35,'time 3'!F35/'time 3'!H35)</f>
        <v>3.850463428555885</v>
      </c>
      <c r="D36">
        <f>AVERAGE('time 1'!H35/'time 1'!H35,'time 2'!H35/'time 2'!H35,'time 3'!H35/'time 3'!H35)</f>
        <v>1</v>
      </c>
      <c r="E36">
        <f>AVERAGE('time 1'!J35/'time 1'!N35,'time 2'!J35/'time 2'!N35,'time 3'!J35/'time 3'!N35)</f>
        <v>1.2781664461964066</v>
      </c>
      <c r="F36">
        <f>AVERAGE('time 1'!L35/'time 1'!N35,'time 2'!L35/'time 2'!N35,'time 3'!L35/'time 3'!N35)</f>
        <v>10.854094811360868</v>
      </c>
      <c r="G36">
        <f>AVERAGE('time 1'!N35/'time 1'!N35,'time 2'!N35/'time 2'!N35,'time 3'!N35/'time 3'!N35)</f>
        <v>1</v>
      </c>
      <c r="H36">
        <f>AVERAGE('time 1'!P35/'time 1'!T35,'time 2'!P35/'time 2'!T35,'time 3'!P35/'time 3'!T35)</f>
        <v>1.1982507115835088</v>
      </c>
      <c r="I36">
        <f>AVERAGE('time 1'!R35/'time 1'!T35,'time 2'!R35/'time 2'!T35,'time 3'!R35/'time 3'!T35)</f>
        <v>20.637533469220525</v>
      </c>
      <c r="J36">
        <f>AVERAGE('time 1'!T35/'time 1'!T35,'time 2'!T35/'time 2'!T35,'time 3'!T35/'time 3'!T35)</f>
        <v>1</v>
      </c>
      <c r="L36">
        <v>1</v>
      </c>
      <c r="M36">
        <v>1</v>
      </c>
      <c r="N36">
        <v>1</v>
      </c>
      <c r="O36">
        <f>AVERAGE('time 1'!J35/'time 1'!D35,'time 2'!J35/'time 2'!D35,'time 3'!J35/'time 3'!D35)</f>
        <v>1.4836221383077728</v>
      </c>
      <c r="P36">
        <f>AVERAGE('time 1'!L35/'time 1'!F35,'time 2'!L35/'time 2'!F35,'time 3'!L35/'time 3'!F35)</f>
        <v>5.6605440726021259</v>
      </c>
      <c r="Q36">
        <f>AVERAGE('time 1'!N35/'time 1'!H35,'time 2'!N35/'time 2'!H35,'time 3'!N35/'time 3'!H35)</f>
        <v>1.5545140545572285</v>
      </c>
      <c r="R36">
        <f>AVERAGE('time 1'!P35/'time 1'!D35,'time 2'!P35/'time 2'!D35,'time 3'!P35/'time 3'!D35)</f>
        <v>1.8593040378957817</v>
      </c>
      <c r="S36">
        <f>AVERAGE('time 1'!R35/'time 1'!F35,'time 2'!R35/'time 2'!F35,'time 3'!R35/'time 3'!F35)</f>
        <v>13.553585357968387</v>
      </c>
      <c r="T36">
        <f>AVERAGE('time 1'!T35/'time 1'!H35,'time 2'!T35/'time 2'!H35,'time 3'!T35/'time 3'!H35)</f>
        <v>2.085894857134889</v>
      </c>
    </row>
    <row r="37" spans="1:20">
      <c r="A37" t="str">
        <f>'time 1'!B36</f>
        <v>&lt;test.client: boolean method85(int,int,int,int,int,int,int,int,int,int,boolean,int,int[][],int[][],int[],int[],int[][],int,int)&gt;</v>
      </c>
      <c r="B37">
        <f>AVERAGE('time 1'!D36/'time 1'!H36,'time 2'!D36/'time 2'!H36,'time 3'!D36/'time 3'!H36)</f>
        <v>1.3310609532875353</v>
      </c>
      <c r="C37">
        <f>AVERAGE('time 1'!F36/'time 1'!H36,'time 2'!F36/'time 2'!H36,'time 3'!F36/'time 3'!H36)</f>
        <v>11.794583152355557</v>
      </c>
      <c r="D37">
        <f>AVERAGE('time 1'!H36/'time 1'!H36,'time 2'!H36/'time 2'!H36,'time 3'!H36/'time 3'!H36)</f>
        <v>1</v>
      </c>
      <c r="E37">
        <f>AVERAGE('time 1'!J36/'time 1'!N36,'time 2'!J36/'time 2'!N36,'time 3'!J36/'time 3'!N36)</f>
        <v>1.2644151794520164</v>
      </c>
      <c r="F37">
        <f>AVERAGE('time 1'!L36/'time 1'!N36,'time 2'!L36/'time 2'!N36,'time 3'!L36/'time 3'!N36)</f>
        <v>39.631415464953001</v>
      </c>
      <c r="G37">
        <f>AVERAGE('time 1'!N36/'time 1'!N36,'time 2'!N36/'time 2'!N36,'time 3'!N36/'time 3'!N36)</f>
        <v>1</v>
      </c>
      <c r="H37">
        <f>AVERAGE('time 1'!P36/'time 1'!T36,'time 2'!P36/'time 2'!T36,'time 3'!P36/'time 3'!T36)</f>
        <v>1.1990966585592941</v>
      </c>
      <c r="I37">
        <f>AVERAGE('time 1'!R36/'time 1'!T36,'time 2'!R36/'time 2'!T36,'time 3'!R36/'time 3'!T36)</f>
        <v>66.990310714414747</v>
      </c>
      <c r="J37">
        <f>AVERAGE('time 1'!T36/'time 1'!T36,'time 2'!T36/'time 2'!T36,'time 3'!T36/'time 3'!T36)</f>
        <v>1</v>
      </c>
      <c r="L37">
        <v>1</v>
      </c>
      <c r="M37">
        <v>1</v>
      </c>
      <c r="N37">
        <v>1</v>
      </c>
      <c r="O37">
        <f>AVERAGE('time 1'!J36/'time 1'!D36,'time 2'!J36/'time 2'!D36,'time 3'!J36/'time 3'!D36)</f>
        <v>1.3759758890052514</v>
      </c>
      <c r="P37">
        <f>AVERAGE('time 1'!L36/'time 1'!F36,'time 2'!L36/'time 2'!F36,'time 3'!L36/'time 3'!F36)</f>
        <v>5.9005906077171959</v>
      </c>
      <c r="Q37">
        <f>AVERAGE('time 1'!N36/'time 1'!H36,'time 2'!N36/'time 2'!H36,'time 3'!N36/'time 3'!H36)</f>
        <v>1.4497064259786507</v>
      </c>
      <c r="R37">
        <f>AVERAGE('time 1'!P36/'time 1'!D36,'time 2'!P36/'time 2'!D36,'time 3'!P36/'time 3'!D36)</f>
        <v>1.6284752299971299</v>
      </c>
      <c r="S37">
        <f>AVERAGE('time 1'!R36/'time 1'!F36,'time 2'!R36/'time 2'!F36,'time 3'!R36/'time 3'!F36)</f>
        <v>11.343976521035353</v>
      </c>
      <c r="T37">
        <f>AVERAGE('time 1'!T36/'time 1'!H36,'time 2'!T36/'time 2'!H36,'time 3'!T36/'time 3'!H36)</f>
        <v>1.8107358978278791</v>
      </c>
    </row>
    <row r="38" spans="1:20">
      <c r="A38" t="str">
        <f>'time 1'!B37</f>
        <v>&lt;test.client: boolean processMenuClick(int,int,int,int,boolean,int,int,int,int,int,int,int,int)&gt;</v>
      </c>
      <c r="B38">
        <f>AVERAGE('time 1'!D37/'time 1'!H37,'time 2'!D37/'time 2'!H37,'time 3'!D37/'time 3'!H37)</f>
        <v>1.3304736135436415</v>
      </c>
      <c r="C38">
        <f>AVERAGE('time 1'!F37/'time 1'!H37,'time 2'!F37/'time 2'!H37,'time 3'!F37/'time 3'!H37)</f>
        <v>4.1543048839731185</v>
      </c>
      <c r="D38">
        <f>AVERAGE('time 1'!H37/'time 1'!H37,'time 2'!H37/'time 2'!H37,'time 3'!H37/'time 3'!H37)</f>
        <v>1</v>
      </c>
      <c r="E38">
        <f>AVERAGE('time 1'!J37/'time 1'!N37,'time 2'!J37/'time 2'!N37,'time 3'!J37/'time 3'!N37)</f>
        <v>1.3540949098486401</v>
      </c>
      <c r="F38">
        <f>AVERAGE('time 1'!L37/'time 1'!N37,'time 2'!L37/'time 2'!N37,'time 3'!L37/'time 3'!N37)</f>
        <v>12.008696780533603</v>
      </c>
      <c r="G38">
        <f>AVERAGE('time 1'!N37/'time 1'!N37,'time 2'!N37/'time 2'!N37,'time 3'!N37/'time 3'!N37)</f>
        <v>1</v>
      </c>
      <c r="H38">
        <f>AVERAGE('time 1'!P37/'time 1'!T37,'time 2'!P37/'time 2'!T37,'time 3'!P37/'time 3'!T37)</f>
        <v>1.2141396038401504</v>
      </c>
      <c r="I38">
        <f>AVERAGE('time 1'!R37/'time 1'!T37,'time 2'!R37/'time 2'!T37,'time 3'!R37/'time 3'!T37)</f>
        <v>26.354583854390444</v>
      </c>
      <c r="J38">
        <f>AVERAGE('time 1'!T37/'time 1'!T37,'time 2'!T37/'time 2'!T37,'time 3'!T37/'time 3'!T37)</f>
        <v>1</v>
      </c>
      <c r="L38">
        <v>1</v>
      </c>
      <c r="M38">
        <v>1</v>
      </c>
      <c r="N38">
        <v>1</v>
      </c>
      <c r="O38">
        <f>AVERAGE('time 1'!J37/'time 1'!D37,'time 2'!J37/'time 2'!D37,'time 3'!J37/'time 3'!D37)</f>
        <v>1.6099553790047241</v>
      </c>
      <c r="P38">
        <f>AVERAGE('time 1'!L37/'time 1'!F37,'time 2'!L37/'time 2'!F37,'time 3'!L37/'time 3'!F37)</f>
        <v>5.9582885314304592</v>
      </c>
      <c r="Q38">
        <f>AVERAGE('time 1'!N37/'time 1'!H37,'time 2'!N37/'time 2'!H37,'time 3'!N37/'time 3'!H37)</f>
        <v>1.5808436162407329</v>
      </c>
      <c r="R38">
        <f>AVERAGE('time 1'!P37/'time 1'!D37,'time 2'!P37/'time 2'!D37,'time 3'!P37/'time 3'!D37)</f>
        <v>1.9022229760777118</v>
      </c>
      <c r="S38">
        <f>AVERAGE('time 1'!R37/'time 1'!F37,'time 2'!R37/'time 2'!F37,'time 3'!R37/'time 3'!F37)</f>
        <v>15.950100012021423</v>
      </c>
      <c r="T38">
        <f>AVERAGE('time 1'!T37/'time 1'!H37,'time 2'!T37/'time 2'!H37,'time 3'!T37/'time 3'!H37)</f>
        <v>2.0978695583925231</v>
      </c>
    </row>
    <row r="39" spans="1:20">
      <c r="A39" t="str">
        <f>'time 1'!B38</f>
        <v>&lt;test.client: int method120(int,boolean,int,int,int,int,int,int,int,byte[][][])&gt;</v>
      </c>
      <c r="B39">
        <f>AVERAGE('time 1'!D38/'time 1'!H38,'time 2'!D38/'time 2'!H38,'time 3'!D38/'time 3'!H38)</f>
        <v>1.3068175990358903</v>
      </c>
      <c r="C39">
        <f>AVERAGE('time 1'!F38/'time 1'!H38,'time 2'!F38/'time 2'!H38,'time 3'!F38/'time 3'!H38)</f>
        <v>5.2747977739150684</v>
      </c>
      <c r="D39">
        <f>AVERAGE('time 1'!H38/'time 1'!H38,'time 2'!H38/'time 2'!H38,'time 3'!H38/'time 3'!H38)</f>
        <v>1</v>
      </c>
      <c r="E39">
        <f>AVERAGE('time 1'!J38/'time 1'!N38,'time 2'!J38/'time 2'!N38,'time 3'!J38/'time 3'!N38)</f>
        <v>1.2494759390994181</v>
      </c>
      <c r="F39">
        <f>AVERAGE('time 1'!L38/'time 1'!N38,'time 2'!L38/'time 2'!N38,'time 3'!L38/'time 3'!N38)</f>
        <v>14.833350664475864</v>
      </c>
      <c r="G39">
        <f>AVERAGE('time 1'!N38/'time 1'!N38,'time 2'!N38/'time 2'!N38,'time 3'!N38/'time 3'!N38)</f>
        <v>1</v>
      </c>
      <c r="H39">
        <f>AVERAGE('time 1'!P38/'time 1'!T38,'time 2'!P38/'time 2'!T38,'time 3'!P38/'time 3'!T38)</f>
        <v>1.1572750248285151</v>
      </c>
      <c r="I39">
        <f>AVERAGE('time 1'!R38/'time 1'!T38,'time 2'!R38/'time 2'!T38,'time 3'!R38/'time 3'!T38)</f>
        <v>34.550825903066155</v>
      </c>
      <c r="J39">
        <f>AVERAGE('time 1'!T38/'time 1'!T38,'time 2'!T38/'time 2'!T38,'time 3'!T38/'time 3'!T38)</f>
        <v>1</v>
      </c>
      <c r="L39">
        <v>1</v>
      </c>
      <c r="M39">
        <v>1</v>
      </c>
      <c r="N39">
        <v>1</v>
      </c>
      <c r="O39">
        <f>AVERAGE('time 1'!J38/'time 1'!D38,'time 2'!J38/'time 2'!D38,'time 3'!J38/'time 3'!D38)</f>
        <v>1.2806431718533116</v>
      </c>
      <c r="P39">
        <f>AVERAGE('time 1'!L38/'time 1'!F38,'time 2'!L38/'time 2'!F38,'time 3'!L38/'time 3'!F38)</f>
        <v>4.7449143714214967</v>
      </c>
      <c r="Q39">
        <f>AVERAGE('time 1'!N38/'time 1'!H38,'time 2'!N38/'time 2'!H38,'time 3'!N38/'time 3'!H38)</f>
        <v>1.3396475802881691</v>
      </c>
      <c r="R39">
        <f>AVERAGE('time 1'!P38/'time 1'!D38,'time 2'!P38/'time 2'!D38,'time 3'!P38/'time 3'!D38)</f>
        <v>1.4477099819827737</v>
      </c>
      <c r="S39">
        <f>AVERAGE('time 1'!R38/'time 1'!F38,'time 2'!R38/'time 2'!F38,'time 3'!R38/'time 3'!F38)</f>
        <v>12.844563220519674</v>
      </c>
      <c r="T39">
        <f>AVERAGE('time 1'!T38/'time 1'!H38,'time 2'!T38/'time 2'!H38,'time 3'!T38/'time 3'!H38)</f>
        <v>1.6364543238321962</v>
      </c>
    </row>
    <row r="40" spans="1:20">
      <c r="A40" t="str">
        <f>'time 1'!B39</f>
        <v>&lt;test.client: void calcCameraPos(int,int,int,int,int,int,int,int,int,int,int,int,int,int,int,int)&gt;</v>
      </c>
      <c r="B40">
        <f>AVERAGE('time 1'!D39/'time 1'!H39,'time 2'!D39/'time 2'!H39,'time 3'!D39/'time 3'!H39)</f>
        <v>1.3277544819367428</v>
      </c>
      <c r="C40">
        <f>AVERAGE('time 1'!F39/'time 1'!H39,'time 2'!F39/'time 2'!H39,'time 3'!F39/'time 3'!H39)</f>
        <v>3.2816117908523914</v>
      </c>
      <c r="D40">
        <f>AVERAGE('time 1'!H39/'time 1'!H39,'time 2'!H39/'time 2'!H39,'time 3'!H39/'time 3'!H39)</f>
        <v>1</v>
      </c>
      <c r="E40">
        <f>AVERAGE('time 1'!J39/'time 1'!N39,'time 2'!J39/'time 2'!N39,'time 3'!J39/'time 3'!N39)</f>
        <v>1.288853967323786</v>
      </c>
      <c r="F40">
        <f>AVERAGE('time 1'!L39/'time 1'!N39,'time 2'!L39/'time 2'!N39,'time 3'!L39/'time 3'!N39)</f>
        <v>9.5875408082361364</v>
      </c>
      <c r="G40">
        <f>AVERAGE('time 1'!N39/'time 1'!N39,'time 2'!N39/'time 2'!N39,'time 3'!N39/'time 3'!N39)</f>
        <v>1</v>
      </c>
      <c r="H40">
        <f>AVERAGE('time 1'!P39/'time 1'!T39,'time 2'!P39/'time 2'!T39,'time 3'!P39/'time 3'!T39)</f>
        <v>1.2359597605667627</v>
      </c>
      <c r="I40">
        <f>AVERAGE('time 1'!R39/'time 1'!T39,'time 2'!R39/'time 2'!T39,'time 3'!R39/'time 3'!T39)</f>
        <v>17.311960631826214</v>
      </c>
      <c r="J40">
        <f>AVERAGE('time 1'!T39/'time 1'!T39,'time 2'!T39/'time 2'!T39,'time 3'!T39/'time 3'!T39)</f>
        <v>1</v>
      </c>
      <c r="L40">
        <v>1</v>
      </c>
      <c r="M40">
        <v>1</v>
      </c>
      <c r="N40">
        <v>1</v>
      </c>
      <c r="O40">
        <f>AVERAGE('time 1'!J39/'time 1'!D39,'time 2'!J39/'time 2'!D39,'time 3'!J39/'time 3'!D39)</f>
        <v>1.2896589629935065</v>
      </c>
      <c r="P40">
        <f>AVERAGE('time 1'!L39/'time 1'!F39,'time 2'!L39/'time 2'!F39,'time 3'!L39/'time 3'!F39)</f>
        <v>4.7472653888552658</v>
      </c>
      <c r="Q40">
        <f>AVERAGE('time 1'!N39/'time 1'!H39,'time 2'!N39/'time 2'!H39,'time 3'!N39/'time 3'!H39)</f>
        <v>1.3284053361753321</v>
      </c>
      <c r="R40">
        <f>AVERAGE('time 1'!P39/'time 1'!D39,'time 2'!P39/'time 2'!D39,'time 3'!P39/'time 3'!D39)</f>
        <v>1.5198894474264877</v>
      </c>
      <c r="S40">
        <f>AVERAGE('time 1'!R39/'time 1'!F39,'time 2'!R39/'time 2'!F39,'time 3'!R39/'time 3'!F39)</f>
        <v>9.7388706143873041</v>
      </c>
      <c r="T40">
        <f>AVERAGE('time 1'!T39/'time 1'!H39,'time 2'!T39/'time 2'!H39,'time 3'!T39/'time 3'!H39)</f>
        <v>1.6347901605811945</v>
      </c>
    </row>
    <row r="41" spans="1:20">
      <c r="A41" t="str">
        <f>'time 1'!B40</f>
        <v>&lt;test.client: void determineMenuSize(int,int,int,int,int)&gt;</v>
      </c>
      <c r="B41">
        <f>AVERAGE('time 1'!D40/'time 1'!H40,'time 2'!D40/'time 2'!H40,'time 3'!D40/'time 3'!H40)</f>
        <v>1.3363135232502092</v>
      </c>
      <c r="C41">
        <f>AVERAGE('time 1'!F40/'time 1'!H40,'time 2'!F40/'time 2'!H40,'time 3'!F40/'time 3'!H40)</f>
        <v>3.099489644976638</v>
      </c>
      <c r="D41">
        <f>AVERAGE('time 1'!H40/'time 1'!H40,'time 2'!H40/'time 2'!H40,'time 3'!H40/'time 3'!H40)</f>
        <v>1</v>
      </c>
      <c r="E41">
        <f>AVERAGE('time 1'!J40/'time 1'!N40,'time 2'!J40/'time 2'!N40,'time 3'!J40/'time 3'!N40)</f>
        <v>1.2842678905348059</v>
      </c>
      <c r="F41">
        <f>AVERAGE('time 1'!L40/'time 1'!N40,'time 2'!L40/'time 2'!N40,'time 3'!L40/'time 3'!N40)</f>
        <v>8.9983179539003846</v>
      </c>
      <c r="G41">
        <f>AVERAGE('time 1'!N40/'time 1'!N40,'time 2'!N40/'time 2'!N40,'time 3'!N40/'time 3'!N40)</f>
        <v>1</v>
      </c>
      <c r="H41">
        <f>AVERAGE('time 1'!P40/'time 1'!T40,'time 2'!P40/'time 2'!T40,'time 3'!P40/'time 3'!T40)</f>
        <v>1.2208804544306682</v>
      </c>
      <c r="I41">
        <f>AVERAGE('time 1'!R40/'time 1'!T40,'time 2'!R40/'time 2'!T40,'time 3'!R40/'time 3'!T40)</f>
        <v>15.782932440143005</v>
      </c>
      <c r="J41">
        <f>AVERAGE('time 1'!T40/'time 1'!T40,'time 2'!T40/'time 2'!T40,'time 3'!T40/'time 3'!T40)</f>
        <v>1</v>
      </c>
      <c r="L41">
        <v>1</v>
      </c>
      <c r="M41">
        <v>1</v>
      </c>
      <c r="N41">
        <v>1</v>
      </c>
      <c r="O41">
        <f>AVERAGE('time 1'!J40/'time 1'!D40,'time 2'!J40/'time 2'!D40,'time 3'!J40/'time 3'!D40)</f>
        <v>1.4318047292058473</v>
      </c>
      <c r="P41">
        <f>AVERAGE('time 1'!L40/'time 1'!F40,'time 2'!L40/'time 2'!F40,'time 3'!L40/'time 3'!F40)</f>
        <v>5.0622083324782645</v>
      </c>
      <c r="Q41">
        <f>AVERAGE('time 1'!N40/'time 1'!H40,'time 2'!N40/'time 2'!H40,'time 3'!N40/'time 3'!H40)</f>
        <v>1.493303505455791</v>
      </c>
      <c r="R41">
        <f>AVERAGE('time 1'!P40/'time 1'!D40,'time 2'!P40/'time 2'!D40,'time 3'!P40/'time 3'!D40)</f>
        <v>1.6674731961580436</v>
      </c>
      <c r="S41">
        <f>AVERAGE('time 1'!R40/'time 1'!F40,'time 2'!R40/'time 2'!F40,'time 3'!R40/'time 3'!F40)</f>
        <v>10.51508725298847</v>
      </c>
      <c r="T41">
        <f>AVERAGE('time 1'!T40/'time 1'!H40,'time 2'!T40/'time 2'!H40,'time 3'!T40/'time 3'!H40)</f>
        <v>1.8292462321224641</v>
      </c>
    </row>
    <row r="42" spans="1:20">
      <c r="A42" t="str">
        <f>'time 1'!B41</f>
        <v>&lt;test.client: void method108(int,int,int,int,int,int,int[],int,int,int,int,byte[][][],int[][][],int,int)&gt;</v>
      </c>
      <c r="B42">
        <f>AVERAGE('time 1'!D41/'time 1'!H41,'time 2'!D41/'time 2'!H41,'time 3'!D41/'time 3'!H41)</f>
        <v>1.3608753975207675</v>
      </c>
      <c r="C42">
        <f>AVERAGE('time 1'!F41/'time 1'!H41,'time 2'!F41/'time 2'!H41,'time 3'!F41/'time 3'!H41)</f>
        <v>3.1513213738509371</v>
      </c>
      <c r="D42">
        <f>AVERAGE('time 1'!H41/'time 1'!H41,'time 2'!H41/'time 2'!H41,'time 3'!H41/'time 3'!H41)</f>
        <v>1</v>
      </c>
      <c r="E42">
        <f>AVERAGE('time 1'!J41/'time 1'!N41,'time 2'!J41/'time 2'!N41,'time 3'!J41/'time 3'!N41)</f>
        <v>1.2820222960831427</v>
      </c>
      <c r="F42">
        <f>AVERAGE('time 1'!L41/'time 1'!N41,'time 2'!L41/'time 2'!N41,'time 3'!L41/'time 3'!N41)</f>
        <v>7.6370496228654083</v>
      </c>
      <c r="G42">
        <f>AVERAGE('time 1'!N41/'time 1'!N41,'time 2'!N41/'time 2'!N41,'time 3'!N41/'time 3'!N41)</f>
        <v>1</v>
      </c>
      <c r="H42">
        <f>AVERAGE('time 1'!P41/'time 1'!T41,'time 2'!P41/'time 2'!T41,'time 3'!P41/'time 3'!T41)</f>
        <v>1.2087338207514129</v>
      </c>
      <c r="I42">
        <f>AVERAGE('time 1'!R41/'time 1'!T41,'time 2'!R41/'time 2'!T41,'time 3'!R41/'time 3'!T41)</f>
        <v>15.368540178799307</v>
      </c>
      <c r="J42">
        <f>AVERAGE('time 1'!T41/'time 1'!T41,'time 2'!T41/'time 2'!T41,'time 3'!T41/'time 3'!T41)</f>
        <v>1</v>
      </c>
      <c r="L42">
        <v>1</v>
      </c>
      <c r="M42">
        <v>1</v>
      </c>
      <c r="N42">
        <v>1</v>
      </c>
      <c r="O42">
        <f>AVERAGE('time 1'!J41/'time 1'!D41,'time 2'!J41/'time 2'!D41,'time 3'!J41/'time 3'!D41)</f>
        <v>1.3025442167578942</v>
      </c>
      <c r="P42">
        <f>AVERAGE('time 1'!L41/'time 1'!F41,'time 2'!L41/'time 2'!F41,'time 3'!L41/'time 3'!F41)</f>
        <v>3.8240170948228083</v>
      </c>
      <c r="Q42">
        <f>AVERAGE('time 1'!N41/'time 1'!H41,'time 2'!N41/'time 2'!H41,'time 3'!N41/'time 3'!H41)</f>
        <v>1.3859349635366849</v>
      </c>
      <c r="R42">
        <f>AVERAGE('time 1'!P41/'time 1'!D41,'time 2'!P41/'time 2'!D41,'time 3'!P41/'time 3'!D41)</f>
        <v>1.5622847790311749</v>
      </c>
      <c r="S42">
        <f>AVERAGE('time 1'!R41/'time 1'!F41,'time 2'!R41/'time 2'!F41,'time 3'!R41/'time 3'!F41)</f>
        <v>9.8454543479803096</v>
      </c>
      <c r="T42">
        <f>AVERAGE('time 1'!T41/'time 1'!H41,'time 2'!T41/'time 2'!H41,'time 3'!T41/'time 3'!H41)</f>
        <v>1.7840479331528751</v>
      </c>
    </row>
    <row r="43" spans="1:20">
      <c r="A43" t="str">
        <f>'time 1'!B42</f>
        <v>&lt;test.client: void method142(int,int,int,int,int,int,int,int,boolean,int,byte[][][])&gt;</v>
      </c>
      <c r="B43">
        <f>AVERAGE('time 1'!D42/'time 1'!H42,'time 2'!D42/'time 2'!H42,'time 3'!D42/'time 3'!H42)</f>
        <v>1.2987062986196005</v>
      </c>
      <c r="C43">
        <f>AVERAGE('time 1'!F42/'time 1'!H42,'time 2'!F42/'time 2'!H42,'time 3'!F42/'time 3'!H42)</f>
        <v>2.6391719826573938</v>
      </c>
      <c r="D43">
        <f>AVERAGE('time 1'!H42/'time 1'!H42,'time 2'!H42/'time 2'!H42,'time 3'!H42/'time 3'!H42)</f>
        <v>1</v>
      </c>
      <c r="E43">
        <f>AVERAGE('time 1'!J42/'time 1'!N42,'time 2'!J42/'time 2'!N42,'time 3'!J42/'time 3'!N42)</f>
        <v>1.2583261131307997</v>
      </c>
      <c r="F43">
        <f>AVERAGE('time 1'!L42/'time 1'!N42,'time 2'!L42/'time 2'!N42,'time 3'!L42/'time 3'!N42)</f>
        <v>6.8528112652051574</v>
      </c>
      <c r="G43">
        <f>AVERAGE('time 1'!N42/'time 1'!N42,'time 2'!N42/'time 2'!N42,'time 3'!N42/'time 3'!N42)</f>
        <v>1</v>
      </c>
      <c r="H43">
        <f>AVERAGE('time 1'!P42/'time 1'!T42,'time 2'!P42/'time 2'!T42,'time 3'!P42/'time 3'!T42)</f>
        <v>1.2402427047753337</v>
      </c>
      <c r="I43">
        <f>AVERAGE('time 1'!R42/'time 1'!T42,'time 2'!R42/'time 2'!T42,'time 3'!R42/'time 3'!T42)</f>
        <v>12.384666536253453</v>
      </c>
      <c r="J43">
        <f>AVERAGE('time 1'!T42/'time 1'!T42,'time 2'!T42/'time 2'!T42,'time 3'!T42/'time 3'!T42)</f>
        <v>1</v>
      </c>
      <c r="L43">
        <v>1</v>
      </c>
      <c r="M43">
        <v>1</v>
      </c>
      <c r="N43">
        <v>1</v>
      </c>
      <c r="O43">
        <f>AVERAGE('time 1'!J42/'time 1'!D42,'time 2'!J42/'time 2'!D42,'time 3'!J42/'time 3'!D42)</f>
        <v>1.2022739299772376</v>
      </c>
      <c r="P43">
        <f>AVERAGE('time 1'!L42/'time 1'!F42,'time 2'!L42/'time 2'!F42,'time 3'!L42/'time 3'!F42)</f>
        <v>3.5956621724789266</v>
      </c>
      <c r="Q43">
        <f>AVERAGE('time 1'!N42/'time 1'!H42,'time 2'!N42/'time 2'!H42,'time 3'!N42/'time 3'!H42)</f>
        <v>1.2417788978037414</v>
      </c>
      <c r="R43">
        <f>AVERAGE('time 1'!P42/'time 1'!D42,'time 2'!P42/'time 2'!D42,'time 3'!P42/'time 3'!D42)</f>
        <v>1.3396341356595318</v>
      </c>
      <c r="S43">
        <f>AVERAGE('time 1'!R42/'time 1'!F42,'time 2'!R42/'time 2'!F42,'time 3'!R42/'time 3'!F42)</f>
        <v>7.1064696513447485</v>
      </c>
      <c r="T43">
        <f>AVERAGE('time 1'!T42/'time 1'!H42,'time 2'!T42/'time 2'!H42,'time 3'!T42/'time 3'!H42)</f>
        <v>1.4016902420251558</v>
      </c>
    </row>
    <row r="44" spans="1:20">
      <c r="A44" t="str">
        <f>'time 1'!B43</f>
        <v>&lt;test.FastBlurFilter: void blur(int[],int[],int,int,int)&gt;</v>
      </c>
      <c r="B44">
        <f>AVERAGE('time 1'!D43/'time 1'!H43,'time 2'!D43/'time 2'!H43,'time 3'!D43/'time 3'!H43)</f>
        <v>1.3860869737591084</v>
      </c>
      <c r="C44">
        <f>AVERAGE('time 1'!F43/'time 1'!H43,'time 2'!F43/'time 2'!H43,'time 3'!F43/'time 3'!H43)</f>
        <v>3.5045099120250343</v>
      </c>
      <c r="D44">
        <f>AVERAGE('time 1'!H43/'time 1'!H43,'time 2'!H43/'time 2'!H43,'time 3'!H43/'time 3'!H43)</f>
        <v>1</v>
      </c>
      <c r="E44">
        <f>AVERAGE('time 1'!J43/'time 1'!N43,'time 2'!J43/'time 2'!N43,'time 3'!J43/'time 3'!N43)</f>
        <v>1.2887542135344312</v>
      </c>
      <c r="F44">
        <f>AVERAGE('time 1'!L43/'time 1'!N43,'time 2'!L43/'time 2'!N43,'time 3'!L43/'time 3'!N43)</f>
        <v>10.115738608868234</v>
      </c>
      <c r="G44">
        <f>AVERAGE('time 1'!N43/'time 1'!N43,'time 2'!N43/'time 2'!N43,'time 3'!N43/'time 3'!N43)</f>
        <v>1</v>
      </c>
      <c r="H44">
        <f>AVERAGE('time 1'!P43/'time 1'!T43,'time 2'!P43/'time 2'!T43,'time 3'!P43/'time 3'!T43)</f>
        <v>1.1428407477727511</v>
      </c>
      <c r="I44">
        <f>AVERAGE('time 1'!R43/'time 1'!T43,'time 2'!R43/'time 2'!T43,'time 3'!R43/'time 3'!T43)</f>
        <v>18.220948538064349</v>
      </c>
      <c r="J44">
        <f>AVERAGE('time 1'!T43/'time 1'!T43,'time 2'!T43/'time 2'!T43,'time 3'!T43/'time 3'!T43)</f>
        <v>1</v>
      </c>
      <c r="L44">
        <v>1</v>
      </c>
      <c r="M44">
        <v>1</v>
      </c>
      <c r="N44">
        <v>1</v>
      </c>
      <c r="O44">
        <f>AVERAGE('time 1'!J43/'time 1'!D43,'time 2'!J43/'time 2'!D43,'time 3'!J43/'time 3'!D43)</f>
        <v>1.9979426286993192</v>
      </c>
      <c r="P44">
        <f>AVERAGE('time 1'!L43/'time 1'!F43,'time 2'!L43/'time 2'!F43,'time 3'!L43/'time 3'!F43)</f>
        <v>8.185212856902373</v>
      </c>
      <c r="Q44">
        <f>AVERAGE('time 1'!N43/'time 1'!H43,'time 2'!N43/'time 2'!H43,'time 3'!N43/'time 3'!H43)</f>
        <v>2.1685133889036123</v>
      </c>
      <c r="R44">
        <f>AVERAGE('time 1'!P43/'time 1'!D43,'time 2'!P43/'time 2'!D43,'time 3'!P43/'time 3'!D43)</f>
        <v>2.6495821497046768</v>
      </c>
      <c r="S44">
        <f>AVERAGE('time 1'!R43/'time 1'!F43,'time 2'!R43/'time 2'!F43,'time 3'!R43/'time 3'!F43)</f>
        <v>20.364336310165886</v>
      </c>
      <c r="T44">
        <f>AVERAGE('time 1'!T43/'time 1'!H43,'time 2'!T43/'time 2'!H43,'time 3'!T43/'time 3'!H43)</f>
        <v>3.3488673405467302</v>
      </c>
    </row>
    <row r="45" spans="1:20">
      <c r="A45" t="str">
        <f>'time 1'!B44</f>
        <v>&lt;test.GeoData: float getZ(int,int,int,int)&gt;</v>
      </c>
      <c r="B45">
        <f>AVERAGE('time 1'!D44/'time 1'!H44,'time 2'!D44/'time 2'!H44,'time 3'!D44/'time 3'!H44)</f>
        <v>1.249374970482493</v>
      </c>
      <c r="C45">
        <f>AVERAGE('time 1'!F44/'time 1'!H44,'time 2'!F44/'time 2'!H44,'time 3'!F44/'time 3'!H44)</f>
        <v>3.1204294274533608</v>
      </c>
      <c r="D45">
        <f>AVERAGE('time 1'!H44/'time 1'!H44,'time 2'!H44/'time 2'!H44,'time 3'!H44/'time 3'!H44)</f>
        <v>1</v>
      </c>
      <c r="E45">
        <f>AVERAGE('time 1'!J44/'time 1'!N44,'time 2'!J44/'time 2'!N44,'time 3'!J44/'time 3'!N44)</f>
        <v>1.2434228309603164</v>
      </c>
      <c r="F45">
        <f>AVERAGE('time 1'!L44/'time 1'!N44,'time 2'!L44/'time 2'!N44,'time 3'!L44/'time 3'!N44)</f>
        <v>10.296907303345973</v>
      </c>
      <c r="G45">
        <f>AVERAGE('time 1'!N44/'time 1'!N44,'time 2'!N44/'time 2'!N44,'time 3'!N44/'time 3'!N44)</f>
        <v>1</v>
      </c>
      <c r="H45">
        <f>AVERAGE('time 1'!P44/'time 1'!T44,'time 2'!P44/'time 2'!T44,'time 3'!P44/'time 3'!T44)</f>
        <v>1.1829708653569331</v>
      </c>
      <c r="I45">
        <f>AVERAGE('time 1'!R44/'time 1'!T44,'time 2'!R44/'time 2'!T44,'time 3'!R44/'time 3'!T44)</f>
        <v>20.044736156103724</v>
      </c>
      <c r="J45">
        <f>AVERAGE('time 1'!T44/'time 1'!T44,'time 2'!T44/'time 2'!T44,'time 3'!T44/'time 3'!T44)</f>
        <v>1</v>
      </c>
      <c r="L45">
        <v>1</v>
      </c>
      <c r="M45">
        <v>1</v>
      </c>
      <c r="N45">
        <v>1</v>
      </c>
      <c r="O45">
        <f>AVERAGE('time 1'!J44/'time 1'!D44,'time 2'!J44/'time 2'!D44,'time 3'!J44/'time 3'!D44)</f>
        <v>1.2733223017441209</v>
      </c>
      <c r="P45">
        <f>AVERAGE('time 1'!L44/'time 1'!F44,'time 2'!L44/'time 2'!F44,'time 3'!L44/'time 3'!F44)</f>
        <v>5.3421551463658519</v>
      </c>
      <c r="Q45">
        <f>AVERAGE('time 1'!N44/'time 1'!H44,'time 2'!N44/'time 2'!H44,'time 3'!N44/'time 3'!H44)</f>
        <v>1.279083248084474</v>
      </c>
      <c r="R45">
        <f>AVERAGE('time 1'!P44/'time 1'!D44,'time 2'!P44/'time 2'!D44,'time 3'!P44/'time 3'!D44)</f>
        <v>1.440243323606899</v>
      </c>
      <c r="S45">
        <f>AVERAGE('time 1'!R44/'time 1'!F44,'time 2'!R44/'time 2'!F44,'time 3'!R44/'time 3'!F44)</f>
        <v>11.338534875351963</v>
      </c>
      <c r="T45">
        <f>AVERAGE('time 1'!T44/'time 1'!H44,'time 2'!T44/'time 2'!H44,'time 3'!T44/'time 3'!H44)</f>
        <v>1.5242189741332737</v>
      </c>
    </row>
    <row r="46" spans="1:20">
      <c r="A46" t="str">
        <f>'time 1'!B45</f>
        <v>&lt;test.GeoEngine: boolean checkNSWE(short,int,int,int,int)&gt;</v>
      </c>
      <c r="B46">
        <f>AVERAGE('time 1'!D45/'time 1'!H45,'time 2'!D45/'time 2'!H45,'time 3'!D45/'time 3'!H45)</f>
        <v>1.3832726445546468</v>
      </c>
      <c r="C46">
        <f>AVERAGE('time 1'!F45/'time 1'!H45,'time 2'!F45/'time 2'!H45,'time 3'!F45/'time 3'!H45)</f>
        <v>3.6940525662725929</v>
      </c>
      <c r="D46">
        <f>AVERAGE('time 1'!H45/'time 1'!H45,'time 2'!H45/'time 2'!H45,'time 3'!H45/'time 3'!H45)</f>
        <v>1</v>
      </c>
      <c r="E46">
        <f>AVERAGE('time 1'!J45/'time 1'!N45,'time 2'!J45/'time 2'!N45,'time 3'!J45/'time 3'!N45)</f>
        <v>1.2557058364414855</v>
      </c>
      <c r="F46">
        <f>AVERAGE('time 1'!L45/'time 1'!N45,'time 2'!L45/'time 2'!N45,'time 3'!L45/'time 3'!N45)</f>
        <v>13.559315715862686</v>
      </c>
      <c r="G46">
        <f>AVERAGE('time 1'!N45/'time 1'!N45,'time 2'!N45/'time 2'!N45,'time 3'!N45/'time 3'!N45)</f>
        <v>1</v>
      </c>
      <c r="H46">
        <f>AVERAGE('time 1'!P45/'time 1'!T45,'time 2'!P45/'time 2'!T45,'time 3'!P45/'time 3'!T45)</f>
        <v>1.2010687344910866</v>
      </c>
      <c r="I46">
        <f>AVERAGE('time 1'!R45/'time 1'!T45,'time 2'!R45/'time 2'!T45,'time 3'!R45/'time 3'!T45)</f>
        <v>22.154963507852443</v>
      </c>
      <c r="J46">
        <f>AVERAGE('time 1'!T45/'time 1'!T45,'time 2'!T45/'time 2'!T45,'time 3'!T45/'time 3'!T45)</f>
        <v>1</v>
      </c>
      <c r="L46">
        <v>1</v>
      </c>
      <c r="M46">
        <v>1</v>
      </c>
      <c r="N46">
        <v>1</v>
      </c>
      <c r="O46">
        <f>AVERAGE('time 1'!J45/'time 1'!D45,'time 2'!J45/'time 2'!D45,'time 3'!J45/'time 3'!D45)</f>
        <v>1.1279407734024149</v>
      </c>
      <c r="P46">
        <f>AVERAGE('time 1'!L45/'time 1'!F45,'time 2'!L45/'time 2'!F45,'time 3'!L45/'time 3'!F45)</f>
        <v>5.3722184532980757</v>
      </c>
      <c r="Q46">
        <f>AVERAGE('time 1'!N45/'time 1'!H45,'time 2'!N45/'time 2'!H45,'time 3'!N45/'time 3'!H45)</f>
        <v>1.238665095045149</v>
      </c>
      <c r="R46">
        <f>AVERAGE('time 1'!P45/'time 1'!D45,'time 2'!P45/'time 2'!D45,'time 3'!P45/'time 3'!D45)</f>
        <v>1.2884240917042504</v>
      </c>
      <c r="S46">
        <f>AVERAGE('time 1'!R45/'time 1'!F45,'time 2'!R45/'time 2'!F45,'time 3'!R45/'time 3'!F45)</f>
        <v>9.4788174727130041</v>
      </c>
      <c r="T46">
        <f>AVERAGE('time 1'!T45/'time 1'!H45,'time 2'!T45/'time 2'!H45,'time 3'!T45/'time 3'!H45)</f>
        <v>1.4727740844914237</v>
      </c>
    </row>
    <row r="47" spans="1:20">
      <c r="A47" t="str">
        <f>'time 1'!B46</f>
        <v>&lt;test.GeoEngine: boolean nLOS(int,int,int,int,int,int,boolean,short,byte,int)&gt;</v>
      </c>
      <c r="B47">
        <f>AVERAGE('time 1'!D46/'time 1'!H46,'time 2'!D46/'time 2'!H46,'time 3'!D46/'time 3'!H46)</f>
        <v>1.6357839470610118</v>
      </c>
      <c r="C47">
        <f>AVERAGE('time 1'!F46/'time 1'!H46,'time 2'!F46/'time 2'!H46,'time 3'!F46/'time 3'!H46)</f>
        <v>1.559538519217778</v>
      </c>
      <c r="D47">
        <f>AVERAGE('time 1'!H46/'time 1'!H46,'time 2'!H46/'time 2'!H46,'time 3'!H46/'time 3'!H46)</f>
        <v>1</v>
      </c>
      <c r="E47">
        <f>AVERAGE('time 1'!J46/'time 1'!N46,'time 2'!J46/'time 2'!N46,'time 3'!J46/'time 3'!N46)</f>
        <v>1.5344045158343584</v>
      </c>
      <c r="F47">
        <f>AVERAGE('time 1'!L46/'time 1'!N46,'time 2'!L46/'time 2'!N46,'time 3'!L46/'time 3'!N46)</f>
        <v>2.4143223158415852</v>
      </c>
      <c r="G47">
        <f>AVERAGE('time 1'!N46/'time 1'!N46,'time 2'!N46/'time 2'!N46,'time 3'!N46/'time 3'!N46)</f>
        <v>1</v>
      </c>
      <c r="H47">
        <f>AVERAGE('time 1'!P46/'time 1'!T46,'time 2'!P46/'time 2'!T46,'time 3'!P46/'time 3'!T46)</f>
        <v>1.3875996950665783</v>
      </c>
      <c r="I47">
        <f>AVERAGE('time 1'!R46/'time 1'!T46,'time 2'!R46/'time 2'!T46,'time 3'!R46/'time 3'!T46)</f>
        <v>3.4743824605492222</v>
      </c>
      <c r="J47">
        <f>AVERAGE('time 1'!T46/'time 1'!T46,'time 2'!T46/'time 2'!T46,'time 3'!T46/'time 3'!T46)</f>
        <v>1</v>
      </c>
      <c r="L47">
        <v>1</v>
      </c>
      <c r="M47">
        <v>1</v>
      </c>
      <c r="N47">
        <v>1</v>
      </c>
      <c r="O47">
        <f>AVERAGE('time 1'!J46/'time 1'!D46,'time 2'!J46/'time 2'!D46,'time 3'!J46/'time 3'!D46)</f>
        <v>1.2586929974725372</v>
      </c>
      <c r="P47">
        <f>AVERAGE('time 1'!L46/'time 1'!F46,'time 2'!L46/'time 2'!F46,'time 3'!L46/'time 3'!F46)</f>
        <v>2.1044255876839353</v>
      </c>
      <c r="Q47">
        <f>AVERAGE('time 1'!N46/'time 1'!H46,'time 2'!N46/'time 2'!H46,'time 3'!N46/'time 3'!H46)</f>
        <v>1.3408618763733136</v>
      </c>
      <c r="R47">
        <f>AVERAGE('time 1'!P46/'time 1'!D46,'time 2'!P46/'time 2'!D46,'time 3'!P46/'time 3'!D46)</f>
        <v>1.29677878795265</v>
      </c>
      <c r="S47">
        <f>AVERAGE('time 1'!R46/'time 1'!F46,'time 2'!R46/'time 2'!F46,'time 3'!R46/'time 3'!F46)</f>
        <v>3.427495529609573</v>
      </c>
      <c r="T47">
        <f>AVERAGE('time 1'!T46/'time 1'!H46,'time 2'!T46/'time 2'!H46,'time 3'!T46/'time 3'!H46)</f>
        <v>1.536410786341742</v>
      </c>
    </row>
    <row r="48" spans="1:20">
      <c r="A48" t="str">
        <f>'time 1'!B47</f>
        <v>&lt;test.GeoEngine: double nCanMoveNext(int,int,int,int,int,int,byte,short,java.lang.Object)&gt;</v>
      </c>
      <c r="B48">
        <f>AVERAGE('time 1'!D47/'time 1'!H47,'time 2'!D47/'time 2'!H47,'time 3'!D47/'time 3'!H47)</f>
        <v>13.218637100117697</v>
      </c>
      <c r="C48">
        <f>AVERAGE('time 1'!F47/'time 1'!H47,'time 2'!F47/'time 2'!H47,'time 3'!F47/'time 3'!H47)</f>
        <v>6.5664794961442068</v>
      </c>
      <c r="D48">
        <f>AVERAGE('time 1'!H47/'time 1'!H47,'time 2'!H47/'time 2'!H47,'time 3'!H47/'time 3'!H47)</f>
        <v>1</v>
      </c>
      <c r="E48">
        <f>AVERAGE('time 1'!J47/'time 1'!N47,'time 2'!J47/'time 2'!N47,'time 3'!J47/'time 3'!N47)</f>
        <v>0.50523210983408673</v>
      </c>
      <c r="F48">
        <f>AVERAGE('time 1'!L47/'time 1'!N47,'time 2'!L47/'time 2'!N47,'time 3'!L47/'time 3'!N47)</f>
        <v>1.1941885479032455</v>
      </c>
      <c r="G48">
        <f>AVERAGE('time 1'!N47/'time 1'!N47,'time 2'!N47/'time 2'!N47,'time 3'!N47/'time 3'!N47)</f>
        <v>1</v>
      </c>
      <c r="H48">
        <f>AVERAGE('time 1'!P47/'time 1'!T47,'time 2'!P47/'time 2'!T47,'time 3'!P47/'time 3'!T47)</f>
        <v>0.86129320014633415</v>
      </c>
      <c r="I48">
        <f>AVERAGE('time 1'!R47/'time 1'!T47,'time 2'!R47/'time 2'!T47,'time 3'!R47/'time 3'!T47)</f>
        <v>0.71434465979537032</v>
      </c>
      <c r="J48">
        <f>AVERAGE('time 1'!T47/'time 1'!T47,'time 2'!T47/'time 2'!T47,'time 3'!T47/'time 3'!T47)</f>
        <v>1</v>
      </c>
      <c r="L48">
        <v>1</v>
      </c>
      <c r="M48">
        <v>1</v>
      </c>
      <c r="N48">
        <v>1</v>
      </c>
      <c r="O48">
        <f>AVERAGE('time 1'!J47/'time 1'!D47,'time 2'!J47/'time 2'!D47,'time 3'!J47/'time 3'!D47)</f>
        <v>4.1496630035199038</v>
      </c>
      <c r="P48">
        <f>AVERAGE('time 1'!L47/'time 1'!F47,'time 2'!L47/'time 2'!F47,'time 3'!L47/'time 3'!F47)</f>
        <v>1.3813274902206321</v>
      </c>
      <c r="Q48">
        <f>AVERAGE('time 1'!N47/'time 1'!H47,'time 2'!N47/'time 2'!H47,'time 3'!N47/'time 3'!H47)</f>
        <v>14.837519063346129</v>
      </c>
      <c r="R48">
        <f>AVERAGE('time 1'!P47/'time 1'!D47,'time 2'!P47/'time 2'!D47,'time 3'!P47/'time 3'!D47)</f>
        <v>5.4515672569561788</v>
      </c>
      <c r="S48">
        <f>AVERAGE('time 1'!R47/'time 1'!F47,'time 2'!R47/'time 2'!F47,'time 3'!R47/'time 3'!F47)</f>
        <v>2.2361293968148686</v>
      </c>
      <c r="T48">
        <f>AVERAGE('time 1'!T47/'time 1'!H47,'time 2'!T47/'time 2'!H47,'time 3'!T47/'time 3'!H47)</f>
        <v>15.860853531326583</v>
      </c>
    </row>
    <row r="49" spans="1:20">
      <c r="A49" t="str">
        <f>'time 1'!B48</f>
        <v>&lt;test.GeoEngine: int getBlock(int)&gt;</v>
      </c>
      <c r="B49">
        <f>AVERAGE('time 1'!D48/'time 1'!H48,'time 2'!D48/'time 2'!H48,'time 3'!D48/'time 3'!H48)</f>
        <v>1.2362272666932164</v>
      </c>
      <c r="C49">
        <f>AVERAGE('time 1'!F48/'time 1'!H48,'time 2'!F48/'time 2'!H48,'time 3'!F48/'time 3'!H48)</f>
        <v>4.2532166161198424</v>
      </c>
      <c r="D49">
        <f>AVERAGE('time 1'!H48/'time 1'!H48,'time 2'!H48/'time 2'!H48,'time 3'!H48/'time 3'!H48)</f>
        <v>1</v>
      </c>
      <c r="E49">
        <f>AVERAGE('time 1'!J48/'time 1'!N48,'time 2'!J48/'time 2'!N48,'time 3'!J48/'time 3'!N48)</f>
        <v>1.1608238086585854</v>
      </c>
      <c r="F49">
        <f>AVERAGE('time 1'!L48/'time 1'!N48,'time 2'!L48/'time 2'!N48,'time 3'!L48/'time 3'!N48)</f>
        <v>7.891034836804323</v>
      </c>
      <c r="G49">
        <f>AVERAGE('time 1'!N48/'time 1'!N48,'time 2'!N48/'time 2'!N48,'time 3'!N48/'time 3'!N48)</f>
        <v>1</v>
      </c>
      <c r="H49">
        <f>AVERAGE('time 1'!P48/'time 1'!T48,'time 2'!P48/'time 2'!T48,'time 3'!P48/'time 3'!T48)</f>
        <v>1.2916683256357169</v>
      </c>
      <c r="I49">
        <f>AVERAGE('time 1'!R48/'time 1'!T48,'time 2'!R48/'time 2'!T48,'time 3'!R48/'time 3'!T48)</f>
        <v>12.407273583904017</v>
      </c>
      <c r="J49">
        <f>AVERAGE('time 1'!T48/'time 1'!T48,'time 2'!T48/'time 2'!T48,'time 3'!T48/'time 3'!T48)</f>
        <v>1</v>
      </c>
      <c r="L49">
        <v>1</v>
      </c>
      <c r="M49">
        <v>1</v>
      </c>
      <c r="N49">
        <v>1</v>
      </c>
      <c r="O49">
        <f>AVERAGE('time 1'!J48/'time 1'!D48,'time 2'!J48/'time 2'!D48,'time 3'!J48/'time 3'!D48)</f>
        <v>1.2359862359862361</v>
      </c>
      <c r="P49">
        <f>AVERAGE('time 1'!L48/'time 1'!F48,'time 2'!L48/'time 2'!F48,'time 3'!L48/'time 3'!F48)</f>
        <v>2.6393811680167283</v>
      </c>
      <c r="Q49">
        <f>AVERAGE('time 1'!N48/'time 1'!H48,'time 2'!N48/'time 2'!H48,'time 3'!N48/'time 3'!H48)</f>
        <v>1.3340353725658385</v>
      </c>
      <c r="R49">
        <f>AVERAGE('time 1'!P48/'time 1'!D48,'time 2'!P48/'time 2'!D48,'time 3'!P48/'time 3'!D48)</f>
        <v>1.5460650460650462</v>
      </c>
      <c r="S49">
        <f>AVERAGE('time 1'!R48/'time 1'!F48,'time 2'!R48/'time 2'!F48,'time 3'!R48/'time 3'!F48)</f>
        <v>5.1496559975750129</v>
      </c>
      <c r="T49">
        <f>AVERAGE('time 1'!T48/'time 1'!H48,'time 2'!T48/'time 2'!H48,'time 3'!T48/'time 3'!H48)</f>
        <v>1.4780631886366653</v>
      </c>
    </row>
    <row r="50" spans="1:20">
      <c r="A50" t="str">
        <f>'time 1'!B49</f>
        <v>&lt;test.GeoEngine: int getCell(int)&gt;</v>
      </c>
      <c r="B50">
        <f>AVERAGE('time 1'!D49/'time 1'!H49,'time 2'!D49/'time 2'!H49,'time 3'!D49/'time 3'!H49)</f>
        <v>1.3638649425287355</v>
      </c>
      <c r="C50">
        <f>AVERAGE('time 1'!F49/'time 1'!H49,'time 2'!F49/'time 2'!H49,'time 3'!F49/'time 3'!H49)</f>
        <v>2.117816091954023</v>
      </c>
      <c r="D50">
        <f>AVERAGE('time 1'!H49/'time 1'!H49,'time 2'!H49/'time 2'!H49,'time 3'!H49/'time 3'!H49)</f>
        <v>1</v>
      </c>
      <c r="E50">
        <f>AVERAGE('time 1'!J49/'time 1'!N49,'time 2'!J49/'time 2'!N49,'time 3'!J49/'time 3'!N49)</f>
        <v>1.1926961926961928</v>
      </c>
      <c r="F50">
        <f>AVERAGE('time 1'!L49/'time 1'!N49,'time 2'!L49/'time 2'!N49,'time 3'!L49/'time 3'!N49)</f>
        <v>1.7529137529137528</v>
      </c>
      <c r="G50">
        <f>AVERAGE('time 1'!N49/'time 1'!N49,'time 2'!N49/'time 2'!N49,'time 3'!N49/'time 3'!N49)</f>
        <v>1</v>
      </c>
      <c r="H50">
        <f>AVERAGE('time 1'!P49/'time 1'!T49,'time 2'!P49/'time 2'!T49,'time 3'!P49/'time 3'!T49)</f>
        <v>1.1179710144927537</v>
      </c>
      <c r="I50">
        <f>AVERAGE('time 1'!R49/'time 1'!T49,'time 2'!R49/'time 2'!T49,'time 3'!R49/'time 3'!T49)</f>
        <v>1.7072463768115942</v>
      </c>
      <c r="J50">
        <f>AVERAGE('time 1'!T49/'time 1'!T49,'time 2'!T49/'time 2'!T49,'time 3'!T49/'time 3'!T49)</f>
        <v>1</v>
      </c>
      <c r="L50">
        <v>1</v>
      </c>
      <c r="M50">
        <v>1</v>
      </c>
      <c r="N50">
        <v>1</v>
      </c>
      <c r="O50">
        <f>AVERAGE('time 1'!J49/'time 1'!D49,'time 2'!J49/'time 2'!D49,'time 3'!J49/'time 3'!D49)</f>
        <v>1.1570567679361006</v>
      </c>
      <c r="P50">
        <f>AVERAGE('time 1'!L49/'time 1'!F49,'time 2'!L49/'time 2'!F49,'time 3'!L49/'time 3'!F49)</f>
        <v>1.1584913746919534</v>
      </c>
      <c r="Q50">
        <f>AVERAGE('time 1'!N49/'time 1'!H49,'time 2'!N49/'time 2'!H49,'time 3'!N49/'time 3'!H49)</f>
        <v>1.312859195402299</v>
      </c>
      <c r="R50">
        <f>AVERAGE('time 1'!P49/'time 1'!D49,'time 2'!P49/'time 2'!D49,'time 3'!P49/'time 3'!D49)</f>
        <v>1.2958386820710313</v>
      </c>
      <c r="S50">
        <f>AVERAGE('time 1'!R49/'time 1'!F49,'time 2'!R49/'time 2'!F49,'time 3'!R49/'time 3'!F49)</f>
        <v>1.3482052930461801</v>
      </c>
      <c r="T50">
        <f>AVERAGE('time 1'!T49/'time 1'!H49,'time 2'!T49/'time 2'!H49,'time 3'!T49/'time 3'!H49)</f>
        <v>1.5747126436781607</v>
      </c>
    </row>
    <row r="51" spans="1:20">
      <c r="A51" t="str">
        <f>'time 1'!B50</f>
        <v>&lt;test.GeoEngine: java.lang.Object moveCheck(java.lang.Object,java.lang.Object,int,int,int,int,int,int)&gt;</v>
      </c>
      <c r="B51">
        <f>AVERAGE('time 1'!D50/'time 1'!H50,'time 2'!D50/'time 2'!H50,'time 3'!D50/'time 3'!H50)</f>
        <v>1.167265847996886</v>
      </c>
      <c r="C51">
        <f>AVERAGE('time 1'!F50/'time 1'!H50,'time 2'!F50/'time 2'!H50,'time 3'!F50/'time 3'!H50)</f>
        <v>1.0115055772684458</v>
      </c>
      <c r="D51">
        <f>AVERAGE('time 1'!H50/'time 1'!H50,'time 2'!H50/'time 2'!H50,'time 3'!H50/'time 3'!H50)</f>
        <v>1</v>
      </c>
      <c r="E51">
        <f>AVERAGE('time 1'!J50/'time 1'!N50,'time 2'!J50/'time 2'!N50,'time 3'!J50/'time 3'!N50)</f>
        <v>1.2710456132154422</v>
      </c>
      <c r="F51">
        <f>AVERAGE('time 1'!L50/'time 1'!N50,'time 2'!L50/'time 2'!N50,'time 3'!L50/'time 3'!N50)</f>
        <v>1.2673117581203766</v>
      </c>
      <c r="G51">
        <f>AVERAGE('time 1'!N50/'time 1'!N50,'time 2'!N50/'time 2'!N50,'time 3'!N50/'time 3'!N50)</f>
        <v>1</v>
      </c>
      <c r="H51">
        <f>AVERAGE('time 1'!P50/'time 1'!T50,'time 2'!P50/'time 2'!T50,'time 3'!P50/'time 3'!T50)</f>
        <v>1.2035952336465394</v>
      </c>
      <c r="I51">
        <f>AVERAGE('time 1'!R50/'time 1'!T50,'time 2'!R50/'time 2'!T50,'time 3'!R50/'time 3'!T50)</f>
        <v>1.6427911879850974</v>
      </c>
      <c r="J51">
        <f>AVERAGE('time 1'!T50/'time 1'!T50,'time 2'!T50/'time 2'!T50,'time 3'!T50/'time 3'!T50)</f>
        <v>1</v>
      </c>
      <c r="L51">
        <v>1</v>
      </c>
      <c r="M51">
        <v>1</v>
      </c>
      <c r="N51">
        <v>1</v>
      </c>
      <c r="O51">
        <f>AVERAGE('time 1'!J50/'time 1'!D50,'time 2'!J50/'time 2'!D50,'time 3'!J50/'time 3'!D50)</f>
        <v>1.4223757675282924</v>
      </c>
      <c r="P51">
        <f>AVERAGE('time 1'!L50/'time 1'!F50,'time 2'!L50/'time 2'!F50,'time 3'!L50/'time 3'!F50)</f>
        <v>1.6658884612445981</v>
      </c>
      <c r="Q51">
        <f>AVERAGE('time 1'!N50/'time 1'!H50,'time 2'!N50/'time 2'!H50,'time 3'!N50/'time 3'!H50)</f>
        <v>1.2948047671864436</v>
      </c>
      <c r="R51">
        <f>AVERAGE('time 1'!P50/'time 1'!D50,'time 2'!P50/'time 2'!D50,'time 3'!P50/'time 3'!D50)</f>
        <v>1.5957475843845044</v>
      </c>
      <c r="S51">
        <f>AVERAGE('time 1'!R50/'time 1'!F50,'time 2'!R50/'time 2'!F50,'time 3'!R50/'time 3'!F50)</f>
        <v>2.5642316447682614</v>
      </c>
      <c r="T51">
        <f>AVERAGE('time 1'!T50/'time 1'!H50,'time 2'!T50/'time 2'!H50,'time 3'!T50/'time 3'!H50)</f>
        <v>1.5452720243594318</v>
      </c>
    </row>
    <row r="52" spans="1:20">
      <c r="A52" t="str">
        <f>'time 1'!B51</f>
        <v>&lt;test.GeoEngine: short getRegionOffset(int,int)&gt;</v>
      </c>
      <c r="B52">
        <f>AVERAGE('time 1'!D51/'time 1'!H51,'time 2'!D51/'time 2'!H51,'time 3'!D51/'time 3'!H51)</f>
        <v>1.2532687857220475</v>
      </c>
      <c r="C52">
        <f>AVERAGE('time 1'!F51/'time 1'!H51,'time 2'!F51/'time 2'!H51,'time 3'!F51/'time 3'!H51)</f>
        <v>3.8792295368641234</v>
      </c>
      <c r="D52">
        <f>AVERAGE('time 1'!H51/'time 1'!H51,'time 2'!H51/'time 2'!H51,'time 3'!H51/'time 3'!H51)</f>
        <v>1</v>
      </c>
      <c r="E52">
        <f>AVERAGE('time 1'!J51/'time 1'!N51,'time 2'!J51/'time 2'!N51,'time 3'!J51/'time 3'!N51)</f>
        <v>1.1860872011251757</v>
      </c>
      <c r="F52">
        <f>AVERAGE('time 1'!L51/'time 1'!N51,'time 2'!L51/'time 2'!N51,'time 3'!L51/'time 3'!N51)</f>
        <v>11.128922644163152</v>
      </c>
      <c r="G52">
        <f>AVERAGE('time 1'!N51/'time 1'!N51,'time 2'!N51/'time 2'!N51,'time 3'!N51/'time 3'!N51)</f>
        <v>1</v>
      </c>
      <c r="H52">
        <f>AVERAGE('time 1'!P51/'time 1'!T51,'time 2'!P51/'time 2'!T51,'time 3'!P51/'time 3'!T51)</f>
        <v>1.1331401203160472</v>
      </c>
      <c r="I52">
        <f>AVERAGE('time 1'!R51/'time 1'!T51,'time 2'!R51/'time 2'!T51,'time 3'!R51/'time 3'!T51)</f>
        <v>19.910715930370177</v>
      </c>
      <c r="J52">
        <f>AVERAGE('time 1'!T51/'time 1'!T51,'time 2'!T51/'time 2'!T51,'time 3'!T51/'time 3'!T51)</f>
        <v>1</v>
      </c>
      <c r="L52">
        <v>1</v>
      </c>
      <c r="M52">
        <v>1</v>
      </c>
      <c r="N52">
        <v>1</v>
      </c>
      <c r="O52">
        <f>AVERAGE('time 1'!J51/'time 1'!D51,'time 2'!J51/'time 2'!D51,'time 3'!J51/'time 3'!D51)</f>
        <v>1.2383765733367582</v>
      </c>
      <c r="P52">
        <f>AVERAGE('time 1'!L51/'time 1'!F51,'time 2'!L51/'time 2'!F51,'time 3'!L51/'time 3'!F51)</f>
        <v>4.2628084684483678</v>
      </c>
      <c r="Q52">
        <f>AVERAGE('time 1'!N51/'time 1'!H51,'time 2'!N51/'time 2'!H51,'time 3'!N51/'time 3'!H51)</f>
        <v>1.3092797643501186</v>
      </c>
      <c r="R52">
        <f>AVERAGE('time 1'!P51/'time 1'!D51,'time 2'!P51/'time 2'!D51,'time 3'!P51/'time 3'!D51)</f>
        <v>1.4136728927378812</v>
      </c>
      <c r="S52">
        <f>AVERAGE('time 1'!R51/'time 1'!F51,'time 2'!R51/'time 2'!F51,'time 3'!R51/'time 3'!F51)</f>
        <v>8.9364692366722362</v>
      </c>
      <c r="T52">
        <f>AVERAGE('time 1'!T51/'time 1'!H51,'time 2'!T51/'time 2'!H51,'time 3'!T51/'time 3'!H51)</f>
        <v>1.5748178072070829</v>
      </c>
    </row>
    <row r="53" spans="1:20">
      <c r="A53" t="str">
        <f>'time 1'!B52</f>
        <v>&lt;test.GeoEngine: short nGetNSWE(int,int,int,byte,short)&gt;</v>
      </c>
      <c r="B53">
        <f>AVERAGE('time 1'!D52/'time 1'!H52,'time 2'!D52/'time 2'!H52,'time 3'!D52/'time 3'!H52)</f>
        <v>1.5838737219189138</v>
      </c>
      <c r="C53">
        <f>AVERAGE('time 1'!F52/'time 1'!H52,'time 2'!F52/'time 2'!H52,'time 3'!F52/'time 3'!H52)</f>
        <v>2.4890224126456273</v>
      </c>
      <c r="D53">
        <f>AVERAGE('time 1'!H52/'time 1'!H52,'time 2'!H52/'time 2'!H52,'time 3'!H52/'time 3'!H52)</f>
        <v>1</v>
      </c>
      <c r="E53">
        <f>AVERAGE('time 1'!J52/'time 1'!N52,'time 2'!J52/'time 2'!N52,'time 3'!J52/'time 3'!N52)</f>
        <v>1.3454021764353026</v>
      </c>
      <c r="F53">
        <f>AVERAGE('time 1'!L52/'time 1'!N52,'time 2'!L52/'time 2'!N52,'time 3'!L52/'time 3'!N52)</f>
        <v>4.0648170268435218</v>
      </c>
      <c r="G53">
        <f>AVERAGE('time 1'!N52/'time 1'!N52,'time 2'!N52/'time 2'!N52,'time 3'!N52/'time 3'!N52)</f>
        <v>1</v>
      </c>
      <c r="H53">
        <f>AVERAGE('time 1'!P52/'time 1'!T52,'time 2'!P52/'time 2'!T52,'time 3'!P52/'time 3'!T52)</f>
        <v>1.3215994530975512</v>
      </c>
      <c r="I53">
        <f>AVERAGE('time 1'!R52/'time 1'!T52,'time 2'!R52/'time 2'!T52,'time 3'!R52/'time 3'!T52)</f>
        <v>5.9405343825288286</v>
      </c>
      <c r="J53">
        <f>AVERAGE('time 1'!T52/'time 1'!T52,'time 2'!T52/'time 2'!T52,'time 3'!T52/'time 3'!T52)</f>
        <v>1</v>
      </c>
      <c r="L53">
        <v>1</v>
      </c>
      <c r="M53">
        <v>1</v>
      </c>
      <c r="N53">
        <v>1</v>
      </c>
      <c r="O53">
        <f>AVERAGE('time 1'!J52/'time 1'!D52,'time 2'!J52/'time 2'!D52,'time 3'!J52/'time 3'!D52)</f>
        <v>1.2523084510905937</v>
      </c>
      <c r="P53">
        <f>AVERAGE('time 1'!L52/'time 1'!F52,'time 2'!L52/'time 2'!F52,'time 3'!L52/'time 3'!F52)</f>
        <v>2.7184599591220771</v>
      </c>
      <c r="Q53">
        <f>AVERAGE('time 1'!N52/'time 1'!H52,'time 2'!N52/'time 2'!H52,'time 3'!N52/'time 3'!H52)</f>
        <v>1.4599463000706836</v>
      </c>
      <c r="R53">
        <f>AVERAGE('time 1'!P52/'time 1'!D52,'time 2'!P52/'time 2'!D52,'time 3'!P52/'time 3'!D52)</f>
        <v>1.4875993843778794</v>
      </c>
      <c r="S53">
        <f>AVERAGE('time 1'!R52/'time 1'!F52,'time 2'!R52/'time 2'!F52,'time 3'!R52/'time 3'!F52)</f>
        <v>4.7419528119062582</v>
      </c>
      <c r="T53">
        <f>AVERAGE('time 1'!T52/'time 1'!H52,'time 2'!T52/'time 2'!H52,'time 3'!T52/'time 3'!H52)</f>
        <v>1.7804183378859906</v>
      </c>
    </row>
    <row r="54" spans="1:20">
      <c r="A54" t="str">
        <f>'time 1'!B53</f>
        <v>&lt;test.ImageData: byte[] convertPad(byte[],int,int,int,int,int)&gt;</v>
      </c>
      <c r="B54">
        <f>AVERAGE('time 1'!D53/'time 1'!H53,'time 2'!D53/'time 2'!H53,'time 3'!D53/'time 3'!H53)</f>
        <v>1.3645906373640351</v>
      </c>
      <c r="C54">
        <f>AVERAGE('time 1'!F53/'time 1'!H53,'time 2'!F53/'time 2'!H53,'time 3'!F53/'time 3'!H53)</f>
        <v>3.2617840679329952</v>
      </c>
      <c r="D54">
        <f>AVERAGE('time 1'!H53/'time 1'!H53,'time 2'!H53/'time 2'!H53,'time 3'!H53/'time 3'!H53)</f>
        <v>1</v>
      </c>
      <c r="E54">
        <f>AVERAGE('time 1'!J53/'time 1'!N53,'time 2'!J53/'time 2'!N53,'time 3'!J53/'time 3'!N53)</f>
        <v>1.3083334995771063</v>
      </c>
      <c r="F54">
        <f>AVERAGE('time 1'!L53/'time 1'!N53,'time 2'!L53/'time 2'!N53,'time 3'!L53/'time 3'!N53)</f>
        <v>8.8646260258886098</v>
      </c>
      <c r="G54">
        <f>AVERAGE('time 1'!N53/'time 1'!N53,'time 2'!N53/'time 2'!N53,'time 3'!N53/'time 3'!N53)</f>
        <v>1</v>
      </c>
      <c r="H54">
        <f>AVERAGE('time 1'!P53/'time 1'!T53,'time 2'!P53/'time 2'!T53,'time 3'!P53/'time 3'!T53)</f>
        <v>1.2730523244686158</v>
      </c>
      <c r="I54">
        <f>AVERAGE('time 1'!R53/'time 1'!T53,'time 2'!R53/'time 2'!T53,'time 3'!R53/'time 3'!T53)</f>
        <v>16.158209500705098</v>
      </c>
      <c r="J54">
        <f>AVERAGE('time 1'!T53/'time 1'!T53,'time 2'!T53/'time 2'!T53,'time 3'!T53/'time 3'!T53)</f>
        <v>1</v>
      </c>
      <c r="L54">
        <v>1</v>
      </c>
      <c r="M54">
        <v>1</v>
      </c>
      <c r="N54">
        <v>1</v>
      </c>
      <c r="O54">
        <f>AVERAGE('time 1'!J53/'time 1'!D53,'time 2'!J53/'time 2'!D53,'time 3'!J53/'time 3'!D53)</f>
        <v>1.6041011322640688</v>
      </c>
      <c r="P54">
        <f>AVERAGE('time 1'!L53/'time 1'!F53,'time 2'!L53/'time 2'!F53,'time 3'!L53/'time 3'!F53)</f>
        <v>5.5542194291152152</v>
      </c>
      <c r="Q54">
        <f>AVERAGE('time 1'!N53/'time 1'!H53,'time 2'!N53/'time 2'!H53,'time 3'!N53/'time 3'!H53)</f>
        <v>1.681681560374803</v>
      </c>
      <c r="R54">
        <f>AVERAGE('time 1'!P53/'time 1'!D53,'time 2'!P53/'time 2'!D53,'time 3'!P53/'time 3'!D53)</f>
        <v>2.0165887672960401</v>
      </c>
      <c r="S54">
        <f>AVERAGE('time 1'!R53/'time 1'!F53,'time 2'!R53/'time 2'!F53,'time 3'!R53/'time 3'!F53)</f>
        <v>12.638498704268015</v>
      </c>
      <c r="T54">
        <f>AVERAGE('time 1'!T53/'time 1'!H53,'time 2'!T53/'time 2'!H53,'time 3'!T53/'time 3'!H53)</f>
        <v>2.1923574538684516</v>
      </c>
    </row>
    <row r="55" spans="1:20">
      <c r="A55" t="str">
        <f>'time 1'!B54</f>
        <v>&lt;test.ImageData: int closestMatch(int,byte,byte,byte,int,int,int,byte[],byte[],byte[])&gt;</v>
      </c>
      <c r="B55">
        <f>AVERAGE('time 1'!D54/'time 1'!H54,'time 2'!D54/'time 2'!H54,'time 3'!D54/'time 3'!H54)</f>
        <v>1.3394274578503589</v>
      </c>
      <c r="C55">
        <f>AVERAGE('time 1'!F54/'time 1'!H54,'time 2'!F54/'time 2'!H54,'time 3'!F54/'time 3'!H54)</f>
        <v>1.4837088740708986</v>
      </c>
      <c r="D55">
        <f>AVERAGE('time 1'!H54/'time 1'!H54,'time 2'!H54/'time 2'!H54,'time 3'!H54/'time 3'!H54)</f>
        <v>1</v>
      </c>
      <c r="E55">
        <f>AVERAGE('time 1'!J54/'time 1'!N54,'time 2'!J54/'time 2'!N54,'time 3'!J54/'time 3'!N54)</f>
        <v>1.2579712666498837</v>
      </c>
      <c r="F55">
        <f>AVERAGE('time 1'!L54/'time 1'!N54,'time 2'!L54/'time 2'!N54,'time 3'!L54/'time 3'!N54)</f>
        <v>1.2909998123584874</v>
      </c>
      <c r="G55">
        <f>AVERAGE('time 1'!N54/'time 1'!N54,'time 2'!N54/'time 2'!N54,'time 3'!N54/'time 3'!N54)</f>
        <v>1</v>
      </c>
      <c r="H55">
        <f>AVERAGE('time 1'!P54/'time 1'!T54,'time 2'!P54/'time 2'!T54,'time 3'!P54/'time 3'!T54)</f>
        <v>1.2774897587354268</v>
      </c>
      <c r="I55">
        <f>AVERAGE('time 1'!R54/'time 1'!T54,'time 2'!R54/'time 2'!T54,'time 3'!R54/'time 3'!T54)</f>
        <v>1.2771836851099787</v>
      </c>
      <c r="J55">
        <f>AVERAGE('time 1'!T54/'time 1'!T54,'time 2'!T54/'time 2'!T54,'time 3'!T54/'time 3'!T54)</f>
        <v>1</v>
      </c>
      <c r="L55">
        <v>1</v>
      </c>
      <c r="M55">
        <v>1</v>
      </c>
      <c r="N55">
        <v>1</v>
      </c>
      <c r="O55">
        <f>AVERAGE('time 1'!J54/'time 1'!D54,'time 2'!J54/'time 2'!D54,'time 3'!J54/'time 3'!D54)</f>
        <v>1.6974009126175877</v>
      </c>
      <c r="P55">
        <f>AVERAGE('time 1'!L54/'time 1'!F54,'time 2'!L54/'time 2'!F54,'time 3'!L54/'time 3'!F54)</f>
        <v>1.5851548417996419</v>
      </c>
      <c r="Q55">
        <f>AVERAGE('time 1'!N54/'time 1'!H54,'time 2'!N54/'time 2'!H54,'time 3'!N54/'time 3'!H54)</f>
        <v>1.7981185405559206</v>
      </c>
      <c r="R55">
        <f>AVERAGE('time 1'!P54/'time 1'!D54,'time 2'!P54/'time 2'!D54,'time 3'!P54/'time 3'!D54)</f>
        <v>1.9883224822634418</v>
      </c>
      <c r="S55">
        <f>AVERAGE('time 1'!R54/'time 1'!F54,'time 2'!R54/'time 2'!F54,'time 3'!R54/'time 3'!F54)</f>
        <v>1.7845722903562018</v>
      </c>
      <c r="T55">
        <f>AVERAGE('time 1'!T54/'time 1'!H54,'time 2'!T54/'time 2'!H54,'time 3'!T54/'time 3'!H54)</f>
        <v>2.1130251566067373</v>
      </c>
    </row>
    <row r="56" spans="1:20">
      <c r="A56" t="str">
        <f>'time 1'!B55</f>
        <v>&lt;test.ImageData: int getChannelShift(int)&gt;</v>
      </c>
      <c r="B56">
        <f>AVERAGE('time 1'!D55/'time 1'!H55,'time 2'!D55/'time 2'!H55,'time 3'!D55/'time 3'!H55)</f>
        <v>1.397738939852035</v>
      </c>
      <c r="C56">
        <f>AVERAGE('time 1'!F55/'time 1'!H55,'time 2'!F55/'time 2'!H55,'time 3'!F55/'time 3'!H55)</f>
        <v>3.6138309827297923</v>
      </c>
      <c r="D56">
        <f>AVERAGE('time 1'!H55/'time 1'!H55,'time 2'!H55/'time 2'!H55,'time 3'!H55/'time 3'!H55)</f>
        <v>1</v>
      </c>
      <c r="E56">
        <f>AVERAGE('time 1'!J55/'time 1'!N55,'time 2'!J55/'time 2'!N55,'time 3'!J55/'time 3'!N55)</f>
        <v>1.2948413482275489</v>
      </c>
      <c r="F56">
        <f>AVERAGE('time 1'!L55/'time 1'!N55,'time 2'!L55/'time 2'!N55,'time 3'!L55/'time 3'!N55)</f>
        <v>6.4809749166202515</v>
      </c>
      <c r="G56">
        <f>AVERAGE('time 1'!N55/'time 1'!N55,'time 2'!N55/'time 2'!N55,'time 3'!N55/'time 3'!N55)</f>
        <v>1</v>
      </c>
      <c r="H56">
        <f>AVERAGE('time 1'!P55/'time 1'!T55,'time 2'!P55/'time 2'!T55,'time 3'!P55/'time 3'!T55)</f>
        <v>1.3785111850803828</v>
      </c>
      <c r="I56">
        <f>AVERAGE('time 1'!R55/'time 1'!T55,'time 2'!R55/'time 2'!T55,'time 3'!R55/'time 3'!T55)</f>
        <v>7.3322817506841007</v>
      </c>
      <c r="J56">
        <f>AVERAGE('time 1'!T55/'time 1'!T55,'time 2'!T55/'time 2'!T55,'time 3'!T55/'time 3'!T55)</f>
        <v>1</v>
      </c>
      <c r="L56">
        <v>1</v>
      </c>
      <c r="M56">
        <v>1</v>
      </c>
      <c r="N56">
        <v>1</v>
      </c>
      <c r="O56">
        <f>AVERAGE('time 1'!J55/'time 1'!D55,'time 2'!J55/'time 2'!D55,'time 3'!J55/'time 3'!D55)</f>
        <v>1.811558061224833</v>
      </c>
      <c r="P56">
        <f>AVERAGE('time 1'!L55/'time 1'!F55,'time 2'!L55/'time 2'!F55,'time 3'!L55/'time 3'!F55)</f>
        <v>4.4590492753277218</v>
      </c>
      <c r="Q56">
        <f>AVERAGE('time 1'!N55/'time 1'!H55,'time 2'!N55/'time 2'!H55,'time 3'!N55/'time 3'!H55)</f>
        <v>1.9689544967818779</v>
      </c>
      <c r="R56">
        <f>AVERAGE('time 1'!P55/'time 1'!D55,'time 2'!P55/'time 2'!D55,'time 3'!P55/'time 3'!D55)</f>
        <v>2.0169594732177987</v>
      </c>
      <c r="S56">
        <f>AVERAGE('time 1'!R55/'time 1'!F55,'time 2'!R55/'time 2'!F55,'time 3'!R55/'time 3'!F55)</f>
        <v>4.1558097615894249</v>
      </c>
      <c r="T56">
        <f>AVERAGE('time 1'!T55/'time 1'!H55,'time 2'!T55/'time 2'!H55,'time 3'!T55/'time 3'!H55)</f>
        <v>1.999422369958084</v>
      </c>
    </row>
    <row r="57" spans="1:20">
      <c r="A57" t="str">
        <f>'time 1'!B56</f>
        <v>&lt;test.ImageData: int getChannelWidth(int,int)&gt;</v>
      </c>
      <c r="B57">
        <f>AVERAGE('time 1'!D56/'time 1'!H56,'time 2'!D56/'time 2'!H56,'time 3'!D56/'time 3'!H56)</f>
        <v>1.401252456742071</v>
      </c>
      <c r="C57">
        <f>AVERAGE('time 1'!F56/'time 1'!H56,'time 2'!F56/'time 2'!H56,'time 3'!F56/'time 3'!H56)</f>
        <v>4.8340126305445299</v>
      </c>
      <c r="D57">
        <f>AVERAGE('time 1'!H56/'time 1'!H56,'time 2'!H56/'time 2'!H56,'time 3'!H56/'time 3'!H56)</f>
        <v>1</v>
      </c>
      <c r="E57">
        <f>AVERAGE('time 1'!J56/'time 1'!N56,'time 2'!J56/'time 2'!N56,'time 3'!J56/'time 3'!N56)</f>
        <v>1.2316910250862214</v>
      </c>
      <c r="F57">
        <f>AVERAGE('time 1'!L56/'time 1'!N56,'time 2'!L56/'time 2'!N56,'time 3'!L56/'time 3'!N56)</f>
        <v>7.4036342565272699</v>
      </c>
      <c r="G57">
        <f>AVERAGE('time 1'!N56/'time 1'!N56,'time 2'!N56/'time 2'!N56,'time 3'!N56/'time 3'!N56)</f>
        <v>1</v>
      </c>
      <c r="H57">
        <f>AVERAGE('time 1'!P56/'time 1'!T56,'time 2'!P56/'time 2'!T56,'time 3'!P56/'time 3'!T56)</f>
        <v>1.2800214147909539</v>
      </c>
      <c r="I57">
        <f>AVERAGE('time 1'!R56/'time 1'!T56,'time 2'!R56/'time 2'!T56,'time 3'!R56/'time 3'!T56)</f>
        <v>12.071596156014992</v>
      </c>
      <c r="J57">
        <f>AVERAGE('time 1'!T56/'time 1'!T56,'time 2'!T56/'time 2'!T56,'time 3'!T56/'time 3'!T56)</f>
        <v>1</v>
      </c>
      <c r="L57">
        <v>1</v>
      </c>
      <c r="M57">
        <v>1</v>
      </c>
      <c r="N57">
        <v>1</v>
      </c>
      <c r="O57">
        <f>AVERAGE('time 1'!J56/'time 1'!D56,'time 2'!J56/'time 2'!D56,'time 3'!J56/'time 3'!D56)</f>
        <v>1.3458632532857397</v>
      </c>
      <c r="P57">
        <f>AVERAGE('time 1'!L56/'time 1'!F56,'time 2'!L56/'time 2'!F56,'time 3'!L56/'time 3'!F56)</f>
        <v>2.8143095305642714</v>
      </c>
      <c r="Q57">
        <f>AVERAGE('time 1'!N56/'time 1'!H56,'time 2'!N56/'time 2'!H56,'time 3'!N56/'time 3'!H56)</f>
        <v>1.5776431654399012</v>
      </c>
      <c r="R57">
        <f>AVERAGE('time 1'!P56/'time 1'!D56,'time 2'!P56/'time 2'!D56,'time 3'!P56/'time 3'!D56)</f>
        <v>1.542757888346652</v>
      </c>
      <c r="S57">
        <f>AVERAGE('time 1'!R56/'time 1'!F56,'time 2'!R56/'time 2'!F56,'time 3'!R56/'time 3'!F56)</f>
        <v>4.2774219325890259</v>
      </c>
      <c r="T57">
        <f>AVERAGE('time 1'!T56/'time 1'!H56,'time 2'!T56/'time 2'!H56,'time 3'!T56/'time 3'!H56)</f>
        <v>1.6959516744383212</v>
      </c>
    </row>
    <row r="58" spans="1:20">
      <c r="A58" t="str">
        <f>'time 1'!B57</f>
        <v>&lt;test.ImageData: int getMSBOffset(int)&gt;</v>
      </c>
      <c r="B58">
        <f>AVERAGE('time 1'!D57/'time 1'!H57,'time 2'!D57/'time 2'!H57,'time 3'!D57/'time 3'!H57)</f>
        <v>1.4044141608613554</v>
      </c>
      <c r="C58">
        <f>AVERAGE('time 1'!F57/'time 1'!H57,'time 2'!F57/'time 2'!H57,'time 3'!F57/'time 3'!H57)</f>
        <v>3.3900693438573657</v>
      </c>
      <c r="D58">
        <f>AVERAGE('time 1'!H57/'time 1'!H57,'time 2'!H57/'time 2'!H57,'time 3'!H57/'time 3'!H57)</f>
        <v>1</v>
      </c>
      <c r="E58">
        <f>AVERAGE('time 1'!J57/'time 1'!N57,'time 2'!J57/'time 2'!N57,'time 3'!J57/'time 3'!N57)</f>
        <v>1.2621868711910789</v>
      </c>
      <c r="F58">
        <f>AVERAGE('time 1'!L57/'time 1'!N57,'time 2'!L57/'time 2'!N57,'time 3'!L57/'time 3'!N57)</f>
        <v>6.2025116500268078</v>
      </c>
      <c r="G58">
        <f>AVERAGE('time 1'!N57/'time 1'!N57,'time 2'!N57/'time 2'!N57,'time 3'!N57/'time 3'!N57)</f>
        <v>1</v>
      </c>
      <c r="H58">
        <f>AVERAGE('time 1'!P57/'time 1'!T57,'time 2'!P57/'time 2'!T57,'time 3'!P57/'time 3'!T57)</f>
        <v>1.3214225868174239</v>
      </c>
      <c r="I58">
        <f>AVERAGE('time 1'!R57/'time 1'!T57,'time 2'!R57/'time 2'!T57,'time 3'!R57/'time 3'!T57)</f>
        <v>6.4445654987322358</v>
      </c>
      <c r="J58">
        <f>AVERAGE('time 1'!T57/'time 1'!T57,'time 2'!T57/'time 2'!T57,'time 3'!T57/'time 3'!T57)</f>
        <v>1</v>
      </c>
      <c r="L58">
        <v>1</v>
      </c>
      <c r="M58">
        <v>1</v>
      </c>
      <c r="N58">
        <v>1</v>
      </c>
      <c r="O58">
        <f>AVERAGE('time 1'!J57/'time 1'!D57,'time 2'!J57/'time 2'!D57,'time 3'!J57/'time 3'!D57)</f>
        <v>1.6824802723227432</v>
      </c>
      <c r="P58">
        <f>AVERAGE('time 1'!L57/'time 1'!F57,'time 2'!L57/'time 2'!F57,'time 3'!L57/'time 3'!F57)</f>
        <v>3.979961616348838</v>
      </c>
      <c r="Q58">
        <f>AVERAGE('time 1'!N57/'time 1'!H57,'time 2'!N57/'time 2'!H57,'time 3'!N57/'time 3'!H57)</f>
        <v>1.870047991907051</v>
      </c>
      <c r="R58">
        <f>AVERAGE('time 1'!P57/'time 1'!D57,'time 2'!P57/'time 2'!D57,'time 3'!P57/'time 3'!D57)</f>
        <v>1.8297474711812729</v>
      </c>
      <c r="S58">
        <f>AVERAGE('time 1'!R57/'time 1'!F57,'time 2'!R57/'time 2'!F57,'time 3'!R57/'time 3'!F57)</f>
        <v>3.6538942720114957</v>
      </c>
      <c r="T58">
        <f>AVERAGE('time 1'!T57/'time 1'!H57,'time 2'!T57/'time 2'!H57,'time 3'!T57/'time 3'!H57)</f>
        <v>1.9454804038877345</v>
      </c>
    </row>
    <row r="59" spans="1:20">
      <c r="A59" t="str">
        <f>'time 1'!B58</f>
        <v>&lt;test.ImageData: int getPixel(int,int)&gt;</v>
      </c>
      <c r="B59">
        <f>AVERAGE('time 1'!D58/'time 1'!H58,'time 2'!D58/'time 2'!H58,'time 3'!D58/'time 3'!H58)</f>
        <v>1.3155127430159694</v>
      </c>
      <c r="C59">
        <f>AVERAGE('time 1'!F58/'time 1'!H58,'time 2'!F58/'time 2'!H58,'time 3'!F58/'time 3'!H58)</f>
        <v>2.9791348309784174</v>
      </c>
      <c r="D59">
        <f>AVERAGE('time 1'!H58/'time 1'!H58,'time 2'!H58/'time 2'!H58,'time 3'!H58/'time 3'!H58)</f>
        <v>1</v>
      </c>
      <c r="E59">
        <f>AVERAGE('time 1'!J58/'time 1'!N58,'time 2'!J58/'time 2'!N58,'time 3'!J58/'time 3'!N58)</f>
        <v>1.3061055640089283</v>
      </c>
      <c r="F59">
        <f>AVERAGE('time 1'!L58/'time 1'!N58,'time 2'!L58/'time 2'!N58,'time 3'!L58/'time 3'!N58)</f>
        <v>8.5041722589639139</v>
      </c>
      <c r="G59">
        <f>AVERAGE('time 1'!N58/'time 1'!N58,'time 2'!N58/'time 2'!N58,'time 3'!N58/'time 3'!N58)</f>
        <v>1</v>
      </c>
      <c r="H59">
        <f>AVERAGE('time 1'!P58/'time 1'!T58,'time 2'!P58/'time 2'!T58,'time 3'!P58/'time 3'!T58)</f>
        <v>1.1746785649913045</v>
      </c>
      <c r="I59">
        <f>AVERAGE('time 1'!R58/'time 1'!T58,'time 2'!R58/'time 2'!T58,'time 3'!R58/'time 3'!T58)</f>
        <v>13.293458645706005</v>
      </c>
      <c r="J59">
        <f>AVERAGE('time 1'!T58/'time 1'!T58,'time 2'!T58/'time 2'!T58,'time 3'!T58/'time 3'!T58)</f>
        <v>1</v>
      </c>
      <c r="L59">
        <v>1</v>
      </c>
      <c r="M59">
        <v>1</v>
      </c>
      <c r="N59">
        <v>1</v>
      </c>
      <c r="O59">
        <f>AVERAGE('time 1'!J58/'time 1'!D58,'time 2'!J58/'time 2'!D58,'time 3'!J58/'time 3'!D58)</f>
        <v>1.3928293237023712</v>
      </c>
      <c r="P59">
        <f>AVERAGE('time 1'!L58/'time 1'!F58,'time 2'!L58/'time 2'!F58,'time 3'!L58/'time 3'!F58)</f>
        <v>4.5735677501341483</v>
      </c>
      <c r="Q59">
        <f>AVERAGE('time 1'!N58/'time 1'!H58,'time 2'!N58/'time 2'!H58,'time 3'!N58/'time 3'!H58)</f>
        <v>1.4058770005472743</v>
      </c>
      <c r="R59">
        <f>AVERAGE('time 1'!P58/'time 1'!D58,'time 2'!P58/'time 2'!D58,'time 3'!P58/'time 3'!D58)</f>
        <v>1.6307983460378928</v>
      </c>
      <c r="S59">
        <f>AVERAGE('time 1'!R58/'time 1'!F58,'time 2'!R58/'time 2'!F58,'time 3'!R58/'time 3'!F58)</f>
        <v>9.1999542222408035</v>
      </c>
      <c r="T59">
        <f>AVERAGE('time 1'!T58/'time 1'!H58,'time 2'!T58/'time 2'!H58,'time 3'!T58/'time 3'!H58)</f>
        <v>1.8615876058334051</v>
      </c>
    </row>
    <row r="60" spans="1:2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1'!H59,'time 2'!D59/'time 2'!H59,'time 3'!D59/'time 3'!H59)</f>
        <v>1.3994793118511886</v>
      </c>
      <c r="C60">
        <f>AVERAGE('time 1'!F59/'time 1'!H59,'time 2'!F59/'time 2'!H59,'time 3'!F59/'time 3'!H59)</f>
        <v>1.5694221319190904</v>
      </c>
      <c r="D60">
        <f>AVERAGE('time 1'!H59/'time 1'!H59,'time 2'!H59/'time 2'!H59,'time 3'!H59/'time 3'!H59)</f>
        <v>1</v>
      </c>
      <c r="E60">
        <f>AVERAGE('time 1'!J59/'time 1'!N59,'time 2'!J59/'time 2'!N59,'time 3'!J59/'time 3'!N59)</f>
        <v>1.2534288953203963</v>
      </c>
      <c r="F60">
        <f>AVERAGE('time 1'!L59/'time 1'!N59,'time 2'!L59/'time 2'!N59,'time 3'!L59/'time 3'!N59)</f>
        <v>1.4673647570978774</v>
      </c>
      <c r="G60">
        <f>AVERAGE('time 1'!N59/'time 1'!N59,'time 2'!N59/'time 2'!N59,'time 3'!N59/'time 3'!N59)</f>
        <v>1</v>
      </c>
      <c r="H60">
        <f>AVERAGE('time 1'!P59/'time 1'!T59,'time 2'!P59/'time 2'!T59,'time 3'!P59/'time 3'!T59)</f>
        <v>1.2085282614261998</v>
      </c>
      <c r="I60">
        <f>AVERAGE('time 1'!R59/'time 1'!T59,'time 2'!R59/'time 2'!T59,'time 3'!R59/'time 3'!T59)</f>
        <v>1.6448022353210623</v>
      </c>
      <c r="J60">
        <f>AVERAGE('time 1'!T59/'time 1'!T59,'time 2'!T59/'time 2'!T59,'time 3'!T59/'time 3'!T59)</f>
        <v>1</v>
      </c>
      <c r="L60">
        <v>1</v>
      </c>
      <c r="M60">
        <v>1</v>
      </c>
      <c r="N60">
        <v>1</v>
      </c>
      <c r="O60">
        <f>AVERAGE('time 1'!J59/'time 1'!D59,'time 2'!J59/'time 2'!D59,'time 3'!J59/'time 3'!D59)</f>
        <v>1.614565777212527</v>
      </c>
      <c r="P60">
        <f>AVERAGE('time 1'!L59/'time 1'!F59,'time 2'!L59/'time 2'!F59,'time 3'!L59/'time 3'!F59)</f>
        <v>1.6992783842568506</v>
      </c>
      <c r="Q60">
        <f>AVERAGE('time 1'!N59/'time 1'!H59,'time 2'!N59/'time 2'!H59,'time 3'!N59/'time 3'!H59)</f>
        <v>1.8188919813429474</v>
      </c>
      <c r="R60">
        <f>AVERAGE('time 1'!P59/'time 1'!D59,'time 2'!P59/'time 2'!D59,'time 3'!P59/'time 3'!D59)</f>
        <v>1.8833081659592625</v>
      </c>
      <c r="S60">
        <f>AVERAGE('time 1'!R59/'time 1'!F59,'time 2'!R59/'time 2'!F59,'time 3'!R59/'time 3'!F59)</f>
        <v>2.3012257250451329</v>
      </c>
      <c r="T60">
        <f>AVERAGE('time 1'!T59/'time 1'!H59,'time 2'!T59/'time 2'!H59,'time 3'!T59/'time 3'!H59)</f>
        <v>2.2196545400517698</v>
      </c>
    </row>
    <row r="61" spans="1:2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1'!H60,'time 2'!D60/'time 2'!H60,'time 3'!D60/'time 3'!H60)</f>
        <v>1.0082105846243121</v>
      </c>
      <c r="C61">
        <f>AVERAGE('time 1'!F60/'time 1'!H60,'time 2'!F60/'time 2'!H60,'time 3'!F60/'time 3'!H60)</f>
        <v>2.0913599232180187</v>
      </c>
      <c r="D61">
        <f>AVERAGE('time 1'!H60/'time 1'!H60,'time 2'!H60/'time 2'!H60,'time 3'!H60/'time 3'!H60)</f>
        <v>1</v>
      </c>
      <c r="E61">
        <f>AVERAGE('time 1'!J60/'time 1'!N60,'time 2'!J60/'time 2'!N60,'time 3'!J60/'time 3'!N60)</f>
        <v>1.0459673565446563</v>
      </c>
      <c r="F61">
        <f>AVERAGE('time 1'!L60/'time 1'!N60,'time 2'!L60/'time 2'!N60,'time 3'!L60/'time 3'!N60)</f>
        <v>4.7735964426952364</v>
      </c>
      <c r="G61">
        <f>AVERAGE('time 1'!N60/'time 1'!N60,'time 2'!N60/'time 2'!N60,'time 3'!N60/'time 3'!N60)</f>
        <v>1</v>
      </c>
      <c r="H61">
        <f>AVERAGE('time 1'!P60/'time 1'!T60,'time 2'!P60/'time 2'!T60,'time 3'!P60/'time 3'!T60)</f>
        <v>1.4412861402110491</v>
      </c>
      <c r="I61">
        <f>AVERAGE('time 1'!R60/'time 1'!T60,'time 2'!R60/'time 2'!T60,'time 3'!R60/'time 3'!T60)</f>
        <v>7.2363769639669178</v>
      </c>
      <c r="J61">
        <f>AVERAGE('time 1'!T60/'time 1'!T60,'time 2'!T60/'time 2'!T60,'time 3'!T60/'time 3'!T60)</f>
        <v>1</v>
      </c>
      <c r="L61">
        <v>1</v>
      </c>
      <c r="M61">
        <v>1</v>
      </c>
      <c r="N61">
        <v>1</v>
      </c>
      <c r="O61">
        <f>AVERAGE('time 1'!J60/'time 1'!D60,'time 2'!J60/'time 2'!D60,'time 3'!J60/'time 3'!D60)</f>
        <v>1.4209834343251855</v>
      </c>
      <c r="P61">
        <f>AVERAGE('time 1'!L60/'time 1'!F60,'time 2'!L60/'time 2'!F60,'time 3'!L60/'time 3'!F60)</f>
        <v>3.3511501635505128</v>
      </c>
      <c r="Q61">
        <f>AVERAGE('time 1'!N60/'time 1'!H60,'time 2'!N60/'time 2'!H60,'time 3'!N60/'time 3'!H60)</f>
        <v>1.3950110663167357</v>
      </c>
      <c r="R61">
        <f>AVERAGE('time 1'!P60/'time 1'!D60,'time 2'!P60/'time 2'!D60,'time 3'!P60/'time 3'!D60)</f>
        <v>2.3743134237423611</v>
      </c>
      <c r="S61">
        <f>AVERAGE('time 1'!R60/'time 1'!F60,'time 2'!R60/'time 2'!F60,'time 3'!R60/'time 3'!F60)</f>
        <v>5.7791556268729183</v>
      </c>
      <c r="T61">
        <f>AVERAGE('time 1'!T60/'time 1'!H60,'time 2'!T60/'time 2'!H60,'time 3'!T60/'time 3'!H60)</f>
        <v>1.5925011294721936</v>
      </c>
    </row>
    <row r="62" spans="1:2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1'!H61,'time 2'!D61/'time 2'!H61,'time 3'!D61/'time 3'!H61)</f>
        <v>1.2785762690239046</v>
      </c>
      <c r="C62">
        <f>AVERAGE('time 1'!F61/'time 1'!H61,'time 2'!F61/'time 2'!H61,'time 3'!F61/'time 3'!H61)</f>
        <v>1.4271366550100819</v>
      </c>
      <c r="D62">
        <f>AVERAGE('time 1'!H61/'time 1'!H61,'time 2'!H61/'time 2'!H61,'time 3'!H61/'time 3'!H61)</f>
        <v>1</v>
      </c>
      <c r="E62">
        <f>AVERAGE('time 1'!J61/'time 1'!N61,'time 2'!J61/'time 2'!N61,'time 3'!J61/'time 3'!N61)</f>
        <v>1.2642775852979959</v>
      </c>
      <c r="F62">
        <f>AVERAGE('time 1'!L61/'time 1'!N61,'time 2'!L61/'time 2'!N61,'time 3'!L61/'time 3'!N61)</f>
        <v>1.4665558877060321</v>
      </c>
      <c r="G62">
        <f>AVERAGE('time 1'!N61/'time 1'!N61,'time 2'!N61/'time 2'!N61,'time 3'!N61/'time 3'!N61)</f>
        <v>1</v>
      </c>
      <c r="H62">
        <f>AVERAGE('time 1'!P61/'time 1'!T61,'time 2'!P61/'time 2'!T61,'time 3'!P61/'time 3'!T61)</f>
        <v>1.1927483329985653</v>
      </c>
      <c r="I62">
        <f>AVERAGE('time 1'!R61/'time 1'!T61,'time 2'!R61/'time 2'!T61,'time 3'!R61/'time 3'!T61)</f>
        <v>1.7093862779909141</v>
      </c>
      <c r="J62">
        <f>AVERAGE('time 1'!T61/'time 1'!T61,'time 2'!T61/'time 2'!T61,'time 3'!T61/'time 3'!T61)</f>
        <v>1</v>
      </c>
      <c r="L62">
        <v>1</v>
      </c>
      <c r="M62">
        <v>1</v>
      </c>
      <c r="N62">
        <v>1</v>
      </c>
      <c r="O62">
        <f>AVERAGE('time 1'!J61/'time 1'!D61,'time 2'!J61/'time 2'!D61,'time 3'!J61/'time 3'!D61)</f>
        <v>1.6969707985326512</v>
      </c>
      <c r="P62">
        <f>AVERAGE('time 1'!L61/'time 1'!F61,'time 2'!L61/'time 2'!F61,'time 3'!L61/'time 3'!F61)</f>
        <v>1.8009695277229716</v>
      </c>
      <c r="Q62">
        <f>AVERAGE('time 1'!N61/'time 1'!H61,'time 2'!N61/'time 2'!H61,'time 3'!N61/'time 3'!H61)</f>
        <v>1.7082364425787615</v>
      </c>
      <c r="R62">
        <f>AVERAGE('time 1'!P61/'time 1'!D61,'time 2'!P61/'time 2'!D61,'time 3'!P61/'time 3'!D61)</f>
        <v>1.8540767421447939</v>
      </c>
      <c r="S62">
        <f>AVERAGE('time 1'!R61/'time 1'!F61,'time 2'!R61/'time 2'!F61,'time 3'!R61/'time 3'!F61)</f>
        <v>2.4616226491963999</v>
      </c>
      <c r="T62">
        <f>AVERAGE('time 1'!T61/'time 1'!H61,'time 2'!T61/'time 2'!H61,'time 3'!T61/'time 3'!H61)</f>
        <v>2.0582402994771192</v>
      </c>
    </row>
    <row r="63" spans="1:2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1'!H62,'time 2'!D62/'time 2'!H62,'time 3'!D62/'time 3'!H62)</f>
        <v>1.1619854583647704</v>
      </c>
      <c r="C63">
        <f>AVERAGE('time 1'!F62/'time 1'!H62,'time 2'!F62/'time 2'!H62,'time 3'!F62/'time 3'!H62)</f>
        <v>2.5333337349828935</v>
      </c>
      <c r="D63">
        <f>AVERAGE('time 1'!H62/'time 1'!H62,'time 2'!H62/'time 2'!H62,'time 3'!H62/'time 3'!H62)</f>
        <v>1</v>
      </c>
      <c r="E63">
        <f>AVERAGE('time 1'!J62/'time 1'!N62,'time 2'!J62/'time 2'!N62,'time 3'!J62/'time 3'!N62)</f>
        <v>1.0755662831077963</v>
      </c>
      <c r="F63">
        <f>AVERAGE('time 1'!L62/'time 1'!N62,'time 2'!L62/'time 2'!N62,'time 3'!L62/'time 3'!N62)</f>
        <v>5.5599929872815101</v>
      </c>
      <c r="G63">
        <f>AVERAGE('time 1'!N62/'time 1'!N62,'time 2'!N62/'time 2'!N62,'time 3'!N62/'time 3'!N62)</f>
        <v>1</v>
      </c>
      <c r="H63">
        <f>AVERAGE('time 1'!P62/'time 1'!T62,'time 2'!P62/'time 2'!T62,'time 3'!P62/'time 3'!T62)</f>
        <v>1.1072407520521477</v>
      </c>
      <c r="I63">
        <f>AVERAGE('time 1'!R62/'time 1'!T62,'time 2'!R62/'time 2'!T62,'time 3'!R62/'time 3'!T62)</f>
        <v>10.447945482834177</v>
      </c>
      <c r="J63">
        <f>AVERAGE('time 1'!T62/'time 1'!T62,'time 2'!T62/'time 2'!T62,'time 3'!T62/'time 3'!T62)</f>
        <v>1</v>
      </c>
      <c r="L63">
        <v>1</v>
      </c>
      <c r="M63">
        <v>1</v>
      </c>
      <c r="N63">
        <v>1</v>
      </c>
      <c r="O63">
        <f>AVERAGE('time 1'!J62/'time 1'!D62,'time 2'!J62/'time 2'!D62,'time 3'!J62/'time 3'!D62)</f>
        <v>1.3421927245428187</v>
      </c>
      <c r="P63">
        <f>AVERAGE('time 1'!L62/'time 1'!F62,'time 2'!L62/'time 2'!F62,'time 3'!L62/'time 3'!F62)</f>
        <v>3.2902399634873212</v>
      </c>
      <c r="Q63">
        <f>AVERAGE('time 1'!N62/'time 1'!H62,'time 2'!N62/'time 2'!H62,'time 3'!N62/'time 3'!H62)</f>
        <v>1.4725189255040216</v>
      </c>
      <c r="R63">
        <f>AVERAGE('time 1'!P62/'time 1'!D62,'time 2'!P62/'time 2'!D62,'time 3'!P62/'time 3'!D62)</f>
        <v>1.548775672936842</v>
      </c>
      <c r="S63">
        <f>AVERAGE('time 1'!R62/'time 1'!F62,'time 2'!R62/'time 2'!F62,'time 3'!R62/'time 3'!F62)</f>
        <v>6.7482497436734485</v>
      </c>
      <c r="T63">
        <f>AVERAGE('time 1'!T62/'time 1'!H62,'time 2'!T62/'time 2'!H62,'time 3'!T62/'time 3'!H62)</f>
        <v>1.6382276703879544</v>
      </c>
    </row>
    <row r="64" spans="1:20">
      <c r="A64" t="str">
        <f>'time 1'!B63</f>
        <v>&lt;test.ImageData: void buildDitheredGradientChannel(int,int,int,int,int,boolean,byte[],int,int,int)&gt;</v>
      </c>
      <c r="B64">
        <f>AVERAGE('time 1'!D63/'time 1'!H63,'time 2'!D63/'time 2'!H63,'time 3'!D63/'time 3'!H63)</f>
        <v>1.423851540005397</v>
      </c>
      <c r="C64">
        <f>AVERAGE('time 1'!F63/'time 1'!H63,'time 2'!F63/'time 2'!H63,'time 3'!F63/'time 3'!H63)</f>
        <v>3.3927314334200545</v>
      </c>
      <c r="D64">
        <f>AVERAGE('time 1'!H63/'time 1'!H63,'time 2'!H63/'time 2'!H63,'time 3'!H63/'time 3'!H63)</f>
        <v>1</v>
      </c>
      <c r="E64">
        <f>AVERAGE('time 1'!J63/'time 1'!N63,'time 2'!J63/'time 2'!N63,'time 3'!J63/'time 3'!N63)</f>
        <v>1.3115714067935231</v>
      </c>
      <c r="F64">
        <f>AVERAGE('time 1'!L63/'time 1'!N63,'time 2'!L63/'time 2'!N63,'time 3'!L63/'time 3'!N63)</f>
        <v>9.1793513607210286</v>
      </c>
      <c r="G64">
        <f>AVERAGE('time 1'!N63/'time 1'!N63,'time 2'!N63/'time 2'!N63,'time 3'!N63/'time 3'!N63)</f>
        <v>1</v>
      </c>
      <c r="H64">
        <f>AVERAGE('time 1'!P63/'time 1'!T63,'time 2'!P63/'time 2'!T63,'time 3'!P63/'time 3'!T63)</f>
        <v>2.2794140278238091</v>
      </c>
      <c r="I64">
        <f>AVERAGE('time 1'!R63/'time 1'!T63,'time 2'!R63/'time 2'!T63,'time 3'!R63/'time 3'!T63)</f>
        <v>10.766531540620425</v>
      </c>
      <c r="J64">
        <f>AVERAGE('time 1'!T63/'time 1'!T63,'time 2'!T63/'time 2'!T63,'time 3'!T63/'time 3'!T63)</f>
        <v>1</v>
      </c>
      <c r="L64">
        <v>1</v>
      </c>
      <c r="M64">
        <v>1</v>
      </c>
      <c r="N64">
        <v>1</v>
      </c>
      <c r="O64">
        <f>AVERAGE('time 1'!J63/'time 1'!D63,'time 2'!J63/'time 2'!D63,'time 3'!J63/'time 3'!D63)</f>
        <v>1.9002655707370744</v>
      </c>
      <c r="P64">
        <f>AVERAGE('time 1'!L63/'time 1'!F63,'time 2'!L63/'time 2'!F63,'time 3'!L63/'time 3'!F63)</f>
        <v>7.1944458781781107</v>
      </c>
      <c r="Q64">
        <f>AVERAGE('time 1'!N63/'time 1'!H63,'time 2'!N63/'time 2'!H63,'time 3'!N63/'time 3'!H63)</f>
        <v>2.0737960537707267</v>
      </c>
      <c r="R64">
        <f>AVERAGE('time 1'!P63/'time 1'!D63,'time 2'!P63/'time 2'!D63,'time 3'!P63/'time 3'!D63)</f>
        <v>5.1267556874434712</v>
      </c>
      <c r="S64">
        <f>AVERAGE('time 1'!R63/'time 1'!F63,'time 2'!R63/'time 2'!F63,'time 3'!R63/'time 3'!F63)</f>
        <v>17.589498873037904</v>
      </c>
      <c r="T64">
        <f>AVERAGE('time 1'!T63/'time 1'!H63,'time 2'!T63/'time 2'!H63,'time 3'!T63/'time 3'!H63)</f>
        <v>327.91219928553909</v>
      </c>
    </row>
    <row r="65" spans="1:20">
      <c r="A65" t="str">
        <f>'time 1'!B64</f>
        <v>&lt;test.ImageData: void buildPreciseGradientChannel(int,int,int,int,int,boolean,byte[],int,int)&gt;</v>
      </c>
      <c r="B65">
        <f>AVERAGE('time 1'!D64/'time 1'!H64,'time 2'!D64/'time 2'!H64,'time 3'!D64/'time 3'!H64)</f>
        <v>0.51596072403936299</v>
      </c>
      <c r="C65">
        <f>AVERAGE('time 1'!F64/'time 1'!H64,'time 2'!F64/'time 2'!H64,'time 3'!F64/'time 3'!H64)</f>
        <v>1.2616644681805014</v>
      </c>
      <c r="D65">
        <f>AVERAGE('time 1'!H64/'time 1'!H64,'time 2'!H64/'time 2'!H64,'time 3'!H64/'time 3'!H64)</f>
        <v>1</v>
      </c>
      <c r="E65">
        <f>AVERAGE('time 1'!J64/'time 1'!N64,'time 2'!J64/'time 2'!N64,'time 3'!J64/'time 3'!N64)</f>
        <v>2.0716325875310626</v>
      </c>
      <c r="F65">
        <f>AVERAGE('time 1'!L64/'time 1'!N64,'time 2'!L64/'time 2'!N64,'time 3'!L64/'time 3'!N64)</f>
        <v>7.3630030594514366</v>
      </c>
      <c r="G65">
        <f>AVERAGE('time 1'!N64/'time 1'!N64,'time 2'!N64/'time 2'!N64,'time 3'!N64/'time 3'!N64)</f>
        <v>1</v>
      </c>
      <c r="H65">
        <f>AVERAGE('time 1'!P64/'time 1'!T64,'time 2'!P64/'time 2'!T64,'time 3'!P64/'time 3'!T64)</f>
        <v>107.30887282329945</v>
      </c>
      <c r="I65">
        <f>AVERAGE('time 1'!R64/'time 1'!T64,'time 2'!R64/'time 2'!T64,'time 3'!R64/'time 3'!T64)</f>
        <v>7.6895487434612173</v>
      </c>
      <c r="J65">
        <f>AVERAGE('time 1'!T64/'time 1'!T64,'time 2'!T64/'time 2'!T64,'time 3'!T64/'time 3'!T64)</f>
        <v>1</v>
      </c>
      <c r="L65">
        <v>1</v>
      </c>
      <c r="M65">
        <v>1</v>
      </c>
      <c r="N65">
        <v>1</v>
      </c>
      <c r="O65">
        <f>AVERAGE('time 1'!J64/'time 1'!D64,'time 2'!J64/'time 2'!D64,'time 3'!J64/'time 3'!D64)</f>
        <v>3.143396280392512</v>
      </c>
      <c r="P65">
        <f>AVERAGE('time 1'!L64/'time 1'!F64,'time 2'!L64/'time 2'!F64,'time 3'!L64/'time 3'!F64)</f>
        <v>5.1792461075820482</v>
      </c>
      <c r="Q65">
        <f>AVERAGE('time 1'!N64/'time 1'!H64,'time 2'!N64/'time 2'!H64,'time 3'!N64/'time 3'!H64)</f>
        <v>0.65470089756643357</v>
      </c>
      <c r="R65">
        <f>AVERAGE('time 1'!P64/'time 1'!D64,'time 2'!P64/'time 2'!D64,'time 3'!P64/'time 3'!D64)</f>
        <v>184.80666108418146</v>
      </c>
      <c r="S65">
        <f>AVERAGE('time 1'!R64/'time 1'!F64,'time 2'!R64/'time 2'!F64,'time 3'!R64/'time 3'!F64)</f>
        <v>5.4942817840653317</v>
      </c>
      <c r="T65">
        <f>AVERAGE('time 1'!T64/'time 1'!H64,'time 2'!T64/'time 2'!H64,'time 3'!T64/'time 3'!H64)</f>
        <v>0.89373030565646505</v>
      </c>
    </row>
    <row r="66" spans="1:20">
      <c r="A66" t="str">
        <f>'time 1'!B65</f>
        <v>&lt;test.ImageData: void getPixels(int,int,int,byte[],int)&gt;</v>
      </c>
      <c r="B66">
        <f>AVERAGE('time 1'!D65/'time 1'!H65,'time 2'!D65/'time 2'!H65,'time 3'!D65/'time 3'!H65)</f>
        <v>1.3787339205802738</v>
      </c>
      <c r="C66">
        <f>AVERAGE('time 1'!F65/'time 1'!H65,'time 2'!F65/'time 2'!H65,'time 3'!F65/'time 3'!H65)</f>
        <v>3.5308115163665228</v>
      </c>
      <c r="D66">
        <f>AVERAGE('time 1'!H65/'time 1'!H65,'time 2'!H65/'time 2'!H65,'time 3'!H65/'time 3'!H65)</f>
        <v>1</v>
      </c>
      <c r="E66">
        <f>AVERAGE('time 1'!J65/'time 1'!N65,'time 2'!J65/'time 2'!N65,'time 3'!J65/'time 3'!N65)</f>
        <v>1.2872573658944158</v>
      </c>
      <c r="F66">
        <f>AVERAGE('time 1'!L65/'time 1'!N65,'time 2'!L65/'time 2'!N65,'time 3'!L65/'time 3'!N65)</f>
        <v>11.261152566259874</v>
      </c>
      <c r="G66">
        <f>AVERAGE('time 1'!N65/'time 1'!N65,'time 2'!N65/'time 2'!N65,'time 3'!N65/'time 3'!N65)</f>
        <v>1</v>
      </c>
      <c r="H66">
        <f>AVERAGE('time 1'!P65/'time 1'!T65,'time 2'!P65/'time 2'!T65,'time 3'!P65/'time 3'!T65)</f>
        <v>1.1592321327011819</v>
      </c>
      <c r="I66">
        <f>AVERAGE('time 1'!R65/'time 1'!T65,'time 2'!R65/'time 2'!T65,'time 3'!R65/'time 3'!T65)</f>
        <v>19.680381608623716</v>
      </c>
      <c r="J66">
        <f>AVERAGE('time 1'!T65/'time 1'!T65,'time 2'!T65/'time 2'!T65,'time 3'!T65/'time 3'!T65)</f>
        <v>1</v>
      </c>
      <c r="L66">
        <v>1</v>
      </c>
      <c r="M66">
        <v>1</v>
      </c>
      <c r="N66">
        <v>1</v>
      </c>
      <c r="O66">
        <f>AVERAGE('time 1'!J65/'time 1'!D65,'time 2'!J65/'time 2'!D65,'time 3'!J65/'time 3'!D65)</f>
        <v>1.4508542764701098</v>
      </c>
      <c r="P66">
        <f>AVERAGE('time 1'!L65/'time 1'!F65,'time 2'!L65/'time 2'!F65,'time 3'!L65/'time 3'!F65)</f>
        <v>5.9746138466235834</v>
      </c>
      <c r="Q66">
        <f>AVERAGE('time 1'!N65/'time 1'!H65,'time 2'!N65/'time 2'!H65,'time 3'!N65/'time 3'!H65)</f>
        <v>1.5568683347542225</v>
      </c>
      <c r="R66">
        <f>AVERAGE('time 1'!P65/'time 1'!D65,'time 2'!P65/'time 2'!D65,'time 3'!P65/'time 3'!D65)</f>
        <v>1.8232520811263162</v>
      </c>
      <c r="S66">
        <f>AVERAGE('time 1'!R65/'time 1'!F65,'time 2'!R65/'time 2'!F65,'time 3'!R65/'time 3'!F65)</f>
        <v>13.342116373163975</v>
      </c>
      <c r="T66">
        <f>AVERAGE('time 1'!T65/'time 1'!H65,'time 2'!T65/'time 2'!H65,'time 3'!T65/'time 3'!H65)</f>
        <v>2.1846042109568677</v>
      </c>
    </row>
    <row r="67" spans="1:20">
      <c r="A67" t="str">
        <f>'time 1'!B66</f>
        <v>&lt;test.ImageData: void getPixels(int,int,int,int[],int)&gt;</v>
      </c>
      <c r="B67">
        <f>AVERAGE('time 1'!D66/'time 1'!H66,'time 2'!D66/'time 2'!H66,'time 3'!D66/'time 3'!H66)</f>
        <v>1.3756959501625723</v>
      </c>
      <c r="C67">
        <f>AVERAGE('time 1'!F66/'time 1'!H66,'time 2'!F66/'time 2'!H66,'time 3'!F66/'time 3'!H66)</f>
        <v>3.8724062258788821</v>
      </c>
      <c r="D67">
        <f>AVERAGE('time 1'!H66/'time 1'!H66,'time 2'!H66/'time 2'!H66,'time 3'!H66/'time 3'!H66)</f>
        <v>1</v>
      </c>
      <c r="E67">
        <f>AVERAGE('time 1'!J66/'time 1'!N66,'time 2'!J66/'time 2'!N66,'time 3'!J66/'time 3'!N66)</f>
        <v>1.2795799657053235</v>
      </c>
      <c r="F67">
        <f>AVERAGE('time 1'!L66/'time 1'!N66,'time 2'!L66/'time 2'!N66,'time 3'!L66/'time 3'!N66)</f>
        <v>12.860999100310293</v>
      </c>
      <c r="G67">
        <f>AVERAGE('time 1'!N66/'time 1'!N66,'time 2'!N66/'time 2'!N66,'time 3'!N66/'time 3'!N66)</f>
        <v>1</v>
      </c>
      <c r="H67">
        <f>AVERAGE('time 1'!P66/'time 1'!T66,'time 2'!P66/'time 2'!T66,'time 3'!P66/'time 3'!T66)</f>
        <v>1.2064820338762541</v>
      </c>
      <c r="I67">
        <f>AVERAGE('time 1'!R66/'time 1'!T66,'time 2'!R66/'time 2'!T66,'time 3'!R66/'time 3'!T66)</f>
        <v>21.760493670393004</v>
      </c>
      <c r="J67">
        <f>AVERAGE('time 1'!T66/'time 1'!T66,'time 2'!T66/'time 2'!T66,'time 3'!T66/'time 3'!T66)</f>
        <v>1</v>
      </c>
      <c r="L67">
        <v>1</v>
      </c>
      <c r="M67">
        <v>1</v>
      </c>
      <c r="N67">
        <v>1</v>
      </c>
      <c r="O67">
        <f>AVERAGE('time 1'!J66/'time 1'!D66,'time 2'!J66/'time 2'!D66,'time 3'!J66/'time 3'!D66)</f>
        <v>1.6646091839919521</v>
      </c>
      <c r="P67">
        <f>AVERAGE('time 1'!L66/'time 1'!F66,'time 2'!L66/'time 2'!F66,'time 3'!L66/'time 3'!F66)</f>
        <v>7.6006931826944815</v>
      </c>
      <c r="Q67">
        <f>AVERAGE('time 1'!N66/'time 1'!H66,'time 2'!N66/'time 2'!H66,'time 3'!N66/'time 3'!H66)</f>
        <v>1.8031427365960908</v>
      </c>
      <c r="R67">
        <f>AVERAGE('time 1'!P66/'time 1'!D66,'time 2'!P66/'time 2'!D66,'time 3'!P66/'time 3'!D66)</f>
        <v>2.2747932313826316</v>
      </c>
      <c r="S67">
        <f>AVERAGE('time 1'!R66/'time 1'!F66,'time 2'!R66/'time 2'!F66,'time 3'!R66/'time 3'!F66)</f>
        <v>17.108071653509153</v>
      </c>
      <c r="T67">
        <f>AVERAGE('time 1'!T66/'time 1'!H66,'time 2'!T66/'time 2'!H66,'time 3'!T66/'time 3'!H66)</f>
        <v>2.6445565607899777</v>
      </c>
    </row>
    <row r="68" spans="1:20">
      <c r="A68" t="str">
        <f>'time 1'!B67</f>
        <v>&lt;test.ImageData: void setAlpha(int,int,int)&gt;</v>
      </c>
      <c r="B68">
        <f>AVERAGE('time 1'!D67/'time 1'!H67,'time 2'!D67/'time 2'!H67,'time 3'!D67/'time 3'!H67)</f>
        <v>1.4587677178457437</v>
      </c>
      <c r="C68">
        <f>AVERAGE('time 1'!F67/'time 1'!H67,'time 2'!F67/'time 2'!H67,'time 3'!F67/'time 3'!H67)</f>
        <v>3.8350783257385928</v>
      </c>
      <c r="D68">
        <f>AVERAGE('time 1'!H67/'time 1'!H67,'time 2'!H67/'time 2'!H67,'time 3'!H67/'time 3'!H67)</f>
        <v>1</v>
      </c>
      <c r="E68">
        <f>AVERAGE('time 1'!J67/'time 1'!N67,'time 2'!J67/'time 2'!N67,'time 3'!J67/'time 3'!N67)</f>
        <v>1.360489469923017</v>
      </c>
      <c r="F68">
        <f>AVERAGE('time 1'!L67/'time 1'!N67,'time 2'!L67/'time 2'!N67,'time 3'!L67/'time 3'!N67)</f>
        <v>10.568609160866856</v>
      </c>
      <c r="G68">
        <f>AVERAGE('time 1'!N67/'time 1'!N67,'time 2'!N67/'time 2'!N67,'time 3'!N67/'time 3'!N67)</f>
        <v>1</v>
      </c>
      <c r="H68">
        <f>AVERAGE('time 1'!P67/'time 1'!T67,'time 2'!P67/'time 2'!T67,'time 3'!P67/'time 3'!T67)</f>
        <v>1.3185558172636196</v>
      </c>
      <c r="I68">
        <f>AVERAGE('time 1'!R67/'time 1'!T67,'time 2'!R67/'time 2'!T67,'time 3'!R67/'time 3'!T67)</f>
        <v>14.012033691066405</v>
      </c>
      <c r="J68">
        <f>AVERAGE('time 1'!T67/'time 1'!T67,'time 2'!T67/'time 2'!T67,'time 3'!T67/'time 3'!T67)</f>
        <v>1</v>
      </c>
      <c r="L68">
        <v>1</v>
      </c>
      <c r="M68">
        <v>1</v>
      </c>
      <c r="N68">
        <v>1</v>
      </c>
      <c r="O68">
        <f>AVERAGE('time 1'!J67/'time 1'!D67,'time 2'!J67/'time 2'!D67,'time 3'!J67/'time 3'!D67)</f>
        <v>1.3614738008988079</v>
      </c>
      <c r="P68">
        <f>AVERAGE('time 1'!L67/'time 1'!F67,'time 2'!L67/'time 2'!F67,'time 3'!L67/'time 3'!F67)</f>
        <v>4.6421969280772979</v>
      </c>
      <c r="Q68">
        <f>AVERAGE('time 1'!N67/'time 1'!H67,'time 2'!N67/'time 2'!H67,'time 3'!N67/'time 3'!H67)</f>
        <v>1.4634828440632541</v>
      </c>
      <c r="R68">
        <f>AVERAGE('time 1'!P67/'time 1'!D67,'time 2'!P67/'time 2'!D67,'time 3'!P67/'time 3'!D67)</f>
        <v>1.6284475108206191</v>
      </c>
      <c r="S68">
        <f>AVERAGE('time 1'!R67/'time 1'!F67,'time 2'!R67/'time 2'!F67,'time 3'!R67/'time 3'!F67)</f>
        <v>7.129698831545916</v>
      </c>
      <c r="T68">
        <f>AVERAGE('time 1'!T67/'time 1'!H67,'time 2'!T67/'time 2'!H67,'time 3'!T67/'time 3'!H67)</f>
        <v>1.8239877797825725</v>
      </c>
    </row>
    <row r="69" spans="1:20">
      <c r="A69" t="str">
        <f>'time 1'!B68</f>
        <v>&lt;test.ImageData: void setAlphas(int,int,int,byte[],int)&gt;</v>
      </c>
      <c r="B69">
        <f>AVERAGE('time 1'!D68/'time 1'!H68,'time 2'!D68/'time 2'!H68,'time 3'!D68/'time 3'!H68)</f>
        <v>1.4392952731379525</v>
      </c>
      <c r="C69">
        <f>AVERAGE('time 1'!F68/'time 1'!H68,'time 2'!F68/'time 2'!H68,'time 3'!F68/'time 3'!H68)</f>
        <v>4.2005480344117645</v>
      </c>
      <c r="D69">
        <f>AVERAGE('time 1'!H68/'time 1'!H68,'time 2'!H68/'time 2'!H68,'time 3'!H68/'time 3'!H68)</f>
        <v>1</v>
      </c>
      <c r="E69">
        <f>AVERAGE('time 1'!J68/'time 1'!N68,'time 2'!J68/'time 2'!N68,'time 3'!J68/'time 3'!N68)</f>
        <v>1.301779882161183</v>
      </c>
      <c r="F69">
        <f>AVERAGE('time 1'!L68/'time 1'!N68,'time 2'!L68/'time 2'!N68,'time 3'!L68/'time 3'!N68)</f>
        <v>9.9336723615872575</v>
      </c>
      <c r="G69">
        <f>AVERAGE('time 1'!N68/'time 1'!N68,'time 2'!N68/'time 2'!N68,'time 3'!N68/'time 3'!N68)</f>
        <v>1</v>
      </c>
      <c r="H69">
        <f>AVERAGE('time 1'!P68/'time 1'!T68,'time 2'!P68/'time 2'!T68,'time 3'!P68/'time 3'!T68)</f>
        <v>1.3403195171686999</v>
      </c>
      <c r="I69">
        <f>AVERAGE('time 1'!R68/'time 1'!T68,'time 2'!R68/'time 2'!T68,'time 3'!R68/'time 3'!T68)</f>
        <v>14.79982123393917</v>
      </c>
      <c r="J69">
        <f>AVERAGE('time 1'!T68/'time 1'!T68,'time 2'!T68/'time 2'!T68,'time 3'!T68/'time 3'!T68)</f>
        <v>1</v>
      </c>
      <c r="L69">
        <v>1</v>
      </c>
      <c r="M69">
        <v>1</v>
      </c>
      <c r="N69">
        <v>1</v>
      </c>
      <c r="O69">
        <f>AVERAGE('time 1'!J68/'time 1'!D68,'time 2'!J68/'time 2'!D68,'time 3'!J68/'time 3'!D68)</f>
        <v>1.3977490724783379</v>
      </c>
      <c r="P69">
        <f>AVERAGE('time 1'!L68/'time 1'!F68,'time 2'!L68/'time 2'!F68,'time 3'!L68/'time 3'!F68)</f>
        <v>4.2049514872330711</v>
      </c>
      <c r="Q69">
        <f>AVERAGE('time 1'!N68/'time 1'!H68,'time 2'!N68/'time 2'!H68,'time 3'!N68/'time 3'!H68)</f>
        <v>1.5431516560771381</v>
      </c>
      <c r="R69">
        <f>AVERAGE('time 1'!P68/'time 1'!D68,'time 2'!P68/'time 2'!D68,'time 3'!P68/'time 3'!D68)</f>
        <v>1.7684082890516539</v>
      </c>
      <c r="S69">
        <f>AVERAGE('time 1'!R68/'time 1'!F68,'time 2'!R68/'time 2'!F68,'time 3'!R68/'time 3'!F68)</f>
        <v>7.2019108980199009</v>
      </c>
      <c r="T69">
        <f>AVERAGE('time 1'!T68/'time 1'!H68,'time 2'!T68/'time 2'!H68,'time 3'!T68/'time 3'!H68)</f>
        <v>1.9099363042553321</v>
      </c>
    </row>
    <row r="70" spans="1:20">
      <c r="A70" t="str">
        <f>'time 1'!B69</f>
        <v>&lt;test.ImageData: void setPixel(int,int,int)&gt;</v>
      </c>
      <c r="B70">
        <f>AVERAGE('time 1'!D69/'time 1'!H69,'time 2'!D69/'time 2'!H69,'time 3'!D69/'time 3'!H69)</f>
        <v>1.3716348989274962</v>
      </c>
      <c r="C70">
        <f>AVERAGE('time 1'!F69/'time 1'!H69,'time 2'!F69/'time 2'!H69,'time 3'!F69/'time 3'!H69)</f>
        <v>3.5871859795088419</v>
      </c>
      <c r="D70">
        <f>AVERAGE('time 1'!H69/'time 1'!H69,'time 2'!H69/'time 2'!H69,'time 3'!H69/'time 3'!H69)</f>
        <v>1</v>
      </c>
      <c r="E70">
        <f>AVERAGE('time 1'!J69/'time 1'!N69,'time 2'!J69/'time 2'!N69,'time 3'!J69/'time 3'!N69)</f>
        <v>1.2500846744411429</v>
      </c>
      <c r="F70">
        <f>AVERAGE('time 1'!L69/'time 1'!N69,'time 2'!L69/'time 2'!N69,'time 3'!L69/'time 3'!N69)</f>
        <v>9.5524583076708005</v>
      </c>
      <c r="G70">
        <f>AVERAGE('time 1'!N69/'time 1'!N69,'time 2'!N69/'time 2'!N69,'time 3'!N69/'time 3'!N69)</f>
        <v>1</v>
      </c>
      <c r="H70">
        <f>AVERAGE('time 1'!P69/'time 1'!T69,'time 2'!P69/'time 2'!T69,'time 3'!P69/'time 3'!T69)</f>
        <v>1.1718936215148148</v>
      </c>
      <c r="I70">
        <f>AVERAGE('time 1'!R69/'time 1'!T69,'time 2'!R69/'time 2'!T69,'time 3'!R69/'time 3'!T69)</f>
        <v>15.922097998617035</v>
      </c>
      <c r="J70">
        <f>AVERAGE('time 1'!T69/'time 1'!T69,'time 2'!T69/'time 2'!T69,'time 3'!T69/'time 3'!T69)</f>
        <v>1</v>
      </c>
      <c r="L70">
        <v>1</v>
      </c>
      <c r="M70">
        <v>1</v>
      </c>
      <c r="N70">
        <v>1</v>
      </c>
      <c r="O70">
        <f>AVERAGE('time 1'!J69/'time 1'!D69,'time 2'!J69/'time 2'!D69,'time 3'!J69/'time 3'!D69)</f>
        <v>1.2938298951929603</v>
      </c>
      <c r="P70">
        <f>AVERAGE('time 1'!L69/'time 1'!F69,'time 2'!L69/'time 2'!F69,'time 3'!L69/'time 3'!F69)</f>
        <v>4.3738478809775492</v>
      </c>
      <c r="Q70">
        <f>AVERAGE('time 1'!N69/'time 1'!H69,'time 2'!N69/'time 2'!H69,'time 3'!N69/'time 3'!H69)</f>
        <v>1.4213337218342401</v>
      </c>
      <c r="R70">
        <f>AVERAGE('time 1'!P69/'time 1'!D69,'time 2'!P69/'time 2'!D69,'time 3'!P69/'time 3'!D69)</f>
        <v>1.5757369581428191</v>
      </c>
      <c r="S70">
        <f>AVERAGE('time 1'!R69/'time 1'!F69,'time 2'!R69/'time 2'!F69,'time 3'!R69/'time 3'!F69)</f>
        <v>9.0537145671671393</v>
      </c>
      <c r="T70">
        <f>AVERAGE('time 1'!T69/'time 1'!H69,'time 2'!T69/'time 2'!H69,'time 3'!T69/'time 3'!H69)</f>
        <v>1.8557485520906187</v>
      </c>
    </row>
    <row r="71" spans="1:20">
      <c r="A71" t="str">
        <f>'time 1'!B70</f>
        <v>&lt;test.ImageData: void setPixels(int,int,int,byte[],int)&gt;</v>
      </c>
      <c r="B71">
        <f>AVERAGE('time 1'!D70/'time 1'!H70,'time 2'!D70/'time 2'!H70,'time 3'!D70/'time 3'!H70)</f>
        <v>1.347466726951362</v>
      </c>
      <c r="C71">
        <f>AVERAGE('time 1'!F70/'time 1'!H70,'time 2'!F70/'time 2'!H70,'time 3'!F70/'time 3'!H70)</f>
        <v>3.5412717399976308</v>
      </c>
      <c r="D71">
        <f>AVERAGE('time 1'!H70/'time 1'!H70,'time 2'!H70/'time 2'!H70,'time 3'!H70/'time 3'!H70)</f>
        <v>1</v>
      </c>
      <c r="E71">
        <f>AVERAGE('time 1'!J70/'time 1'!N70,'time 2'!J70/'time 2'!N70,'time 3'!J70/'time 3'!N70)</f>
        <v>1.3748654234026285</v>
      </c>
      <c r="F71">
        <f>AVERAGE('time 1'!L70/'time 1'!N70,'time 2'!L70/'time 2'!N70,'time 3'!L70/'time 3'!N70)</f>
        <v>11.21309672394505</v>
      </c>
      <c r="G71">
        <f>AVERAGE('time 1'!N70/'time 1'!N70,'time 2'!N70/'time 2'!N70,'time 3'!N70/'time 3'!N70)</f>
        <v>1</v>
      </c>
      <c r="H71">
        <f>AVERAGE('time 1'!P70/'time 1'!T70,'time 2'!P70/'time 2'!T70,'time 3'!P70/'time 3'!T70)</f>
        <v>1.2005618343605045</v>
      </c>
      <c r="I71">
        <f>AVERAGE('time 1'!R70/'time 1'!T70,'time 2'!R70/'time 2'!T70,'time 3'!R70/'time 3'!T70)</f>
        <v>19.915179037088159</v>
      </c>
      <c r="J71">
        <f>AVERAGE('time 1'!T70/'time 1'!T70,'time 2'!T70/'time 2'!T70,'time 3'!T70/'time 3'!T70)</f>
        <v>1</v>
      </c>
      <c r="L71">
        <v>1</v>
      </c>
      <c r="M71">
        <v>1</v>
      </c>
      <c r="N71">
        <v>1</v>
      </c>
      <c r="O71">
        <f>AVERAGE('time 1'!J70/'time 1'!D70,'time 2'!J70/'time 2'!D70,'time 3'!J70/'time 3'!D70)</f>
        <v>1.5467919487020483</v>
      </c>
      <c r="P71">
        <f>AVERAGE('time 1'!L70/'time 1'!F70,'time 2'!L70/'time 2'!F70,'time 3'!L70/'time 3'!F70)</f>
        <v>5.8464457901349105</v>
      </c>
      <c r="Q71">
        <f>AVERAGE('time 1'!N70/'time 1'!H70,'time 2'!N70/'time 2'!H70,'time 3'!N70/'time 3'!H70)</f>
        <v>1.5234946220089876</v>
      </c>
      <c r="R71">
        <f>AVERAGE('time 1'!P70/'time 1'!D70,'time 2'!P70/'time 2'!D70,'time 3'!P70/'time 3'!D70)</f>
        <v>1.800528024120245</v>
      </c>
      <c r="S71">
        <f>AVERAGE('time 1'!R70/'time 1'!F70,'time 2'!R70/'time 2'!F70,'time 3'!R70/'time 3'!F70)</f>
        <v>12.817210789988303</v>
      </c>
      <c r="T71">
        <f>AVERAGE('time 1'!T70/'time 1'!H70,'time 2'!T70/'time 2'!H70,'time 3'!T70/'time 3'!H70)</f>
        <v>2.0435739171496441</v>
      </c>
    </row>
    <row r="72" spans="1:20">
      <c r="A72" t="str">
        <f>'time 1'!B71</f>
        <v>&lt;test.ImageData: void setPixels(int,int,int,int[],int)&gt;</v>
      </c>
      <c r="B72">
        <f>AVERAGE('time 1'!D71/'time 1'!H71,'time 2'!D71/'time 2'!H71,'time 3'!D71/'time 3'!H71)</f>
        <v>1.3795359196252159</v>
      </c>
      <c r="C72">
        <f>AVERAGE('time 1'!F71/'time 1'!H71,'time 2'!F71/'time 2'!H71,'time 3'!F71/'time 3'!H71)</f>
        <v>3.983153448211155</v>
      </c>
      <c r="D72">
        <f>AVERAGE('time 1'!H71/'time 1'!H71,'time 2'!H71/'time 2'!H71,'time 3'!H71/'time 3'!H71)</f>
        <v>1</v>
      </c>
      <c r="E72">
        <f>AVERAGE('time 1'!J71/'time 1'!N71,'time 2'!J71/'time 2'!N71,'time 3'!J71/'time 3'!N71)</f>
        <v>1.2855323921050683</v>
      </c>
      <c r="F72">
        <f>AVERAGE('time 1'!L71/'time 1'!N71,'time 2'!L71/'time 2'!N71,'time 3'!L71/'time 3'!N71)</f>
        <v>13.977859103545356</v>
      </c>
      <c r="G72">
        <f>AVERAGE('time 1'!N71/'time 1'!N71,'time 2'!N71/'time 2'!N71,'time 3'!N71/'time 3'!N71)</f>
        <v>1</v>
      </c>
      <c r="H72">
        <f>AVERAGE('time 1'!P71/'time 1'!T71,'time 2'!P71/'time 2'!T71,'time 3'!P71/'time 3'!T71)</f>
        <v>1.1738854112430335</v>
      </c>
      <c r="I72">
        <f>AVERAGE('time 1'!R71/'time 1'!T71,'time 2'!R71/'time 2'!T71,'time 3'!R71/'time 3'!T71)</f>
        <v>23.986119465873653</v>
      </c>
      <c r="J72">
        <f>AVERAGE('time 1'!T71/'time 1'!T71,'time 2'!T71/'time 2'!T71,'time 3'!T71/'time 3'!T71)</f>
        <v>1</v>
      </c>
      <c r="L72">
        <v>1</v>
      </c>
      <c r="M72">
        <v>1</v>
      </c>
      <c r="N72">
        <v>1</v>
      </c>
      <c r="O72">
        <f>AVERAGE('time 1'!J71/'time 1'!D71,'time 2'!J71/'time 2'!D71,'time 3'!J71/'time 3'!D71)</f>
        <v>1.6929881591600757</v>
      </c>
      <c r="P72">
        <f>AVERAGE('time 1'!L71/'time 1'!F71,'time 2'!L71/'time 2'!F71,'time 3'!L71/'time 3'!F71)</f>
        <v>8.1946089809338947</v>
      </c>
      <c r="Q72">
        <f>AVERAGE('time 1'!N71/'time 1'!H71,'time 2'!N71/'time 2'!H71,'time 3'!N71/'time 3'!H71)</f>
        <v>1.8198611676466936</v>
      </c>
      <c r="R72">
        <f>AVERAGE('time 1'!P71/'time 1'!D71,'time 2'!P71/'time 2'!D71,'time 3'!P71/'time 3'!D71)</f>
        <v>2.1938153676791026</v>
      </c>
      <c r="S72">
        <f>AVERAGE('time 1'!R71/'time 1'!F71,'time 2'!R71/'time 2'!F71,'time 3'!R71/'time 3'!F71)</f>
        <v>18.14745023389732</v>
      </c>
      <c r="T72">
        <f>AVERAGE('time 1'!T71/'time 1'!H71,'time 2'!T71/'time 2'!H71,'time 3'!T71/'time 3'!H71)</f>
        <v>2.6334863261992107</v>
      </c>
    </row>
    <row r="73" spans="1:20">
      <c r="A73" t="str">
        <f>'time 1'!B72</f>
        <v>&lt;test.InfBlocks: int proc(int,int,int,int,int,int,int,int,int,int,int,int,int,int)&gt;</v>
      </c>
      <c r="B73">
        <f>AVERAGE('time 1'!D72/'time 1'!H72,'time 2'!D72/'time 2'!H72,'time 3'!D72/'time 3'!H72)</f>
        <v>1.3563487404001144</v>
      </c>
      <c r="C73">
        <f>AVERAGE('time 1'!F72/'time 1'!H72,'time 2'!F72/'time 2'!H72,'time 3'!F72/'time 3'!H72)</f>
        <v>16.940619740963228</v>
      </c>
      <c r="D73">
        <f>AVERAGE('time 1'!H72/'time 1'!H72,'time 2'!H72/'time 2'!H72,'time 3'!H72/'time 3'!H72)</f>
        <v>1</v>
      </c>
      <c r="E73">
        <f>AVERAGE('time 1'!J72/'time 1'!N72,'time 2'!J72/'time 2'!N72,'time 3'!J72/'time 3'!N72)</f>
        <v>1.2563683927323588</v>
      </c>
      <c r="F73">
        <f>AVERAGE('time 1'!L72/'time 1'!N72,'time 2'!L72/'time 2'!N72,'time 3'!L72/'time 3'!N72)</f>
        <v>51.097858627313819</v>
      </c>
      <c r="G73">
        <f>AVERAGE('time 1'!N72/'time 1'!N72,'time 2'!N72/'time 2'!N72,'time 3'!N72/'time 3'!N72)</f>
        <v>1</v>
      </c>
      <c r="H73">
        <f>AVERAGE('time 1'!P72/'time 1'!T72,'time 2'!P72/'time 2'!T72,'time 3'!P72/'time 3'!T72)</f>
        <v>1.2098104151811757</v>
      </c>
      <c r="I73">
        <f>AVERAGE('time 1'!R72/'time 1'!T72,'time 2'!R72/'time 2'!T72,'time 3'!R72/'time 3'!T72)</f>
        <v>95.102462938453172</v>
      </c>
      <c r="J73">
        <f>AVERAGE('time 1'!T72/'time 1'!T72,'time 2'!T72/'time 2'!T72,'time 3'!T72/'time 3'!T72)</f>
        <v>1</v>
      </c>
      <c r="L73">
        <v>1</v>
      </c>
      <c r="M73">
        <v>1</v>
      </c>
      <c r="N73">
        <v>1</v>
      </c>
      <c r="O73">
        <f>AVERAGE('time 1'!J72/'time 1'!D72,'time 2'!J72/'time 2'!D72,'time 3'!J72/'time 3'!D72)</f>
        <v>1.3076973941456795</v>
      </c>
      <c r="P73">
        <f>AVERAGE('time 1'!L72/'time 1'!F72,'time 2'!L72/'time 2'!F72,'time 3'!L72/'time 3'!F72)</f>
        <v>5.3210479707348997</v>
      </c>
      <c r="Q73">
        <f>AVERAGE('time 1'!N72/'time 1'!H72,'time 2'!N72/'time 2'!H72,'time 3'!N72/'time 3'!H72)</f>
        <v>1.4151857395501077</v>
      </c>
      <c r="R73">
        <f>AVERAGE('time 1'!P72/'time 1'!D72,'time 2'!P72/'time 2'!D72,'time 3'!P72/'time 3'!D72)</f>
        <v>1.5438498948110626</v>
      </c>
      <c r="S73">
        <f>AVERAGE('time 1'!R72/'time 1'!F72,'time 2'!R72/'time 2'!F72,'time 3'!R72/'time 3'!F72)</f>
        <v>11.327067812892603</v>
      </c>
      <c r="T73">
        <f>AVERAGE('time 1'!T72/'time 1'!H72,'time 2'!T72/'time 2'!H72,'time 3'!T72/'time 3'!H72)</f>
        <v>1.735913146709726</v>
      </c>
    </row>
    <row r="74" spans="1:20">
      <c r="A74" t="str">
        <f>'time 1'!B73</f>
        <v>&lt;test.InfCodes: int proc(test.InfBlocks,int,int)&gt;</v>
      </c>
      <c r="B74">
        <f>AVERAGE('time 1'!D73/'time 1'!H73,'time 2'!D73/'time 2'!H73,'time 3'!D73/'time 3'!H73)</f>
        <v>1.3372979861828629</v>
      </c>
      <c r="C74">
        <f>AVERAGE('time 1'!F73/'time 1'!H73,'time 2'!F73/'time 2'!H73,'time 3'!F73/'time 3'!H73)</f>
        <v>16.430250190691165</v>
      </c>
      <c r="D74">
        <f>AVERAGE('time 1'!H73/'time 1'!H73,'time 2'!H73/'time 2'!H73,'time 3'!H73/'time 3'!H73)</f>
        <v>1</v>
      </c>
      <c r="E74">
        <f>AVERAGE('time 1'!J73/'time 1'!N73,'time 2'!J73/'time 2'!N73,'time 3'!J73/'time 3'!N73)</f>
        <v>1.245977178106634</v>
      </c>
      <c r="F74">
        <f>AVERAGE('time 1'!L73/'time 1'!N73,'time 2'!L73/'time 2'!N73,'time 3'!L73/'time 3'!N73)</f>
        <v>49.410844605079355</v>
      </c>
      <c r="G74">
        <f>AVERAGE('time 1'!N73/'time 1'!N73,'time 2'!N73/'time 2'!N73,'time 3'!N73/'time 3'!N73)</f>
        <v>1</v>
      </c>
      <c r="H74">
        <f>AVERAGE('time 1'!P73/'time 1'!T73,'time 2'!P73/'time 2'!T73,'time 3'!P73/'time 3'!T73)</f>
        <v>1.1677669707066569</v>
      </c>
      <c r="I74">
        <f>AVERAGE('time 1'!R73/'time 1'!T73,'time 2'!R73/'time 2'!T73,'time 3'!R73/'time 3'!T73)</f>
        <v>87.579599032014116</v>
      </c>
      <c r="J74">
        <f>AVERAGE('time 1'!T73/'time 1'!T73,'time 2'!T73/'time 2'!T73,'time 3'!T73/'time 3'!T73)</f>
        <v>1</v>
      </c>
      <c r="L74">
        <v>1</v>
      </c>
      <c r="M74">
        <v>1</v>
      </c>
      <c r="N74">
        <v>1</v>
      </c>
      <c r="O74">
        <f>AVERAGE('time 1'!J73/'time 1'!D73,'time 2'!J73/'time 2'!D73,'time 3'!J73/'time 3'!D73)</f>
        <v>1.2738305381177024</v>
      </c>
      <c r="P74">
        <f>AVERAGE('time 1'!L73/'time 1'!F73,'time 2'!L73/'time 2'!F73,'time 3'!L73/'time 3'!F73)</f>
        <v>5.1978600811216999</v>
      </c>
      <c r="Q74">
        <f>AVERAGE('time 1'!N73/'time 1'!H73,'time 2'!N73/'time 2'!H73,'time 3'!N73/'time 3'!H73)</f>
        <v>1.3716528826160925</v>
      </c>
      <c r="R74">
        <f>AVERAGE('time 1'!P73/'time 1'!D73,'time 2'!P73/'time 2'!D73,'time 3'!P73/'time 3'!D73)</f>
        <v>1.4806559221214772</v>
      </c>
      <c r="S74">
        <f>AVERAGE('time 1'!R73/'time 1'!F73,'time 2'!R73/'time 2'!F73,'time 3'!R73/'time 3'!F73)</f>
        <v>10.439313765136324</v>
      </c>
      <c r="T74">
        <f>AVERAGE('time 1'!T73/'time 1'!H73,'time 2'!T73/'time 2'!H73,'time 3'!T73/'time 3'!H73)</f>
        <v>1.6995579986951046</v>
      </c>
    </row>
    <row r="75" spans="1:20">
      <c r="A75" t="str">
        <f>'time 1'!B74</f>
        <v>&lt;test.InfTree: int huft_build(int[],int,int,int,int[],int[],int[],int[],int[],int[],int[])&gt;</v>
      </c>
      <c r="B75">
        <f>AVERAGE('time 1'!D74/'time 1'!H74,'time 2'!D74/'time 2'!H74,'time 3'!D74/'time 3'!H74)</f>
        <v>1.3166703816477023</v>
      </c>
      <c r="C75">
        <f>AVERAGE('time 1'!F74/'time 1'!H74,'time 2'!F74/'time 2'!H74,'time 3'!F74/'time 3'!H74)</f>
        <v>3.0326395902270793</v>
      </c>
      <c r="D75">
        <f>AVERAGE('time 1'!H74/'time 1'!H74,'time 2'!H74/'time 2'!H74,'time 3'!H74/'time 3'!H74)</f>
        <v>1</v>
      </c>
      <c r="E75">
        <f>AVERAGE('time 1'!J74/'time 1'!N74,'time 2'!J74/'time 2'!N74,'time 3'!J74/'time 3'!N74)</f>
        <v>1.2489692988229317</v>
      </c>
      <c r="F75">
        <f>AVERAGE('time 1'!L74/'time 1'!N74,'time 2'!L74/'time 2'!N74,'time 3'!L74/'time 3'!N74)</f>
        <v>8.7479665963355178</v>
      </c>
      <c r="G75">
        <f>AVERAGE('time 1'!N74/'time 1'!N74,'time 2'!N74/'time 2'!N74,'time 3'!N74/'time 3'!N74)</f>
        <v>1</v>
      </c>
      <c r="H75">
        <f>AVERAGE('time 1'!P74/'time 1'!T74,'time 2'!P74/'time 2'!T74,'time 3'!P74/'time 3'!T74)</f>
        <v>1.2388795132369876</v>
      </c>
      <c r="I75">
        <f>AVERAGE('time 1'!R74/'time 1'!T74,'time 2'!R74/'time 2'!T74,'time 3'!R74/'time 3'!T74)</f>
        <v>15.143107862267113</v>
      </c>
      <c r="J75">
        <f>AVERAGE('time 1'!T74/'time 1'!T74,'time 2'!T74/'time 2'!T74,'time 3'!T74/'time 3'!T74)</f>
        <v>1</v>
      </c>
      <c r="L75">
        <v>1</v>
      </c>
      <c r="M75">
        <v>1</v>
      </c>
      <c r="N75">
        <v>1</v>
      </c>
      <c r="O75">
        <f>AVERAGE('time 1'!J74/'time 1'!D74,'time 2'!J74/'time 2'!D74,'time 3'!J74/'time 3'!D74)</f>
        <v>1.5830062229530935</v>
      </c>
      <c r="P75">
        <f>AVERAGE('time 1'!L74/'time 1'!F74,'time 2'!L74/'time 2'!F74,'time 3'!L74/'time 3'!F74)</f>
        <v>5.7033634653274596</v>
      </c>
      <c r="Q75">
        <f>AVERAGE('time 1'!N74/'time 1'!H74,'time 2'!N74/'time 2'!H74,'time 3'!N74/'time 3'!H74)</f>
        <v>1.6746501417743811</v>
      </c>
      <c r="R75">
        <f>AVERAGE('time 1'!P74/'time 1'!D74,'time 2'!P74/'time 2'!D74,'time 3'!P74/'time 3'!D74)</f>
        <v>2.0275156627357176</v>
      </c>
      <c r="S75">
        <f>AVERAGE('time 1'!R74/'time 1'!F74,'time 2'!R74/'time 2'!F74,'time 3'!R74/'time 3'!F74)</f>
        <v>11.605305132122227</v>
      </c>
      <c r="T75">
        <f>AVERAGE('time 1'!T74/'time 1'!H74,'time 2'!T74/'time 2'!H74,'time 3'!T74/'time 3'!H74)</f>
        <v>2.1603500616846718</v>
      </c>
    </row>
    <row r="76" spans="1:20">
      <c r="A76" t="str">
        <f>'time 1'!B75</f>
        <v>&lt;test.MapViewer: void paint(java.awt.Graphics,java.lang.Object[][],int,int,int,int,int,int)&gt;</v>
      </c>
      <c r="B76">
        <f>AVERAGE('time 1'!D75/'time 1'!H75,'time 2'!D75/'time 2'!H75,'time 3'!D75/'time 3'!H75)</f>
        <v>1.4139772777729371</v>
      </c>
      <c r="C76">
        <f>AVERAGE('time 1'!F75/'time 1'!H75,'time 2'!F75/'time 2'!H75,'time 3'!F75/'time 3'!H75)</f>
        <v>3.1462972999302736</v>
      </c>
      <c r="D76">
        <f>AVERAGE('time 1'!H75/'time 1'!H75,'time 2'!H75/'time 2'!H75,'time 3'!H75/'time 3'!H75)</f>
        <v>1</v>
      </c>
      <c r="E76">
        <f>AVERAGE('time 1'!J75/'time 1'!N75,'time 2'!J75/'time 2'!N75,'time 3'!J75/'time 3'!N75)</f>
        <v>1.263858246458643</v>
      </c>
      <c r="F76">
        <f>AVERAGE('time 1'!L75/'time 1'!N75,'time 2'!L75/'time 2'!N75,'time 3'!L75/'time 3'!N75)</f>
        <v>9.4025670283774847</v>
      </c>
      <c r="G76">
        <f>AVERAGE('time 1'!N75/'time 1'!N75,'time 2'!N75/'time 2'!N75,'time 3'!N75/'time 3'!N75)</f>
        <v>1</v>
      </c>
      <c r="H76">
        <f>AVERAGE('time 1'!P75/'time 1'!T75,'time 2'!P75/'time 2'!T75,'time 3'!P75/'time 3'!T75)</f>
        <v>1.167251244504931</v>
      </c>
      <c r="I76">
        <f>AVERAGE('time 1'!R75/'time 1'!T75,'time 2'!R75/'time 2'!T75,'time 3'!R75/'time 3'!T75)</f>
        <v>15.975641939691743</v>
      </c>
      <c r="J76">
        <f>AVERAGE('time 1'!T75/'time 1'!T75,'time 2'!T75/'time 2'!T75,'time 3'!T75/'time 3'!T75)</f>
        <v>1</v>
      </c>
      <c r="L76">
        <v>1</v>
      </c>
      <c r="M76">
        <v>1</v>
      </c>
      <c r="N76">
        <v>1</v>
      </c>
      <c r="O76">
        <f>AVERAGE('time 1'!J75/'time 1'!D75,'time 2'!J75/'time 2'!D75,'time 3'!J75/'time 3'!D75)</f>
        <v>1.786835206076115</v>
      </c>
      <c r="P76">
        <f>AVERAGE('time 1'!L75/'time 1'!F75,'time 2'!L75/'time 2'!F75,'time 3'!L75/'time 3'!F75)</f>
        <v>7.9013684477430601</v>
      </c>
      <c r="Q76">
        <f>AVERAGE('time 1'!N75/'time 1'!H75,'time 2'!N75/'time 2'!H75,'time 3'!N75/'time 3'!H75)</f>
        <v>2.0305859540562667</v>
      </c>
      <c r="R76">
        <f>AVERAGE('time 1'!P75/'time 1'!D75,'time 2'!P75/'time 2'!D75,'time 3'!P75/'time 3'!D75)</f>
        <v>2.3355139918200254</v>
      </c>
      <c r="S76">
        <f>AVERAGE('time 1'!R75/'time 1'!F75,'time 2'!R75/'time 2'!F75,'time 3'!R75/'time 3'!F75)</f>
        <v>17.345843496632064</v>
      </c>
      <c r="T76">
        <f>AVERAGE('time 1'!T75/'time 1'!H75,'time 2'!T75/'time 2'!H75,'time 3'!T75/'time 3'!H75)</f>
        <v>2.8851903482701595</v>
      </c>
    </row>
    <row r="77" spans="1:20">
      <c r="A77" t="str">
        <f>'time 1'!B76</f>
        <v>&lt;test.MapViewer: void paintRoutes(java.awt.Graphics,int,java.lang.Object[][])&gt;</v>
      </c>
      <c r="B77">
        <f>AVERAGE('time 1'!D76/'time 1'!H76,'time 2'!D76/'time 2'!H76,'time 3'!D76/'time 3'!H76)</f>
        <v>1.3642825876634095</v>
      </c>
      <c r="C77">
        <f>AVERAGE('time 1'!F76/'time 1'!H76,'time 2'!F76/'time 2'!H76,'time 3'!F76/'time 3'!H76)</f>
        <v>10.329506087930204</v>
      </c>
      <c r="D77">
        <f>AVERAGE('time 1'!H76/'time 1'!H76,'time 2'!H76/'time 2'!H76,'time 3'!H76/'time 3'!H76)</f>
        <v>1</v>
      </c>
      <c r="E77">
        <f>AVERAGE('time 1'!J76/'time 1'!N76,'time 2'!J76/'time 2'!N76,'time 3'!J76/'time 3'!N76)</f>
        <v>1.2969731729751584</v>
      </c>
      <c r="F77">
        <f>AVERAGE('time 1'!L76/'time 1'!N76,'time 2'!L76/'time 2'!N76,'time 3'!L76/'time 3'!N76)</f>
        <v>26.236604282926049</v>
      </c>
      <c r="G77">
        <f>AVERAGE('time 1'!N76/'time 1'!N76,'time 2'!N76/'time 2'!N76,'time 3'!N76/'time 3'!N76)</f>
        <v>1</v>
      </c>
      <c r="H77">
        <f>AVERAGE('time 1'!P76/'time 1'!T76,'time 2'!P76/'time 2'!T76,'time 3'!P76/'time 3'!T76)</f>
        <v>1.1651457596561514</v>
      </c>
      <c r="I77">
        <f>AVERAGE('time 1'!R76/'time 1'!T76,'time 2'!R76/'time 2'!T76,'time 3'!R76/'time 3'!T76)</f>
        <v>49.05767220055295</v>
      </c>
      <c r="J77">
        <f>AVERAGE('time 1'!T76/'time 1'!T76,'time 2'!T76/'time 2'!T76,'time 3'!T76/'time 3'!T76)</f>
        <v>1</v>
      </c>
      <c r="L77">
        <v>1</v>
      </c>
      <c r="M77">
        <v>1</v>
      </c>
      <c r="N77">
        <v>1</v>
      </c>
      <c r="O77">
        <f>AVERAGE('time 1'!J76/'time 1'!D76,'time 2'!J76/'time 2'!D76,'time 3'!J76/'time 3'!D76)</f>
        <v>1.8782030213875771</v>
      </c>
      <c r="P77">
        <f>AVERAGE('time 1'!L76/'time 1'!F76,'time 2'!L76/'time 2'!F76,'time 3'!L76/'time 3'!F76)</f>
        <v>6.5853186561505801</v>
      </c>
      <c r="Q77">
        <f>AVERAGE('time 1'!N76/'time 1'!H76,'time 2'!N76/'time 2'!H76,'time 3'!N76/'time 3'!H76)</f>
        <v>1.9716006048450625</v>
      </c>
      <c r="R77">
        <f>AVERAGE('time 1'!P76/'time 1'!D76,'time 2'!P76/'time 2'!D76,'time 3'!P76/'time 3'!D76)</f>
        <v>2.3748815101001957</v>
      </c>
      <c r="S77">
        <f>AVERAGE('time 1'!R76/'time 1'!F76,'time 2'!R76/'time 2'!F76,'time 3'!R76/'time 3'!F76)</f>
        <v>16.194352154728907</v>
      </c>
      <c r="T77">
        <f>AVERAGE('time 1'!T76/'time 1'!H76,'time 2'!T76/'time 2'!H76,'time 3'!T76/'time 3'!H76)</f>
        <v>2.8055687980792392</v>
      </c>
    </row>
    <row r="78" spans="1:20">
      <c r="A78" t="str">
        <f>'time 1'!B77</f>
        <v>&lt;test.QRCodeDataBlockReader: int getNextBits(int,int,int)&gt;</v>
      </c>
      <c r="B78">
        <f>AVERAGE('time 1'!D77/'time 1'!H77,'time 2'!D77/'time 2'!H77,'time 3'!D77/'time 3'!H77)</f>
        <v>1.3705919903649313</v>
      </c>
      <c r="C78">
        <f>AVERAGE('time 1'!F77/'time 1'!H77,'time 2'!F77/'time 2'!H77,'time 3'!F77/'time 3'!H77)</f>
        <v>3.3376429215754926</v>
      </c>
      <c r="D78">
        <f>AVERAGE('time 1'!H77/'time 1'!H77,'time 2'!H77/'time 2'!H77,'time 3'!H77/'time 3'!H77)</f>
        <v>1</v>
      </c>
      <c r="E78">
        <f>AVERAGE('time 1'!J77/'time 1'!N77,'time 2'!J77/'time 2'!N77,'time 3'!J77/'time 3'!N77)</f>
        <v>1.253529502312581</v>
      </c>
      <c r="F78">
        <f>AVERAGE('time 1'!L77/'time 1'!N77,'time 2'!L77/'time 2'!N77,'time 3'!L77/'time 3'!N77)</f>
        <v>8.9154617468950033</v>
      </c>
      <c r="G78">
        <f>AVERAGE('time 1'!N77/'time 1'!N77,'time 2'!N77/'time 2'!N77,'time 3'!N77/'time 3'!N77)</f>
        <v>1</v>
      </c>
      <c r="H78">
        <f>AVERAGE('time 1'!P77/'time 1'!T77,'time 2'!P77/'time 2'!T77,'time 3'!P77/'time 3'!T77)</f>
        <v>1.190138887434774</v>
      </c>
      <c r="I78">
        <f>AVERAGE('time 1'!R77/'time 1'!T77,'time 2'!R77/'time 2'!T77,'time 3'!R77/'time 3'!T77)</f>
        <v>16.582957162704982</v>
      </c>
      <c r="J78">
        <f>AVERAGE('time 1'!T77/'time 1'!T77,'time 2'!T77/'time 2'!T77,'time 3'!T77/'time 3'!T77)</f>
        <v>1</v>
      </c>
      <c r="L78">
        <v>1</v>
      </c>
      <c r="M78">
        <v>1</v>
      </c>
      <c r="N78">
        <v>1</v>
      </c>
      <c r="O78">
        <f>AVERAGE('time 1'!J77/'time 1'!D77,'time 2'!J77/'time 2'!D77,'time 3'!J77/'time 3'!D77)</f>
        <v>1.4623141325369164</v>
      </c>
      <c r="P78">
        <f>AVERAGE('time 1'!L77/'time 1'!F77,'time 2'!L77/'time 2'!F77,'time 3'!L77/'time 3'!F77)</f>
        <v>5.1647989966373773</v>
      </c>
      <c r="Q78">
        <f>AVERAGE('time 1'!N77/'time 1'!H77,'time 2'!N77/'time 2'!H77,'time 3'!N77/'time 3'!H77)</f>
        <v>1.6041771259734869</v>
      </c>
      <c r="R78">
        <f>AVERAGE('time 1'!P77/'time 1'!D77,'time 2'!P77/'time 2'!D77,'time 3'!P77/'time 3'!D77)</f>
        <v>1.831424810842613</v>
      </c>
      <c r="S78">
        <f>AVERAGE('time 1'!R77/'time 1'!F77,'time 2'!R77/'time 2'!F77,'time 3'!R77/'time 3'!F77)</f>
        <v>11.816797296931851</v>
      </c>
      <c r="T78">
        <f>AVERAGE('time 1'!T77/'time 1'!H77,'time 2'!T77/'time 2'!H77,'time 3'!T77/'time 3'!H77)</f>
        <v>2.1173487719178907</v>
      </c>
    </row>
    <row r="79" spans="1:20">
      <c r="A79" t="str">
        <f>'time 1'!B78</f>
        <v>&lt;test.QRCodeDataBlockReader: java.lang.String getKanjiString(int)&gt;</v>
      </c>
      <c r="B79">
        <f>AVERAGE('time 1'!D78/'time 1'!H78,'time 2'!D78/'time 2'!H78,'time 3'!D78/'time 3'!H78)</f>
        <v>1.3038021616213893</v>
      </c>
      <c r="C79">
        <f>AVERAGE('time 1'!F78/'time 1'!H78,'time 2'!F78/'time 2'!H78,'time 3'!F78/'time 3'!H78)</f>
        <v>2.480797556677016</v>
      </c>
      <c r="D79">
        <f>AVERAGE('time 1'!H78/'time 1'!H78,'time 2'!H78/'time 2'!H78,'time 3'!H78/'time 3'!H78)</f>
        <v>1</v>
      </c>
      <c r="E79">
        <f>AVERAGE('time 1'!J78/'time 1'!N78,'time 2'!J78/'time 2'!N78,'time 3'!J78/'time 3'!N78)</f>
        <v>1.2540961895883704</v>
      </c>
      <c r="F79">
        <f>AVERAGE('time 1'!L78/'time 1'!N78,'time 2'!L78/'time 2'!N78,'time 3'!L78/'time 3'!N78)</f>
        <v>5.100729494805627</v>
      </c>
      <c r="G79">
        <f>AVERAGE('time 1'!N78/'time 1'!N78,'time 2'!N78/'time 2'!N78,'time 3'!N78/'time 3'!N78)</f>
        <v>1</v>
      </c>
      <c r="H79">
        <f>AVERAGE('time 1'!P78/'time 1'!T78,'time 2'!P78/'time 2'!T78,'time 3'!P78/'time 3'!T78)</f>
        <v>1.199216308829725</v>
      </c>
      <c r="I79">
        <f>AVERAGE('time 1'!R78/'time 1'!T78,'time 2'!R78/'time 2'!T78,'time 3'!R78/'time 3'!T78)</f>
        <v>11.00474834948141</v>
      </c>
      <c r="J79">
        <f>AVERAGE('time 1'!T78/'time 1'!T78,'time 2'!T78/'time 2'!T78,'time 3'!T78/'time 3'!T78)</f>
        <v>1</v>
      </c>
      <c r="L79">
        <v>1</v>
      </c>
      <c r="M79">
        <v>1</v>
      </c>
      <c r="N79">
        <v>1</v>
      </c>
      <c r="O79">
        <f>AVERAGE('time 1'!J78/'time 1'!D78,'time 2'!J78/'time 2'!D78,'time 3'!J78/'time 3'!D78)</f>
        <v>1.2538201719862678</v>
      </c>
      <c r="P79">
        <f>AVERAGE('time 1'!L78/'time 1'!F78,'time 2'!L78/'time 2'!F78,'time 3'!L78/'time 3'!F78)</f>
        <v>2.9899221594924135</v>
      </c>
      <c r="Q79">
        <f>AVERAGE('time 1'!N78/'time 1'!H78,'time 2'!N78/'time 2'!H78,'time 3'!N78/'time 3'!H78)</f>
        <v>1.3060797200679828</v>
      </c>
      <c r="R79">
        <f>AVERAGE('time 1'!P78/'time 1'!D78,'time 2'!P78/'time 2'!D78,'time 3'!P78/'time 3'!D78)</f>
        <v>1.4216393986542271</v>
      </c>
      <c r="S79">
        <f>AVERAGE('time 1'!R78/'time 1'!F78,'time 2'!R78/'time 2'!F78,'time 3'!R78/'time 3'!F78)</f>
        <v>7.4140039612701782</v>
      </c>
      <c r="T79">
        <f>AVERAGE('time 1'!T78/'time 1'!H78,'time 2'!T78/'time 2'!H78,'time 3'!T78/'time 3'!H78)</f>
        <v>1.55097264585517</v>
      </c>
    </row>
    <row r="80" spans="1:20">
      <c r="A80" t="str">
        <f>'time 1'!B79</f>
        <v>&lt;test.QRCodeDataBlockReader: void &lt;init&gt;(int[],int,int)&gt;</v>
      </c>
      <c r="B80">
        <f>AVERAGE('time 1'!D79/'time 1'!H79,'time 2'!D79/'time 2'!H79,'time 3'!D79/'time 3'!H79)</f>
        <v>1.2930878815025155</v>
      </c>
      <c r="C80">
        <f>AVERAGE('time 1'!F79/'time 1'!H79,'time 2'!F79/'time 2'!H79,'time 3'!F79/'time 3'!H79)</f>
        <v>3.4829503518527907</v>
      </c>
      <c r="D80">
        <f>AVERAGE('time 1'!H79/'time 1'!H79,'time 2'!H79/'time 2'!H79,'time 3'!H79/'time 3'!H79)</f>
        <v>1</v>
      </c>
      <c r="E80">
        <f>AVERAGE('time 1'!J79/'time 1'!N79,'time 2'!J79/'time 2'!N79,'time 3'!J79/'time 3'!N79)</f>
        <v>1.1864818295739348</v>
      </c>
      <c r="F80">
        <f>AVERAGE('time 1'!L79/'time 1'!N79,'time 2'!L79/'time 2'!N79,'time 3'!L79/'time 3'!N79)</f>
        <v>3.202527151211362</v>
      </c>
      <c r="G80">
        <f>AVERAGE('time 1'!N79/'time 1'!N79,'time 2'!N79/'time 2'!N79,'time 3'!N79/'time 3'!N79)</f>
        <v>1</v>
      </c>
      <c r="H80">
        <f>AVERAGE('time 1'!P79/'time 1'!T79,'time 2'!P79/'time 2'!T79,'time 3'!P79/'time 3'!T79)</f>
        <v>1.2335392690919933</v>
      </c>
      <c r="I80">
        <f>AVERAGE('time 1'!R79/'time 1'!T79,'time 2'!R79/'time 2'!T79,'time 3'!R79/'time 3'!T79)</f>
        <v>4.3057438746211885</v>
      </c>
      <c r="J80">
        <f>AVERAGE('time 1'!T79/'time 1'!T79,'time 2'!T79/'time 2'!T79,'time 3'!T79/'time 3'!T79)</f>
        <v>1</v>
      </c>
      <c r="L80">
        <v>1</v>
      </c>
      <c r="M80">
        <v>1</v>
      </c>
      <c r="N80">
        <v>1</v>
      </c>
      <c r="O80">
        <f>AVERAGE('time 1'!J79/'time 1'!D79,'time 2'!J79/'time 2'!D79,'time 3'!J79/'time 3'!D79)</f>
        <v>1.3102268307335405</v>
      </c>
      <c r="P80">
        <f>AVERAGE('time 1'!L79/'time 1'!F79,'time 2'!L79/'time 2'!F79,'time 3'!L79/'time 3'!F79)</f>
        <v>1.3737475496022793</v>
      </c>
      <c r="Q80">
        <f>AVERAGE('time 1'!N79/'time 1'!H79,'time 2'!N79/'time 2'!H79,'time 3'!N79/'time 3'!H79)</f>
        <v>1.4548274822665066</v>
      </c>
      <c r="R80">
        <f>AVERAGE('time 1'!P79/'time 1'!D79,'time 2'!P79/'time 2'!D79,'time 3'!P79/'time 3'!D79)</f>
        <v>1.6281125018680702</v>
      </c>
      <c r="S80">
        <f>AVERAGE('time 1'!R79/'time 1'!F79,'time 2'!R79/'time 2'!F79,'time 3'!R79/'time 3'!F79)</f>
        <v>1.9764587004326613</v>
      </c>
      <c r="T80">
        <f>AVERAGE('time 1'!T79/'time 1'!H79,'time 2'!T79/'time 2'!H79,'time 3'!T79/'time 3'!H79)</f>
        <v>1.7490562795440845</v>
      </c>
    </row>
    <row r="81" spans="1:20">
      <c r="A81" t="str">
        <f>'time 1'!B80</f>
        <v>&lt;test.StructurePanel: int calculateTranslateConstants(int,int)&gt;</v>
      </c>
      <c r="B81">
        <f>AVERAGE('time 1'!D80/'time 1'!H80,'time 2'!D80/'time 2'!H80,'time 3'!D80/'time 3'!H80)</f>
        <v>1.3421956712055136</v>
      </c>
      <c r="C81">
        <f>AVERAGE('time 1'!F80/'time 1'!H80,'time 2'!F80/'time 2'!H80,'time 3'!F80/'time 3'!H80)</f>
        <v>2.5559779029010503</v>
      </c>
      <c r="D81">
        <f>AVERAGE('time 1'!H80/'time 1'!H80,'time 2'!H80/'time 2'!H80,'time 3'!H80/'time 3'!H80)</f>
        <v>1</v>
      </c>
      <c r="E81">
        <f>AVERAGE('time 1'!J80/'time 1'!N80,'time 2'!J80/'time 2'!N80,'time 3'!J80/'time 3'!N80)</f>
        <v>1.2535437209250089</v>
      </c>
      <c r="F81">
        <f>AVERAGE('time 1'!L80/'time 1'!N80,'time 2'!L80/'time 2'!N80,'time 3'!L80/'time 3'!N80)</f>
        <v>5.2082051134955654</v>
      </c>
      <c r="G81">
        <f>AVERAGE('time 1'!N80/'time 1'!N80,'time 2'!N80/'time 2'!N80,'time 3'!N80/'time 3'!N80)</f>
        <v>1</v>
      </c>
      <c r="H81">
        <f>AVERAGE('time 1'!P80/'time 1'!T80,'time 2'!P80/'time 2'!T80,'time 3'!P80/'time 3'!T80)</f>
        <v>1.1996252765625248</v>
      </c>
      <c r="I81">
        <f>AVERAGE('time 1'!R80/'time 1'!T80,'time 2'!R80/'time 2'!T80,'time 3'!R80/'time 3'!T80)</f>
        <v>7.3869065874956847</v>
      </c>
      <c r="J81">
        <f>AVERAGE('time 1'!T80/'time 1'!T80,'time 2'!T80/'time 2'!T80,'time 3'!T80/'time 3'!T80)</f>
        <v>1</v>
      </c>
      <c r="L81">
        <v>1</v>
      </c>
      <c r="M81">
        <v>1</v>
      </c>
      <c r="N81">
        <v>1</v>
      </c>
      <c r="O81">
        <f>AVERAGE('time 1'!J80/'time 1'!D80,'time 2'!J80/'time 2'!D80,'time 3'!J80/'time 3'!D80)</f>
        <v>1.3222521189754759</v>
      </c>
      <c r="P81">
        <f>AVERAGE('time 1'!L80/'time 1'!F80,'time 2'!L80/'time 2'!F80,'time 3'!L80/'time 3'!F80)</f>
        <v>3.4605430610616188</v>
      </c>
      <c r="Q81">
        <f>AVERAGE('time 1'!N80/'time 1'!H80,'time 2'!N80/'time 2'!H80,'time 3'!N80/'time 3'!H80)</f>
        <v>1.41876312173955</v>
      </c>
      <c r="R81">
        <f>AVERAGE('time 1'!P80/'time 1'!D80,'time 2'!P80/'time 2'!D80,'time 3'!P80/'time 3'!D80)</f>
        <v>1.645200805021606</v>
      </c>
      <c r="S81">
        <f>AVERAGE('time 1'!R80/'time 1'!F80,'time 2'!R80/'time 2'!F80,'time 3'!R80/'time 3'!F80)</f>
        <v>6.2089269060015218</v>
      </c>
      <c r="T81">
        <f>AVERAGE('time 1'!T80/'time 1'!H80,'time 2'!T80/'time 2'!H80,'time 3'!T80/'time 3'!H80)</f>
        <v>1.852671696847499</v>
      </c>
    </row>
    <row r="82" spans="1:20">
      <c r="A82" t="str">
        <f>'time 1'!B81</f>
        <v>&lt;test.TIFFFaxDecoder: boolean advancePointer()&gt;</v>
      </c>
      <c r="B82">
        <f>AVERAGE('time 1'!D81/'time 1'!H81,'time 2'!D81/'time 2'!H81,'time 3'!D81/'time 3'!H81)</f>
        <v>1.3451523958566212</v>
      </c>
      <c r="C82">
        <f>AVERAGE('time 1'!F81/'time 1'!H81,'time 2'!F81/'time 2'!H81,'time 3'!F81/'time 3'!H81)</f>
        <v>8.3450719129592361</v>
      </c>
      <c r="D82">
        <f>AVERAGE('time 1'!H81/'time 1'!H81,'time 2'!H81/'time 2'!H81,'time 3'!H81/'time 3'!H81)</f>
        <v>1</v>
      </c>
      <c r="E82">
        <f>AVERAGE('time 1'!J81/'time 1'!N81,'time 2'!J81/'time 2'!N81,'time 3'!J81/'time 3'!N81)</f>
        <v>1.0455054283830616</v>
      </c>
      <c r="F82">
        <f>AVERAGE('time 1'!L81/'time 1'!N81,'time 2'!L81/'time 2'!N81,'time 3'!L81/'time 3'!N81)</f>
        <v>20.979494911184734</v>
      </c>
      <c r="G82">
        <f>AVERAGE('time 1'!N81/'time 1'!N81,'time 2'!N81/'time 2'!N81,'time 3'!N81/'time 3'!N81)</f>
        <v>1</v>
      </c>
      <c r="H82">
        <f>AVERAGE('time 1'!P81/'time 1'!T81,'time 2'!P81/'time 2'!T81,'time 3'!P81/'time 3'!T81)</f>
        <v>1.2856870818206199</v>
      </c>
      <c r="I82">
        <f>AVERAGE('time 1'!R81/'time 1'!T81,'time 2'!R81/'time 2'!T81,'time 3'!R81/'time 3'!T81)</f>
        <v>25.945124949576211</v>
      </c>
      <c r="J82">
        <f>AVERAGE('time 1'!T81/'time 1'!T81,'time 2'!T81/'time 2'!T81,'time 3'!T81/'time 3'!T81)</f>
        <v>1</v>
      </c>
      <c r="L82">
        <v>1</v>
      </c>
      <c r="M82">
        <v>1</v>
      </c>
      <c r="N82">
        <v>1</v>
      </c>
      <c r="O82">
        <f>AVERAGE('time 1'!J81/'time 1'!D81,'time 2'!J81/'time 2'!D81,'time 3'!J81/'time 3'!D81)</f>
        <v>1.2942875641217191</v>
      </c>
      <c r="P82">
        <f>AVERAGE('time 1'!L81/'time 1'!F81,'time 2'!L81/'time 2'!F81,'time 3'!L81/'time 3'!F81)</f>
        <v>6.7066886970518391</v>
      </c>
      <c r="Q82">
        <f>AVERAGE('time 1'!N81/'time 1'!H81,'time 2'!N81/'time 2'!H81,'time 3'!N81/'time 3'!H81)</f>
        <v>1.6886891720694539</v>
      </c>
      <c r="R82">
        <f>AVERAGE('time 1'!P81/'time 1'!D81,'time 2'!P81/'time 2'!D81,'time 3'!P81/'time 3'!D81)</f>
        <v>1.5744816308913128</v>
      </c>
      <c r="S82">
        <f>AVERAGE('time 1'!R81/'time 1'!F81,'time 2'!R81/'time 2'!F81,'time 3'!R81/'time 3'!F81)</f>
        <v>7.3292847333654914</v>
      </c>
      <c r="T82">
        <f>AVERAGE('time 1'!T81/'time 1'!H81,'time 2'!T81/'time 2'!H81,'time 3'!T81/'time 3'!H81)</f>
        <v>1.6469006632386913</v>
      </c>
    </row>
    <row r="83" spans="1:20">
      <c r="A83" t="str">
        <f>'time 1'!B82</f>
        <v>&lt;test.TIFFFaxDecoder: int decodeBlackCodeWord()&gt;</v>
      </c>
      <c r="B83">
        <f>AVERAGE('time 1'!D82/'time 1'!H82,'time 2'!D82/'time 2'!H82,'time 3'!D82/'time 3'!H82)</f>
        <v>1.4026703201524435</v>
      </c>
      <c r="C83">
        <f>AVERAGE('time 1'!F82/'time 1'!H82,'time 2'!F82/'time 2'!H82,'time 3'!F82/'time 3'!H82)</f>
        <v>9.1336525372487483</v>
      </c>
      <c r="D83">
        <f>AVERAGE('time 1'!H82/'time 1'!H82,'time 2'!H82/'time 2'!H82,'time 3'!H82/'time 3'!H82)</f>
        <v>1</v>
      </c>
      <c r="E83">
        <f>AVERAGE('time 1'!J82/'time 1'!N82,'time 2'!J82/'time 2'!N82,'time 3'!J82/'time 3'!N82)</f>
        <v>1.2862078712077252</v>
      </c>
      <c r="F83">
        <f>AVERAGE('time 1'!L82/'time 1'!N82,'time 2'!L82/'time 2'!N82,'time 3'!L82/'time 3'!N82)</f>
        <v>25.359451190839735</v>
      </c>
      <c r="G83">
        <f>AVERAGE('time 1'!N82/'time 1'!N82,'time 2'!N82/'time 2'!N82,'time 3'!N82/'time 3'!N82)</f>
        <v>1</v>
      </c>
      <c r="H83">
        <f>AVERAGE('time 1'!P82/'time 1'!T82,'time 2'!P82/'time 2'!T82,'time 3'!P82/'time 3'!T82)</f>
        <v>1.4176249956725944</v>
      </c>
      <c r="I83">
        <f>AVERAGE('time 1'!R82/'time 1'!T82,'time 2'!R82/'time 2'!T82,'time 3'!R82/'time 3'!T82)</f>
        <v>57.685478726381689</v>
      </c>
      <c r="J83">
        <f>AVERAGE('time 1'!T82/'time 1'!T82,'time 2'!T82/'time 2'!T82,'time 3'!T82/'time 3'!T82)</f>
        <v>1</v>
      </c>
      <c r="L83">
        <v>1</v>
      </c>
      <c r="M83">
        <v>1</v>
      </c>
      <c r="N83">
        <v>1</v>
      </c>
      <c r="O83">
        <f>AVERAGE('time 1'!J82/'time 1'!D82,'time 2'!J82/'time 2'!D82,'time 3'!J82/'time 3'!D82)</f>
        <v>1.2378435766483717</v>
      </c>
      <c r="P83">
        <f>AVERAGE('time 1'!L82/'time 1'!F82,'time 2'!L82/'time 2'!F82,'time 3'!L82/'time 3'!F82)</f>
        <v>4.7142357534056174</v>
      </c>
      <c r="Q83">
        <f>AVERAGE('time 1'!N82/'time 1'!H82,'time 2'!N82/'time 2'!H82,'time 3'!N82/'time 3'!H82)</f>
        <v>1.3513460373313577</v>
      </c>
      <c r="R83">
        <f>AVERAGE('time 1'!P82/'time 1'!D82,'time 2'!P82/'time 2'!D82,'time 3'!P82/'time 3'!D82)</f>
        <v>1.5343560588198712</v>
      </c>
      <c r="S83">
        <f>AVERAGE('time 1'!R82/'time 1'!F82,'time 2'!R82/'time 2'!F82,'time 3'!R82/'time 3'!F82)</f>
        <v>11.907573434964339</v>
      </c>
      <c r="T83">
        <f>AVERAGE('time 1'!T82/'time 1'!H82,'time 2'!T82/'time 2'!H82,'time 3'!T82/'time 3'!H82)</f>
        <v>1.5232027025473081</v>
      </c>
    </row>
    <row r="84" spans="1:20">
      <c r="A84" t="str">
        <f>'time 1'!B83</f>
        <v>&lt;test.TIFFFaxDecoder: int decodeWhiteCodeWord()&gt;</v>
      </c>
      <c r="B84">
        <f>AVERAGE('time 1'!D83/'time 1'!H83,'time 2'!D83/'time 2'!H83,'time 3'!D83/'time 3'!H83)</f>
        <v>1.364790297984493</v>
      </c>
      <c r="C84">
        <f>AVERAGE('time 1'!F83/'time 1'!H83,'time 2'!F83/'time 2'!H83,'time 3'!F83/'time 3'!H83)</f>
        <v>4.8146777790983544</v>
      </c>
      <c r="D84">
        <f>AVERAGE('time 1'!H83/'time 1'!H83,'time 2'!H83/'time 2'!H83,'time 3'!H83/'time 3'!H83)</f>
        <v>1</v>
      </c>
      <c r="E84">
        <f>AVERAGE('time 1'!J83/'time 1'!N83,'time 2'!J83/'time 2'!N83,'time 3'!J83/'time 3'!N83)</f>
        <v>1.2839597074313864</v>
      </c>
      <c r="F84">
        <f>AVERAGE('time 1'!L83/'time 1'!N83,'time 2'!L83/'time 2'!N83,'time 3'!L83/'time 3'!N83)</f>
        <v>13.710526772496207</v>
      </c>
      <c r="G84">
        <f>AVERAGE('time 1'!N83/'time 1'!N83,'time 2'!N83/'time 2'!N83,'time 3'!N83/'time 3'!N83)</f>
        <v>1</v>
      </c>
      <c r="H84">
        <f>AVERAGE('time 1'!P83/'time 1'!T83,'time 2'!P83/'time 2'!T83,'time 3'!P83/'time 3'!T83)</f>
        <v>1.3963785483417539</v>
      </c>
      <c r="I84">
        <f>AVERAGE('time 1'!R83/'time 1'!T83,'time 2'!R83/'time 2'!T83,'time 3'!R83/'time 3'!T83)</f>
        <v>21.866602013945457</v>
      </c>
      <c r="J84">
        <f>AVERAGE('time 1'!T83/'time 1'!T83,'time 2'!T83/'time 2'!T83,'time 3'!T83/'time 3'!T83)</f>
        <v>1</v>
      </c>
      <c r="L84">
        <v>1</v>
      </c>
      <c r="M84">
        <v>1</v>
      </c>
      <c r="N84">
        <v>1</v>
      </c>
      <c r="O84">
        <f>AVERAGE('time 1'!J83/'time 1'!D83,'time 2'!J83/'time 2'!D83,'time 3'!J83/'time 3'!D83)</f>
        <v>1.2723911001130483</v>
      </c>
      <c r="P84">
        <f>AVERAGE('time 1'!L83/'time 1'!F83,'time 2'!L83/'time 2'!F83,'time 3'!L83/'time 3'!F83)</f>
        <v>4.530950608891831</v>
      </c>
      <c r="Q84">
        <f>AVERAGE('time 1'!N83/'time 1'!H83,'time 2'!N83/'time 2'!H83,'time 3'!N83/'time 3'!H83)</f>
        <v>1.3546714079291098</v>
      </c>
      <c r="R84">
        <f>AVERAGE('time 1'!P83/'time 1'!D83,'time 2'!P83/'time 2'!D83,'time 3'!P83/'time 3'!D83)</f>
        <v>1.5186280579970119</v>
      </c>
      <c r="S84">
        <f>AVERAGE('time 1'!R83/'time 1'!F83,'time 2'!R83/'time 2'!F83,'time 3'!R83/'time 3'!F83)</f>
        <v>7.4086258150474791</v>
      </c>
      <c r="T84">
        <f>AVERAGE('time 1'!T83/'time 1'!H83,'time 2'!T83/'time 2'!H83,'time 3'!T83/'time 3'!H83)</f>
        <v>1.4871067662583697</v>
      </c>
    </row>
    <row r="85" spans="1:20">
      <c r="A85" t="str">
        <f>'time 1'!B84</f>
        <v>&lt;test.TIFFFaxDecoder: int nextLesserThan8Bits(int)&gt;</v>
      </c>
      <c r="B85">
        <f>AVERAGE('time 1'!D84/'time 1'!H84,'time 2'!D84/'time 2'!H84,'time 3'!D84/'time 3'!H84)</f>
        <v>1.3821759913388281</v>
      </c>
      <c r="C85">
        <f>AVERAGE('time 1'!F84/'time 1'!H84,'time 2'!F84/'time 2'!H84,'time 3'!F84/'time 3'!H84)</f>
        <v>4.683272274357674</v>
      </c>
      <c r="D85">
        <f>AVERAGE('time 1'!H84/'time 1'!H84,'time 2'!H84/'time 2'!H84,'time 3'!H84/'time 3'!H84)</f>
        <v>1</v>
      </c>
      <c r="E85">
        <f>AVERAGE('time 1'!J84/'time 1'!N84,'time 2'!J84/'time 2'!N84,'time 3'!J84/'time 3'!N84)</f>
        <v>1.2587169663031732</v>
      </c>
      <c r="F85">
        <f>AVERAGE('time 1'!L84/'time 1'!N84,'time 2'!L84/'time 2'!N84,'time 3'!L84/'time 3'!N84)</f>
        <v>10.096528074734971</v>
      </c>
      <c r="G85">
        <f>AVERAGE('time 1'!N84/'time 1'!N84,'time 2'!N84/'time 2'!N84,'time 3'!N84/'time 3'!N84)</f>
        <v>1</v>
      </c>
      <c r="H85">
        <f>AVERAGE('time 1'!P84/'time 1'!T84,'time 2'!P84/'time 2'!T84,'time 3'!P84/'time 3'!T84)</f>
        <v>1.3173410767097407</v>
      </c>
      <c r="I85">
        <f>AVERAGE('time 1'!R84/'time 1'!T84,'time 2'!R84/'time 2'!T84,'time 3'!R84/'time 3'!T84)</f>
        <v>19.242090056689644</v>
      </c>
      <c r="J85">
        <f>AVERAGE('time 1'!T84/'time 1'!T84,'time 2'!T84/'time 2'!T84,'time 3'!T84/'time 3'!T84)</f>
        <v>1</v>
      </c>
      <c r="L85">
        <v>1</v>
      </c>
      <c r="M85">
        <v>1</v>
      </c>
      <c r="N85">
        <v>1</v>
      </c>
      <c r="O85">
        <f>AVERAGE('time 1'!J84/'time 1'!D84,'time 2'!J84/'time 2'!D84,'time 3'!J84/'time 3'!D84)</f>
        <v>1.3708997286189897</v>
      </c>
      <c r="P85">
        <f>AVERAGE('time 1'!L84/'time 1'!F84,'time 2'!L84/'time 2'!F84,'time 3'!L84/'time 3'!F84)</f>
        <v>3.9988642702064019</v>
      </c>
      <c r="Q85">
        <f>AVERAGE('time 1'!N84/'time 1'!H84,'time 2'!N84/'time 2'!H84,'time 3'!N84/'time 3'!H84)</f>
        <v>1.5232751553717907</v>
      </c>
      <c r="R85">
        <f>AVERAGE('time 1'!P84/'time 1'!D84,'time 2'!P84/'time 2'!D84,'time 3'!P84/'time 3'!D84)</f>
        <v>1.5358753954326627</v>
      </c>
      <c r="S85">
        <f>AVERAGE('time 1'!R84/'time 1'!F84,'time 2'!R84/'time 2'!F84,'time 3'!R84/'time 3'!F84)</f>
        <v>7.3803504210951667</v>
      </c>
      <c r="T85">
        <f>AVERAGE('time 1'!T84/'time 1'!H84,'time 2'!T84/'time 2'!H84,'time 3'!T84/'time 3'!H84)</f>
        <v>1.6162488506487798</v>
      </c>
    </row>
    <row r="86" spans="1:20">
      <c r="A86" t="str">
        <f>'time 1'!B85</f>
        <v>&lt;test.TIFFFaxDecoder: int nextNBits(int)&gt;</v>
      </c>
      <c r="B86">
        <f>AVERAGE('time 1'!D85/'time 1'!H85,'time 2'!D85/'time 2'!H85,'time 3'!D85/'time 3'!H85)</f>
        <v>1.2995010380337355</v>
      </c>
      <c r="C86">
        <f>AVERAGE('time 1'!F85/'time 1'!H85,'time 2'!F85/'time 2'!H85,'time 3'!F85/'time 3'!H85)</f>
        <v>3.857787693367174</v>
      </c>
      <c r="D86">
        <f>AVERAGE('time 1'!H85/'time 1'!H85,'time 2'!H85/'time 2'!H85,'time 3'!H85/'time 3'!H85)</f>
        <v>1</v>
      </c>
      <c r="E86">
        <f>AVERAGE('time 1'!J85/'time 1'!N85,'time 2'!J85/'time 2'!N85,'time 3'!J85/'time 3'!N85)</f>
        <v>1.1878158888299677</v>
      </c>
      <c r="F86">
        <f>AVERAGE('time 1'!L85/'time 1'!N85,'time 2'!L85/'time 2'!N85,'time 3'!L85/'time 3'!N85)</f>
        <v>9.2963326486080238</v>
      </c>
      <c r="G86">
        <f>AVERAGE('time 1'!N85/'time 1'!N85,'time 2'!N85/'time 2'!N85,'time 3'!N85/'time 3'!N85)</f>
        <v>1</v>
      </c>
      <c r="H86">
        <f>AVERAGE('time 1'!P85/'time 1'!T85,'time 2'!P85/'time 2'!T85,'time 3'!P85/'time 3'!T85)</f>
        <v>1.2715198597357691</v>
      </c>
      <c r="I86">
        <f>AVERAGE('time 1'!R85/'time 1'!T85,'time 2'!R85/'time 2'!T85,'time 3'!R85/'time 3'!T85)</f>
        <v>18.964890666750694</v>
      </c>
      <c r="J86">
        <f>AVERAGE('time 1'!T85/'time 1'!T85,'time 2'!T85/'time 2'!T85,'time 3'!T85/'time 3'!T85)</f>
        <v>1</v>
      </c>
      <c r="L86">
        <v>1</v>
      </c>
      <c r="M86">
        <v>1</v>
      </c>
      <c r="N86">
        <v>1</v>
      </c>
      <c r="O86">
        <f>AVERAGE('time 1'!J85/'time 1'!D85,'time 2'!J85/'time 2'!D85,'time 3'!J85/'time 3'!D85)</f>
        <v>1.2236969654766074</v>
      </c>
      <c r="P86">
        <f>AVERAGE('time 1'!L85/'time 1'!F85,'time 2'!L85/'time 2'!F85,'time 3'!L85/'time 3'!F85)</f>
        <v>3.8964960399955513</v>
      </c>
      <c r="Q86">
        <f>AVERAGE('time 1'!N85/'time 1'!H85,'time 2'!N85/'time 2'!H85,'time 3'!N85/'time 3'!H85)</f>
        <v>1.3417330188925485</v>
      </c>
      <c r="R86">
        <f>AVERAGE('time 1'!P85/'time 1'!D85,'time 2'!P85/'time 2'!D85,'time 3'!P85/'time 3'!D85)</f>
        <v>1.4654168828315759</v>
      </c>
      <c r="S86">
        <f>AVERAGE('time 1'!R85/'time 1'!F85,'time 2'!R85/'time 2'!F85,'time 3'!R85/'time 3'!F85)</f>
        <v>8.3868828326677356</v>
      </c>
      <c r="T86">
        <f>AVERAGE('time 1'!T85/'time 1'!H85,'time 2'!T85/'time 2'!H85,'time 3'!T85/'time 3'!H85)</f>
        <v>1.5053278679869126</v>
      </c>
    </row>
    <row r="87" spans="1:20">
      <c r="A87" t="str">
        <f>'time 1'!B86</f>
        <v>&lt;test.TIFFFaxDecoder: int readEOL(boolean)&gt;</v>
      </c>
      <c r="B87">
        <f>AVERAGE('time 1'!D86/'time 1'!H86,'time 2'!D86/'time 2'!H86,'time 3'!D86/'time 3'!H86)</f>
        <v>1.3730559087159999</v>
      </c>
      <c r="C87">
        <f>AVERAGE('time 1'!F86/'time 1'!H86,'time 2'!F86/'time 2'!H86,'time 3'!F86/'time 3'!H86)</f>
        <v>3.9212174237970898</v>
      </c>
      <c r="D87">
        <f>AVERAGE('time 1'!H86/'time 1'!H86,'time 2'!H86/'time 2'!H86,'time 3'!H86/'time 3'!H86)</f>
        <v>1</v>
      </c>
      <c r="E87">
        <f>AVERAGE('time 1'!J86/'time 1'!N86,'time 2'!J86/'time 2'!N86,'time 3'!J86/'time 3'!N86)</f>
        <v>1.1965861461240683</v>
      </c>
      <c r="F87">
        <f>AVERAGE('time 1'!L86/'time 1'!N86,'time 2'!L86/'time 2'!N86,'time 3'!L86/'time 3'!N86)</f>
        <v>8.6449630302750435</v>
      </c>
      <c r="G87">
        <f>AVERAGE('time 1'!N86/'time 1'!N86,'time 2'!N86/'time 2'!N86,'time 3'!N86/'time 3'!N86)</f>
        <v>1</v>
      </c>
      <c r="H87">
        <f>AVERAGE('time 1'!P86/'time 1'!T86,'time 2'!P86/'time 2'!T86,'time 3'!P86/'time 3'!T86)</f>
        <v>1.3672739848382944</v>
      </c>
      <c r="I87">
        <f>AVERAGE('time 1'!R86/'time 1'!T86,'time 2'!R86/'time 2'!T86,'time 3'!R86/'time 3'!T86)</f>
        <v>13.478957027546747</v>
      </c>
      <c r="J87">
        <f>AVERAGE('time 1'!T86/'time 1'!T86,'time 2'!T86/'time 2'!T86,'time 3'!T86/'time 3'!T86)</f>
        <v>1</v>
      </c>
      <c r="L87">
        <v>1</v>
      </c>
      <c r="M87">
        <v>1</v>
      </c>
      <c r="N87">
        <v>1</v>
      </c>
      <c r="O87">
        <f>AVERAGE('time 1'!J86/'time 1'!D86,'time 2'!J86/'time 2'!D86,'time 3'!J86/'time 3'!D86)</f>
        <v>1.2799402725045121</v>
      </c>
      <c r="P87">
        <f>AVERAGE('time 1'!L86/'time 1'!F86,'time 2'!L86/'time 2'!F86,'time 3'!L86/'time 3'!F86)</f>
        <v>3.5008592867488901</v>
      </c>
      <c r="Q87">
        <f>AVERAGE('time 1'!N86/'time 1'!H86,'time 2'!N86/'time 2'!H86,'time 3'!N86/'time 3'!H86)</f>
        <v>1.4714331934362284</v>
      </c>
      <c r="R87">
        <f>AVERAGE('time 1'!P86/'time 1'!D86,'time 2'!P86/'time 2'!D86,'time 3'!P86/'time 3'!D86)</f>
        <v>1.5558257188289968</v>
      </c>
      <c r="S87">
        <f>AVERAGE('time 1'!R86/'time 1'!F86,'time 2'!R86/'time 2'!F86,'time 3'!R86/'time 3'!F86)</f>
        <v>5.6820118724797526</v>
      </c>
      <c r="T87">
        <f>AVERAGE('time 1'!T86/'time 1'!H86,'time 2'!T86/'time 2'!H86,'time 3'!T86/'time 3'!H86)</f>
        <v>1.5675329350594904</v>
      </c>
    </row>
    <row r="88" spans="1:20">
      <c r="A88" t="str">
        <f>'time 1'!B87</f>
        <v>&lt;test.TIFFFaxDecoder: void decode1D(byte[],byte[],int,int)&gt;</v>
      </c>
      <c r="B88">
        <f>AVERAGE('time 1'!D87/'time 1'!H87,'time 2'!D87/'time 2'!H87,'time 3'!D87/'time 3'!H87)</f>
        <v>1.4433093119993545</v>
      </c>
      <c r="C88">
        <f>AVERAGE('time 1'!F87/'time 1'!H87,'time 2'!F87/'time 2'!H87,'time 3'!F87/'time 3'!H87)</f>
        <v>3.73956281040619</v>
      </c>
      <c r="D88">
        <f>AVERAGE('time 1'!H87/'time 1'!H87,'time 2'!H87/'time 2'!H87,'time 3'!H87/'time 3'!H87)</f>
        <v>1</v>
      </c>
      <c r="E88">
        <f>AVERAGE('time 1'!J87/'time 1'!N87,'time 2'!J87/'time 2'!N87,'time 3'!J87/'time 3'!N87)</f>
        <v>1.3764618378689988</v>
      </c>
      <c r="F88">
        <f>AVERAGE('time 1'!L87/'time 1'!N87,'time 2'!L87/'time 2'!N87,'time 3'!L87/'time 3'!N87)</f>
        <v>6.5459723753235961</v>
      </c>
      <c r="G88">
        <f>AVERAGE('time 1'!N87/'time 1'!N87,'time 2'!N87/'time 2'!N87,'time 3'!N87/'time 3'!N87)</f>
        <v>1</v>
      </c>
      <c r="H88">
        <f>AVERAGE('time 1'!P87/'time 1'!T87,'time 2'!P87/'time 2'!T87,'time 3'!P87/'time 3'!T87)</f>
        <v>1.289808199086248</v>
      </c>
      <c r="I88">
        <f>AVERAGE('time 1'!R87/'time 1'!T87,'time 2'!R87/'time 2'!T87,'time 3'!R87/'time 3'!T87)</f>
        <v>10.672312363934211</v>
      </c>
      <c r="J88">
        <f>AVERAGE('time 1'!T87/'time 1'!T87,'time 2'!T87/'time 2'!T87,'time 3'!T87/'time 3'!T87)</f>
        <v>1</v>
      </c>
      <c r="L88">
        <v>1</v>
      </c>
      <c r="M88">
        <v>1</v>
      </c>
      <c r="N88">
        <v>1</v>
      </c>
      <c r="O88">
        <f>AVERAGE('time 1'!J87/'time 1'!D87,'time 2'!J87/'time 2'!D87,'time 3'!J87/'time 3'!D87)</f>
        <v>1.9334969188694113</v>
      </c>
      <c r="P88">
        <f>AVERAGE('time 1'!L87/'time 1'!F87,'time 2'!L87/'time 2'!F87,'time 3'!L87/'time 3'!F87)</f>
        <v>4.2066303648699828</v>
      </c>
      <c r="Q88">
        <f>AVERAGE('time 1'!N87/'time 1'!H87,'time 2'!N87/'time 2'!H87,'time 3'!N87/'time 3'!H87)</f>
        <v>2.0380741212821962</v>
      </c>
      <c r="R88">
        <f>AVERAGE('time 1'!P87/'time 1'!D87,'time 2'!P87/'time 2'!D87,'time 3'!P87/'time 3'!D87)</f>
        <v>2.3673543205160503</v>
      </c>
      <c r="S88">
        <f>AVERAGE('time 1'!R87/'time 1'!F87,'time 2'!R87/'time 2'!F87,'time 3'!R87/'time 3'!F87)</f>
        <v>9.108527346803017</v>
      </c>
      <c r="T88">
        <f>AVERAGE('time 1'!T87/'time 1'!H87,'time 2'!T87/'time 2'!H87,'time 3'!T87/'time 3'!H87)</f>
        <v>2.706475708352023</v>
      </c>
    </row>
    <row r="89" spans="1:20">
      <c r="A89" t="str">
        <f>'time 1'!B88</f>
        <v>&lt;test.TIFFFaxDecoder: void decode2D(byte[],byte[],int,int,long)&gt;</v>
      </c>
      <c r="B89">
        <f>AVERAGE('time 1'!D88/'time 1'!H88,'time 2'!D88/'time 2'!H88,'time 3'!D88/'time 3'!H88)</f>
        <v>1.3716122855163746</v>
      </c>
      <c r="C89">
        <f>AVERAGE('time 1'!F88/'time 1'!H88,'time 2'!F88/'time 2'!H88,'time 3'!F88/'time 3'!H88)</f>
        <v>4.5086213002058466</v>
      </c>
      <c r="D89">
        <f>AVERAGE('time 1'!H88/'time 1'!H88,'time 2'!H88/'time 2'!H88,'time 3'!H88/'time 3'!H88)</f>
        <v>1</v>
      </c>
      <c r="E89">
        <f>AVERAGE('time 1'!J88/'time 1'!N88,'time 2'!J88/'time 2'!N88,'time 3'!J88/'time 3'!N88)</f>
        <v>1.2980417539543518</v>
      </c>
      <c r="F89">
        <f>AVERAGE('time 1'!L88/'time 1'!N88,'time 2'!L88/'time 2'!N88,'time 3'!L88/'time 3'!N88)</f>
        <v>13.530891979258804</v>
      </c>
      <c r="G89">
        <f>AVERAGE('time 1'!N88/'time 1'!N88,'time 2'!N88/'time 2'!N88,'time 3'!N88/'time 3'!N88)</f>
        <v>1</v>
      </c>
      <c r="H89">
        <f>AVERAGE('time 1'!P88/'time 1'!T88,'time 2'!P88/'time 2'!T88,'time 3'!P88/'time 3'!T88)</f>
        <v>1.2209380779127927</v>
      </c>
      <c r="I89">
        <f>AVERAGE('time 1'!R88/'time 1'!T88,'time 2'!R88/'time 2'!T88,'time 3'!R88/'time 3'!T88)</f>
        <v>23.908176467550888</v>
      </c>
      <c r="J89">
        <f>AVERAGE('time 1'!T88/'time 1'!T88,'time 2'!T88/'time 2'!T88,'time 3'!T88/'time 3'!T88)</f>
        <v>1</v>
      </c>
      <c r="L89">
        <v>1</v>
      </c>
      <c r="M89">
        <v>1</v>
      </c>
      <c r="N89">
        <v>1</v>
      </c>
      <c r="O89">
        <f>AVERAGE('time 1'!J88/'time 1'!D88,'time 2'!J88/'time 2'!D88,'time 3'!J88/'time 3'!D88)</f>
        <v>2.0137576650739901</v>
      </c>
      <c r="P89">
        <f>AVERAGE('time 1'!L88/'time 1'!F88,'time 2'!L88/'time 2'!F88,'time 3'!L88/'time 3'!F88)</f>
        <v>8.2506368134455332</v>
      </c>
      <c r="Q89">
        <f>AVERAGE('time 1'!N88/'time 1'!H88,'time 2'!N88/'time 2'!H88,'time 3'!N88/'time 3'!H88)</f>
        <v>2.1188000279762504</v>
      </c>
      <c r="R89">
        <f>AVERAGE('time 1'!P88/'time 1'!D88,'time 2'!P88/'time 2'!D88,'time 3'!P88/'time 3'!D88)</f>
        <v>2.7440657182522599</v>
      </c>
      <c r="S89">
        <f>AVERAGE('time 1'!R88/'time 1'!F88,'time 2'!R88/'time 2'!F88,'time 3'!R88/'time 3'!F88)</f>
        <v>18.836984619652451</v>
      </c>
      <c r="T89">
        <f>AVERAGE('time 1'!T88/'time 1'!H88,'time 2'!T88/'time 2'!H88,'time 3'!T88/'time 3'!H88)</f>
        <v>3.1309209835327017</v>
      </c>
    </row>
    <row r="90" spans="1:20">
      <c r="A90" t="str">
        <f>'time 1'!B89</f>
        <v>&lt;test.TIFFFaxDecoder: void decodeT6(byte[],byte[],int,int,long)&gt;</v>
      </c>
      <c r="B90">
        <f>AVERAGE('time 1'!D89/'time 1'!H89,'time 2'!D89/'time 2'!H89,'time 3'!D89/'time 3'!H89)</f>
        <v>1.5053833278627062</v>
      </c>
      <c r="C90">
        <f>AVERAGE('time 1'!F89/'time 1'!H89,'time 2'!F89/'time 2'!H89,'time 3'!F89/'time 3'!H89)</f>
        <v>3.9526833623535396</v>
      </c>
      <c r="D90">
        <f>AVERAGE('time 1'!H89/'time 1'!H89,'time 2'!H89/'time 2'!H89,'time 3'!H89/'time 3'!H89)</f>
        <v>1</v>
      </c>
      <c r="E90">
        <f>AVERAGE('time 1'!J89/'time 1'!N89,'time 2'!J89/'time 2'!N89,'time 3'!J89/'time 3'!N89)</f>
        <v>1.3077563720726275</v>
      </c>
      <c r="F90">
        <f>AVERAGE('time 1'!L89/'time 1'!N89,'time 2'!L89/'time 2'!N89,'time 3'!L89/'time 3'!N89)</f>
        <v>10.656576928224032</v>
      </c>
      <c r="G90">
        <f>AVERAGE('time 1'!N89/'time 1'!N89,'time 2'!N89/'time 2'!N89,'time 3'!N89/'time 3'!N89)</f>
        <v>1</v>
      </c>
      <c r="H90">
        <f>AVERAGE('time 1'!P89/'time 1'!T89,'time 2'!P89/'time 2'!T89,'time 3'!P89/'time 3'!T89)</f>
        <v>1.2370831069017327</v>
      </c>
      <c r="I90">
        <f>AVERAGE('time 1'!R89/'time 1'!T89,'time 2'!R89/'time 2'!T89,'time 3'!R89/'time 3'!T89)</f>
        <v>18.881499171026466</v>
      </c>
      <c r="J90">
        <f>AVERAGE('time 1'!T89/'time 1'!T89,'time 2'!T89/'time 2'!T89,'time 3'!T89/'time 3'!T89)</f>
        <v>1</v>
      </c>
      <c r="L90">
        <v>1</v>
      </c>
      <c r="M90">
        <v>1</v>
      </c>
      <c r="N90">
        <v>1</v>
      </c>
      <c r="O90">
        <f>AVERAGE('time 1'!J89/'time 1'!D89,'time 2'!J89/'time 2'!D89,'time 3'!J89/'time 3'!D89)</f>
        <v>1.6696122033208358</v>
      </c>
      <c r="P90">
        <f>AVERAGE('time 1'!L89/'time 1'!F89,'time 2'!L89/'time 2'!F89,'time 3'!L89/'time 3'!F89)</f>
        <v>6.6165858737284298</v>
      </c>
      <c r="Q90">
        <f>AVERAGE('time 1'!N89/'time 1'!H89,'time 2'!N89/'time 2'!H89,'time 3'!N89/'time 3'!H89)</f>
        <v>1.9277711849679946</v>
      </c>
      <c r="R90">
        <f>AVERAGE('time 1'!P89/'time 1'!D89,'time 2'!P89/'time 2'!D89,'time 3'!P89/'time 3'!D89)</f>
        <v>2.1600843800357157</v>
      </c>
      <c r="S90">
        <f>AVERAGE('time 1'!R89/'time 1'!F89,'time 2'!R89/'time 2'!F89,'time 3'!R89/'time 3'!F89)</f>
        <v>14.493739481434368</v>
      </c>
      <c r="T90">
        <f>AVERAGE('time 1'!T89/'time 1'!H89,'time 2'!T89/'time 2'!H89,'time 3'!T89/'time 3'!H89)</f>
        <v>2.6698044085733064</v>
      </c>
    </row>
    <row r="91" spans="1:20">
      <c r="A91" t="str">
        <f>'time 1'!B90</f>
        <v>&lt;test.TIFFFaxDecoder: void getNextChangingElement(int,boolean,int[])&gt;</v>
      </c>
      <c r="B91">
        <f>AVERAGE('time 1'!D90/'time 1'!H90,'time 2'!D90/'time 2'!H90,'time 3'!D90/'time 3'!H90)</f>
        <v>1.4243547509307437</v>
      </c>
      <c r="C91">
        <f>AVERAGE('time 1'!F90/'time 1'!H90,'time 2'!F90/'time 2'!H90,'time 3'!F90/'time 3'!H90)</f>
        <v>5.1335389571753209</v>
      </c>
      <c r="D91">
        <f>AVERAGE('time 1'!H90/'time 1'!H90,'time 2'!H90/'time 2'!H90,'time 3'!H90/'time 3'!H90)</f>
        <v>1</v>
      </c>
      <c r="E91">
        <f>AVERAGE('time 1'!J90/'time 1'!N90,'time 2'!J90/'time 2'!N90,'time 3'!J90/'time 3'!N90)</f>
        <v>1.3148377279672974</v>
      </c>
      <c r="F91">
        <f>AVERAGE('time 1'!L90/'time 1'!N90,'time 2'!L90/'time 2'!N90,'time 3'!L90/'time 3'!N90)</f>
        <v>12.644983772481742</v>
      </c>
      <c r="G91">
        <f>AVERAGE('time 1'!N90/'time 1'!N90,'time 2'!N90/'time 2'!N90,'time 3'!N90/'time 3'!N90)</f>
        <v>1</v>
      </c>
      <c r="H91">
        <f>AVERAGE('time 1'!P90/'time 1'!T90,'time 2'!P90/'time 2'!T90,'time 3'!P90/'time 3'!T90)</f>
        <v>1.2508821426631058</v>
      </c>
      <c r="I91">
        <f>AVERAGE('time 1'!R90/'time 1'!T90,'time 2'!R90/'time 2'!T90,'time 3'!R90/'time 3'!T90)</f>
        <v>25.224775268514509</v>
      </c>
      <c r="J91">
        <f>AVERAGE('time 1'!T90/'time 1'!T90,'time 2'!T90/'time 2'!T90,'time 3'!T90/'time 3'!T90)</f>
        <v>1</v>
      </c>
      <c r="L91">
        <v>1</v>
      </c>
      <c r="M91">
        <v>1</v>
      </c>
      <c r="N91">
        <v>1</v>
      </c>
      <c r="O91">
        <f>AVERAGE('time 1'!J90/'time 1'!D90,'time 2'!J90/'time 2'!D90,'time 3'!J90/'time 3'!D90)</f>
        <v>1.3466300540366747</v>
      </c>
      <c r="P91">
        <f>AVERAGE('time 1'!L90/'time 1'!F90,'time 2'!L90/'time 2'!F90,'time 3'!L90/'time 3'!F90)</f>
        <v>4.4918269821379733</v>
      </c>
      <c r="Q91">
        <f>AVERAGE('time 1'!N90/'time 1'!H90,'time 2'!N90/'time 2'!H90,'time 3'!N90/'time 3'!H90)</f>
        <v>1.4646123788916057</v>
      </c>
      <c r="R91">
        <f>AVERAGE('time 1'!P90/'time 1'!D90,'time 2'!P90/'time 2'!D90,'time 3'!P90/'time 3'!D90)</f>
        <v>1.5204199021056317</v>
      </c>
      <c r="S91">
        <f>AVERAGE('time 1'!R90/'time 1'!F90,'time 2'!R90/'time 2'!F90,'time 3'!R90/'time 3'!F90)</f>
        <v>9.7620663424307246</v>
      </c>
      <c r="T91">
        <f>AVERAGE('time 1'!T90/'time 1'!H90,'time 2'!T90/'time 2'!H90,'time 3'!T90/'time 3'!H90)</f>
        <v>1.742339882509053</v>
      </c>
    </row>
    <row r="92" spans="1:20">
      <c r="A92" t="str">
        <f>'time 1'!B91</f>
        <v>&lt;test.TIFFFaxDecoder: void setToBlack(byte[],int,int,int)&gt;</v>
      </c>
      <c r="B92">
        <f>AVERAGE('time 1'!D91/'time 1'!H91,'time 2'!D91/'time 2'!H91,'time 3'!D91/'time 3'!H91)</f>
        <v>1.3305149481267964</v>
      </c>
      <c r="C92">
        <f>AVERAGE('time 1'!F91/'time 1'!H91,'time 2'!F91/'time 2'!H91,'time 3'!F91/'time 3'!H91)</f>
        <v>3.962109539311971</v>
      </c>
      <c r="D92">
        <f>AVERAGE('time 1'!H91/'time 1'!H91,'time 2'!H91/'time 2'!H91,'time 3'!H91/'time 3'!H91)</f>
        <v>1</v>
      </c>
      <c r="E92">
        <f>AVERAGE('time 1'!J91/'time 1'!N91,'time 2'!J91/'time 2'!N91,'time 3'!J91/'time 3'!N91)</f>
        <v>1.1686958402746248</v>
      </c>
      <c r="F92">
        <f>AVERAGE('time 1'!L91/'time 1'!N91,'time 2'!L91/'time 2'!N91,'time 3'!L91/'time 3'!N91)</f>
        <v>9.8742142247775249</v>
      </c>
      <c r="G92">
        <f>AVERAGE('time 1'!N91/'time 1'!N91,'time 2'!N91/'time 2'!N91,'time 3'!N91/'time 3'!N91)</f>
        <v>1</v>
      </c>
      <c r="H92">
        <f>AVERAGE('time 1'!P91/'time 1'!T91,'time 2'!P91/'time 2'!T91,'time 3'!P91/'time 3'!T91)</f>
        <v>1.1732295955628809</v>
      </c>
      <c r="I92">
        <f>AVERAGE('time 1'!R91/'time 1'!T91,'time 2'!R91/'time 2'!T91,'time 3'!R91/'time 3'!T91)</f>
        <v>22.938660984025375</v>
      </c>
      <c r="J92">
        <f>AVERAGE('time 1'!T91/'time 1'!T91,'time 2'!T91/'time 2'!T91,'time 3'!T91/'time 3'!T91)</f>
        <v>1</v>
      </c>
      <c r="L92">
        <v>1</v>
      </c>
      <c r="M92">
        <v>1</v>
      </c>
      <c r="N92">
        <v>1</v>
      </c>
      <c r="O92">
        <f>AVERAGE('time 1'!J91/'time 1'!D91,'time 2'!J91/'time 2'!D91,'time 3'!J91/'time 3'!D91)</f>
        <v>1.2058261888514821</v>
      </c>
      <c r="P92">
        <f>AVERAGE('time 1'!L91/'time 1'!F91,'time 2'!L91/'time 2'!F91,'time 3'!L91/'time 3'!F91)</f>
        <v>4.263651121743723</v>
      </c>
      <c r="Q92">
        <f>AVERAGE('time 1'!N91/'time 1'!H91,'time 2'!N91/'time 2'!H91,'time 3'!N91/'time 3'!H91)</f>
        <v>1.3748821805931482</v>
      </c>
      <c r="R92">
        <f>AVERAGE('time 1'!P91/'time 1'!D91,'time 2'!P91/'time 2'!D91,'time 3'!P91/'time 3'!D91)</f>
        <v>1.368697090139591</v>
      </c>
      <c r="S92">
        <f>AVERAGE('time 1'!R91/'time 1'!F91,'time 2'!R91/'time 2'!F91,'time 3'!R91/'time 3'!F91)</f>
        <v>10.517678261650032</v>
      </c>
      <c r="T92">
        <f>AVERAGE('time 1'!T91/'time 1'!H91,'time 2'!T91/'time 2'!H91,'time 3'!T91/'time 3'!H91)</f>
        <v>1.5504092979402859</v>
      </c>
    </row>
    <row r="93" spans="1:20">
      <c r="A93" t="str">
        <f>'time 1'!B92</f>
        <v>&lt;test.TIFFFaxDecoder: void updatePointer(int)&gt;</v>
      </c>
      <c r="B93">
        <f>AVERAGE('time 1'!D92/'time 1'!H92,'time 2'!D92/'time 2'!H92,'time 3'!D92/'time 3'!H92)</f>
        <v>1.3010405920014565</v>
      </c>
      <c r="C93">
        <f>AVERAGE('time 1'!F92/'time 1'!H92,'time 2'!F92/'time 2'!H92,'time 3'!F92/'time 3'!H92)</f>
        <v>7.7434448582959092</v>
      </c>
      <c r="D93">
        <f>AVERAGE('time 1'!H92/'time 1'!H92,'time 2'!H92/'time 2'!H92,'time 3'!H92/'time 3'!H92)</f>
        <v>1</v>
      </c>
      <c r="E93">
        <f>AVERAGE('time 1'!J92/'time 1'!N92,'time 2'!J92/'time 2'!N92,'time 3'!J92/'time 3'!N92)</f>
        <v>1.4023072252580449</v>
      </c>
      <c r="F93">
        <f>AVERAGE('time 1'!L92/'time 1'!N92,'time 2'!L92/'time 2'!N92,'time 3'!L92/'time 3'!N92)</f>
        <v>14.82133469052466</v>
      </c>
      <c r="G93">
        <f>AVERAGE('time 1'!N92/'time 1'!N92,'time 2'!N92/'time 2'!N92,'time 3'!N92/'time 3'!N92)</f>
        <v>1</v>
      </c>
      <c r="H93">
        <f>AVERAGE('time 1'!P92/'time 1'!T92,'time 2'!P92/'time 2'!T92,'time 3'!P92/'time 3'!T92)</f>
        <v>1.2983257700770077</v>
      </c>
      <c r="I93">
        <f>AVERAGE('time 1'!R92/'time 1'!T92,'time 2'!R92/'time 2'!T92,'time 3'!R92/'time 3'!T92)</f>
        <v>20.897169404440444</v>
      </c>
      <c r="J93">
        <f>AVERAGE('time 1'!T92/'time 1'!T92,'time 2'!T92/'time 2'!T92,'time 3'!T92/'time 3'!T92)</f>
        <v>1</v>
      </c>
      <c r="L93">
        <v>1</v>
      </c>
      <c r="M93">
        <v>1</v>
      </c>
      <c r="N93">
        <v>1</v>
      </c>
      <c r="O93">
        <f>AVERAGE('time 1'!J92/'time 1'!D92,'time 2'!J92/'time 2'!D92,'time 3'!J92/'time 3'!D92)</f>
        <v>1.5020576131687242</v>
      </c>
      <c r="P93">
        <f>AVERAGE('time 1'!L92/'time 1'!F92,'time 2'!L92/'time 2'!F92,'time 3'!L92/'time 3'!F92)</f>
        <v>3.6533101740373617</v>
      </c>
      <c r="Q93">
        <f>AVERAGE('time 1'!N92/'time 1'!H92,'time 2'!N92/'time 2'!H92,'time 3'!N92/'time 3'!H92)</f>
        <v>1.3995598929886313</v>
      </c>
      <c r="R93">
        <f>AVERAGE('time 1'!P92/'time 1'!D92,'time 2'!P92/'time 2'!D92,'time 3'!P92/'time 3'!D92)</f>
        <v>1.6037061679110913</v>
      </c>
      <c r="S93">
        <f>AVERAGE('time 1'!R92/'time 1'!F92,'time 2'!R92/'time 2'!F92,'time 3'!R92/'time 3'!F92)</f>
        <v>5.2799898254282835</v>
      </c>
      <c r="T93">
        <f>AVERAGE('time 1'!T92/'time 1'!H92,'time 2'!T92/'time 2'!H92,'time 3'!T92/'time 3'!H92)</f>
        <v>1.6177845713476555</v>
      </c>
    </row>
    <row r="94" spans="1:20">
      <c r="A94" t="str">
        <f>'time 1'!B93</f>
        <v>&lt;test.TIFFFaxEncoder: int add1DBits(byte[],int,int,int)&gt;</v>
      </c>
      <c r="B94">
        <f>AVERAGE('time 1'!D93/'time 1'!H93,'time 2'!D93/'time 2'!H93,'time 3'!D93/'time 3'!H93)</f>
        <v>1.3061141224530304</v>
      </c>
      <c r="C94">
        <f>AVERAGE('time 1'!F93/'time 1'!H93,'time 2'!F93/'time 2'!H93,'time 3'!F93/'time 3'!H93)</f>
        <v>3.5341308289607043</v>
      </c>
      <c r="D94">
        <f>AVERAGE('time 1'!H93/'time 1'!H93,'time 2'!H93/'time 2'!H93,'time 3'!H93/'time 3'!H93)</f>
        <v>1</v>
      </c>
      <c r="E94">
        <f>AVERAGE('time 1'!J93/'time 1'!N93,'time 2'!J93/'time 2'!N93,'time 3'!J93/'time 3'!N93)</f>
        <v>1.2170749852377953</v>
      </c>
      <c r="F94">
        <f>AVERAGE('time 1'!L93/'time 1'!N93,'time 2'!L93/'time 2'!N93,'time 3'!L93/'time 3'!N93)</f>
        <v>8.2544112698974548</v>
      </c>
      <c r="G94">
        <f>AVERAGE('time 1'!N93/'time 1'!N93,'time 2'!N93/'time 2'!N93,'time 3'!N93/'time 3'!N93)</f>
        <v>1</v>
      </c>
      <c r="H94">
        <f>AVERAGE('time 1'!P93/'time 1'!T93,'time 2'!P93/'time 2'!T93,'time 3'!P93/'time 3'!T93)</f>
        <v>1.1637152178222887</v>
      </c>
      <c r="I94">
        <f>AVERAGE('time 1'!R93/'time 1'!T93,'time 2'!R93/'time 2'!T93,'time 3'!R93/'time 3'!T93)</f>
        <v>14.596477352990917</v>
      </c>
      <c r="J94">
        <f>AVERAGE('time 1'!T93/'time 1'!T93,'time 2'!T93/'time 2'!T93,'time 3'!T93/'time 3'!T93)</f>
        <v>1</v>
      </c>
      <c r="L94">
        <v>1</v>
      </c>
      <c r="M94">
        <v>1</v>
      </c>
      <c r="N94">
        <v>1</v>
      </c>
      <c r="O94">
        <f>AVERAGE('time 1'!J93/'time 1'!D93,'time 2'!J93/'time 2'!D93,'time 3'!J93/'time 3'!D93)</f>
        <v>1.2754931040056117</v>
      </c>
      <c r="P94">
        <f>AVERAGE('time 1'!L93/'time 1'!F93,'time 2'!L93/'time 2'!F93,'time 3'!L93/'time 3'!F93)</f>
        <v>3.7288972382983716</v>
      </c>
      <c r="Q94">
        <f>AVERAGE('time 1'!N93/'time 1'!H93,'time 2'!N93/'time 2'!H93,'time 3'!N93/'time 3'!H93)</f>
        <v>1.3830584704550921</v>
      </c>
      <c r="R94">
        <f>AVERAGE('time 1'!P93/'time 1'!D93,'time 2'!P93/'time 2'!D93,'time 3'!P93/'time 3'!D93)</f>
        <v>1.4356499564531076</v>
      </c>
      <c r="S94">
        <f>AVERAGE('time 1'!R93/'time 1'!F93,'time 2'!R93/'time 2'!F93,'time 3'!R93/'time 3'!F93)</f>
        <v>7.2886455980637068</v>
      </c>
      <c r="T94">
        <f>AVERAGE('time 1'!T93/'time 1'!H93,'time 2'!T93/'time 2'!H93,'time 3'!T93/'time 3'!H93)</f>
        <v>1.6191740517456612</v>
      </c>
    </row>
    <row r="95" spans="1:20">
      <c r="A95" t="str">
        <f>'time 1'!B94</f>
        <v>&lt;test.TIFFFaxEncoder: int add2DBits(byte[],int,int[][],int)&gt;</v>
      </c>
      <c r="B95">
        <f>AVERAGE('time 1'!D94/'time 1'!H94,'time 2'!D94/'time 2'!H94,'time 3'!D94/'time 3'!H94)</f>
        <v>1.2795859756660855</v>
      </c>
      <c r="C95">
        <f>AVERAGE('time 1'!F94/'time 1'!H94,'time 2'!F94/'time 2'!H94,'time 3'!F94/'time 3'!H94)</f>
        <v>3.3493457339571684</v>
      </c>
      <c r="D95">
        <f>AVERAGE('time 1'!H94/'time 1'!H94,'time 2'!H94/'time 2'!H94,'time 3'!H94/'time 3'!H94)</f>
        <v>1</v>
      </c>
      <c r="E95">
        <f>AVERAGE('time 1'!J94/'time 1'!N94,'time 2'!J94/'time 2'!N94,'time 3'!J94/'time 3'!N94)</f>
        <v>1.2179038699047304</v>
      </c>
      <c r="F95">
        <f>AVERAGE('time 1'!L94/'time 1'!N94,'time 2'!L94/'time 2'!N94,'time 3'!L94/'time 3'!N94)</f>
        <v>8.2491516988074647</v>
      </c>
      <c r="G95">
        <f>AVERAGE('time 1'!N94/'time 1'!N94,'time 2'!N94/'time 2'!N94,'time 3'!N94/'time 3'!N94)</f>
        <v>1</v>
      </c>
      <c r="H95">
        <f>AVERAGE('time 1'!P94/'time 1'!T94,'time 2'!P94/'time 2'!T94,'time 3'!P94/'time 3'!T94)</f>
        <v>1.1989484071277172</v>
      </c>
      <c r="I95">
        <f>AVERAGE('time 1'!R94/'time 1'!T94,'time 2'!R94/'time 2'!T94,'time 3'!R94/'time 3'!T94)</f>
        <v>14.922836643355595</v>
      </c>
      <c r="J95">
        <f>AVERAGE('time 1'!T94/'time 1'!T94,'time 2'!T94/'time 2'!T94,'time 3'!T94/'time 3'!T94)</f>
        <v>1</v>
      </c>
      <c r="L95">
        <v>1</v>
      </c>
      <c r="M95">
        <v>1</v>
      </c>
      <c r="N95">
        <v>1</v>
      </c>
      <c r="O95">
        <f>AVERAGE('time 1'!J94/'time 1'!D94,'time 2'!J94/'time 2'!D94,'time 3'!J94/'time 3'!D94)</f>
        <v>1.2998271132102526</v>
      </c>
      <c r="P95">
        <f>AVERAGE('time 1'!L94/'time 1'!F94,'time 2'!L94/'time 2'!F94,'time 3'!L94/'time 3'!F94)</f>
        <v>4.1128054952394919</v>
      </c>
      <c r="Q95">
        <f>AVERAGE('time 1'!N94/'time 1'!H94,'time 2'!N94/'time 2'!H94,'time 3'!N94/'time 3'!H94)</f>
        <v>1.3667275286241394</v>
      </c>
      <c r="R95">
        <f>AVERAGE('time 1'!P94/'time 1'!D94,'time 2'!P94/'time 2'!D94,'time 3'!P94/'time 3'!D94)</f>
        <v>1.4321978759444616</v>
      </c>
      <c r="S95">
        <f>AVERAGE('time 1'!R94/'time 1'!F94,'time 2'!R94/'time 2'!F94,'time 3'!R94/'time 3'!F94)</f>
        <v>7.3983490822261162</v>
      </c>
      <c r="T95">
        <f>AVERAGE('time 1'!T94/'time 1'!H94,'time 2'!T94/'time 2'!H94,'time 3'!T94/'time 3'!H94)</f>
        <v>1.5415391010906248</v>
      </c>
    </row>
    <row r="96" spans="1:20">
      <c r="A96" t="str">
        <f>'time 1'!B95</f>
        <v>&lt;test.TIFFFaxEncoder: int addEOFB(byte[],int)&gt;</v>
      </c>
      <c r="B96">
        <f>AVERAGE('time 1'!D95/'time 1'!H95,'time 2'!D95/'time 2'!H95,'time 3'!D95/'time 3'!H95)</f>
        <v>1.2782205589412243</v>
      </c>
      <c r="C96">
        <f>AVERAGE('time 1'!F95/'time 1'!H95,'time 2'!F95/'time 2'!H95,'time 3'!F95/'time 3'!H95)</f>
        <v>3.680969431508391</v>
      </c>
      <c r="D96">
        <f>AVERAGE('time 1'!H95/'time 1'!H95,'time 2'!H95/'time 2'!H95,'time 3'!H95/'time 3'!H95)</f>
        <v>1</v>
      </c>
      <c r="E96">
        <f>AVERAGE('time 1'!J95/'time 1'!N95,'time 2'!J95/'time 2'!N95,'time 3'!J95/'time 3'!N95)</f>
        <v>1.2301187435193157</v>
      </c>
      <c r="F96">
        <f>AVERAGE('time 1'!L95/'time 1'!N95,'time 2'!L95/'time 2'!N95,'time 3'!L95/'time 3'!N95)</f>
        <v>8.064957049950495</v>
      </c>
      <c r="G96">
        <f>AVERAGE('time 1'!N95/'time 1'!N95,'time 2'!N95/'time 2'!N95,'time 3'!N95/'time 3'!N95)</f>
        <v>1</v>
      </c>
      <c r="H96">
        <f>AVERAGE('time 1'!P95/'time 1'!T95,'time 2'!P95/'time 2'!T95,'time 3'!P95/'time 3'!T95)</f>
        <v>1.2531994147496468</v>
      </c>
      <c r="I96">
        <f>AVERAGE('time 1'!R95/'time 1'!T95,'time 2'!R95/'time 2'!T95,'time 3'!R95/'time 3'!T95)</f>
        <v>18.107448950933545</v>
      </c>
      <c r="J96">
        <f>AVERAGE('time 1'!T95/'time 1'!T95,'time 2'!T95/'time 2'!T95,'time 3'!T95/'time 3'!T95)</f>
        <v>1</v>
      </c>
      <c r="L96">
        <v>1</v>
      </c>
      <c r="M96">
        <v>1</v>
      </c>
      <c r="N96">
        <v>1</v>
      </c>
      <c r="O96">
        <f>AVERAGE('time 1'!J95/'time 1'!D95,'time 2'!J95/'time 2'!D95,'time 3'!J95/'time 3'!D95)</f>
        <v>1.3088219018309184</v>
      </c>
      <c r="P96">
        <f>AVERAGE('time 1'!L95/'time 1'!F95,'time 2'!L95/'time 2'!F95,'time 3'!L95/'time 3'!F95)</f>
        <v>3.3459447373862701</v>
      </c>
      <c r="Q96">
        <f>AVERAGE('time 1'!N95/'time 1'!H95,'time 2'!N95/'time 2'!H95,'time 3'!N95/'time 3'!H95)</f>
        <v>1.3573119554025004</v>
      </c>
      <c r="R96">
        <f>AVERAGE('time 1'!P95/'time 1'!D95,'time 2'!P95/'time 2'!D95,'time 3'!P95/'time 3'!D95)</f>
        <v>1.4725596921193482</v>
      </c>
      <c r="S96">
        <f>AVERAGE('time 1'!R95/'time 1'!F95,'time 2'!R95/'time 2'!F95,'time 3'!R95/'time 3'!F95)</f>
        <v>7.6834760132340776</v>
      </c>
      <c r="T96">
        <f>AVERAGE('time 1'!T95/'time 1'!H95,'time 2'!T95/'time 2'!H95,'time 3'!T95/'time 3'!H95)</f>
        <v>1.5041828302530489</v>
      </c>
    </row>
    <row r="97" spans="1:50">
      <c r="A97" t="str">
        <f>'time 1'!B96</f>
        <v>&lt;test.TIFFFaxEncoder: int addEOL(boolean,boolean,boolean,byte[],int)&gt;</v>
      </c>
      <c r="B97">
        <f>AVERAGE('time 1'!D96/'time 1'!H96,'time 2'!D96/'time 2'!H96,'time 3'!D96/'time 3'!H96)</f>
        <v>1.3600407508490264</v>
      </c>
      <c r="C97">
        <f>AVERAGE('time 1'!F96/'time 1'!H96,'time 2'!F96/'time 2'!H96,'time 3'!F96/'time 3'!H96)</f>
        <v>3.0442571040110971</v>
      </c>
      <c r="D97">
        <f>AVERAGE('time 1'!H96/'time 1'!H96,'time 2'!H96/'time 2'!H96,'time 3'!H96/'time 3'!H96)</f>
        <v>1</v>
      </c>
      <c r="E97">
        <f>AVERAGE('time 1'!J96/'time 1'!N96,'time 2'!J96/'time 2'!N96,'time 3'!J96/'time 3'!N96)</f>
        <v>1.2315716731990642</v>
      </c>
      <c r="F97">
        <f>AVERAGE('time 1'!L96/'time 1'!N96,'time 2'!L96/'time 2'!N96,'time 3'!L96/'time 3'!N96)</f>
        <v>9.2717676929209869</v>
      </c>
      <c r="G97">
        <f>AVERAGE('time 1'!N96/'time 1'!N96,'time 2'!N96/'time 2'!N96,'time 3'!N96/'time 3'!N96)</f>
        <v>1</v>
      </c>
      <c r="H97">
        <f>AVERAGE('time 1'!P96/'time 1'!T96,'time 2'!P96/'time 2'!T96,'time 3'!P96/'time 3'!T96)</f>
        <v>1.2800657008942549</v>
      </c>
      <c r="I97">
        <f>AVERAGE('time 1'!R96/'time 1'!T96,'time 2'!R96/'time 2'!T96,'time 3'!R96/'time 3'!T96)</f>
        <v>15.9574582048163</v>
      </c>
      <c r="J97">
        <f>AVERAGE('time 1'!T96/'time 1'!T96,'time 2'!T96/'time 2'!T96,'time 3'!T96/'time 3'!T96)</f>
        <v>1</v>
      </c>
      <c r="L97">
        <v>1</v>
      </c>
      <c r="M97">
        <v>1</v>
      </c>
      <c r="N97">
        <v>1</v>
      </c>
      <c r="O97">
        <f>AVERAGE('time 1'!J96/'time 1'!D96,'time 2'!J96/'time 2'!D96,'time 3'!J96/'time 3'!D96)</f>
        <v>1.1753324328735018</v>
      </c>
      <c r="P97">
        <f>AVERAGE('time 1'!L96/'time 1'!F96,'time 2'!L96/'time 2'!F96,'time 3'!L96/'time 3'!F96)</f>
        <v>4.5700834857195645</v>
      </c>
      <c r="Q97">
        <f>AVERAGE('time 1'!N96/'time 1'!H96,'time 2'!N96/'time 2'!H96,'time 3'!N96/'time 3'!H96)</f>
        <v>1.2956374079570487</v>
      </c>
      <c r="R97">
        <f>AVERAGE('time 1'!P96/'time 1'!D96,'time 2'!P96/'time 2'!D96,'time 3'!P96/'time 3'!D96)</f>
        <v>1.3706574613540747</v>
      </c>
      <c r="S97">
        <f>AVERAGE('time 1'!R96/'time 1'!F96,'time 2'!R96/'time 2'!F96,'time 3'!R96/'time 3'!F96)</f>
        <v>8.1815767904571164</v>
      </c>
      <c r="T97">
        <f>AVERAGE('time 1'!T96/'time 1'!H96,'time 2'!T96/'time 2'!H96,'time 3'!T96/'time 3'!H96)</f>
        <v>1.4536205403427702</v>
      </c>
    </row>
    <row r="98" spans="1:50">
      <c r="A98" t="str">
        <f>'time 1'!B97</f>
        <v>&lt;test.TIFFFaxEncoder: int encode1D(byte[],int,int,int,byte[],int)&gt;</v>
      </c>
      <c r="B98">
        <f>AVERAGE('time 1'!D97/'time 1'!H97,'time 2'!D97/'time 2'!H97,'time 3'!D97/'time 3'!H97)</f>
        <v>1.2381191352034151</v>
      </c>
      <c r="C98">
        <f>AVERAGE('time 1'!F97/'time 1'!H97,'time 2'!F97/'time 2'!H97,'time 3'!F97/'time 3'!H97)</f>
        <v>3.9483130399026849</v>
      </c>
      <c r="D98">
        <f>AVERAGE('time 1'!H97/'time 1'!H97,'time 2'!H97/'time 2'!H97,'time 3'!H97/'time 3'!H97)</f>
        <v>1</v>
      </c>
      <c r="E98">
        <f>AVERAGE('time 1'!J97/'time 1'!N97,'time 2'!J97/'time 2'!N97,'time 3'!J97/'time 3'!N97)</f>
        <v>1.2537078799410171</v>
      </c>
      <c r="F98">
        <f>AVERAGE('time 1'!L97/'time 1'!N97,'time 2'!L97/'time 2'!N97,'time 3'!L97/'time 3'!N97)</f>
        <v>12.680089425919983</v>
      </c>
      <c r="G98">
        <f>AVERAGE('time 1'!N97/'time 1'!N97,'time 2'!N97/'time 2'!N97,'time 3'!N97/'time 3'!N97)</f>
        <v>1</v>
      </c>
      <c r="H98">
        <f>AVERAGE('time 1'!P97/'time 1'!T97,'time 2'!P97/'time 2'!T97,'time 3'!P97/'time 3'!T97)</f>
        <v>1.2439968634498826</v>
      </c>
      <c r="I98">
        <f>AVERAGE('time 1'!R97/'time 1'!T97,'time 2'!R97/'time 2'!T97,'time 3'!R97/'time 3'!T97)</f>
        <v>28.520146620290792</v>
      </c>
      <c r="J98">
        <f>AVERAGE('time 1'!T97/'time 1'!T97,'time 2'!T97/'time 2'!T97,'time 3'!T97/'time 3'!T97)</f>
        <v>1</v>
      </c>
      <c r="L98">
        <v>1</v>
      </c>
      <c r="M98">
        <v>1</v>
      </c>
      <c r="N98">
        <v>1</v>
      </c>
      <c r="O98">
        <f>AVERAGE('time 1'!J97/'time 1'!D97,'time 2'!J97/'time 2'!D97,'time 3'!J97/'time 3'!D97)</f>
        <v>1.2972982871348451</v>
      </c>
      <c r="P98">
        <f>AVERAGE('time 1'!L97/'time 1'!F97,'time 2'!L97/'time 2'!F97,'time 3'!L97/'time 3'!F97)</f>
        <v>5.2256505109101754</v>
      </c>
      <c r="Q98">
        <f>AVERAGE('time 1'!N97/'time 1'!H97,'time 2'!N97/'time 2'!H97,'time 3'!N97/'time 3'!H97)</f>
        <v>1.2832820495192234</v>
      </c>
      <c r="R98">
        <f>AVERAGE('time 1'!P97/'time 1'!D97,'time 2'!P97/'time 2'!D97,'time 3'!P97/'time 3'!D97)</f>
        <v>1.4360000075185131</v>
      </c>
      <c r="S98">
        <f>AVERAGE('time 1'!R97/'time 1'!F97,'time 2'!R97/'time 2'!F97,'time 3'!R97/'time 3'!F97)</f>
        <v>12.040074703314019</v>
      </c>
      <c r="T98">
        <f>AVERAGE('time 1'!T97/'time 1'!H97,'time 2'!T97/'time 2'!H97,'time 3'!T97/'time 3'!H97)</f>
        <v>1.4295110712319141</v>
      </c>
    </row>
    <row r="99" spans="1:50">
      <c r="A99" t="str">
        <f>'time 1'!B98</f>
        <v>&lt;test.TIFFFaxEncoder: int encodeRLE(byte[],int,int,int,byte[],boolean)&gt;</v>
      </c>
      <c r="B99">
        <f>AVERAGE('time 1'!D98/'time 1'!H98,'time 2'!D98/'time 2'!H98,'time 3'!D98/'time 3'!H98)</f>
        <v>1.4099560424948716</v>
      </c>
      <c r="C99">
        <f>AVERAGE('time 1'!F98/'time 1'!H98,'time 2'!F98/'time 2'!H98,'time 3'!F98/'time 3'!H98)</f>
        <v>2.8953211625385933</v>
      </c>
      <c r="D99">
        <f>AVERAGE('time 1'!H98/'time 1'!H98,'time 2'!H98/'time 2'!H98,'time 3'!H98/'time 3'!H98)</f>
        <v>1</v>
      </c>
      <c r="E99">
        <f>AVERAGE('time 1'!J98/'time 1'!N98,'time 2'!J98/'time 2'!N98,'time 3'!J98/'time 3'!N98)</f>
        <v>1.2719663315685075</v>
      </c>
      <c r="F99">
        <f>AVERAGE('time 1'!L98/'time 1'!N98,'time 2'!L98/'time 2'!N98,'time 3'!L98/'time 3'!N98)</f>
        <v>5.6000269524906896</v>
      </c>
      <c r="G99">
        <f>AVERAGE('time 1'!N98/'time 1'!N98,'time 2'!N98/'time 2'!N98,'time 3'!N98/'time 3'!N98)</f>
        <v>1</v>
      </c>
      <c r="H99">
        <f>AVERAGE('time 1'!P98/'time 1'!T98,'time 2'!P98/'time 2'!T98,'time 3'!P98/'time 3'!T98)</f>
        <v>1.2461875640013265</v>
      </c>
      <c r="I99">
        <f>AVERAGE('time 1'!R98/'time 1'!T98,'time 2'!R98/'time 2'!T98,'time 3'!R98/'time 3'!T98)</f>
        <v>7.9043876311814794</v>
      </c>
      <c r="J99">
        <f>AVERAGE('time 1'!T98/'time 1'!T98,'time 2'!T98/'time 2'!T98,'time 3'!T98/'time 3'!T98)</f>
        <v>1</v>
      </c>
      <c r="L99">
        <v>1</v>
      </c>
      <c r="M99">
        <v>1</v>
      </c>
      <c r="N99">
        <v>1</v>
      </c>
      <c r="O99">
        <f>AVERAGE('time 1'!J98/'time 1'!D98,'time 2'!J98/'time 2'!D98,'time 3'!J98/'time 3'!D98)</f>
        <v>1.5761874311789106</v>
      </c>
      <c r="P99">
        <f>AVERAGE('time 1'!L98/'time 1'!F98,'time 2'!L98/'time 2'!F98,'time 3'!L98/'time 3'!F98)</f>
        <v>3.9325460260569169</v>
      </c>
      <c r="Q99">
        <f>AVERAGE('time 1'!N98/'time 1'!H98,'time 2'!N98/'time 2'!H98,'time 3'!N98/'time 3'!H98)</f>
        <v>1.7637658484502083</v>
      </c>
      <c r="R99">
        <f>AVERAGE('time 1'!P98/'time 1'!D98,'time 2'!P98/'time 2'!D98,'time 3'!P98/'time 3'!D98)</f>
        <v>1.8585990980906806</v>
      </c>
      <c r="S99">
        <f>AVERAGE('time 1'!R98/'time 1'!F98,'time 2'!R98/'time 2'!F98,'time 3'!R98/'time 3'!F98)</f>
        <v>6.2108441227656392</v>
      </c>
      <c r="T99">
        <f>AVERAGE('time 1'!T98/'time 1'!H98,'time 2'!T98/'time 2'!H98,'time 3'!T98/'time 3'!H98)</f>
        <v>2.123859564828082</v>
      </c>
    </row>
    <row r="100" spans="1:50">
      <c r="A100" t="str">
        <f>'time 1'!B99</f>
        <v>&lt;test.TIFFFaxEncoder: int encodeT4(boolean,boolean,byte[],int,int,int,int,byte[])&gt;</v>
      </c>
      <c r="B100">
        <f>AVERAGE('time 1'!D99/'time 1'!H99,'time 2'!D99/'time 2'!H99,'time 3'!D99/'time 3'!H99)</f>
        <v>1.3452412672593941</v>
      </c>
      <c r="C100">
        <f>AVERAGE('time 1'!F99/'time 1'!H99,'time 2'!F99/'time 2'!H99,'time 3'!F99/'time 3'!H99)</f>
        <v>3.857990979727822</v>
      </c>
      <c r="D100">
        <f>AVERAGE('time 1'!H99/'time 1'!H99,'time 2'!H99/'time 2'!H99,'time 3'!H99/'time 3'!H99)</f>
        <v>1</v>
      </c>
      <c r="E100">
        <f>AVERAGE('time 1'!J99/'time 1'!N99,'time 2'!J99/'time 2'!N99,'time 3'!J99/'time 3'!N99)</f>
        <v>1.320387747922106</v>
      </c>
      <c r="F100">
        <f>AVERAGE('time 1'!L99/'time 1'!N99,'time 2'!L99/'time 2'!N99,'time 3'!L99/'time 3'!N99)</f>
        <v>12.739307024481894</v>
      </c>
      <c r="G100">
        <f>AVERAGE('time 1'!N99/'time 1'!N99,'time 2'!N99/'time 2'!N99,'time 3'!N99/'time 3'!N99)</f>
        <v>1</v>
      </c>
      <c r="H100">
        <f>AVERAGE('time 1'!P99/'time 1'!T99,'time 2'!P99/'time 2'!T99,'time 3'!P99/'time 3'!T99)</f>
        <v>1.1799623956025773</v>
      </c>
      <c r="I100">
        <f>AVERAGE('time 1'!R99/'time 1'!T99,'time 2'!R99/'time 2'!T99,'time 3'!R99/'time 3'!T99)</f>
        <v>22.788942642093986</v>
      </c>
      <c r="J100">
        <f>AVERAGE('time 1'!T99/'time 1'!T99,'time 2'!T99/'time 2'!T99,'time 3'!T99/'time 3'!T99)</f>
        <v>1</v>
      </c>
      <c r="L100">
        <v>1</v>
      </c>
      <c r="M100">
        <v>1</v>
      </c>
      <c r="N100">
        <v>1</v>
      </c>
      <c r="O100">
        <f>AVERAGE('time 1'!J99/'time 1'!D99,'time 2'!J99/'time 2'!D99,'time 3'!J99/'time 3'!D99)</f>
        <v>1.8668751198935694</v>
      </c>
      <c r="P100">
        <f>AVERAGE('time 1'!L99/'time 1'!F99,'time 2'!L99/'time 2'!F99,'time 3'!L99/'time 3'!F99)</f>
        <v>8.5928111650742505</v>
      </c>
      <c r="Q100">
        <f>AVERAGE('time 1'!N99/'time 1'!H99,'time 2'!N99/'time 2'!H99,'time 3'!N99/'time 3'!H99)</f>
        <v>1.9127560417229958</v>
      </c>
      <c r="R100">
        <f>AVERAGE('time 1'!P99/'time 1'!D99,'time 2'!P99/'time 2'!D99,'time 3'!P99/'time 3'!D99)</f>
        <v>2.3909927223047842</v>
      </c>
      <c r="S100">
        <f>AVERAGE('time 1'!R99/'time 1'!F99,'time 2'!R99/'time 2'!F99,'time 3'!R99/'time 3'!F99)</f>
        <v>20.125414613295217</v>
      </c>
      <c r="T100">
        <f>AVERAGE('time 1'!T99/'time 1'!H99,'time 2'!T99/'time 2'!H99,'time 3'!T99/'time 3'!H99)</f>
        <v>2.7559083026915361</v>
      </c>
    </row>
    <row r="101" spans="1:50">
      <c r="A101" t="str">
        <f>'time 1'!B100</f>
        <v>&lt;test.TIFFFaxEncoder: int encodeT6(byte[],int,int,int,int,byte[])&gt;</v>
      </c>
      <c r="B101">
        <f>AVERAGE('time 1'!D100/'time 1'!H100,'time 2'!D100/'time 2'!H100,'time 3'!D100/'time 3'!H100)</f>
        <v>1.3076032729013398</v>
      </c>
      <c r="C101">
        <f>AVERAGE('time 1'!F100/'time 1'!H100,'time 2'!F100/'time 2'!H100,'time 3'!F100/'time 3'!H100)</f>
        <v>4.4401819731647789</v>
      </c>
      <c r="D101">
        <f>AVERAGE('time 1'!H100/'time 1'!H100,'time 2'!H100/'time 2'!H100,'time 3'!H100/'time 3'!H100)</f>
        <v>1</v>
      </c>
      <c r="E101">
        <f>AVERAGE('time 1'!J100/'time 1'!N100,'time 2'!J100/'time 2'!N100,'time 3'!J100/'time 3'!N100)</f>
        <v>1.2477777970080484</v>
      </c>
      <c r="F101">
        <f>AVERAGE('time 1'!L100/'time 1'!N100,'time 2'!L100/'time 2'!N100,'time 3'!L100/'time 3'!N100)</f>
        <v>13.38519160010083</v>
      </c>
      <c r="G101">
        <f>AVERAGE('time 1'!N100/'time 1'!N100,'time 2'!N100/'time 2'!N100,'time 3'!N100/'time 3'!N100)</f>
        <v>1</v>
      </c>
      <c r="H101">
        <f>AVERAGE('time 1'!P100/'time 1'!T100,'time 2'!P100/'time 2'!T100,'time 3'!P100/'time 3'!T100)</f>
        <v>1.2225204840212707</v>
      </c>
      <c r="I101">
        <f>AVERAGE('time 1'!R100/'time 1'!T100,'time 2'!R100/'time 2'!T100,'time 3'!R100/'time 3'!T100)</f>
        <v>26.801615872638155</v>
      </c>
      <c r="J101">
        <f>AVERAGE('time 1'!T100/'time 1'!T100,'time 2'!T100/'time 2'!T100,'time 3'!T100/'time 3'!T100)</f>
        <v>1</v>
      </c>
      <c r="L101">
        <v>1</v>
      </c>
      <c r="M101">
        <v>1</v>
      </c>
      <c r="N101">
        <v>1</v>
      </c>
      <c r="O101">
        <f>AVERAGE('time 1'!J100/'time 1'!D100,'time 2'!J100/'time 2'!D100,'time 3'!J100/'time 3'!D100)</f>
        <v>1.2938742272380799</v>
      </c>
      <c r="P101">
        <f>AVERAGE('time 1'!L100/'time 1'!F100,'time 2'!L100/'time 2'!F100,'time 3'!L100/'time 3'!F100)</f>
        <v>5.1233243713767891</v>
      </c>
      <c r="Q101">
        <f>AVERAGE('time 1'!N100/'time 1'!H100,'time 2'!N100/'time 2'!H100,'time 3'!N100/'time 3'!H100)</f>
        <v>1.3584476375485686</v>
      </c>
      <c r="R101">
        <f>AVERAGE('time 1'!P100/'time 1'!D100,'time 2'!P100/'time 2'!D100,'time 3'!P100/'time 3'!D100)</f>
        <v>1.5397108163903752</v>
      </c>
      <c r="S101">
        <f>AVERAGE('time 1'!R100/'time 1'!F100,'time 2'!R100/'time 2'!F100,'time 3'!R100/'time 3'!F100)</f>
        <v>11.693892843693279</v>
      </c>
      <c r="T101">
        <f>AVERAGE('time 1'!T100/'time 1'!H100,'time 2'!T100/'time 2'!H100,'time 3'!T100/'time 3'!H100)</f>
        <v>1.6483720734069605</v>
      </c>
    </row>
    <row r="102" spans="1:50">
      <c r="A102" t="str">
        <f>'time 1'!B101</f>
        <v>&lt;test.TIFFFaxEncoder: int nextState(byte[],int,int,int)&gt;</v>
      </c>
      <c r="B102">
        <f>AVERAGE('time 1'!D101/'time 1'!H101,'time 2'!D101/'time 2'!H101,'time 3'!D101/'time 3'!H101)</f>
        <v>1.2461235035742577</v>
      </c>
      <c r="C102">
        <f>AVERAGE('time 1'!F101/'time 1'!H101,'time 2'!F101/'time 2'!H101,'time 3'!F101/'time 3'!H101)</f>
        <v>4.1817717368666978</v>
      </c>
      <c r="D102">
        <f>AVERAGE('time 1'!H101/'time 1'!H101,'time 2'!H101/'time 2'!H101,'time 3'!H101/'time 3'!H101)</f>
        <v>1</v>
      </c>
      <c r="E102">
        <f>AVERAGE('time 1'!J101/'time 1'!N101,'time 2'!J101/'time 2'!N101,'time 3'!J101/'time 3'!N101)</f>
        <v>1.2037822265789859</v>
      </c>
      <c r="F102">
        <f>AVERAGE('time 1'!L101/'time 1'!N101,'time 2'!L101/'time 2'!N101,'time 3'!L101/'time 3'!N101)</f>
        <v>13.009013618932135</v>
      </c>
      <c r="G102">
        <f>AVERAGE('time 1'!N101/'time 1'!N101,'time 2'!N101/'time 2'!N101,'time 3'!N101/'time 3'!N101)</f>
        <v>1</v>
      </c>
      <c r="H102">
        <f>AVERAGE('time 1'!P101/'time 1'!T101,'time 2'!P101/'time 2'!T101,'time 3'!P101/'time 3'!T101)</f>
        <v>1.2112957170967205</v>
      </c>
      <c r="I102">
        <f>AVERAGE('time 1'!R101/'time 1'!T101,'time 2'!R101/'time 2'!T101,'time 3'!R101/'time 3'!T101)</f>
        <v>28.353895007829589</v>
      </c>
      <c r="J102">
        <f>AVERAGE('time 1'!T101/'time 1'!T101,'time 2'!T101/'time 2'!T101,'time 3'!T101/'time 3'!T101)</f>
        <v>1</v>
      </c>
      <c r="L102">
        <v>1</v>
      </c>
      <c r="M102">
        <v>1</v>
      </c>
      <c r="N102">
        <v>1</v>
      </c>
      <c r="O102">
        <f>AVERAGE('time 1'!J101/'time 1'!D101,'time 2'!J101/'time 2'!D101,'time 3'!J101/'time 3'!D101)</f>
        <v>1.2364973861572499</v>
      </c>
      <c r="P102">
        <f>AVERAGE('time 1'!L101/'time 1'!F101,'time 2'!L101/'time 2'!F101,'time 3'!L101/'time 3'!F101)</f>
        <v>4.7860281868034651</v>
      </c>
      <c r="Q102">
        <f>AVERAGE('time 1'!N101/'time 1'!H101,'time 2'!N101/'time 2'!H101,'time 3'!N101/'time 3'!H101)</f>
        <v>1.2810456918048621</v>
      </c>
      <c r="R102">
        <f>AVERAGE('time 1'!P101/'time 1'!D101,'time 2'!P101/'time 2'!D101,'time 3'!P101/'time 3'!D101)</f>
        <v>1.439958765639038</v>
      </c>
      <c r="S102">
        <f>AVERAGE('time 1'!R101/'time 1'!F101,'time 2'!R101/'time 2'!F101,'time 3'!R101/'time 3'!F101)</f>
        <v>11.45479418327273</v>
      </c>
      <c r="T102">
        <f>AVERAGE('time 1'!T101/'time 1'!H101,'time 2'!T101/'time 2'!H101,'time 3'!T101/'time 3'!H101)</f>
        <v>1.4814261486517817</v>
      </c>
    </row>
    <row r="103" spans="1:50">
      <c r="A103" t="str">
        <f>'time 1'!B102</f>
        <v>&lt;test.TileRenderor: void &lt;init&gt;()&gt;</v>
      </c>
      <c r="B103">
        <f>AVERAGE('time 1'!D102/'time 1'!H102,'time 2'!D102/'time 2'!H102,'time 3'!D102/'time 3'!H102)</f>
        <v>1.2797488340966601</v>
      </c>
      <c r="C103">
        <f>AVERAGE('time 1'!F102/'time 1'!H102,'time 2'!F102/'time 2'!H102,'time 3'!F102/'time 3'!H102)</f>
        <v>4.5848233891712153</v>
      </c>
      <c r="D103">
        <f>AVERAGE('time 1'!H102/'time 1'!H102,'time 2'!H102/'time 2'!H102,'time 3'!H102/'time 3'!H102)</f>
        <v>1</v>
      </c>
      <c r="E103">
        <f>AVERAGE('time 1'!J102/'time 1'!N102,'time 2'!J102/'time 2'!N102,'time 3'!J102/'time 3'!N102)</f>
        <v>1.267593772244427</v>
      </c>
      <c r="F103">
        <f>AVERAGE('time 1'!L102/'time 1'!N102,'time 2'!L102/'time 2'!N102,'time 3'!L102/'time 3'!N102)</f>
        <v>11.146567387208998</v>
      </c>
      <c r="G103">
        <f>AVERAGE('time 1'!N102/'time 1'!N102,'time 2'!N102/'time 2'!N102,'time 3'!N102/'time 3'!N102)</f>
        <v>1</v>
      </c>
      <c r="H103">
        <f>AVERAGE('time 1'!P102/'time 1'!T102,'time 2'!P102/'time 2'!T102,'time 3'!P102/'time 3'!T102)</f>
        <v>1.3218696561925345</v>
      </c>
      <c r="I103">
        <f>AVERAGE('time 1'!R102/'time 1'!T102,'time 2'!R102/'time 2'!T102,'time 3'!R102/'time 3'!T102)</f>
        <v>18.317252574193173</v>
      </c>
      <c r="J103">
        <f>AVERAGE('time 1'!T102/'time 1'!T102,'time 2'!T102/'time 2'!T102,'time 3'!T102/'time 3'!T102)</f>
        <v>1</v>
      </c>
      <c r="L103">
        <v>1</v>
      </c>
      <c r="M103">
        <v>1</v>
      </c>
      <c r="N103">
        <v>1</v>
      </c>
      <c r="O103">
        <f>AVERAGE('time 1'!J102/'time 1'!D102,'time 2'!J102/'time 2'!D102,'time 3'!J102/'time 3'!D102)</f>
        <v>1.2675113329103143</v>
      </c>
      <c r="P103">
        <f>AVERAGE('time 1'!L102/'time 1'!F102,'time 2'!L102/'time 2'!F102,'time 3'!L102/'time 3'!F102)</f>
        <v>3.5528183569121552</v>
      </c>
      <c r="Q103">
        <f>AVERAGE('time 1'!N102/'time 1'!H102,'time 2'!N102/'time 2'!H102,'time 3'!N102/'time 3'!H102)</f>
        <v>1.2828335110943805</v>
      </c>
      <c r="R103">
        <f>AVERAGE('time 1'!P102/'time 1'!D102,'time 2'!P102/'time 2'!D102,'time 3'!P102/'time 3'!D102)</f>
        <v>1.4834456620534719</v>
      </c>
      <c r="S103">
        <f>AVERAGE('time 1'!R102/'time 1'!F102,'time 2'!R102/'time 2'!F102,'time 3'!R102/'time 3'!F102)</f>
        <v>6.061396162428494</v>
      </c>
      <c r="T103">
        <f>AVERAGE('time 1'!T102/'time 1'!H102,'time 2'!T102/'time 2'!H102,'time 3'!T102/'time 3'!H102)</f>
        <v>1.439906309471527</v>
      </c>
    </row>
    <row r="104" spans="1:50">
      <c r="A104" t="str">
        <f>'time 1'!B103</f>
        <v>&lt;test.TileRenderor: void createRotatedImage(java.awt.Graphics,java.lang.String,java.awt.Color,java.awt.Color,int)&gt;</v>
      </c>
      <c r="B104">
        <f>AVERAGE('time 1'!D103/'time 1'!H103,'time 2'!D103/'time 2'!H103,'time 3'!D103/'time 3'!H103)</f>
        <v>1.3567926887926889</v>
      </c>
      <c r="C104">
        <f>AVERAGE('time 1'!F103/'time 1'!H103,'time 2'!F103/'time 2'!H103,'time 3'!F103/'time 3'!H103)</f>
        <v>7.2375680615680622</v>
      </c>
      <c r="D104">
        <f>AVERAGE('time 1'!H103/'time 1'!H103,'time 2'!H103/'time 2'!H103,'time 3'!H103/'time 3'!H103)</f>
        <v>1</v>
      </c>
      <c r="E104">
        <f>AVERAGE('time 1'!J103/'time 1'!N103,'time 2'!J103/'time 2'!N103,'time 3'!J103/'time 3'!N103)</f>
        <v>1.1672336753339645</v>
      </c>
      <c r="F104">
        <f>AVERAGE('time 1'!L103/'time 1'!N103,'time 2'!L103/'time 2'!N103,'time 3'!L103/'time 3'!N103)</f>
        <v>12.305448264078931</v>
      </c>
      <c r="G104">
        <f>AVERAGE('time 1'!N103/'time 1'!N103,'time 2'!N103/'time 2'!N103,'time 3'!N103/'time 3'!N103)</f>
        <v>1</v>
      </c>
      <c r="H104">
        <f>AVERAGE('time 1'!P103/'time 1'!T103,'time 2'!P103/'time 2'!T103,'time 3'!P103/'time 3'!T103)</f>
        <v>1.4513952609704754</v>
      </c>
      <c r="I104">
        <f>AVERAGE('time 1'!R103/'time 1'!T103,'time 2'!R103/'time 2'!T103,'time 3'!R103/'time 3'!T103)</f>
        <v>33.537332901531101</v>
      </c>
      <c r="J104">
        <f>AVERAGE('time 1'!T103/'time 1'!T103,'time 2'!T103/'time 2'!T103,'time 3'!T103/'time 3'!T103)</f>
        <v>1</v>
      </c>
      <c r="L104">
        <v>1</v>
      </c>
      <c r="M104">
        <v>1</v>
      </c>
      <c r="N104">
        <v>1</v>
      </c>
      <c r="O104">
        <f>AVERAGE('time 1'!J103/'time 1'!D103,'time 2'!J103/'time 2'!D103,'time 3'!J103/'time 3'!D103)</f>
        <v>1.3712666313211643</v>
      </c>
      <c r="P104">
        <f>AVERAGE('time 1'!L103/'time 1'!F103,'time 2'!L103/'time 2'!F103,'time 3'!L103/'time 3'!F103)</f>
        <v>3.3759897959406246</v>
      </c>
      <c r="Q104">
        <f>AVERAGE('time 1'!N103/'time 1'!H103,'time 2'!N103/'time 2'!H103,'time 3'!N103/'time 3'!H103)</f>
        <v>1.6101875901875902</v>
      </c>
      <c r="R104">
        <f>AVERAGE('time 1'!P103/'time 1'!D103,'time 2'!P103/'time 2'!D103,'time 3'!P103/'time 3'!D103)</f>
        <v>1.7215784291448912</v>
      </c>
      <c r="S104">
        <f>AVERAGE('time 1'!R103/'time 1'!F103,'time 2'!R103/'time 2'!F103,'time 3'!R103/'time 3'!F103)</f>
        <v>9.8927492640553734</v>
      </c>
      <c r="T104">
        <f>AVERAGE('time 1'!T103/'time 1'!H103,'time 2'!T103/'time 2'!H103,'time 3'!T103/'time 3'!H103)</f>
        <v>1.6093487253487255</v>
      </c>
    </row>
    <row r="105" spans="1:50">
      <c r="A105" t="str">
        <f>'time 1'!B104</f>
        <v>&lt;test.TileRenderor: void drawRoute(java.awt.Graphics,int,int,java.awt.Color)&gt;</v>
      </c>
      <c r="B105">
        <f>AVERAGE('time 1'!D104/'time 1'!H104,'time 2'!D104/'time 2'!H104,'time 3'!D104/'time 3'!H104)</f>
        <v>1.3077395132296372</v>
      </c>
      <c r="C105">
        <f>AVERAGE('time 1'!F104/'time 1'!H104,'time 2'!F104/'time 2'!H104,'time 3'!F104/'time 3'!H104)</f>
        <v>3.0479478270120324</v>
      </c>
      <c r="D105">
        <f>AVERAGE('time 1'!H104/'time 1'!H104,'time 2'!H104/'time 2'!H104,'time 3'!H104/'time 3'!H104)</f>
        <v>1</v>
      </c>
      <c r="E105">
        <f>AVERAGE('time 1'!J104/'time 1'!N104,'time 2'!J104/'time 2'!N104,'time 3'!J104/'time 3'!N104)</f>
        <v>1.2478786722558668</v>
      </c>
      <c r="F105">
        <f>AVERAGE('time 1'!L104/'time 1'!N104,'time 2'!L104/'time 2'!N104,'time 3'!L104/'time 3'!N104)</f>
        <v>9.5260415593061509</v>
      </c>
      <c r="G105">
        <f>AVERAGE('time 1'!N104/'time 1'!N104,'time 2'!N104/'time 2'!N104,'time 3'!N104/'time 3'!N104)</f>
        <v>1</v>
      </c>
      <c r="H105">
        <f>AVERAGE('time 1'!P104/'time 1'!T104,'time 2'!P104/'time 2'!T104,'time 3'!P104/'time 3'!T104)</f>
        <v>1.1273600901373892</v>
      </c>
      <c r="I105">
        <f>AVERAGE('time 1'!R104/'time 1'!T104,'time 2'!R104/'time 2'!T104,'time 3'!R104/'time 3'!T104)</f>
        <v>16.211327776448496</v>
      </c>
      <c r="J105">
        <f>AVERAGE('time 1'!T104/'time 1'!T104,'time 2'!T104/'time 2'!T104,'time 3'!T104/'time 3'!T104)</f>
        <v>1</v>
      </c>
      <c r="L105">
        <v>1</v>
      </c>
      <c r="M105">
        <v>1</v>
      </c>
      <c r="N105">
        <v>1</v>
      </c>
      <c r="O105">
        <f>AVERAGE('time 1'!J104/'time 1'!D104,'time 2'!J104/'time 2'!D104,'time 3'!J104/'time 3'!D104)</f>
        <v>1.2247989753970649</v>
      </c>
      <c r="P105">
        <f>AVERAGE('time 1'!L104/'time 1'!F104,'time 2'!L104/'time 2'!F104,'time 3'!L104/'time 3'!F104)</f>
        <v>4.6140411583513172</v>
      </c>
      <c r="Q105">
        <f>AVERAGE('time 1'!N104/'time 1'!H104,'time 2'!N104/'time 2'!H104,'time 3'!N104/'time 3'!H104)</f>
        <v>1.2836342610782536</v>
      </c>
      <c r="R105">
        <f>AVERAGE('time 1'!P104/'time 1'!D104,'time 2'!P104/'time 2'!D104,'time 3'!P104/'time 3'!D104)</f>
        <v>1.3670196326222814</v>
      </c>
      <c r="S105">
        <f>AVERAGE('time 1'!R104/'time 1'!F104,'time 2'!R104/'time 2'!F104,'time 3'!R104/'time 3'!F104)</f>
        <v>9.1554879110829148</v>
      </c>
      <c r="T105">
        <f>AVERAGE('time 1'!T104/'time 1'!H104,'time 2'!T104/'time 2'!H104,'time 3'!T104/'time 3'!H104)</f>
        <v>1.5865039822516962</v>
      </c>
    </row>
    <row r="106" spans="1:50">
      <c r="A106" t="str">
        <f>'time 1'!B105</f>
        <v>&lt;test.TileRenderor: void drawTile(java.awt.Graphics,int,int,int,int)&gt;</v>
      </c>
      <c r="B106">
        <f>AVERAGE('time 1'!D105/'time 1'!H105,'time 2'!D105/'time 2'!H105,'time 3'!D105/'time 3'!H105)</f>
        <v>1.3439387458420964</v>
      </c>
      <c r="C106">
        <f>AVERAGE('time 1'!F105/'time 1'!H105,'time 2'!F105/'time 2'!H105,'time 3'!F105/'time 3'!H105)</f>
        <v>3.6873099677146968</v>
      </c>
      <c r="D106">
        <f>AVERAGE('time 1'!H105/'time 1'!H105,'time 2'!H105/'time 2'!H105,'time 3'!H105/'time 3'!H105)</f>
        <v>1</v>
      </c>
      <c r="E106">
        <f>AVERAGE('time 1'!J105/'time 1'!N105,'time 2'!J105/'time 2'!N105,'time 3'!J105/'time 3'!N105)</f>
        <v>1.3067221279462842</v>
      </c>
      <c r="F106">
        <f>AVERAGE('time 1'!L105/'time 1'!N105,'time 2'!L105/'time 2'!N105,'time 3'!L105/'time 3'!N105)</f>
        <v>8.0662816910848125</v>
      </c>
      <c r="G106">
        <f>AVERAGE('time 1'!N105/'time 1'!N105,'time 2'!N105/'time 2'!N105,'time 3'!N105/'time 3'!N105)</f>
        <v>1</v>
      </c>
      <c r="H106">
        <f>AVERAGE('time 1'!P105/'time 1'!T105,'time 2'!P105/'time 2'!T105,'time 3'!P105/'time 3'!T105)</f>
        <v>1.1907493869473607</v>
      </c>
      <c r="I106">
        <f>AVERAGE('time 1'!R105/'time 1'!T105,'time 2'!R105/'time 2'!T105,'time 3'!R105/'time 3'!T105)</f>
        <v>13.623665135382035</v>
      </c>
      <c r="J106">
        <f>AVERAGE('time 1'!T105/'time 1'!T105,'time 2'!T105/'time 2'!T105,'time 3'!T105/'time 3'!T105)</f>
        <v>1</v>
      </c>
      <c r="L106">
        <v>1</v>
      </c>
      <c r="M106">
        <v>1</v>
      </c>
      <c r="N106">
        <v>1</v>
      </c>
      <c r="O106">
        <f>AVERAGE('time 1'!J105/'time 1'!D105,'time 2'!J105/'time 2'!D105,'time 3'!J105/'time 3'!D105)</f>
        <v>1.6479602513537601</v>
      </c>
      <c r="P106">
        <f>AVERAGE('time 1'!L105/'time 1'!F105,'time 2'!L105/'time 2'!F105,'time 3'!L105/'time 3'!F105)</f>
        <v>4.1898780465400938</v>
      </c>
      <c r="Q106">
        <f>AVERAGE('time 1'!N105/'time 1'!H105,'time 2'!N105/'time 2'!H105,'time 3'!N105/'time 3'!H105)</f>
        <v>1.6997012058409071</v>
      </c>
      <c r="R106">
        <f>AVERAGE('time 1'!P105/'time 1'!D105,'time 2'!P105/'time 2'!D105,'time 3'!P105/'time 3'!D105)</f>
        <v>2.0733232582815133</v>
      </c>
      <c r="S106">
        <f>AVERAGE('time 1'!R105/'time 1'!F105,'time 2'!R105/'time 2'!F105,'time 3'!R105/'time 3'!F105)</f>
        <v>9.507376191601999</v>
      </c>
      <c r="T106">
        <f>AVERAGE('time 1'!T105/'time 1'!H105,'time 2'!T105/'time 2'!H105,'time 3'!T105/'time 3'!H105)</f>
        <v>2.3630784819897159</v>
      </c>
    </row>
    <row r="107" spans="1:50">
      <c r="A107" t="str">
        <f>'time 1'!B106</f>
        <v>&lt;test.WorldController: boolean method324(int,int,int,int)&gt;</v>
      </c>
      <c r="B107">
        <f>AVERAGE('time 1'!D106/'time 1'!H106,'time 2'!D106/'time 2'!H106,'time 3'!D106/'time 3'!H106)</f>
        <v>1.4090398887335158</v>
      </c>
      <c r="C107">
        <f>AVERAGE('time 1'!F106/'time 1'!H106,'time 2'!F106/'time 2'!H106,'time 3'!F106/'time 3'!H106)</f>
        <v>2.0353461426529713</v>
      </c>
      <c r="D107">
        <f>AVERAGE('time 1'!H106/'time 1'!H106,'time 2'!H106/'time 2'!H106,'time 3'!H106/'time 3'!H106)</f>
        <v>1</v>
      </c>
      <c r="E107">
        <f>AVERAGE('time 1'!J106/'time 1'!N106,'time 2'!J106/'time 2'!N106,'time 3'!J106/'time 3'!N106)</f>
        <v>1.2975076664883558</v>
      </c>
      <c r="F107">
        <f>AVERAGE('time 1'!L106/'time 1'!N106,'time 2'!L106/'time 2'!N106,'time 3'!L106/'time 3'!N106)</f>
        <v>4.0018795216675604</v>
      </c>
      <c r="G107">
        <f>AVERAGE('time 1'!N106/'time 1'!N106,'time 2'!N106/'time 2'!N106,'time 3'!N106/'time 3'!N106)</f>
        <v>1</v>
      </c>
      <c r="H107">
        <f>AVERAGE('time 1'!P106/'time 1'!T106,'time 2'!P106/'time 2'!T106,'time 3'!P106/'time 3'!T106)</f>
        <v>1.2380035677503949</v>
      </c>
      <c r="I107">
        <f>AVERAGE('time 1'!R106/'time 1'!T106,'time 2'!R106/'time 2'!T106,'time 3'!R106/'time 3'!T106)</f>
        <v>6.0267615019531178</v>
      </c>
      <c r="J107">
        <f>AVERAGE('time 1'!T106/'time 1'!T106,'time 2'!T106/'time 2'!T106,'time 3'!T106/'time 3'!T106)</f>
        <v>1</v>
      </c>
      <c r="L107">
        <v>1</v>
      </c>
      <c r="M107">
        <v>1</v>
      </c>
      <c r="N107">
        <v>1</v>
      </c>
      <c r="O107">
        <f>AVERAGE('time 1'!J106/'time 1'!D106,'time 2'!J106/'time 2'!D106,'time 3'!J106/'time 3'!D106)</f>
        <v>1.8138372308628476</v>
      </c>
      <c r="P107">
        <f>AVERAGE('time 1'!L106/'time 1'!F106,'time 2'!L106/'time 2'!F106,'time 3'!L106/'time 3'!F106)</f>
        <v>4.1751175006557677</v>
      </c>
      <c r="Q107">
        <f>AVERAGE('time 1'!N106/'time 1'!H106,'time 2'!N106/'time 2'!H106,'time 3'!N106/'time 3'!H106)</f>
        <v>1.9756923306785108</v>
      </c>
      <c r="R107">
        <f>AVERAGE('time 1'!P106/'time 1'!D106,'time 2'!P106/'time 2'!D106,'time 3'!P106/'time 3'!D106)</f>
        <v>2.3621703316102511</v>
      </c>
      <c r="S107">
        <f>AVERAGE('time 1'!R106/'time 1'!F106,'time 2'!R106/'time 2'!F106,'time 3'!R106/'time 3'!F106)</f>
        <v>8.4737249365775025</v>
      </c>
      <c r="T107">
        <f>AVERAGE('time 1'!T106/'time 1'!H106,'time 2'!T106/'time 2'!H106,'time 3'!T106/'time 3'!H106)</f>
        <v>2.7145201398713876</v>
      </c>
    </row>
    <row r="108" spans="1:50">
      <c r="B108" s="10">
        <f>AVERAGE(B3:B107)</f>
        <v>1.4412878779848728</v>
      </c>
      <c r="C108" s="10">
        <f t="shared" ref="C108:T108" si="0">AVERAGE(C3:C107)</f>
        <v>4.2818432193880476</v>
      </c>
      <c r="D108" s="10">
        <f t="shared" si="0"/>
        <v>1</v>
      </c>
      <c r="E108" s="10">
        <f t="shared" si="0"/>
        <v>1.2702592867062081</v>
      </c>
      <c r="F108" s="10">
        <f t="shared" si="0"/>
        <v>11.156711802783688</v>
      </c>
      <c r="G108" s="10">
        <f t="shared" si="0"/>
        <v>1</v>
      </c>
      <c r="H108" s="10">
        <f t="shared" si="0"/>
        <v>2.2600733778411821</v>
      </c>
      <c r="I108" s="10">
        <f t="shared" si="0"/>
        <v>19.993160343645943</v>
      </c>
      <c r="J108" s="10">
        <f t="shared" si="0"/>
        <v>1</v>
      </c>
      <c r="L108" s="10">
        <f t="shared" si="0"/>
        <v>1</v>
      </c>
      <c r="M108" s="10">
        <f t="shared" si="0"/>
        <v>1</v>
      </c>
      <c r="N108" s="10">
        <f t="shared" si="0"/>
        <v>1</v>
      </c>
      <c r="O108" s="10">
        <f t="shared" si="0"/>
        <v>1.4693200890147204</v>
      </c>
      <c r="P108" s="10">
        <f t="shared" si="0"/>
        <v>4.6130664244239528</v>
      </c>
      <c r="Q108" s="10">
        <f t="shared" si="0"/>
        <v>1.6260423415223808</v>
      </c>
      <c r="R108" s="10">
        <f t="shared" si="0"/>
        <v>3.5198782250696277</v>
      </c>
      <c r="S108" s="10">
        <f t="shared" si="0"/>
        <v>9.4920444458258366</v>
      </c>
      <c r="T108" s="10">
        <f t="shared" si="0"/>
        <v>5.0876988451883234</v>
      </c>
      <c r="AF108" s="20"/>
      <c r="AG108" s="20"/>
      <c r="AH108" s="20"/>
      <c r="AI108" s="20"/>
      <c r="AJ108" s="20"/>
      <c r="AK108" s="20"/>
      <c r="AL108" s="20"/>
      <c r="AM108" s="20"/>
      <c r="AN108" s="20"/>
      <c r="AP108" s="20"/>
      <c r="AQ108" s="20"/>
      <c r="AR108" s="20"/>
      <c r="AS108" s="20"/>
      <c r="AT108" s="20"/>
      <c r="AU108" s="20"/>
      <c r="AV108" s="20"/>
      <c r="AW108" s="20"/>
      <c r="AX108" s="20"/>
    </row>
    <row r="109" spans="1:50">
      <c r="AF109" s="20"/>
      <c r="AG109" s="20"/>
      <c r="AH109" s="20"/>
      <c r="AI109" s="20"/>
      <c r="AJ109" s="20"/>
      <c r="AK109" s="20"/>
      <c r="AL109" s="20"/>
      <c r="AM109" s="20"/>
      <c r="AN109" s="20"/>
      <c r="AP109" s="20"/>
      <c r="AQ109" s="20"/>
      <c r="AR109" s="20"/>
      <c r="AS109" s="20"/>
      <c r="AT109" s="20"/>
      <c r="AU109" s="20"/>
      <c r="AV109" s="20"/>
      <c r="AW109" s="20"/>
      <c r="AX109" s="20"/>
    </row>
    <row r="110" spans="1:50">
      <c r="AF110" s="20"/>
      <c r="AG110" s="20"/>
      <c r="AH110" s="20"/>
      <c r="AI110" s="20"/>
      <c r="AJ110" s="20"/>
      <c r="AK110" s="20"/>
      <c r="AL110" s="20"/>
      <c r="AM110" s="20"/>
      <c r="AN110" s="20"/>
      <c r="AP110" s="20"/>
      <c r="AQ110" s="20"/>
      <c r="AR110" s="20"/>
      <c r="AS110" s="20"/>
      <c r="AT110" s="20"/>
      <c r="AU110" s="20"/>
      <c r="AV110" s="20"/>
      <c r="AW110" s="20"/>
      <c r="AX110" s="20"/>
    </row>
    <row r="112" spans="1:50">
      <c r="J112" s="19"/>
    </row>
    <row r="113" spans="10:10">
      <c r="J113" s="19"/>
    </row>
    <row r="114" spans="10:10">
      <c r="J114" s="19"/>
    </row>
  </sheetData>
  <mergeCells count="15">
    <mergeCell ref="R1:T1"/>
    <mergeCell ref="B1:D1"/>
    <mergeCell ref="E1:G1"/>
    <mergeCell ref="H1:J1"/>
    <mergeCell ref="L1:N1"/>
    <mergeCell ref="O1:Q1"/>
    <mergeCell ref="AP1:AR1"/>
    <mergeCell ref="AS1:AU1"/>
    <mergeCell ref="AV1:AX1"/>
    <mergeCell ref="V1:X1"/>
    <mergeCell ref="Y1:AA1"/>
    <mergeCell ref="AB1:AD1"/>
    <mergeCell ref="AF1:AH1"/>
    <mergeCell ref="AI1:AK1"/>
    <mergeCell ref="AL1:AN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10" sqref="B110"/>
    </sheetView>
  </sheetViews>
  <sheetFormatPr baseColWidth="10" defaultRowHeight="15" x14ac:dyDescent="0"/>
  <cols>
    <col min="1" max="1" width="29.1640625" customWidth="1"/>
    <col min="32" max="40" width="10.83203125" customWidth="1"/>
  </cols>
  <sheetData>
    <row r="1" spans="1:50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L1" s="27" t="s">
        <v>316</v>
      </c>
      <c r="M1" s="27"/>
      <c r="N1" s="27"/>
      <c r="O1" s="27" t="s">
        <v>328</v>
      </c>
      <c r="P1" s="27"/>
      <c r="Q1" s="27"/>
      <c r="R1" s="27" t="s">
        <v>322</v>
      </c>
      <c r="S1" s="27"/>
      <c r="T1" s="27"/>
      <c r="V1" s="27" t="s">
        <v>316</v>
      </c>
      <c r="W1" s="27"/>
      <c r="X1" s="27"/>
      <c r="Y1" s="27" t="s">
        <v>328</v>
      </c>
      <c r="Z1" s="27"/>
      <c r="AA1" s="27"/>
      <c r="AB1" s="27" t="s">
        <v>322</v>
      </c>
      <c r="AC1" s="27"/>
      <c r="AD1" s="27"/>
      <c r="AF1" s="27" t="s">
        <v>316</v>
      </c>
      <c r="AG1" s="27"/>
      <c r="AH1" s="27"/>
      <c r="AI1" s="27" t="s">
        <v>328</v>
      </c>
      <c r="AJ1" s="27"/>
      <c r="AK1" s="27"/>
      <c r="AL1" s="27" t="s">
        <v>322</v>
      </c>
      <c r="AM1" s="27"/>
      <c r="AN1" s="27"/>
      <c r="AP1" s="27" t="s">
        <v>316</v>
      </c>
      <c r="AQ1" s="27"/>
      <c r="AR1" s="27"/>
      <c r="AS1" s="27" t="s">
        <v>328</v>
      </c>
      <c r="AT1" s="27"/>
      <c r="AU1" s="27"/>
      <c r="AV1" s="27" t="s">
        <v>322</v>
      </c>
      <c r="AW1" s="27"/>
      <c r="AX1" s="27"/>
    </row>
    <row r="2" spans="1:5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t="s">
        <v>325</v>
      </c>
      <c r="M2" t="s">
        <v>326</v>
      </c>
      <c r="N2" t="s">
        <v>327</v>
      </c>
      <c r="O2" t="s">
        <v>325</v>
      </c>
      <c r="P2" t="s">
        <v>326</v>
      </c>
      <c r="Q2" t="s">
        <v>327</v>
      </c>
      <c r="R2" t="s">
        <v>325</v>
      </c>
      <c r="S2" t="s">
        <v>326</v>
      </c>
      <c r="T2" t="s">
        <v>327</v>
      </c>
      <c r="V2" t="s">
        <v>325</v>
      </c>
      <c r="W2" t="s">
        <v>326</v>
      </c>
      <c r="X2" t="s">
        <v>327</v>
      </c>
      <c r="Y2" t="s">
        <v>325</v>
      </c>
      <c r="Z2" t="s">
        <v>326</v>
      </c>
      <c r="AA2" t="s">
        <v>327</v>
      </c>
      <c r="AB2" t="s">
        <v>325</v>
      </c>
      <c r="AC2" t="s">
        <v>326</v>
      </c>
      <c r="AD2" t="s">
        <v>327</v>
      </c>
      <c r="AF2" t="s">
        <v>325</v>
      </c>
      <c r="AG2" t="s">
        <v>326</v>
      </c>
      <c r="AH2" t="s">
        <v>327</v>
      </c>
      <c r="AI2" t="s">
        <v>325</v>
      </c>
      <c r="AJ2" t="s">
        <v>326</v>
      </c>
      <c r="AK2" t="s">
        <v>327</v>
      </c>
      <c r="AL2" t="s">
        <v>325</v>
      </c>
      <c r="AM2" t="s">
        <v>326</v>
      </c>
      <c r="AN2" t="s">
        <v>327</v>
      </c>
      <c r="AP2" t="s">
        <v>325</v>
      </c>
      <c r="AQ2" t="s">
        <v>326</v>
      </c>
      <c r="AR2" t="s">
        <v>327</v>
      </c>
      <c r="AS2" t="s">
        <v>325</v>
      </c>
      <c r="AT2" t="s">
        <v>326</v>
      </c>
      <c r="AU2" t="s">
        <v>327</v>
      </c>
      <c r="AV2" t="s">
        <v>325</v>
      </c>
      <c r="AW2" t="s">
        <v>326</v>
      </c>
      <c r="AX2" t="s">
        <v>327</v>
      </c>
    </row>
    <row r="3" spans="1:50">
      <c r="A3" t="str">
        <f>'time 1'!B2</f>
        <v>&lt;test.BallonFactory: boolean correctHorizontally(java.awt.Rectangle,int,int)&gt;</v>
      </c>
      <c r="B3">
        <f>AVERAGE('time 1'!C2/'time 1'!G2,'time 2'!C2/'time 2'!G2,'time 3'!C2/'time 3'!G2)</f>
        <v>1.2193589756876764</v>
      </c>
      <c r="C3">
        <f>AVERAGE('time 1'!E2/'time 1'!G2,'time 2'!E2/'time 2'!G2,'time 3'!E2/'time 3'!G2)</f>
        <v>4.0561306709333946</v>
      </c>
      <c r="D3">
        <f>AVERAGE('time 1'!G2/'time 1'!G2,'time 2'!G2/'time 2'!G2,'time 3'!G2/'time 3'!G2)</f>
        <v>1</v>
      </c>
      <c r="E3">
        <f>AVERAGE('time 1'!I2/'time 1'!M2,'time 2'!I2/'time 2'!M2,'time 3'!I2/'time 3'!M2)</f>
        <v>1.2198292611561021</v>
      </c>
      <c r="F3">
        <f>AVERAGE('time 1'!K2/'time 1'!M2,'time 2'!K2/'time 2'!M2,'time 3'!K2/'time 3'!M2)</f>
        <v>10.056061879555488</v>
      </c>
      <c r="G3">
        <f>AVERAGE('time 1'!M2/'time 1'!M2,'time 2'!M2/'time 2'!M2,'time 3'!M2/'time 3'!M2)</f>
        <v>1</v>
      </c>
      <c r="H3">
        <f>AVERAGE('time 1'!O2/'time 1'!S2,'time 2'!O2/'time 2'!S2,'time 3'!O2/'time 3'!S2)</f>
        <v>1.382762742011989</v>
      </c>
      <c r="I3">
        <f>AVERAGE('time 1'!Q2/'time 1'!S2,'time 2'!Q2/'time 2'!S2,'time 3'!Q2/'time 3'!S2)</f>
        <v>26.321466042055771</v>
      </c>
      <c r="J3">
        <f>AVERAGE('time 1'!S2/'time 1'!S2,'time 2'!S2/'time 2'!S2,'time 3'!S2/'time 3'!S2)</f>
        <v>1</v>
      </c>
      <c r="L3">
        <v>1</v>
      </c>
      <c r="M3">
        <v>1</v>
      </c>
      <c r="N3">
        <v>1</v>
      </c>
      <c r="O3">
        <f>AVERAGE('time 1'!I2/'time 1'!C2,'time 2'!I2/'time 2'!C2,'time 3'!I2/'time 3'!C2)</f>
        <v>1.2691900226748851</v>
      </c>
      <c r="P3">
        <f>AVERAGE('time 1'!K2/'time 1'!E2,'time 2'!K2/'time 2'!E2,'time 3'!K2/'time 3'!E2)</f>
        <v>3.6304480109570179</v>
      </c>
      <c r="Q3">
        <f>AVERAGE('time 1'!M2/'time 1'!G2,'time 2'!M2/'time 2'!G2,'time 3'!M2/'time 3'!G2)</f>
        <v>1.28523562271347</v>
      </c>
      <c r="R3">
        <f>AVERAGE('time 1'!O2/'time 1'!C2,'time 2'!O2/'time 2'!C2,'time 3'!O2/'time 3'!C2)</f>
        <v>1.521923628165273</v>
      </c>
      <c r="S3">
        <f>AVERAGE('time 1'!Q2/'time 1'!E2,'time 2'!Q2/'time 2'!E2,'time 3'!Q2/'time 3'!E2)</f>
        <v>10.145983084397983</v>
      </c>
      <c r="T3">
        <f>AVERAGE('time 1'!S2/'time 1'!G2,'time 2'!S2/'time 2'!G2,'time 3'!S2/'time 3'!G2)</f>
        <v>1.3507056869243232</v>
      </c>
      <c r="V3">
        <f>AVERAGE('accuracy dom5dom4'!$C3,'accuracy dom51dom41'!$C3,'accuracy dom52dom42'!$C3)</f>
        <v>0</v>
      </c>
      <c r="W3">
        <f>AVERAGE('accuracy dom5dom4'!$G3,'accuracy dom51dom41'!$G3,'accuracy dom52dom42'!$G3)</f>
        <v>0</v>
      </c>
      <c r="X3">
        <f>AVERAGE('accuracy dom5dom4'!$AB3,'accuracy dom51dom41'!$AB3,'accuracy dom52dom42'!$AB3)</f>
        <v>0</v>
      </c>
      <c r="Y3">
        <f>AVERAGE('accuracy dom7dom6'!$C3,'accuracy dom71dom61'!$C3,'accuracy dom72dom62'!$C3)</f>
        <v>0</v>
      </c>
      <c r="Z3">
        <f>AVERAGE('accuracy dom7dom6'!$G3,'accuracy dom71dom61'!$G3,'accuracy dom72dom62'!$G3)</f>
        <v>0</v>
      </c>
      <c r="AA3">
        <f>AVERAGE('accuracy dom7dom6'!$AB3,'accuracy dom71dom61'!$AB3,'accuracy dom72dom62'!$AB3)</f>
        <v>0</v>
      </c>
      <c r="AB3">
        <f>AVERAGE('accuracy dom9dom8'!$C3,'accuracy dom91dom81'!$C3,'accuracy dom92dom82'!$C3)</f>
        <v>0</v>
      </c>
      <c r="AC3">
        <f>AVERAGE('accuracy dom9dom8'!$G3,'accuracy dom91dom81'!$G3,'accuracy dom92dom82'!$G3)</f>
        <v>0</v>
      </c>
      <c r="AD3">
        <f>AVERAGE('accuracy dom9dom8'!$AB3,'accuracy dom91dom81'!$AB3,'accuracy dom92dom82'!$AB3)</f>
        <v>0</v>
      </c>
      <c r="AF3">
        <f>X3-V3</f>
        <v>0</v>
      </c>
      <c r="AG3">
        <f>X3-W3</f>
        <v>0</v>
      </c>
      <c r="AH3">
        <f>X3-X3</f>
        <v>0</v>
      </c>
      <c r="AI3">
        <f>AA3-Y3</f>
        <v>0</v>
      </c>
      <c r="AJ3">
        <f>AB3-AA3</f>
        <v>0</v>
      </c>
      <c r="AK3">
        <f>AA3-AA3</f>
        <v>0</v>
      </c>
      <c r="AL3">
        <f>AD3-AB3</f>
        <v>0</v>
      </c>
      <c r="AM3">
        <f>AD3-AC3</f>
        <v>0</v>
      </c>
      <c r="AN3">
        <f>AD3-AD3</f>
        <v>0</v>
      </c>
      <c r="AP3">
        <f>V3-V3</f>
        <v>0</v>
      </c>
      <c r="AQ3">
        <f>W3-W3</f>
        <v>0</v>
      </c>
      <c r="AR3">
        <f>X3-X3</f>
        <v>0</v>
      </c>
      <c r="AS3">
        <f>Y3-V3</f>
        <v>0</v>
      </c>
      <c r="AT3">
        <f>Z3-W3</f>
        <v>0</v>
      </c>
      <c r="AU3">
        <f>AA3-X3</f>
        <v>0</v>
      </c>
      <c r="AV3">
        <f>AB3-V3</f>
        <v>0</v>
      </c>
      <c r="AW3">
        <f>AC3-W3</f>
        <v>0</v>
      </c>
      <c r="AX3">
        <f>AD3-X3</f>
        <v>0</v>
      </c>
    </row>
    <row r="4" spans="1:50">
      <c r="A4" t="str">
        <f>'time 1'!B3</f>
        <v>&lt;test.BallonFactory: boolean correctVertically(java.awt.Rectangle,int,int)&gt;</v>
      </c>
      <c r="B4">
        <f>AVERAGE('time 1'!C3/'time 1'!G3,'time 2'!C3/'time 2'!G3,'time 3'!C3/'time 3'!G3)</f>
        <v>1.2144800878368078</v>
      </c>
      <c r="C4">
        <f>AVERAGE('time 1'!E3/'time 1'!G3,'time 2'!E3/'time 2'!G3,'time 3'!E3/'time 3'!G3)</f>
        <v>4.1529435413738751</v>
      </c>
      <c r="D4">
        <f>AVERAGE('time 1'!G3/'time 1'!G3,'time 2'!G3/'time 2'!G3,'time 3'!G3/'time 3'!G3)</f>
        <v>1</v>
      </c>
      <c r="E4">
        <f>AVERAGE('time 1'!I3/'time 1'!M3,'time 2'!I3/'time 2'!M3,'time 3'!I3/'time 3'!M3)</f>
        <v>1.3186643480911222</v>
      </c>
      <c r="F4">
        <f>AVERAGE('time 1'!K3/'time 1'!M3,'time 2'!K3/'time 2'!M3,'time 3'!K3/'time 3'!M3)</f>
        <v>10.046708006358438</v>
      </c>
      <c r="G4">
        <f>AVERAGE('time 1'!M3/'time 1'!M3,'time 2'!M3/'time 2'!M3,'time 3'!M3/'time 3'!M3)</f>
        <v>1</v>
      </c>
      <c r="H4">
        <f>AVERAGE('time 1'!O3/'time 1'!S3,'time 2'!O3/'time 2'!S3,'time 3'!O3/'time 3'!S3)</f>
        <v>1.3441175073865692</v>
      </c>
      <c r="I4">
        <f>AVERAGE('time 1'!Q3/'time 1'!S3,'time 2'!Q3/'time 2'!S3,'time 3'!Q3/'time 3'!S3)</f>
        <v>25.380648499069178</v>
      </c>
      <c r="J4">
        <f>AVERAGE('time 1'!S3/'time 1'!S3,'time 2'!S3/'time 2'!S3,'time 3'!S3/'time 3'!S3)</f>
        <v>1</v>
      </c>
      <c r="L4">
        <v>1</v>
      </c>
      <c r="M4">
        <v>1</v>
      </c>
      <c r="N4">
        <v>1</v>
      </c>
      <c r="O4">
        <f>AVERAGE('time 1'!I3/'time 1'!C3,'time 2'!I3/'time 2'!C3,'time 3'!I3/'time 3'!C3)</f>
        <v>1.3081139774607944</v>
      </c>
      <c r="P4">
        <f>AVERAGE('time 1'!K3/'time 1'!E3,'time 2'!K3/'time 2'!E3,'time 3'!K3/'time 3'!E3)</f>
        <v>3.2423665103380421</v>
      </c>
      <c r="Q4">
        <f>AVERAGE('time 1'!M3/'time 1'!G3,'time 2'!M3/'time 2'!G3,'time 3'!M3/'time 3'!G3)</f>
        <v>1.2061626369789609</v>
      </c>
      <c r="R4">
        <f>AVERAGE('time 1'!O3/'time 1'!C3,'time 2'!O3/'time 2'!C3,'time 3'!O3/'time 3'!C3)</f>
        <v>1.5378489676400815</v>
      </c>
      <c r="S4">
        <f>AVERAGE('time 1'!Q3/'time 1'!E3,'time 2'!Q3/'time 2'!E3,'time 3'!Q3/'time 3'!E3)</f>
        <v>9.8662923340732629</v>
      </c>
      <c r="T4">
        <f>AVERAGE('time 1'!S3/'time 1'!G3,'time 2'!S3/'time 2'!G3,'time 3'!S3/'time 3'!G3)</f>
        <v>1.3916283283595119</v>
      </c>
      <c r="V4">
        <f>AVERAGE('accuracy dom5dom4'!$C4,'accuracy dom51dom41'!$C4,'accuracy dom52dom42'!$C4)</f>
        <v>0</v>
      </c>
      <c r="W4">
        <f>AVERAGE('accuracy dom5dom4'!$G4,'accuracy dom51dom41'!$G4,'accuracy dom52dom42'!$G4)</f>
        <v>0</v>
      </c>
      <c r="X4">
        <f>AVERAGE('accuracy dom5dom4'!$AB4,'accuracy dom51dom41'!$AB4,'accuracy dom52dom42'!$AB4)</f>
        <v>0</v>
      </c>
      <c r="Y4">
        <f>AVERAGE('accuracy dom7dom6'!$C4,'accuracy dom71dom61'!$C4,'accuracy dom72dom62'!$C4)</f>
        <v>0</v>
      </c>
      <c r="Z4">
        <f>AVERAGE('accuracy dom7dom6'!$G4,'accuracy dom71dom61'!$G4,'accuracy dom72dom62'!$G4)</f>
        <v>0</v>
      </c>
      <c r="AA4">
        <f>AVERAGE('accuracy dom7dom6'!$AB4,'accuracy dom71dom61'!$AB4,'accuracy dom72dom62'!$AB4)</f>
        <v>0</v>
      </c>
      <c r="AB4">
        <f>AVERAGE('accuracy dom9dom8'!$C4,'accuracy dom91dom81'!$C4,'accuracy dom92dom82'!$C4)</f>
        <v>0</v>
      </c>
      <c r="AC4">
        <f>AVERAGE('accuracy dom9dom8'!$G4,'accuracy dom91dom81'!$G4,'accuracy dom92dom82'!$G4)</f>
        <v>0</v>
      </c>
      <c r="AD4">
        <f>AVERAGE('accuracy dom9dom8'!$AB4,'accuracy dom91dom81'!$AB4,'accuracy dom92dom82'!$AB4)</f>
        <v>0</v>
      </c>
      <c r="AF4">
        <f t="shared" ref="AF4:AF67" si="0">X4-V4</f>
        <v>0</v>
      </c>
      <c r="AG4">
        <f t="shared" ref="AG4:AG67" si="1">X4-W4</f>
        <v>0</v>
      </c>
      <c r="AH4">
        <f t="shared" ref="AH4:AH67" si="2">X4-X4</f>
        <v>0</v>
      </c>
      <c r="AI4">
        <f t="shared" ref="AI4:AI67" si="3">AA4-Y4</f>
        <v>0</v>
      </c>
      <c r="AJ4">
        <f t="shared" ref="AJ4:AJ67" si="4">AB4-AA4</f>
        <v>0</v>
      </c>
      <c r="AK4">
        <f t="shared" ref="AK4:AK67" si="5">AA4-AA4</f>
        <v>0</v>
      </c>
      <c r="AL4">
        <f t="shared" ref="AL4:AL67" si="6">AD4-AB4</f>
        <v>0</v>
      </c>
      <c r="AM4">
        <f t="shared" ref="AM4:AM67" si="7">AD4-AC4</f>
        <v>0</v>
      </c>
      <c r="AN4">
        <f t="shared" ref="AN4:AN67" si="8">AD4-AD4</f>
        <v>0</v>
      </c>
      <c r="AP4">
        <f t="shared" ref="AP4:AP67" si="9">V4-V4</f>
        <v>0</v>
      </c>
      <c r="AQ4">
        <f t="shared" ref="AQ4:AQ67" si="10">W4-W4</f>
        <v>0</v>
      </c>
      <c r="AR4">
        <f t="shared" ref="AR4:AR67" si="11">X4-X4</f>
        <v>0</v>
      </c>
      <c r="AS4">
        <f t="shared" ref="AS4:AS67" si="12">Y4-V4</f>
        <v>0</v>
      </c>
      <c r="AT4">
        <f t="shared" ref="AT4:AT67" si="13">Z4-W4</f>
        <v>0</v>
      </c>
      <c r="AU4">
        <f t="shared" ref="AU4:AU67" si="14">AA4-X4</f>
        <v>0</v>
      </c>
      <c r="AV4">
        <f t="shared" ref="AV4:AV67" si="15">AB4-V4</f>
        <v>0</v>
      </c>
      <c r="AW4">
        <f t="shared" ref="AW4:AW67" si="16">AC4-W4</f>
        <v>0</v>
      </c>
      <c r="AX4">
        <f t="shared" ref="AX4:AX67" si="17">AD4-X4</f>
        <v>0</v>
      </c>
    </row>
    <row r="5" spans="1:50">
      <c r="A5" t="str">
        <f>'time 1'!B4</f>
        <v>&lt;test.BallonFactory: boolean isInsideBounds(java.awt.Rectangle,int,int)&gt;</v>
      </c>
      <c r="B5">
        <f>AVERAGE('time 1'!C4/'time 1'!G4,'time 2'!C4/'time 2'!G4,'time 3'!C4/'time 3'!G4)</f>
        <v>1.4685133462765532</v>
      </c>
      <c r="C5">
        <f>AVERAGE('time 1'!E4/'time 1'!G4,'time 2'!E4/'time 2'!G4,'time 3'!E4/'time 3'!G4)</f>
        <v>4.1945297154762313</v>
      </c>
      <c r="D5">
        <f>AVERAGE('time 1'!G4/'time 1'!G4,'time 2'!G4/'time 2'!G4,'time 3'!G4/'time 3'!G4)</f>
        <v>1</v>
      </c>
      <c r="E5">
        <f>AVERAGE('time 1'!I4/'time 1'!M4,'time 2'!I4/'time 2'!M4,'time 3'!I4/'time 3'!M4)</f>
        <v>1.2931165068818433</v>
      </c>
      <c r="F5">
        <f>AVERAGE('time 1'!K4/'time 1'!M4,'time 2'!K4/'time 2'!M4,'time 3'!K4/'time 3'!M4)</f>
        <v>10.754106046071007</v>
      </c>
      <c r="G5">
        <f>AVERAGE('time 1'!M4/'time 1'!M4,'time 2'!M4/'time 2'!M4,'time 3'!M4/'time 3'!M4)</f>
        <v>1</v>
      </c>
      <c r="H5">
        <f>AVERAGE('time 1'!O4/'time 1'!S4,'time 2'!O4/'time 2'!S4,'time 3'!O4/'time 3'!S4)</f>
        <v>1.2692100747289403</v>
      </c>
      <c r="I5">
        <f>AVERAGE('time 1'!Q4/'time 1'!S4,'time 2'!Q4/'time 2'!S4,'time 3'!Q4/'time 3'!S4)</f>
        <v>21.142524610625632</v>
      </c>
      <c r="J5">
        <f>AVERAGE('time 1'!S4/'time 1'!S4,'time 2'!S4/'time 2'!S4,'time 3'!S4/'time 3'!S4)</f>
        <v>1</v>
      </c>
      <c r="L5">
        <v>1</v>
      </c>
      <c r="M5">
        <v>1</v>
      </c>
      <c r="N5">
        <v>1</v>
      </c>
      <c r="O5">
        <f>AVERAGE('time 1'!I4/'time 1'!C4,'time 2'!I4/'time 2'!C4,'time 3'!I4/'time 3'!C4)</f>
        <v>1.2833453687575989</v>
      </c>
      <c r="P5">
        <f>AVERAGE('time 1'!K4/'time 1'!E4,'time 2'!K4/'time 2'!E4,'time 3'!K4/'time 3'!E4)</f>
        <v>4.312183058870807</v>
      </c>
      <c r="Q5">
        <f>AVERAGE('time 1'!M4/'time 1'!G4,'time 2'!M4/'time 2'!G4,'time 3'!M4/'time 3'!G4)</f>
        <v>1.4534093747516377</v>
      </c>
      <c r="R5">
        <f>AVERAGE('time 1'!O4/'time 1'!C4,'time 2'!O4/'time 2'!C4,'time 3'!O4/'time 3'!C4)</f>
        <v>1.4388760950595449</v>
      </c>
      <c r="S5">
        <f>AVERAGE('time 1'!Q4/'time 1'!E4,'time 2'!Q4/'time 2'!E4,'time 3'!Q4/'time 3'!E4)</f>
        <v>9.6774354652878554</v>
      </c>
      <c r="T5">
        <f>AVERAGE('time 1'!S4/'time 1'!G4,'time 2'!S4/'time 2'!G4,'time 3'!S4/'time 3'!G4)</f>
        <v>1.661480508532307</v>
      </c>
      <c r="V5">
        <f>AVERAGE('accuracy dom5dom4'!$C5,'accuracy dom51dom41'!$C5,'accuracy dom52dom42'!$C5)</f>
        <v>0</v>
      </c>
      <c r="W5">
        <f>AVERAGE('accuracy dom5dom4'!$G5,'accuracy dom51dom41'!$G5,'accuracy dom52dom42'!$G5)</f>
        <v>0</v>
      </c>
      <c r="X5">
        <f>AVERAGE('accuracy dom5dom4'!$AB5,'accuracy dom51dom41'!$AB5,'accuracy dom52dom42'!$AB5)</f>
        <v>0</v>
      </c>
      <c r="Y5">
        <f>AVERAGE('accuracy dom7dom6'!$C5,'accuracy dom71dom61'!$C5,'accuracy dom72dom62'!$C5)</f>
        <v>0</v>
      </c>
      <c r="Z5">
        <f>AVERAGE('accuracy dom7dom6'!$G5,'accuracy dom71dom61'!$G5,'accuracy dom72dom62'!$G5)</f>
        <v>0</v>
      </c>
      <c r="AA5">
        <f>AVERAGE('accuracy dom7dom6'!$AB5,'accuracy dom71dom61'!$AB5,'accuracy dom72dom62'!$AB5)</f>
        <v>0</v>
      </c>
      <c r="AB5">
        <f>AVERAGE('accuracy dom9dom8'!$C5,'accuracy dom91dom81'!$C5,'accuracy dom92dom82'!$C5)</f>
        <v>0</v>
      </c>
      <c r="AC5">
        <f>AVERAGE('accuracy dom9dom8'!$G5,'accuracy dom91dom81'!$G5,'accuracy dom92dom82'!$G5)</f>
        <v>0</v>
      </c>
      <c r="AD5">
        <f>AVERAGE('accuracy dom9dom8'!$AB5,'accuracy dom91dom81'!$AB5,'accuracy dom92dom82'!$AB5)</f>
        <v>0</v>
      </c>
      <c r="AF5">
        <f t="shared" si="0"/>
        <v>0</v>
      </c>
      <c r="AG5">
        <f t="shared" si="1"/>
        <v>0</v>
      </c>
      <c r="AH5">
        <f t="shared" si="2"/>
        <v>0</v>
      </c>
      <c r="AI5">
        <f t="shared" si="3"/>
        <v>0</v>
      </c>
      <c r="AJ5">
        <f t="shared" si="4"/>
        <v>0</v>
      </c>
      <c r="AK5">
        <f t="shared" si="5"/>
        <v>0</v>
      </c>
      <c r="AL5">
        <f t="shared" si="6"/>
        <v>0</v>
      </c>
      <c r="AM5">
        <f t="shared" si="7"/>
        <v>0</v>
      </c>
      <c r="AN5">
        <f t="shared" si="8"/>
        <v>0</v>
      </c>
      <c r="AP5">
        <f t="shared" si="9"/>
        <v>0</v>
      </c>
      <c r="AQ5">
        <f t="shared" si="10"/>
        <v>0</v>
      </c>
      <c r="AR5">
        <f t="shared" si="11"/>
        <v>0</v>
      </c>
      <c r="AS5">
        <f t="shared" si="12"/>
        <v>0</v>
      </c>
      <c r="AT5">
        <f t="shared" si="13"/>
        <v>0</v>
      </c>
      <c r="AU5">
        <f t="shared" si="14"/>
        <v>0</v>
      </c>
      <c r="AV5">
        <f t="shared" si="15"/>
        <v>0</v>
      </c>
      <c r="AW5">
        <f t="shared" si="16"/>
        <v>0</v>
      </c>
      <c r="AX5">
        <f t="shared" si="17"/>
        <v>0</v>
      </c>
    </row>
    <row r="6" spans="1:50">
      <c r="A6" t="str">
        <f>'time 1'!B5</f>
        <v>&lt;test.BallonFactory: java.awt.geom.GeneralPath getNormalPath(java.awt.Rectangle)&gt;</v>
      </c>
      <c r="B6">
        <f>AVERAGE('time 1'!C5/'time 1'!G5,'time 2'!C5/'time 2'!G5,'time 3'!C5/'time 3'!G5)</f>
        <v>1.2511022034915964</v>
      </c>
      <c r="C6">
        <f>AVERAGE('time 1'!E5/'time 1'!G5,'time 2'!E5/'time 2'!G5,'time 3'!E5/'time 3'!G5)</f>
        <v>3.0797812675142389</v>
      </c>
      <c r="D6">
        <f>AVERAGE('time 1'!G5/'time 1'!G5,'time 2'!G5/'time 2'!G5,'time 3'!G5/'time 3'!G5)</f>
        <v>1</v>
      </c>
      <c r="E6">
        <f>AVERAGE('time 1'!I5/'time 1'!M5,'time 2'!I5/'time 2'!M5,'time 3'!I5/'time 3'!M5)</f>
        <v>1.1558233148618535</v>
      </c>
      <c r="F6">
        <f>AVERAGE('time 1'!K5/'time 1'!M5,'time 2'!K5/'time 2'!M5,'time 3'!K5/'time 3'!M5)</f>
        <v>10.559174171970691</v>
      </c>
      <c r="G6">
        <f>AVERAGE('time 1'!M5/'time 1'!M5,'time 2'!M5/'time 2'!M5,'time 3'!M5/'time 3'!M5)</f>
        <v>1</v>
      </c>
      <c r="H6">
        <f>AVERAGE('time 1'!O5/'time 1'!S5,'time 2'!O5/'time 2'!S5,'time 3'!O5/'time 3'!S5)</f>
        <v>1.1614913922003156</v>
      </c>
      <c r="I6">
        <f>AVERAGE('time 1'!Q5/'time 1'!S5,'time 2'!Q5/'time 2'!S5,'time 3'!Q5/'time 3'!S5)</f>
        <v>26.459367209633012</v>
      </c>
      <c r="J6">
        <f>AVERAGE('time 1'!S5/'time 1'!S5,'time 2'!S5/'time 2'!S5,'time 3'!S5/'time 3'!S5)</f>
        <v>1</v>
      </c>
      <c r="L6">
        <v>1</v>
      </c>
      <c r="M6">
        <v>1</v>
      </c>
      <c r="N6">
        <v>1</v>
      </c>
      <c r="O6">
        <f>AVERAGE('time 1'!I5/'time 1'!C5,'time 2'!I5/'time 2'!C5,'time 3'!I5/'time 3'!C5)</f>
        <v>1.1312199251975039</v>
      </c>
      <c r="P6">
        <f>AVERAGE('time 1'!K5/'time 1'!E5,'time 2'!K5/'time 2'!E5,'time 3'!K5/'time 3'!E5)</f>
        <v>4.2107690984674875</v>
      </c>
      <c r="Q6">
        <f>AVERAGE('time 1'!M5/'time 1'!G5,'time 2'!M5/'time 2'!G5,'time 3'!M5/'time 3'!G5)</f>
        <v>1.2182759760508788</v>
      </c>
      <c r="R6">
        <f>AVERAGE('time 1'!O5/'time 1'!C5,'time 2'!O5/'time 2'!C5,'time 3'!O5/'time 3'!C5)</f>
        <v>1.2771821805845827</v>
      </c>
      <c r="S6">
        <f>AVERAGE('time 1'!Q5/'time 1'!E5,'time 2'!Q5/'time 2'!E5,'time 3'!Q5/'time 3'!E5)</f>
        <v>11.974654536658109</v>
      </c>
      <c r="T6">
        <f>AVERAGE('time 1'!S5/'time 1'!G5,'time 2'!S5/'time 2'!G5,'time 3'!S5/'time 3'!G5)</f>
        <v>1.3639963486041913</v>
      </c>
      <c r="V6">
        <f>AVERAGE('accuracy dom5dom4'!$C6,'accuracy dom51dom41'!$C6,'accuracy dom52dom42'!$C6)</f>
        <v>0</v>
      </c>
      <c r="W6">
        <f>AVERAGE('accuracy dom5dom4'!$G6,'accuracy dom51dom41'!$G6,'accuracy dom52dom42'!$G6)</f>
        <v>0</v>
      </c>
      <c r="X6">
        <f>AVERAGE('accuracy dom5dom4'!$AB6,'accuracy dom51dom41'!$AB6,'accuracy dom52dom42'!$AB6)</f>
        <v>0</v>
      </c>
      <c r="Y6">
        <f>AVERAGE('accuracy dom7dom6'!$C6,'accuracy dom71dom61'!$C6,'accuracy dom72dom62'!$C6)</f>
        <v>0</v>
      </c>
      <c r="Z6">
        <f>AVERAGE('accuracy dom7dom6'!$G6,'accuracy dom71dom61'!$G6,'accuracy dom72dom62'!$G6)</f>
        <v>0</v>
      </c>
      <c r="AA6">
        <f>AVERAGE('accuracy dom7dom6'!$AB6,'accuracy dom71dom61'!$AB6,'accuracy dom72dom62'!$AB6)</f>
        <v>0</v>
      </c>
      <c r="AB6">
        <f>AVERAGE('accuracy dom9dom8'!$C6,'accuracy dom91dom81'!$C6,'accuracy dom92dom82'!$C6)</f>
        <v>0</v>
      </c>
      <c r="AC6">
        <f>AVERAGE('accuracy dom9dom8'!$G6,'accuracy dom91dom81'!$G6,'accuracy dom92dom82'!$G6)</f>
        <v>0</v>
      </c>
      <c r="AD6">
        <f>AVERAGE('accuracy dom9dom8'!$AB6,'accuracy dom91dom81'!$AB6,'accuracy dom92dom82'!$AB6)</f>
        <v>0</v>
      </c>
      <c r="AF6">
        <f t="shared" si="0"/>
        <v>0</v>
      </c>
      <c r="AG6">
        <f t="shared" si="1"/>
        <v>0</v>
      </c>
      <c r="AH6">
        <f t="shared" si="2"/>
        <v>0</v>
      </c>
      <c r="AI6">
        <f t="shared" si="3"/>
        <v>0</v>
      </c>
      <c r="AJ6">
        <f t="shared" si="4"/>
        <v>0</v>
      </c>
      <c r="AK6">
        <f t="shared" si="5"/>
        <v>0</v>
      </c>
      <c r="AL6">
        <f t="shared" si="6"/>
        <v>0</v>
      </c>
      <c r="AM6">
        <f t="shared" si="7"/>
        <v>0</v>
      </c>
      <c r="AN6">
        <f t="shared" si="8"/>
        <v>0</v>
      </c>
      <c r="AP6">
        <f t="shared" si="9"/>
        <v>0</v>
      </c>
      <c r="AQ6">
        <f t="shared" si="10"/>
        <v>0</v>
      </c>
      <c r="AR6">
        <f t="shared" si="11"/>
        <v>0</v>
      </c>
      <c r="AS6">
        <f t="shared" si="12"/>
        <v>0</v>
      </c>
      <c r="AT6">
        <f t="shared" si="13"/>
        <v>0</v>
      </c>
      <c r="AU6">
        <f t="shared" si="14"/>
        <v>0</v>
      </c>
      <c r="AV6">
        <f t="shared" si="15"/>
        <v>0</v>
      </c>
      <c r="AW6">
        <f t="shared" si="16"/>
        <v>0</v>
      </c>
      <c r="AX6">
        <f t="shared" si="17"/>
        <v>0</v>
      </c>
    </row>
    <row r="7" spans="1:50">
      <c r="A7" t="str">
        <f>'time 1'!B6</f>
        <v>&lt;test.BallonFactory: java.awt.Rectangle addPadding(java.awt.Rectangle)&gt;</v>
      </c>
      <c r="B7">
        <f>AVERAGE('time 1'!C6/'time 1'!G6,'time 2'!C6/'time 2'!G6,'time 3'!C6/'time 3'!G6)</f>
        <v>1.1413340403263561</v>
      </c>
      <c r="C7">
        <f>AVERAGE('time 1'!E6/'time 1'!G6,'time 2'!E6/'time 2'!G6,'time 3'!E6/'time 3'!G6)</f>
        <v>4.0669324463784502</v>
      </c>
      <c r="D7">
        <f>AVERAGE('time 1'!G6/'time 1'!G6,'time 2'!G6/'time 2'!G6,'time 3'!G6/'time 3'!G6)</f>
        <v>1</v>
      </c>
      <c r="E7">
        <f>AVERAGE('time 1'!I6/'time 1'!M6,'time 2'!I6/'time 2'!M6,'time 3'!I6/'time 3'!M6)</f>
        <v>1.2078224538760651</v>
      </c>
      <c r="F7">
        <f>AVERAGE('time 1'!K6/'time 1'!M6,'time 2'!K6/'time 2'!M6,'time 3'!K6/'time 3'!M6)</f>
        <v>10.774445685447175</v>
      </c>
      <c r="G7">
        <f>AVERAGE('time 1'!M6/'time 1'!M6,'time 2'!M6/'time 2'!M6,'time 3'!M6/'time 3'!M6)</f>
        <v>1</v>
      </c>
      <c r="H7">
        <f>AVERAGE('time 1'!O6/'time 1'!S6,'time 2'!O6/'time 2'!S6,'time 3'!O6/'time 3'!S6)</f>
        <v>1.2945121924582372</v>
      </c>
      <c r="I7">
        <f>AVERAGE('time 1'!Q6/'time 1'!S6,'time 2'!Q6/'time 2'!S6,'time 3'!Q6/'time 3'!S6)</f>
        <v>16.881121503959104</v>
      </c>
      <c r="J7">
        <f>AVERAGE('time 1'!S6/'time 1'!S6,'time 2'!S6/'time 2'!S6,'time 3'!S6/'time 3'!S6)</f>
        <v>1</v>
      </c>
      <c r="L7">
        <v>1</v>
      </c>
      <c r="M7">
        <v>1</v>
      </c>
      <c r="N7">
        <v>1</v>
      </c>
      <c r="O7">
        <f>AVERAGE('time 1'!I6/'time 1'!C6,'time 2'!I6/'time 2'!C6,'time 3'!I6/'time 3'!C6)</f>
        <v>1.3017344581981689</v>
      </c>
      <c r="P7">
        <f>AVERAGE('time 1'!K6/'time 1'!E6,'time 2'!K6/'time 2'!E6,'time 3'!K6/'time 3'!E6)</f>
        <v>3.9789366890031346</v>
      </c>
      <c r="Q7">
        <f>AVERAGE('time 1'!M6/'time 1'!G6,'time 2'!M6/'time 2'!G6,'time 3'!M6/'time 3'!G6)</f>
        <v>1.2185116774358939</v>
      </c>
      <c r="R7">
        <f>AVERAGE('time 1'!O6/'time 1'!C6,'time 2'!O6/'time 2'!C6,'time 3'!O6/'time 3'!C6)</f>
        <v>1.406763259130221</v>
      </c>
      <c r="S7">
        <f>AVERAGE('time 1'!Q6/'time 1'!E6,'time 2'!Q6/'time 2'!E6,'time 3'!Q6/'time 3'!E6)</f>
        <v>5.6507492310814564</v>
      </c>
      <c r="T7">
        <f>AVERAGE('time 1'!S6/'time 1'!G6,'time 2'!S6/'time 2'!G6,'time 3'!S6/'time 3'!G6)</f>
        <v>1.2327944702628362</v>
      </c>
      <c r="V7">
        <f>AVERAGE('accuracy dom5dom4'!$C7,'accuracy dom51dom41'!$C7,'accuracy dom52dom42'!$C7)</f>
        <v>1.3333333333333333</v>
      </c>
      <c r="W7">
        <f>AVERAGE('accuracy dom5dom4'!$G7,'accuracy dom51dom41'!$G7,'accuracy dom52dom42'!$G7)</f>
        <v>1.3333333333333333</v>
      </c>
      <c r="X7">
        <f>AVERAGE('accuracy dom5dom4'!$AB7,'accuracy dom51dom41'!$AB7,'accuracy dom52dom42'!$AB7)</f>
        <v>1.3333333333333333</v>
      </c>
      <c r="Y7">
        <f>AVERAGE('accuracy dom7dom6'!$C7,'accuracy dom71dom61'!$C7,'accuracy dom72dom62'!$C7)</f>
        <v>2</v>
      </c>
      <c r="Z7">
        <f>AVERAGE('accuracy dom7dom6'!$G7,'accuracy dom71dom61'!$G7,'accuracy dom72dom62'!$G7)</f>
        <v>2</v>
      </c>
      <c r="AA7">
        <f>AVERAGE('accuracy dom7dom6'!$AB7,'accuracy dom71dom61'!$AB7,'accuracy dom72dom62'!$AB7)</f>
        <v>2</v>
      </c>
      <c r="AB7">
        <f>AVERAGE('accuracy dom9dom8'!$C7,'accuracy dom91dom81'!$C7,'accuracy dom92dom82'!$C7)</f>
        <v>2</v>
      </c>
      <c r="AC7">
        <f>AVERAGE('accuracy dom9dom8'!$G7,'accuracy dom91dom81'!$G7,'accuracy dom92dom82'!$G7)</f>
        <v>2</v>
      </c>
      <c r="AD7">
        <f>AVERAGE('accuracy dom9dom8'!$AB7,'accuracy dom91dom81'!$AB7,'accuracy dom92dom82'!$AB7)</f>
        <v>2</v>
      </c>
      <c r="AF7">
        <f t="shared" si="0"/>
        <v>0</v>
      </c>
      <c r="AG7">
        <f t="shared" si="1"/>
        <v>0</v>
      </c>
      <c r="AH7">
        <f t="shared" si="2"/>
        <v>0</v>
      </c>
      <c r="AI7">
        <f t="shared" si="3"/>
        <v>0</v>
      </c>
      <c r="AJ7">
        <f t="shared" si="4"/>
        <v>0</v>
      </c>
      <c r="AK7">
        <f t="shared" si="5"/>
        <v>0</v>
      </c>
      <c r="AL7">
        <f t="shared" si="6"/>
        <v>0</v>
      </c>
      <c r="AM7">
        <f t="shared" si="7"/>
        <v>0</v>
      </c>
      <c r="AN7">
        <f t="shared" si="8"/>
        <v>0</v>
      </c>
      <c r="AP7">
        <f t="shared" si="9"/>
        <v>0</v>
      </c>
      <c r="AQ7">
        <f t="shared" si="10"/>
        <v>0</v>
      </c>
      <c r="AR7">
        <f t="shared" si="11"/>
        <v>0</v>
      </c>
      <c r="AS7">
        <f t="shared" si="12"/>
        <v>0.66666666666666674</v>
      </c>
      <c r="AT7">
        <f t="shared" si="13"/>
        <v>0.66666666666666674</v>
      </c>
      <c r="AU7">
        <f t="shared" si="14"/>
        <v>0.66666666666666674</v>
      </c>
      <c r="AV7">
        <f t="shared" si="15"/>
        <v>0.66666666666666674</v>
      </c>
      <c r="AW7">
        <f t="shared" si="16"/>
        <v>0.66666666666666674</v>
      </c>
      <c r="AX7">
        <f t="shared" si="17"/>
        <v>0.66666666666666674</v>
      </c>
    </row>
    <row r="8" spans="1:50">
      <c r="A8" t="str">
        <f>'time 1'!B7</f>
        <v>&lt;test.BallonFactory: java.awt.Rectangle getTextBounds(int,int,int,int)&gt;</v>
      </c>
      <c r="B8">
        <f>AVERAGE('time 1'!C7/'time 1'!G7,'time 2'!C7/'time 2'!G7,'time 3'!C7/'time 3'!G7)</f>
        <v>1.3871757267523088</v>
      </c>
      <c r="C8">
        <f>AVERAGE('time 1'!E7/'time 1'!G7,'time 2'!E7/'time 2'!G7,'time 3'!E7/'time 3'!G7)</f>
        <v>2.9862994642962932</v>
      </c>
      <c r="D8">
        <f>AVERAGE('time 1'!G7/'time 1'!G7,'time 2'!G7/'time 2'!G7,'time 3'!G7/'time 3'!G7)</f>
        <v>1</v>
      </c>
      <c r="E8">
        <f>AVERAGE('time 1'!I7/'time 1'!M7,'time 2'!I7/'time 2'!M7,'time 3'!I7/'time 3'!M7)</f>
        <v>1.1579173365734849</v>
      </c>
      <c r="F8">
        <f>AVERAGE('time 1'!K7/'time 1'!M7,'time 2'!K7/'time 2'!M7,'time 3'!K7/'time 3'!M7)</f>
        <v>9.8464723096067424</v>
      </c>
      <c r="G8">
        <f>AVERAGE('time 1'!M7/'time 1'!M7,'time 2'!M7/'time 2'!M7,'time 3'!M7/'time 3'!M7)</f>
        <v>1</v>
      </c>
      <c r="H8">
        <f>AVERAGE('time 1'!O7/'time 1'!S7,'time 2'!O7/'time 2'!S7,'time 3'!O7/'time 3'!S7)</f>
        <v>1.1967202233903773</v>
      </c>
      <c r="I8">
        <f>AVERAGE('time 1'!Q7/'time 1'!S7,'time 2'!Q7/'time 2'!S7,'time 3'!Q7/'time 3'!S7)</f>
        <v>15.872245384815562</v>
      </c>
      <c r="J8">
        <f>AVERAGE('time 1'!S7/'time 1'!S7,'time 2'!S7/'time 2'!S7,'time 3'!S7/'time 3'!S7)</f>
        <v>1</v>
      </c>
      <c r="L8">
        <v>1</v>
      </c>
      <c r="M8">
        <v>1</v>
      </c>
      <c r="N8">
        <v>1</v>
      </c>
      <c r="O8">
        <f>AVERAGE('time 1'!I7/'time 1'!C7,'time 2'!I7/'time 2'!C7,'time 3'!I7/'time 3'!C7)</f>
        <v>1.1211790317868759</v>
      </c>
      <c r="P8">
        <f>AVERAGE('time 1'!K7/'time 1'!E7,'time 2'!K7/'time 2'!E7,'time 3'!K7/'time 3'!E7)</f>
        <v>4.9812324499490401</v>
      </c>
      <c r="Q8">
        <f>AVERAGE('time 1'!M7/'time 1'!G7,'time 2'!M7/'time 2'!G7,'time 3'!M7/'time 3'!G7)</f>
        <v>1.3477570719005705</v>
      </c>
      <c r="R8">
        <f>AVERAGE('time 1'!O7/'time 1'!C7,'time 2'!O7/'time 2'!C7,'time 3'!O7/'time 3'!C7)</f>
        <v>1.2597023024514764</v>
      </c>
      <c r="S8">
        <f>AVERAGE('time 1'!Q7/'time 1'!E7,'time 2'!Q7/'time 2'!E7,'time 3'!Q7/'time 3'!E7)</f>
        <v>7.9971693033473024</v>
      </c>
      <c r="T8">
        <f>AVERAGE('time 1'!S7/'time 1'!G7,'time 2'!S7/'time 2'!G7,'time 3'!S7/'time 3'!G7)</f>
        <v>1.4601732395673903</v>
      </c>
      <c r="V8">
        <f>AVERAGE('accuracy dom5dom4'!$C8,'accuracy dom51dom41'!$C8,'accuracy dom52dom42'!$C8)</f>
        <v>0</v>
      </c>
      <c r="W8">
        <f>AVERAGE('accuracy dom5dom4'!$G8,'accuracy dom51dom41'!$G8,'accuracy dom52dom42'!$G8)</f>
        <v>0</v>
      </c>
      <c r="X8">
        <f>AVERAGE('accuracy dom5dom4'!$AB8,'accuracy dom51dom41'!$AB8,'accuracy dom52dom42'!$AB8)</f>
        <v>0</v>
      </c>
      <c r="Y8">
        <f>AVERAGE('accuracy dom7dom6'!$C8,'accuracy dom71dom61'!$C8,'accuracy dom72dom62'!$C8)</f>
        <v>0</v>
      </c>
      <c r="Z8">
        <f>AVERAGE('accuracy dom7dom6'!$G8,'accuracy dom71dom61'!$G8,'accuracy dom72dom62'!$G8)</f>
        <v>0</v>
      </c>
      <c r="AA8">
        <f>AVERAGE('accuracy dom7dom6'!$AB8,'accuracy dom71dom61'!$AB8,'accuracy dom72dom62'!$AB8)</f>
        <v>0</v>
      </c>
      <c r="AB8">
        <f>AVERAGE('accuracy dom9dom8'!$C8,'accuracy dom91dom81'!$C8,'accuracy dom92dom82'!$C8)</f>
        <v>0</v>
      </c>
      <c r="AC8">
        <f>AVERAGE('accuracy dom9dom8'!$G8,'accuracy dom91dom81'!$G8,'accuracy dom92dom82'!$G8)</f>
        <v>0</v>
      </c>
      <c r="AD8">
        <f>AVERAGE('accuracy dom9dom8'!$AB8,'accuracy dom91dom81'!$AB8,'accuracy dom92dom82'!$AB8)</f>
        <v>0</v>
      </c>
      <c r="AF8">
        <f t="shared" si="0"/>
        <v>0</v>
      </c>
      <c r="AG8">
        <f t="shared" si="1"/>
        <v>0</v>
      </c>
      <c r="AH8">
        <f t="shared" si="2"/>
        <v>0</v>
      </c>
      <c r="AI8">
        <f t="shared" si="3"/>
        <v>0</v>
      </c>
      <c r="AJ8">
        <f t="shared" si="4"/>
        <v>0</v>
      </c>
      <c r="AK8">
        <f t="shared" si="5"/>
        <v>0</v>
      </c>
      <c r="AL8">
        <f t="shared" si="6"/>
        <v>0</v>
      </c>
      <c r="AM8">
        <f t="shared" si="7"/>
        <v>0</v>
      </c>
      <c r="AN8">
        <f t="shared" si="8"/>
        <v>0</v>
      </c>
      <c r="AP8">
        <f t="shared" si="9"/>
        <v>0</v>
      </c>
      <c r="AQ8">
        <f t="shared" si="10"/>
        <v>0</v>
      </c>
      <c r="AR8">
        <f t="shared" si="11"/>
        <v>0</v>
      </c>
      <c r="AS8">
        <f t="shared" si="12"/>
        <v>0</v>
      </c>
      <c r="AT8">
        <f t="shared" si="13"/>
        <v>0</v>
      </c>
      <c r="AU8">
        <f t="shared" si="14"/>
        <v>0</v>
      </c>
      <c r="AV8">
        <f t="shared" si="15"/>
        <v>0</v>
      </c>
      <c r="AW8">
        <f t="shared" si="16"/>
        <v>0</v>
      </c>
      <c r="AX8">
        <f t="shared" si="17"/>
        <v>0</v>
      </c>
    </row>
    <row r="9" spans="1:50">
      <c r="A9" t="str">
        <f>'time 1'!B8</f>
        <v>&lt;test.BallonFactory: java.awt.Shape getCirclePath(java.awt.Rectangle)&gt;</v>
      </c>
      <c r="B9">
        <f>AVERAGE('time 1'!C8/'time 1'!G8,'time 2'!C8/'time 2'!G8,'time 3'!C8/'time 3'!G8)</f>
        <v>1.3373868521026846</v>
      </c>
      <c r="C9">
        <f>AVERAGE('time 1'!E8/'time 1'!G8,'time 2'!E8/'time 2'!G8,'time 3'!E8/'time 3'!G8)</f>
        <v>6.5962010107275857</v>
      </c>
      <c r="D9">
        <f>AVERAGE('time 1'!G8/'time 1'!G8,'time 2'!G8/'time 2'!G8,'time 3'!G8/'time 3'!G8)</f>
        <v>1</v>
      </c>
      <c r="E9">
        <f>AVERAGE('time 1'!I8/'time 1'!M8,'time 2'!I8/'time 2'!M8,'time 3'!I8/'time 3'!M8)</f>
        <v>1.2038224048377184</v>
      </c>
      <c r="F9">
        <f>AVERAGE('time 1'!K8/'time 1'!M8,'time 2'!K8/'time 2'!M8,'time 3'!K8/'time 3'!M8)</f>
        <v>18.822636932726127</v>
      </c>
      <c r="G9">
        <f>AVERAGE('time 1'!M8/'time 1'!M8,'time 2'!M8/'time 2'!M8,'time 3'!M8/'time 3'!M8)</f>
        <v>1</v>
      </c>
      <c r="H9">
        <f>AVERAGE('time 1'!O8/'time 1'!S8,'time 2'!O8/'time 2'!S8,'time 3'!O8/'time 3'!S8)</f>
        <v>1.1852778053896662</v>
      </c>
      <c r="I9">
        <f>AVERAGE('time 1'!Q8/'time 1'!S8,'time 2'!Q8/'time 2'!S8,'time 3'!Q8/'time 3'!S8)</f>
        <v>48.73335320971978</v>
      </c>
      <c r="J9">
        <f>AVERAGE('time 1'!S8/'time 1'!S8,'time 2'!S8/'time 2'!S8,'time 3'!S8/'time 3'!S8)</f>
        <v>1</v>
      </c>
      <c r="L9">
        <v>1</v>
      </c>
      <c r="M9">
        <v>1</v>
      </c>
      <c r="N9">
        <v>1</v>
      </c>
      <c r="O9">
        <f>AVERAGE('time 1'!I8/'time 1'!C8,'time 2'!I8/'time 2'!C8,'time 3'!I8/'time 3'!C8)</f>
        <v>1.2235710990405861</v>
      </c>
      <c r="P9">
        <f>AVERAGE('time 1'!K8/'time 1'!E8,'time 2'!K8/'time 2'!E8,'time 3'!K8/'time 3'!E8)</f>
        <v>4.3689659771838967</v>
      </c>
      <c r="Q9">
        <f>AVERAGE('time 1'!M8/'time 1'!G8,'time 2'!M8/'time 2'!G8,'time 3'!M8/'time 3'!G8)</f>
        <v>1.365868354349268</v>
      </c>
      <c r="R9">
        <f>AVERAGE('time 1'!O8/'time 1'!C8,'time 2'!O8/'time 2'!C8,'time 3'!O8/'time 3'!C8)</f>
        <v>1.3906595965976354</v>
      </c>
      <c r="S9">
        <f>AVERAGE('time 1'!Q8/'time 1'!E8,'time 2'!Q8/'time 2'!E8,'time 3'!Q8/'time 3'!E8)</f>
        <v>13.180963348902894</v>
      </c>
      <c r="T9">
        <f>AVERAGE('time 1'!S8/'time 1'!G8,'time 2'!S8/'time 2'!G8,'time 3'!S8/'time 3'!G8)</f>
        <v>1.5687647071054398</v>
      </c>
      <c r="V9">
        <f>AVERAGE('accuracy dom5dom4'!$C9,'accuracy dom51dom41'!$C9,'accuracy dom52dom42'!$C9)</f>
        <v>0</v>
      </c>
      <c r="W9">
        <f>AVERAGE('accuracy dom5dom4'!$G9,'accuracy dom51dom41'!$G9,'accuracy dom52dom42'!$G9)</f>
        <v>0</v>
      </c>
      <c r="X9">
        <f>AVERAGE('accuracy dom5dom4'!$AB9,'accuracy dom51dom41'!$AB9,'accuracy dom52dom42'!$AB9)</f>
        <v>0</v>
      </c>
      <c r="Y9">
        <f>AVERAGE('accuracy dom7dom6'!$C9,'accuracy dom71dom61'!$C9,'accuracy dom72dom62'!$C9)</f>
        <v>0</v>
      </c>
      <c r="Z9">
        <f>AVERAGE('accuracy dom7dom6'!$G9,'accuracy dom71dom61'!$G9,'accuracy dom72dom62'!$G9)</f>
        <v>0</v>
      </c>
      <c r="AA9">
        <f>AVERAGE('accuracy dom7dom6'!$AB9,'accuracy dom71dom61'!$AB9,'accuracy dom72dom62'!$AB9)</f>
        <v>0</v>
      </c>
      <c r="AB9">
        <f>AVERAGE('accuracy dom9dom8'!$C9,'accuracy dom91dom81'!$C9,'accuracy dom92dom82'!$C9)</f>
        <v>0</v>
      </c>
      <c r="AC9">
        <f>AVERAGE('accuracy dom9dom8'!$G9,'accuracy dom91dom81'!$G9,'accuracy dom92dom82'!$G9)</f>
        <v>0</v>
      </c>
      <c r="AD9">
        <f>AVERAGE('accuracy dom9dom8'!$AB9,'accuracy dom91dom81'!$AB9,'accuracy dom92dom82'!$AB9)</f>
        <v>0</v>
      </c>
      <c r="AF9">
        <f t="shared" si="0"/>
        <v>0</v>
      </c>
      <c r="AG9">
        <f t="shared" si="1"/>
        <v>0</v>
      </c>
      <c r="AH9">
        <f t="shared" si="2"/>
        <v>0</v>
      </c>
      <c r="AI9">
        <f t="shared" si="3"/>
        <v>0</v>
      </c>
      <c r="AJ9">
        <f t="shared" si="4"/>
        <v>0</v>
      </c>
      <c r="AK9">
        <f t="shared" si="5"/>
        <v>0</v>
      </c>
      <c r="AL9">
        <f t="shared" si="6"/>
        <v>0</v>
      </c>
      <c r="AM9">
        <f t="shared" si="7"/>
        <v>0</v>
      </c>
      <c r="AN9">
        <f t="shared" si="8"/>
        <v>0</v>
      </c>
      <c r="AP9">
        <f t="shared" si="9"/>
        <v>0</v>
      </c>
      <c r="AQ9">
        <f t="shared" si="10"/>
        <v>0</v>
      </c>
      <c r="AR9">
        <f t="shared" si="11"/>
        <v>0</v>
      </c>
      <c r="AS9">
        <f t="shared" si="12"/>
        <v>0</v>
      </c>
      <c r="AT9">
        <f t="shared" si="13"/>
        <v>0</v>
      </c>
      <c r="AU9">
        <f t="shared" si="14"/>
        <v>0</v>
      </c>
      <c r="AV9">
        <f t="shared" si="15"/>
        <v>0</v>
      </c>
      <c r="AW9">
        <f t="shared" si="16"/>
        <v>0</v>
      </c>
      <c r="AX9">
        <f t="shared" si="17"/>
        <v>0</v>
      </c>
    </row>
    <row r="10" spans="1:50">
      <c r="A10" t="str">
        <f>'time 1'!B9</f>
        <v>&lt;test.BallonFactory: java.awt.Shape[] getArrow(int,int)&gt;</v>
      </c>
      <c r="B10">
        <f>AVERAGE('time 1'!C9/'time 1'!G9,'time 2'!C9/'time 2'!G9,'time 3'!C9/'time 3'!G9)</f>
        <v>1.2734014134667093</v>
      </c>
      <c r="C10">
        <f>AVERAGE('time 1'!E9/'time 1'!G9,'time 2'!E9/'time 2'!G9,'time 3'!E9/'time 3'!G9)</f>
        <v>3.4735309405144092</v>
      </c>
      <c r="D10">
        <f>AVERAGE('time 1'!G9/'time 1'!G9,'time 2'!G9/'time 2'!G9,'time 3'!G9/'time 3'!G9)</f>
        <v>1</v>
      </c>
      <c r="E10">
        <f>AVERAGE('time 1'!I9/'time 1'!M9,'time 2'!I9/'time 2'!M9,'time 3'!I9/'time 3'!M9)</f>
        <v>1.2670544705275351</v>
      </c>
      <c r="F10">
        <f>AVERAGE('time 1'!K9/'time 1'!M9,'time 2'!K9/'time 2'!M9,'time 3'!K9/'time 3'!M9)</f>
        <v>14.517644766012545</v>
      </c>
      <c r="G10">
        <f>AVERAGE('time 1'!M9/'time 1'!M9,'time 2'!M9/'time 2'!M9,'time 3'!M9/'time 3'!M9)</f>
        <v>1</v>
      </c>
      <c r="H10">
        <f>AVERAGE('time 1'!O9/'time 1'!S9,'time 2'!O9/'time 2'!S9,'time 3'!O9/'time 3'!S9)</f>
        <v>1.2069726929142721</v>
      </c>
      <c r="I10">
        <f>AVERAGE('time 1'!Q9/'time 1'!S9,'time 2'!Q9/'time 2'!S9,'time 3'!Q9/'time 3'!S9)</f>
        <v>22.741679176507461</v>
      </c>
      <c r="J10">
        <f>AVERAGE('time 1'!S9/'time 1'!S9,'time 2'!S9/'time 2'!S9,'time 3'!S9/'time 3'!S9)</f>
        <v>1</v>
      </c>
      <c r="L10">
        <v>1</v>
      </c>
      <c r="M10">
        <v>1</v>
      </c>
      <c r="N10">
        <v>1</v>
      </c>
      <c r="O10">
        <f>AVERAGE('time 1'!I9/'time 1'!C9,'time 2'!I9/'time 2'!C9,'time 3'!I9/'time 3'!C9)</f>
        <v>1.223836176433015</v>
      </c>
      <c r="P10">
        <f>AVERAGE('time 1'!K9/'time 1'!E9,'time 2'!K9/'time 2'!E9,'time 3'!K9/'time 3'!E9)</f>
        <v>5.8350787077674537</v>
      </c>
      <c r="Q10">
        <f>AVERAGE('time 1'!M9/'time 1'!G9,'time 2'!M9/'time 2'!G9,'time 3'!M9/'time 3'!G9)</f>
        <v>1.2295545147732334</v>
      </c>
      <c r="R10">
        <f>AVERAGE('time 1'!O9/'time 1'!C9,'time 2'!O9/'time 2'!C9,'time 3'!O9/'time 3'!C9)</f>
        <v>1.3807129988657145</v>
      </c>
      <c r="S10">
        <f>AVERAGE('time 1'!Q9/'time 1'!E9,'time 2'!Q9/'time 2'!E9,'time 3'!Q9/'time 3'!E9)</f>
        <v>10.315610265877359</v>
      </c>
      <c r="T10">
        <f>AVERAGE('time 1'!S9/'time 1'!G9,'time 2'!S9/'time 2'!G9,'time 3'!S9/'time 3'!G9)</f>
        <v>1.4566174616550287</v>
      </c>
      <c r="V10">
        <f>AVERAGE('accuracy dom5dom4'!$C10,'accuracy dom51dom41'!$C10,'accuracy dom52dom42'!$C10)</f>
        <v>2.6666666666666665</v>
      </c>
      <c r="W10">
        <f>AVERAGE('accuracy dom5dom4'!$G10,'accuracy dom51dom41'!$G10,'accuracy dom52dom42'!$G10)</f>
        <v>2.6666666666666665</v>
      </c>
      <c r="X10">
        <f>AVERAGE('accuracy dom5dom4'!$AB10,'accuracy dom51dom41'!$AB10,'accuracy dom52dom42'!$AB10)</f>
        <v>2.6666666666666665</v>
      </c>
      <c r="Y10">
        <f>AVERAGE('accuracy dom7dom6'!$C10,'accuracy dom71dom61'!$C10,'accuracy dom72dom62'!$C10)</f>
        <v>2.6666666666666665</v>
      </c>
      <c r="Z10">
        <f>AVERAGE('accuracy dom7dom6'!$G10,'accuracy dom71dom61'!$G10,'accuracy dom72dom62'!$G10)</f>
        <v>2.6666666666666665</v>
      </c>
      <c r="AA10">
        <f>AVERAGE('accuracy dom7dom6'!$AB10,'accuracy dom71dom61'!$AB10,'accuracy dom72dom62'!$AB10)</f>
        <v>2.6666666666666665</v>
      </c>
      <c r="AB10">
        <f>AVERAGE('accuracy dom9dom8'!$C10,'accuracy dom91dom81'!$C10,'accuracy dom92dom82'!$C10)</f>
        <v>3.6666666666666665</v>
      </c>
      <c r="AC10">
        <f>AVERAGE('accuracy dom9dom8'!$G10,'accuracy dom91dom81'!$G10,'accuracy dom92dom82'!$G10)</f>
        <v>3.6666666666666665</v>
      </c>
      <c r="AD10">
        <f>AVERAGE('accuracy dom9dom8'!$AB10,'accuracy dom91dom81'!$AB10,'accuracy dom92dom82'!$AB10)</f>
        <v>3.6666666666666665</v>
      </c>
      <c r="AF10">
        <f t="shared" si="0"/>
        <v>0</v>
      </c>
      <c r="AG10">
        <f t="shared" si="1"/>
        <v>0</v>
      </c>
      <c r="AH10">
        <f t="shared" si="2"/>
        <v>0</v>
      </c>
      <c r="AI10">
        <f t="shared" si="3"/>
        <v>0</v>
      </c>
      <c r="AJ10">
        <f t="shared" si="4"/>
        <v>1</v>
      </c>
      <c r="AK10">
        <f t="shared" si="5"/>
        <v>0</v>
      </c>
      <c r="AL10">
        <f t="shared" si="6"/>
        <v>0</v>
      </c>
      <c r="AM10">
        <f t="shared" si="7"/>
        <v>0</v>
      </c>
      <c r="AN10">
        <f t="shared" si="8"/>
        <v>0</v>
      </c>
      <c r="AP10">
        <f t="shared" si="9"/>
        <v>0</v>
      </c>
      <c r="AQ10">
        <f t="shared" si="10"/>
        <v>0</v>
      </c>
      <c r="AR10">
        <f t="shared" si="11"/>
        <v>0</v>
      </c>
      <c r="AS10">
        <f t="shared" si="12"/>
        <v>0</v>
      </c>
      <c r="AT10">
        <f t="shared" si="13"/>
        <v>0</v>
      </c>
      <c r="AU10">
        <f t="shared" si="14"/>
        <v>0</v>
      </c>
      <c r="AV10">
        <f t="shared" si="15"/>
        <v>1</v>
      </c>
      <c r="AW10">
        <f t="shared" si="16"/>
        <v>1</v>
      </c>
      <c r="AX10">
        <f t="shared" si="17"/>
        <v>1</v>
      </c>
    </row>
    <row r="11" spans="1:50">
      <c r="A11" t="str">
        <f>'time 1'!B10</f>
        <v>&lt;test.BallonFactory: java.util.ArrayList getLines(java.awt.FontMetrics,java.lang.String,double,int)&gt;</v>
      </c>
      <c r="B11">
        <f>AVERAGE('time 1'!C10/'time 1'!G10,'time 2'!C10/'time 2'!G10,'time 3'!C10/'time 3'!G10)</f>
        <v>1.335848960145255</v>
      </c>
      <c r="C11">
        <f>AVERAGE('time 1'!E10/'time 1'!G10,'time 2'!E10/'time 2'!G10,'time 3'!E10/'time 3'!G10)</f>
        <v>4.4222537543928624</v>
      </c>
      <c r="D11">
        <f>AVERAGE('time 1'!G10/'time 1'!G10,'time 2'!G10/'time 2'!G10,'time 3'!G10/'time 3'!G10)</f>
        <v>1</v>
      </c>
      <c r="E11">
        <f>AVERAGE('time 1'!I10/'time 1'!M10,'time 2'!I10/'time 2'!M10,'time 3'!I10/'time 3'!M10)</f>
        <v>1.2594034594455192</v>
      </c>
      <c r="F11">
        <f>AVERAGE('time 1'!K10/'time 1'!M10,'time 2'!K10/'time 2'!M10,'time 3'!K10/'time 3'!M10)</f>
        <v>8.6805070249027736</v>
      </c>
      <c r="G11">
        <f>AVERAGE('time 1'!M10/'time 1'!M10,'time 2'!M10/'time 2'!M10,'time 3'!M10/'time 3'!M10)</f>
        <v>1</v>
      </c>
      <c r="H11">
        <f>AVERAGE('time 1'!O10/'time 1'!S10,'time 2'!O10/'time 2'!S10,'time 3'!O10/'time 3'!S10)</f>
        <v>1.1952303539276816</v>
      </c>
      <c r="I11">
        <f>AVERAGE('time 1'!Q10/'time 1'!S10,'time 2'!Q10/'time 2'!S10,'time 3'!Q10/'time 3'!S10)</f>
        <v>24.571842848986552</v>
      </c>
      <c r="J11">
        <f>AVERAGE('time 1'!S10/'time 1'!S10,'time 2'!S10/'time 2'!S10,'time 3'!S10/'time 3'!S10)</f>
        <v>1</v>
      </c>
      <c r="L11">
        <v>1</v>
      </c>
      <c r="M11">
        <v>1</v>
      </c>
      <c r="N11">
        <v>1</v>
      </c>
      <c r="O11">
        <f>AVERAGE('time 1'!I10/'time 1'!C10,'time 2'!I10/'time 2'!C10,'time 3'!I10/'time 3'!C10)</f>
        <v>1.6407126394710676</v>
      </c>
      <c r="P11">
        <f>AVERAGE('time 1'!K10/'time 1'!E10,'time 2'!K10/'time 2'!E10,'time 3'!K10/'time 3'!E10)</f>
        <v>4.0271300480121539</v>
      </c>
      <c r="Q11">
        <f>AVERAGE('time 1'!M10/'time 1'!G10,'time 2'!M10/'time 2'!G10,'time 3'!M10/'time 3'!G10)</f>
        <v>1.756516055319562</v>
      </c>
      <c r="R11">
        <f>AVERAGE('time 1'!O10/'time 1'!C10,'time 2'!O10/'time 2'!C10,'time 3'!O10/'time 3'!C10)</f>
        <v>2.0447338154662091</v>
      </c>
      <c r="S11">
        <f>AVERAGE('time 1'!Q10/'time 1'!E10,'time 2'!Q10/'time 2'!E10,'time 3'!Q10/'time 3'!E10)</f>
        <v>15.799972621971804</v>
      </c>
      <c r="T11">
        <f>AVERAGE('time 1'!S10/'time 1'!G10,'time 2'!S10/'time 2'!G10,'time 3'!S10/'time 3'!G10)</f>
        <v>2.3072259232760381</v>
      </c>
      <c r="V11">
        <f>AVERAGE('accuracy dom5dom4'!$C11,'accuracy dom51dom41'!$C11,'accuracy dom52dom42'!$C11)</f>
        <v>0</v>
      </c>
      <c r="W11">
        <f>AVERAGE('accuracy dom5dom4'!$G11,'accuracy dom51dom41'!$G11,'accuracy dom52dom42'!$G11)</f>
        <v>0</v>
      </c>
      <c r="X11">
        <f>AVERAGE('accuracy dom5dom4'!$AB11,'accuracy dom51dom41'!$AB11,'accuracy dom52dom42'!$AB11)</f>
        <v>0</v>
      </c>
      <c r="Y11">
        <f>AVERAGE('accuracy dom7dom6'!$C11,'accuracy dom71dom61'!$C11,'accuracy dom72dom62'!$C11)</f>
        <v>0</v>
      </c>
      <c r="Z11">
        <f>AVERAGE('accuracy dom7dom6'!$G11,'accuracy dom71dom61'!$G11,'accuracy dom72dom62'!$G11)</f>
        <v>0</v>
      </c>
      <c r="AA11">
        <f>AVERAGE('accuracy dom7dom6'!$AB11,'accuracy dom71dom61'!$AB11,'accuracy dom72dom62'!$AB11)</f>
        <v>0</v>
      </c>
      <c r="AB11">
        <f>AVERAGE('accuracy dom9dom8'!$C11,'accuracy dom91dom81'!$C11,'accuracy dom92dom82'!$C11)</f>
        <v>0</v>
      </c>
      <c r="AC11">
        <f>AVERAGE('accuracy dom9dom8'!$G11,'accuracy dom91dom81'!$G11,'accuracy dom92dom82'!$G11)</f>
        <v>0</v>
      </c>
      <c r="AD11">
        <f>AVERAGE('accuracy dom9dom8'!$AB11,'accuracy dom91dom81'!$AB11,'accuracy dom92dom82'!$AB11)</f>
        <v>0</v>
      </c>
      <c r="AF11">
        <f t="shared" si="0"/>
        <v>0</v>
      </c>
      <c r="AG11">
        <f t="shared" si="1"/>
        <v>0</v>
      </c>
      <c r="AH11">
        <f t="shared" si="2"/>
        <v>0</v>
      </c>
      <c r="AI11">
        <f t="shared" si="3"/>
        <v>0</v>
      </c>
      <c r="AJ11">
        <f t="shared" si="4"/>
        <v>0</v>
      </c>
      <c r="AK11">
        <f t="shared" si="5"/>
        <v>0</v>
      </c>
      <c r="AL11">
        <f t="shared" si="6"/>
        <v>0</v>
      </c>
      <c r="AM11">
        <f t="shared" si="7"/>
        <v>0</v>
      </c>
      <c r="AN11">
        <f t="shared" si="8"/>
        <v>0</v>
      </c>
      <c r="AP11">
        <f t="shared" si="9"/>
        <v>0</v>
      </c>
      <c r="AQ11">
        <f t="shared" si="10"/>
        <v>0</v>
      </c>
      <c r="AR11">
        <f t="shared" si="11"/>
        <v>0</v>
      </c>
      <c r="AS11">
        <f t="shared" si="12"/>
        <v>0</v>
      </c>
      <c r="AT11">
        <f t="shared" si="13"/>
        <v>0</v>
      </c>
      <c r="AU11">
        <f t="shared" si="14"/>
        <v>0</v>
      </c>
      <c r="AV11">
        <f t="shared" si="15"/>
        <v>0</v>
      </c>
      <c r="AW11">
        <f t="shared" si="16"/>
        <v>0</v>
      </c>
      <c r="AX11">
        <f t="shared" si="17"/>
        <v>0</v>
      </c>
    </row>
    <row r="12" spans="1:50">
      <c r="A12" t="str">
        <f>'time 1'!B11</f>
        <v>&lt;test.Base64: boolean isData(byte)&gt;</v>
      </c>
      <c r="B12">
        <f>AVERAGE('time 1'!C11/'time 1'!G11,'time 2'!C11/'time 2'!G11,'time 3'!C11/'time 3'!G11)</f>
        <v>1.1483828581000679</v>
      </c>
      <c r="C12">
        <f>AVERAGE('time 1'!E11/'time 1'!G11,'time 2'!E11/'time 2'!G11,'time 3'!E11/'time 3'!G11)</f>
        <v>4.7855108784799496</v>
      </c>
      <c r="D12">
        <f>AVERAGE('time 1'!G11/'time 1'!G11,'time 2'!G11/'time 2'!G11,'time 3'!G11/'time 3'!G11)</f>
        <v>1</v>
      </c>
      <c r="E12">
        <f>AVERAGE('time 1'!I11/'time 1'!M11,'time 2'!I11/'time 2'!M11,'time 3'!I11/'time 3'!M11)</f>
        <v>1.3269329237071172</v>
      </c>
      <c r="F12">
        <f>AVERAGE('time 1'!K11/'time 1'!M11,'time 2'!K11/'time 2'!M11,'time 3'!K11/'time 3'!M11)</f>
        <v>15.388888888888888</v>
      </c>
      <c r="G12">
        <f>AVERAGE('time 1'!M11/'time 1'!M11,'time 2'!M11/'time 2'!M11,'time 3'!M11/'time 3'!M11)</f>
        <v>1</v>
      </c>
      <c r="H12">
        <f>AVERAGE('time 1'!O11/'time 1'!S11,'time 2'!O11/'time 2'!S11,'time 3'!O11/'time 3'!S11)</f>
        <v>1.1774878326602465</v>
      </c>
      <c r="I12">
        <f>AVERAGE('time 1'!Q11/'time 1'!S11,'time 2'!Q11/'time 2'!S11,'time 3'!Q11/'time 3'!S11)</f>
        <v>19.760743502122811</v>
      </c>
      <c r="J12">
        <f>AVERAGE('time 1'!S11/'time 1'!S11,'time 2'!S11/'time 2'!S11,'time 3'!S11/'time 3'!S11)</f>
        <v>1</v>
      </c>
      <c r="L12">
        <v>1</v>
      </c>
      <c r="M12">
        <v>1</v>
      </c>
      <c r="N12">
        <v>1</v>
      </c>
      <c r="O12">
        <f>AVERAGE('time 1'!I11/'time 1'!C11,'time 2'!I11/'time 2'!C11,'time 3'!I11/'time 3'!C11)</f>
        <v>1.346774193548387</v>
      </c>
      <c r="P12">
        <f>AVERAGE('time 1'!K11/'time 1'!E11,'time 2'!K11/'time 2'!E11,'time 3'!K11/'time 3'!E11)</f>
        <v>5.4218957444311195</v>
      </c>
      <c r="Q12">
        <f>AVERAGE('time 1'!M11/'time 1'!G11,'time 2'!M11/'time 2'!G11,'time 3'!M11/'time 3'!G11)</f>
        <v>1.1687910213653738</v>
      </c>
      <c r="R12">
        <f>AVERAGE('time 1'!O11/'time 1'!C11,'time 2'!O11/'time 2'!C11,'time 3'!O11/'time 3'!C11)</f>
        <v>1.4946236559139787</v>
      </c>
      <c r="S12">
        <f>AVERAGE('time 1'!Q11/'time 1'!E11,'time 2'!Q11/'time 2'!E11,'time 3'!Q11/'time 3'!E11)</f>
        <v>7.980644641426256</v>
      </c>
      <c r="T12">
        <f>AVERAGE('time 1'!S11/'time 1'!G11,'time 2'!S11/'time 2'!G11,'time 3'!S11/'time 3'!G11)</f>
        <v>1.4686502679101701</v>
      </c>
      <c r="V12">
        <f>AVERAGE('accuracy dom5dom4'!$C12,'accuracy dom51dom41'!$C12,'accuracy dom52dom42'!$C12)</f>
        <v>0</v>
      </c>
      <c r="W12">
        <f>AVERAGE('accuracy dom5dom4'!$G12,'accuracy dom51dom41'!$G12,'accuracy dom52dom42'!$G12)</f>
        <v>0</v>
      </c>
      <c r="X12">
        <f>AVERAGE('accuracy dom5dom4'!$AB12,'accuracy dom51dom41'!$AB12,'accuracy dom52dom42'!$AB12)</f>
        <v>0</v>
      </c>
      <c r="Y12">
        <f>AVERAGE('accuracy dom7dom6'!$C12,'accuracy dom71dom61'!$C12,'accuracy dom72dom62'!$C12)</f>
        <v>0</v>
      </c>
      <c r="Z12">
        <f>AVERAGE('accuracy dom7dom6'!$G12,'accuracy dom71dom61'!$G12,'accuracy dom72dom62'!$G12)</f>
        <v>0</v>
      </c>
      <c r="AA12">
        <f>AVERAGE('accuracy dom7dom6'!$AB12,'accuracy dom71dom61'!$AB12,'accuracy dom72dom62'!$AB12)</f>
        <v>0</v>
      </c>
      <c r="AB12">
        <f>AVERAGE('accuracy dom9dom8'!$C12,'accuracy dom91dom81'!$C12,'accuracy dom92dom82'!$C12)</f>
        <v>0</v>
      </c>
      <c r="AC12">
        <f>AVERAGE('accuracy dom9dom8'!$G12,'accuracy dom91dom81'!$G12,'accuracy dom92dom82'!$G12)</f>
        <v>0</v>
      </c>
      <c r="AD12">
        <f>AVERAGE('accuracy dom9dom8'!$AB12,'accuracy dom91dom81'!$AB12,'accuracy dom92dom82'!$AB12)</f>
        <v>0</v>
      </c>
      <c r="AF12">
        <f t="shared" si="0"/>
        <v>0</v>
      </c>
      <c r="AG12">
        <f t="shared" si="1"/>
        <v>0</v>
      </c>
      <c r="AH12">
        <f t="shared" si="2"/>
        <v>0</v>
      </c>
      <c r="AI12">
        <f t="shared" si="3"/>
        <v>0</v>
      </c>
      <c r="AJ12">
        <f t="shared" si="4"/>
        <v>0</v>
      </c>
      <c r="AK12">
        <f t="shared" si="5"/>
        <v>0</v>
      </c>
      <c r="AL12">
        <f t="shared" si="6"/>
        <v>0</v>
      </c>
      <c r="AM12">
        <f t="shared" si="7"/>
        <v>0</v>
      </c>
      <c r="AN12">
        <f t="shared" si="8"/>
        <v>0</v>
      </c>
      <c r="AP12">
        <f t="shared" si="9"/>
        <v>0</v>
      </c>
      <c r="AQ12">
        <f t="shared" si="10"/>
        <v>0</v>
      </c>
      <c r="AR12">
        <f t="shared" si="11"/>
        <v>0</v>
      </c>
      <c r="AS12">
        <f t="shared" si="12"/>
        <v>0</v>
      </c>
      <c r="AT12">
        <f t="shared" si="13"/>
        <v>0</v>
      </c>
      <c r="AU12">
        <f t="shared" si="14"/>
        <v>0</v>
      </c>
      <c r="AV12">
        <f t="shared" si="15"/>
        <v>0</v>
      </c>
      <c r="AW12">
        <f t="shared" si="16"/>
        <v>0</v>
      </c>
      <c r="AX12">
        <f t="shared" si="17"/>
        <v>0</v>
      </c>
    </row>
    <row r="13" spans="1:50">
      <c r="A13" t="str">
        <f>'time 1'!B12</f>
        <v>&lt;test.Base64: boolean isPad(byte)&gt;</v>
      </c>
      <c r="B13">
        <f>AVERAGE('time 1'!C12/'time 1'!G12,'time 2'!C12/'time 2'!G12,'time 3'!C12/'time 3'!G12)</f>
        <v>1.1965367965367966</v>
      </c>
      <c r="C13">
        <f>AVERAGE('time 1'!E12/'time 1'!G12,'time 2'!E12/'time 2'!G12,'time 3'!E12/'time 3'!G12)</f>
        <v>3.896502439359582</v>
      </c>
      <c r="D13">
        <f>AVERAGE('time 1'!G12/'time 1'!G12,'time 2'!G12/'time 2'!G12,'time 3'!G12/'time 3'!G12)</f>
        <v>1</v>
      </c>
      <c r="E13">
        <f>AVERAGE('time 1'!I12/'time 1'!M12,'time 2'!I12/'time 2'!M12,'time 3'!I12/'time 3'!M12)</f>
        <v>1.3731992051664184</v>
      </c>
      <c r="F13">
        <f>AVERAGE('time 1'!K12/'time 1'!M12,'time 2'!K12/'time 2'!M12,'time 3'!K12/'time 3'!M12)</f>
        <v>15.008536181487003</v>
      </c>
      <c r="G13">
        <f>AVERAGE('time 1'!M12/'time 1'!M12,'time 2'!M12/'time 2'!M12,'time 3'!M12/'time 3'!M12)</f>
        <v>1</v>
      </c>
      <c r="H13">
        <f>AVERAGE('time 1'!O12/'time 1'!S12,'time 2'!O12/'time 2'!S12,'time 3'!O12/'time 3'!S12)</f>
        <v>1.2175529019527795</v>
      </c>
      <c r="I13">
        <f>AVERAGE('time 1'!Q12/'time 1'!S12,'time 2'!Q12/'time 2'!S12,'time 3'!Q12/'time 3'!S12)</f>
        <v>25.028676487264974</v>
      </c>
      <c r="J13">
        <f>AVERAGE('time 1'!S12/'time 1'!S12,'time 2'!S12/'time 2'!S12,'time 3'!S12/'time 3'!S12)</f>
        <v>1</v>
      </c>
      <c r="L13">
        <v>1</v>
      </c>
      <c r="M13">
        <v>1</v>
      </c>
      <c r="N13">
        <v>1</v>
      </c>
      <c r="O13">
        <f>AVERAGE('time 1'!I12/'time 1'!C12,'time 2'!I12/'time 2'!C12,'time 3'!I12/'time 3'!C12)</f>
        <v>1.3594877344877345</v>
      </c>
      <c r="P13">
        <f>AVERAGE('time 1'!K12/'time 1'!E12,'time 2'!K12/'time 2'!E12,'time 3'!K12/'time 3'!E12)</f>
        <v>5.8127143155617889</v>
      </c>
      <c r="Q13">
        <f>AVERAGE('time 1'!M12/'time 1'!G12,'time 2'!M12/'time 2'!G12,'time 3'!M12/'time 3'!G12)</f>
        <v>1.1324263038548752</v>
      </c>
      <c r="R13">
        <f>AVERAGE('time 1'!O12/'time 1'!C12,'time 2'!O12/'time 2'!C12,'time 3'!O12/'time 3'!C12)</f>
        <v>1.4736652236652237</v>
      </c>
      <c r="S13">
        <f>AVERAGE('time 1'!Q12/'time 1'!E12,'time 2'!Q12/'time 2'!E12,'time 3'!Q12/'time 3'!E12)</f>
        <v>12.278578409188782</v>
      </c>
      <c r="T13">
        <f>AVERAGE('time 1'!S12/'time 1'!G12,'time 2'!S12/'time 2'!G12,'time 3'!S12/'time 3'!G12)</f>
        <v>1.42152133580705</v>
      </c>
      <c r="V13">
        <f>AVERAGE('accuracy dom5dom4'!$C13,'accuracy dom51dom41'!$C13,'accuracy dom52dom42'!$C13)</f>
        <v>0</v>
      </c>
      <c r="W13">
        <f>AVERAGE('accuracy dom5dom4'!$G13,'accuracy dom51dom41'!$G13,'accuracy dom52dom42'!$G13)</f>
        <v>0</v>
      </c>
      <c r="X13">
        <f>AVERAGE('accuracy dom5dom4'!$AB13,'accuracy dom51dom41'!$AB13,'accuracy dom52dom42'!$AB13)</f>
        <v>0</v>
      </c>
      <c r="Y13">
        <f>AVERAGE('accuracy dom7dom6'!$C13,'accuracy dom71dom61'!$C13,'accuracy dom72dom62'!$C13)</f>
        <v>0</v>
      </c>
      <c r="Z13">
        <f>AVERAGE('accuracy dom7dom6'!$G13,'accuracy dom71dom61'!$G13,'accuracy dom72dom62'!$G13)</f>
        <v>0</v>
      </c>
      <c r="AA13">
        <f>AVERAGE('accuracy dom7dom6'!$AB13,'accuracy dom71dom61'!$AB13,'accuracy dom72dom62'!$AB13)</f>
        <v>0</v>
      </c>
      <c r="AB13">
        <f>AVERAGE('accuracy dom9dom8'!$C13,'accuracy dom91dom81'!$C13,'accuracy dom92dom82'!$C13)</f>
        <v>0</v>
      </c>
      <c r="AC13">
        <f>AVERAGE('accuracy dom9dom8'!$G13,'accuracy dom91dom81'!$G13,'accuracy dom92dom82'!$G13)</f>
        <v>0</v>
      </c>
      <c r="AD13">
        <f>AVERAGE('accuracy dom9dom8'!$AB13,'accuracy dom91dom81'!$AB13,'accuracy dom92dom82'!$AB13)</f>
        <v>0</v>
      </c>
      <c r="AF13">
        <f t="shared" si="0"/>
        <v>0</v>
      </c>
      <c r="AG13">
        <f t="shared" si="1"/>
        <v>0</v>
      </c>
      <c r="AH13">
        <f t="shared" si="2"/>
        <v>0</v>
      </c>
      <c r="AI13">
        <f t="shared" si="3"/>
        <v>0</v>
      </c>
      <c r="AJ13">
        <f t="shared" si="4"/>
        <v>0</v>
      </c>
      <c r="AK13">
        <f t="shared" si="5"/>
        <v>0</v>
      </c>
      <c r="AL13">
        <f t="shared" si="6"/>
        <v>0</v>
      </c>
      <c r="AM13">
        <f t="shared" si="7"/>
        <v>0</v>
      </c>
      <c r="AN13">
        <f t="shared" si="8"/>
        <v>0</v>
      </c>
      <c r="AP13">
        <f t="shared" si="9"/>
        <v>0</v>
      </c>
      <c r="AQ13">
        <f t="shared" si="10"/>
        <v>0</v>
      </c>
      <c r="AR13">
        <f t="shared" si="11"/>
        <v>0</v>
      </c>
      <c r="AS13">
        <f t="shared" si="12"/>
        <v>0</v>
      </c>
      <c r="AT13">
        <f t="shared" si="13"/>
        <v>0</v>
      </c>
      <c r="AU13">
        <f t="shared" si="14"/>
        <v>0</v>
      </c>
      <c r="AV13">
        <f t="shared" si="15"/>
        <v>0</v>
      </c>
      <c r="AW13">
        <f t="shared" si="16"/>
        <v>0</v>
      </c>
      <c r="AX13">
        <f t="shared" si="17"/>
        <v>0</v>
      </c>
    </row>
    <row r="14" spans="1:50">
      <c r="A14" t="str">
        <f>'time 1'!B13</f>
        <v>&lt;test.Base64: boolean isWhiteSpace(byte)&gt;</v>
      </c>
      <c r="B14">
        <f>AVERAGE('time 1'!C13/'time 1'!G13,'time 2'!C13/'time 2'!G13,'time 3'!C13/'time 3'!G13)</f>
        <v>1.2733680045184821</v>
      </c>
      <c r="C14">
        <f>AVERAGE('time 1'!E13/'time 1'!G13,'time 2'!E13/'time 2'!G13,'time 3'!E13/'time 3'!G13)</f>
        <v>4.4401493344765628</v>
      </c>
      <c r="D14">
        <f>AVERAGE('time 1'!G13/'time 1'!G13,'time 2'!G13/'time 2'!G13,'time 3'!G13/'time 3'!G13)</f>
        <v>1</v>
      </c>
      <c r="E14">
        <f>AVERAGE('time 1'!I13/'time 1'!M13,'time 2'!I13/'time 2'!M13,'time 3'!I13/'time 3'!M13)</f>
        <v>1.3192977915804003</v>
      </c>
      <c r="F14">
        <f>AVERAGE('time 1'!K13/'time 1'!M13,'time 2'!K13/'time 2'!M13,'time 3'!K13/'time 3'!M13)</f>
        <v>7.4164251207729466</v>
      </c>
      <c r="G14">
        <f>AVERAGE('time 1'!M13/'time 1'!M13,'time 2'!M13/'time 2'!M13,'time 3'!M13/'time 3'!M13)</f>
        <v>1</v>
      </c>
      <c r="H14">
        <f>AVERAGE('time 1'!O13/'time 1'!S13,'time 2'!O13/'time 2'!S13,'time 3'!O13/'time 3'!S13)</f>
        <v>1.3268662640200368</v>
      </c>
      <c r="I14">
        <f>AVERAGE('time 1'!Q13/'time 1'!S13,'time 2'!Q13/'time 2'!S13,'time 3'!Q13/'time 3'!S13)</f>
        <v>17.328439493577985</v>
      </c>
      <c r="J14">
        <f>AVERAGE('time 1'!S13/'time 1'!S13,'time 2'!S13/'time 2'!S13,'time 3'!S13/'time 3'!S13)</f>
        <v>1</v>
      </c>
      <c r="L14">
        <v>1</v>
      </c>
      <c r="M14">
        <v>1</v>
      </c>
      <c r="N14">
        <v>1</v>
      </c>
      <c r="O14">
        <f>AVERAGE('time 1'!I13/'time 1'!C13,'time 2'!I13/'time 2'!C13,'time 3'!I13/'time 3'!C13)</f>
        <v>1.4756176964605421</v>
      </c>
      <c r="P14">
        <f>AVERAGE('time 1'!K13/'time 1'!E13,'time 2'!K13/'time 2'!E13,'time 3'!K13/'time 3'!E13)</f>
        <v>2.8728305110257</v>
      </c>
      <c r="Q14">
        <f>AVERAGE('time 1'!M13/'time 1'!G13,'time 2'!M13/'time 2'!G13,'time 3'!M13/'time 3'!G13)</f>
        <v>1.4244549240568347</v>
      </c>
      <c r="R14">
        <f>AVERAGE('time 1'!O13/'time 1'!C13,'time 2'!O13/'time 2'!C13,'time 3'!O13/'time 3'!C13)</f>
        <v>1.7214817797184703</v>
      </c>
      <c r="S14">
        <f>AVERAGE('time 1'!Q13/'time 1'!E13,'time 2'!Q13/'time 2'!E13,'time 3'!Q13/'time 3'!E13)</f>
        <v>7.9292792431232293</v>
      </c>
      <c r="T14">
        <f>AVERAGE('time 1'!S13/'time 1'!G13,'time 2'!S13/'time 2'!G13,'time 3'!S13/'time 3'!G13)</f>
        <v>1.6763933121019108</v>
      </c>
      <c r="V14">
        <f>AVERAGE('accuracy dom5dom4'!$C14,'accuracy dom51dom41'!$C14,'accuracy dom52dom42'!$C14)</f>
        <v>0</v>
      </c>
      <c r="W14">
        <f>AVERAGE('accuracy dom5dom4'!$G14,'accuracy dom51dom41'!$G14,'accuracy dom52dom42'!$G14)</f>
        <v>0</v>
      </c>
      <c r="X14">
        <f>AVERAGE('accuracy dom5dom4'!$AB14,'accuracy dom51dom41'!$AB14,'accuracy dom52dom42'!$AB14)</f>
        <v>0</v>
      </c>
      <c r="Y14">
        <f>AVERAGE('accuracy dom7dom6'!$C14,'accuracy dom71dom61'!$C14,'accuracy dom72dom62'!$C14)</f>
        <v>0</v>
      </c>
      <c r="Z14">
        <f>AVERAGE('accuracy dom7dom6'!$G14,'accuracy dom71dom61'!$G14,'accuracy dom72dom62'!$G14)</f>
        <v>0</v>
      </c>
      <c r="AA14">
        <f>AVERAGE('accuracy dom7dom6'!$AB14,'accuracy dom71dom61'!$AB14,'accuracy dom72dom62'!$AB14)</f>
        <v>0</v>
      </c>
      <c r="AB14">
        <f>AVERAGE('accuracy dom9dom8'!$C14,'accuracy dom91dom81'!$C14,'accuracy dom92dom82'!$C14)</f>
        <v>0</v>
      </c>
      <c r="AC14">
        <f>AVERAGE('accuracy dom9dom8'!$G14,'accuracy dom91dom81'!$G14,'accuracy dom92dom82'!$G14)</f>
        <v>0</v>
      </c>
      <c r="AD14">
        <f>AVERAGE('accuracy dom9dom8'!$AB14,'accuracy dom91dom81'!$AB14,'accuracy dom92dom82'!$AB14)</f>
        <v>0</v>
      </c>
      <c r="AF14">
        <f t="shared" si="0"/>
        <v>0</v>
      </c>
      <c r="AG14">
        <f t="shared" si="1"/>
        <v>0</v>
      </c>
      <c r="AH14">
        <f t="shared" si="2"/>
        <v>0</v>
      </c>
      <c r="AI14">
        <f t="shared" si="3"/>
        <v>0</v>
      </c>
      <c r="AJ14">
        <f t="shared" si="4"/>
        <v>0</v>
      </c>
      <c r="AK14">
        <f t="shared" si="5"/>
        <v>0</v>
      </c>
      <c r="AL14">
        <f t="shared" si="6"/>
        <v>0</v>
      </c>
      <c r="AM14">
        <f t="shared" si="7"/>
        <v>0</v>
      </c>
      <c r="AN14">
        <f t="shared" si="8"/>
        <v>0</v>
      </c>
      <c r="AP14">
        <f t="shared" si="9"/>
        <v>0</v>
      </c>
      <c r="AQ14">
        <f t="shared" si="10"/>
        <v>0</v>
      </c>
      <c r="AR14">
        <f t="shared" si="11"/>
        <v>0</v>
      </c>
      <c r="AS14">
        <f t="shared" si="12"/>
        <v>0</v>
      </c>
      <c r="AT14">
        <f t="shared" si="13"/>
        <v>0</v>
      </c>
      <c r="AU14">
        <f t="shared" si="14"/>
        <v>0</v>
      </c>
      <c r="AV14">
        <f t="shared" si="15"/>
        <v>0</v>
      </c>
      <c r="AW14">
        <f t="shared" si="16"/>
        <v>0</v>
      </c>
      <c r="AX14">
        <f t="shared" si="17"/>
        <v>0</v>
      </c>
    </row>
    <row r="15" spans="1:50">
      <c r="A15" t="str">
        <f>'time 1'!B14</f>
        <v>&lt;test.Base64: byte[] decode(org.w3c.dom.Element)&gt;</v>
      </c>
      <c r="B15">
        <f>AVERAGE('time 1'!C14/'time 1'!G14,'time 2'!C14/'time 2'!G14,'time 3'!C14/'time 3'!G14)</f>
        <v>1.3440042683740163</v>
      </c>
      <c r="C15">
        <f>AVERAGE('time 1'!E14/'time 1'!G14,'time 2'!E14/'time 2'!G14,'time 3'!E14/'time 3'!G14)</f>
        <v>5.7306922769107631</v>
      </c>
      <c r="D15">
        <f>AVERAGE('time 1'!G14/'time 1'!G14,'time 2'!G14/'time 2'!G14,'time 3'!G14/'time 3'!G14)</f>
        <v>1</v>
      </c>
      <c r="E15">
        <f>AVERAGE('time 1'!I14/'time 1'!M14,'time 2'!I14/'time 2'!M14,'time 3'!I14/'time 3'!M14)</f>
        <v>1.2624279448868823</v>
      </c>
      <c r="F15">
        <f>AVERAGE('time 1'!K14/'time 1'!M14,'time 2'!K14/'time 2'!M14,'time 3'!K14/'time 3'!M14)</f>
        <v>15.466066021031807</v>
      </c>
      <c r="G15">
        <f>AVERAGE('time 1'!M14/'time 1'!M14,'time 2'!M14/'time 2'!M14,'time 3'!M14/'time 3'!M14)</f>
        <v>1</v>
      </c>
      <c r="H15">
        <f>AVERAGE('time 1'!O14/'time 1'!S14,'time 2'!O14/'time 2'!S14,'time 3'!O14/'time 3'!S14)</f>
        <v>1.2590090090090091</v>
      </c>
      <c r="I15">
        <f>AVERAGE('time 1'!Q14/'time 1'!S14,'time 2'!Q14/'time 2'!S14,'time 3'!Q14/'time 3'!S14)</f>
        <v>21.246799431009958</v>
      </c>
      <c r="J15">
        <f>AVERAGE('time 1'!S14/'time 1'!S14,'time 2'!S14/'time 2'!S14,'time 3'!S14/'time 3'!S14)</f>
        <v>1</v>
      </c>
      <c r="L15">
        <v>1</v>
      </c>
      <c r="M15">
        <v>1</v>
      </c>
      <c r="N15">
        <v>1</v>
      </c>
      <c r="O15">
        <f>AVERAGE('time 1'!I14/'time 1'!C14,'time 2'!I14/'time 2'!C14,'time 3'!I14/'time 3'!C14)</f>
        <v>1.2166390956713538</v>
      </c>
      <c r="P15">
        <f>AVERAGE('time 1'!K14/'time 1'!E14,'time 2'!K14/'time 2'!E14,'time 3'!K14/'time 3'!E14)</f>
        <v>5.2196262282184298</v>
      </c>
      <c r="Q15">
        <f>AVERAGE('time 1'!M14/'time 1'!G14,'time 2'!M14/'time 2'!G14,'time 3'!M14/'time 3'!G14)</f>
        <v>1.2746431906095772</v>
      </c>
      <c r="R15">
        <f>AVERAGE('time 1'!O14/'time 1'!C14,'time 2'!O14/'time 2'!C14,'time 3'!O14/'time 3'!C14)</f>
        <v>1.4304108078301627</v>
      </c>
      <c r="S15">
        <f>AVERAGE('time 1'!Q14/'time 1'!E14,'time 2'!Q14/'time 2'!E14,'time 3'!Q14/'time 3'!E14)</f>
        <v>7.8764913270861712</v>
      </c>
      <c r="T15">
        <f>AVERAGE('time 1'!S14/'time 1'!G14,'time 2'!S14/'time 2'!G14,'time 3'!S14/'time 3'!G14)</f>
        <v>1.5035347472322262</v>
      </c>
      <c r="V15">
        <f>AVERAGE('accuracy dom5dom4'!$C15,'accuracy dom51dom41'!$C15,'accuracy dom52dom42'!$C15)</f>
        <v>0</v>
      </c>
      <c r="W15">
        <f>AVERAGE('accuracy dom5dom4'!$G15,'accuracy dom51dom41'!$G15,'accuracy dom52dom42'!$G15)</f>
        <v>0</v>
      </c>
      <c r="X15">
        <f>AVERAGE('accuracy dom5dom4'!$AB15,'accuracy dom51dom41'!$AB15,'accuracy dom52dom42'!$AB15)</f>
        <v>0</v>
      </c>
      <c r="Y15">
        <f>AVERAGE('accuracy dom7dom6'!$C15,'accuracy dom71dom61'!$C15,'accuracy dom72dom62'!$C15)</f>
        <v>0</v>
      </c>
      <c r="Z15">
        <f>AVERAGE('accuracy dom7dom6'!$G15,'accuracy dom71dom61'!$G15,'accuracy dom72dom62'!$G15)</f>
        <v>0</v>
      </c>
      <c r="AA15">
        <f>AVERAGE('accuracy dom7dom6'!$AB15,'accuracy dom71dom61'!$AB15,'accuracy dom72dom62'!$AB15)</f>
        <v>0</v>
      </c>
      <c r="AB15">
        <f>AVERAGE('accuracy dom9dom8'!$C15,'accuracy dom91dom81'!$C15,'accuracy dom92dom82'!$C15)</f>
        <v>0</v>
      </c>
      <c r="AC15">
        <f>AVERAGE('accuracy dom9dom8'!$G15,'accuracy dom91dom81'!$G15,'accuracy dom92dom82'!$G15)</f>
        <v>0</v>
      </c>
      <c r="AD15">
        <f>AVERAGE('accuracy dom9dom8'!$AB15,'accuracy dom91dom81'!$AB15,'accuracy dom92dom82'!$AB15)</f>
        <v>0</v>
      </c>
      <c r="AF15">
        <f t="shared" si="0"/>
        <v>0</v>
      </c>
      <c r="AG15">
        <f t="shared" si="1"/>
        <v>0</v>
      </c>
      <c r="AH15">
        <f t="shared" si="2"/>
        <v>0</v>
      </c>
      <c r="AI15">
        <f t="shared" si="3"/>
        <v>0</v>
      </c>
      <c r="AJ15">
        <f t="shared" si="4"/>
        <v>0</v>
      </c>
      <c r="AK15">
        <f t="shared" si="5"/>
        <v>0</v>
      </c>
      <c r="AL15">
        <f t="shared" si="6"/>
        <v>0</v>
      </c>
      <c r="AM15">
        <f t="shared" si="7"/>
        <v>0</v>
      </c>
      <c r="AN15">
        <f t="shared" si="8"/>
        <v>0</v>
      </c>
      <c r="AP15">
        <f t="shared" si="9"/>
        <v>0</v>
      </c>
      <c r="AQ15">
        <f t="shared" si="10"/>
        <v>0</v>
      </c>
      <c r="AR15">
        <f t="shared" si="11"/>
        <v>0</v>
      </c>
      <c r="AS15">
        <f t="shared" si="12"/>
        <v>0</v>
      </c>
      <c r="AT15">
        <f t="shared" si="13"/>
        <v>0</v>
      </c>
      <c r="AU15">
        <f t="shared" si="14"/>
        <v>0</v>
      </c>
      <c r="AV15">
        <f t="shared" si="15"/>
        <v>0</v>
      </c>
      <c r="AW15">
        <f t="shared" si="16"/>
        <v>0</v>
      </c>
      <c r="AX15">
        <f t="shared" si="17"/>
        <v>0</v>
      </c>
    </row>
    <row r="16" spans="1:50">
      <c r="A16" t="str">
        <f>'time 1'!B15</f>
        <v>&lt;test.Base64: byte[] decodeInternal(byte[])&gt;</v>
      </c>
      <c r="B16">
        <f>AVERAGE('time 1'!C15/'time 1'!G15,'time 2'!C15/'time 2'!G15,'time 3'!C15/'time 3'!G15)</f>
        <v>1.3350656307282165</v>
      </c>
      <c r="C16">
        <f>AVERAGE('time 1'!E15/'time 1'!G15,'time 2'!E15/'time 2'!G15,'time 3'!E15/'time 3'!G15)</f>
        <v>3.2524497070376914</v>
      </c>
      <c r="D16">
        <f>AVERAGE('time 1'!G15/'time 1'!G15,'time 2'!G15/'time 2'!G15,'time 3'!G15/'time 3'!G15)</f>
        <v>1</v>
      </c>
      <c r="E16">
        <f>AVERAGE('time 1'!I15/'time 1'!M15,'time 2'!I15/'time 2'!M15,'time 3'!I15/'time 3'!M15)</f>
        <v>1.2953976247482837</v>
      </c>
      <c r="F16">
        <f>AVERAGE('time 1'!K15/'time 1'!M15,'time 2'!K15/'time 2'!M15,'time 3'!K15/'time 3'!M15)</f>
        <v>9.3417199410980505</v>
      </c>
      <c r="G16">
        <f>AVERAGE('time 1'!M15/'time 1'!M15,'time 2'!M15/'time 2'!M15,'time 3'!M15/'time 3'!M15)</f>
        <v>1</v>
      </c>
      <c r="H16">
        <f>AVERAGE('time 1'!O15/'time 1'!S15,'time 2'!O15/'time 2'!S15,'time 3'!O15/'time 3'!S15)</f>
        <v>1.1530913500618598</v>
      </c>
      <c r="I16">
        <f>AVERAGE('time 1'!Q15/'time 1'!S15,'time 2'!Q15/'time 2'!S15,'time 3'!Q15/'time 3'!S15)</f>
        <v>14.551046536754578</v>
      </c>
      <c r="J16">
        <f>AVERAGE('time 1'!S15/'time 1'!S15,'time 2'!S15/'time 2'!S15,'time 3'!S15/'time 3'!S15)</f>
        <v>1</v>
      </c>
      <c r="L16">
        <v>1</v>
      </c>
      <c r="M16">
        <v>1</v>
      </c>
      <c r="N16">
        <v>1</v>
      </c>
      <c r="O16">
        <f>AVERAGE('time 1'!I15/'time 1'!C15,'time 2'!I15/'time 2'!C15,'time 3'!I15/'time 3'!C15)</f>
        <v>1.7075474653001377</v>
      </c>
      <c r="P16">
        <f>AVERAGE('time 1'!K15/'time 1'!E15,'time 2'!K15/'time 2'!E15,'time 3'!K15/'time 3'!E15)</f>
        <v>6.1030101311524865</v>
      </c>
      <c r="Q16">
        <f>AVERAGE('time 1'!M15/'time 1'!G15,'time 2'!M15/'time 2'!G15,'time 3'!M15/'time 3'!G15)</f>
        <v>1.76611867447819</v>
      </c>
      <c r="R16">
        <f>AVERAGE('time 1'!O15/'time 1'!C15,'time 2'!O15/'time 2'!C15,'time 3'!O15/'time 3'!C15)</f>
        <v>2.0974335698468005</v>
      </c>
      <c r="S16">
        <f>AVERAGE('time 1'!Q15/'time 1'!E15,'time 2'!Q15/'time 2'!E15,'time 3'!Q15/'time 3'!E15)</f>
        <v>11.7703636650488</v>
      </c>
      <c r="T16">
        <f>AVERAGE('time 1'!S15/'time 1'!G15,'time 2'!S15/'time 2'!G15,'time 3'!S15/'time 3'!G15)</f>
        <v>2.4595489702902995</v>
      </c>
      <c r="V16">
        <f>AVERAGE('accuracy dom5dom4'!$C16,'accuracy dom51dom41'!$C16,'accuracy dom52dom42'!$C16)</f>
        <v>8.3333333333333339</v>
      </c>
      <c r="W16">
        <f>AVERAGE('accuracy dom5dom4'!$G16,'accuracy dom51dom41'!$G16,'accuracy dom52dom42'!$G16)</f>
        <v>8.3333333333333339</v>
      </c>
      <c r="X16">
        <f>AVERAGE('accuracy dom5dom4'!$AB16,'accuracy dom51dom41'!$AB16,'accuracy dom52dom42'!$AB16)</f>
        <v>8.3333333333333339</v>
      </c>
      <c r="Y16">
        <f>AVERAGE('accuracy dom7dom6'!$C16,'accuracy dom71dom61'!$C16,'accuracy dom72dom62'!$C16)</f>
        <v>9</v>
      </c>
      <c r="Z16">
        <f>AVERAGE('accuracy dom7dom6'!$G16,'accuracy dom71dom61'!$G16,'accuracy dom72dom62'!$G16)</f>
        <v>9</v>
      </c>
      <c r="AA16">
        <f>AVERAGE('accuracy dom7dom6'!$AB16,'accuracy dom71dom61'!$AB16,'accuracy dom72dom62'!$AB16)</f>
        <v>9</v>
      </c>
      <c r="AB16">
        <f>AVERAGE('accuracy dom9dom8'!$C16,'accuracy dom91dom81'!$C16,'accuracy dom92dom82'!$C16)</f>
        <v>9</v>
      </c>
      <c r="AC16">
        <f>AVERAGE('accuracy dom9dom8'!$G16,'accuracy dom91dom81'!$G16,'accuracy dom92dom82'!$G16)</f>
        <v>9</v>
      </c>
      <c r="AD16">
        <f>AVERAGE('accuracy dom9dom8'!$AB16,'accuracy dom91dom81'!$AB16,'accuracy dom92dom82'!$AB16)</f>
        <v>9</v>
      </c>
      <c r="AF16">
        <f t="shared" si="0"/>
        <v>0</v>
      </c>
      <c r="AG16">
        <f t="shared" si="1"/>
        <v>0</v>
      </c>
      <c r="AH16">
        <f t="shared" si="2"/>
        <v>0</v>
      </c>
      <c r="AI16">
        <f t="shared" si="3"/>
        <v>0</v>
      </c>
      <c r="AJ16">
        <f t="shared" si="4"/>
        <v>0</v>
      </c>
      <c r="AK16">
        <f t="shared" si="5"/>
        <v>0</v>
      </c>
      <c r="AL16">
        <f t="shared" si="6"/>
        <v>0</v>
      </c>
      <c r="AM16">
        <f t="shared" si="7"/>
        <v>0</v>
      </c>
      <c r="AN16">
        <f t="shared" si="8"/>
        <v>0</v>
      </c>
      <c r="AP16">
        <f t="shared" si="9"/>
        <v>0</v>
      </c>
      <c r="AQ16">
        <f t="shared" si="10"/>
        <v>0</v>
      </c>
      <c r="AR16">
        <f t="shared" si="11"/>
        <v>0</v>
      </c>
      <c r="AS16">
        <f t="shared" si="12"/>
        <v>0.66666666666666607</v>
      </c>
      <c r="AT16">
        <f t="shared" si="13"/>
        <v>0.66666666666666607</v>
      </c>
      <c r="AU16">
        <f t="shared" si="14"/>
        <v>0.66666666666666607</v>
      </c>
      <c r="AV16">
        <f t="shared" si="15"/>
        <v>0.66666666666666607</v>
      </c>
      <c r="AW16">
        <f t="shared" si="16"/>
        <v>0.66666666666666607</v>
      </c>
      <c r="AX16">
        <f t="shared" si="17"/>
        <v>0.66666666666666607</v>
      </c>
    </row>
    <row r="17" spans="1:50">
      <c r="A17" t="str">
        <f>'time 1'!B16</f>
        <v>&lt;test.Base64: byte[] encode(java.math.BigInteger,int)&gt;</v>
      </c>
      <c r="B17">
        <f>AVERAGE('time 1'!C16/'time 1'!G16,'time 2'!C16/'time 2'!G16,'time 3'!C16/'time 3'!G16)</f>
        <v>1.3004079661234744</v>
      </c>
      <c r="C17">
        <f>AVERAGE('time 1'!E16/'time 1'!G16,'time 2'!E16/'time 2'!G16,'time 3'!E16/'time 3'!G16)</f>
        <v>3.8132587052192104</v>
      </c>
      <c r="D17">
        <f>AVERAGE('time 1'!G16/'time 1'!G16,'time 2'!G16/'time 2'!G16,'time 3'!G16/'time 3'!G16)</f>
        <v>1</v>
      </c>
      <c r="E17">
        <f>AVERAGE('time 1'!I16/'time 1'!M16,'time 2'!I16/'time 2'!M16,'time 3'!I16/'time 3'!M16)</f>
        <v>1.106807963340892</v>
      </c>
      <c r="F17">
        <f>AVERAGE('time 1'!K16/'time 1'!M16,'time 2'!K16/'time 2'!M16,'time 3'!K16/'time 3'!M16)</f>
        <v>9.0552641321541927</v>
      </c>
      <c r="G17">
        <f>AVERAGE('time 1'!M16/'time 1'!M16,'time 2'!M16/'time 2'!M16,'time 3'!M16/'time 3'!M16)</f>
        <v>1</v>
      </c>
      <c r="H17">
        <f>AVERAGE('time 1'!O16/'time 1'!S16,'time 2'!O16/'time 2'!S16,'time 3'!O16/'time 3'!S16)</f>
        <v>1.268002499480543</v>
      </c>
      <c r="I17">
        <f>AVERAGE('time 1'!Q16/'time 1'!S16,'time 2'!Q16/'time 2'!S16,'time 3'!Q16/'time 3'!S16)</f>
        <v>19.926861412233986</v>
      </c>
      <c r="J17">
        <f>AVERAGE('time 1'!S16/'time 1'!S16,'time 2'!S16/'time 2'!S16,'time 3'!S16/'time 3'!S16)</f>
        <v>1</v>
      </c>
      <c r="L17">
        <v>1</v>
      </c>
      <c r="M17">
        <v>1</v>
      </c>
      <c r="N17">
        <v>1</v>
      </c>
      <c r="O17">
        <f>AVERAGE('time 1'!I16/'time 1'!C16,'time 2'!I16/'time 2'!C16,'time 3'!I16/'time 3'!C16)</f>
        <v>1.21513351306786</v>
      </c>
      <c r="P17">
        <f>AVERAGE('time 1'!K16/'time 1'!E16,'time 2'!K16/'time 2'!E16,'time 3'!K16/'time 3'!E16)</f>
        <v>3.925774452775848</v>
      </c>
      <c r="Q17">
        <f>AVERAGE('time 1'!M16/'time 1'!G16,'time 2'!M16/'time 2'!G16,'time 3'!M16/'time 3'!G16)</f>
        <v>1.4477314184630579</v>
      </c>
      <c r="R17">
        <f>AVERAGE('time 1'!O16/'time 1'!C16,'time 2'!O16/'time 2'!C16,'time 3'!O16/'time 3'!C16)</f>
        <v>1.425707572174451</v>
      </c>
      <c r="S17">
        <f>AVERAGE('time 1'!Q16/'time 1'!E16,'time 2'!Q16/'time 2'!E16,'time 3'!Q16/'time 3'!E16)</f>
        <v>8.3718946264836642</v>
      </c>
      <c r="T17">
        <f>AVERAGE('time 1'!S16/'time 1'!G16,'time 2'!S16/'time 2'!G16,'time 3'!S16/'time 3'!G16)</f>
        <v>1.4592368262893547</v>
      </c>
      <c r="V17">
        <f>AVERAGE('accuracy dom5dom4'!$C17,'accuracy dom51dom41'!$C17,'accuracy dom52dom42'!$C17)</f>
        <v>0</v>
      </c>
      <c r="W17">
        <f>AVERAGE('accuracy dom5dom4'!$G17,'accuracy dom51dom41'!$G17,'accuracy dom52dom42'!$G17)</f>
        <v>0</v>
      </c>
      <c r="X17">
        <f>AVERAGE('accuracy dom5dom4'!$AB17,'accuracy dom51dom41'!$AB17,'accuracy dom52dom42'!$AB17)</f>
        <v>0</v>
      </c>
      <c r="Y17">
        <f>AVERAGE('accuracy dom7dom6'!$C17,'accuracy dom71dom61'!$C17,'accuracy dom72dom62'!$C17)</f>
        <v>0</v>
      </c>
      <c r="Z17">
        <f>AVERAGE('accuracy dom7dom6'!$G17,'accuracy dom71dom61'!$G17,'accuracy dom72dom62'!$G17)</f>
        <v>0</v>
      </c>
      <c r="AA17">
        <f>AVERAGE('accuracy dom7dom6'!$AB17,'accuracy dom71dom61'!$AB17,'accuracy dom72dom62'!$AB17)</f>
        <v>0</v>
      </c>
      <c r="AB17">
        <f>AVERAGE('accuracy dom9dom8'!$C17,'accuracy dom91dom81'!$C17,'accuracy dom92dom82'!$C17)</f>
        <v>0</v>
      </c>
      <c r="AC17">
        <f>AVERAGE('accuracy dom9dom8'!$G17,'accuracy dom91dom81'!$G17,'accuracy dom92dom82'!$G17)</f>
        <v>0</v>
      </c>
      <c r="AD17">
        <f>AVERAGE('accuracy dom9dom8'!$AB17,'accuracy dom91dom81'!$AB17,'accuracy dom92dom82'!$AB17)</f>
        <v>0</v>
      </c>
      <c r="AF17">
        <f t="shared" si="0"/>
        <v>0</v>
      </c>
      <c r="AG17">
        <f t="shared" si="1"/>
        <v>0</v>
      </c>
      <c r="AH17">
        <f t="shared" si="2"/>
        <v>0</v>
      </c>
      <c r="AI17">
        <f t="shared" si="3"/>
        <v>0</v>
      </c>
      <c r="AJ17">
        <f t="shared" si="4"/>
        <v>0</v>
      </c>
      <c r="AK17">
        <f t="shared" si="5"/>
        <v>0</v>
      </c>
      <c r="AL17">
        <f t="shared" si="6"/>
        <v>0</v>
      </c>
      <c r="AM17">
        <f t="shared" si="7"/>
        <v>0</v>
      </c>
      <c r="AN17">
        <f t="shared" si="8"/>
        <v>0</v>
      </c>
      <c r="AP17">
        <f t="shared" si="9"/>
        <v>0</v>
      </c>
      <c r="AQ17">
        <f t="shared" si="10"/>
        <v>0</v>
      </c>
      <c r="AR17">
        <f t="shared" si="11"/>
        <v>0</v>
      </c>
      <c r="AS17">
        <f t="shared" si="12"/>
        <v>0</v>
      </c>
      <c r="AT17">
        <f t="shared" si="13"/>
        <v>0</v>
      </c>
      <c r="AU17">
        <f t="shared" si="14"/>
        <v>0</v>
      </c>
      <c r="AV17">
        <f t="shared" si="15"/>
        <v>0</v>
      </c>
      <c r="AW17">
        <f t="shared" si="16"/>
        <v>0</v>
      </c>
      <c r="AX17">
        <f t="shared" si="17"/>
        <v>0</v>
      </c>
    </row>
    <row r="18" spans="1:50">
      <c r="A18" t="str">
        <f>'time 1'!B17</f>
        <v>&lt;test.Base64: byte[] getBytes(java.math.BigInteger,int)&gt;</v>
      </c>
      <c r="B18">
        <f>AVERAGE('time 1'!C17/'time 1'!G17,'time 2'!C17/'time 2'!G17,'time 3'!C17/'time 3'!G17)</f>
        <v>1.3211133240625073</v>
      </c>
      <c r="C18">
        <f>AVERAGE('time 1'!E17/'time 1'!G17,'time 2'!E17/'time 2'!G17,'time 3'!E17/'time 3'!G17)</f>
        <v>3.9996552902632758</v>
      </c>
      <c r="D18">
        <f>AVERAGE('time 1'!G17/'time 1'!G17,'time 2'!G17/'time 2'!G17,'time 3'!G17/'time 3'!G17)</f>
        <v>1</v>
      </c>
      <c r="E18">
        <f>AVERAGE('time 1'!I17/'time 1'!M17,'time 2'!I17/'time 2'!M17,'time 3'!I17/'time 3'!M17)</f>
        <v>1.2693218234650441</v>
      </c>
      <c r="F18">
        <f>AVERAGE('time 1'!K17/'time 1'!M17,'time 2'!K17/'time 2'!M17,'time 3'!K17/'time 3'!M17)</f>
        <v>9.5034072328251344</v>
      </c>
      <c r="G18">
        <f>AVERAGE('time 1'!M17/'time 1'!M17,'time 2'!M17/'time 2'!M17,'time 3'!M17/'time 3'!M17)</f>
        <v>1</v>
      </c>
      <c r="H18">
        <f>AVERAGE('time 1'!O17/'time 1'!S17,'time 2'!O17/'time 2'!S17,'time 3'!O17/'time 3'!S17)</f>
        <v>1.2424848655514797</v>
      </c>
      <c r="I18">
        <f>AVERAGE('time 1'!Q17/'time 1'!S17,'time 2'!Q17/'time 2'!S17,'time 3'!Q17/'time 3'!S17)</f>
        <v>19.510670679329621</v>
      </c>
      <c r="J18">
        <f>AVERAGE('time 1'!S17/'time 1'!S17,'time 2'!S17/'time 2'!S17,'time 3'!S17/'time 3'!S17)</f>
        <v>1</v>
      </c>
      <c r="L18">
        <v>1</v>
      </c>
      <c r="M18">
        <v>1</v>
      </c>
      <c r="N18">
        <v>1</v>
      </c>
      <c r="O18">
        <f>AVERAGE('time 1'!I17/'time 1'!C17,'time 2'!I17/'time 2'!C17,'time 3'!I17/'time 3'!C17)</f>
        <v>1.3270105747946908</v>
      </c>
      <c r="P18">
        <f>AVERAGE('time 1'!K17/'time 1'!E17,'time 2'!K17/'time 2'!E17,'time 3'!K17/'time 3'!E17)</f>
        <v>3.8841814606931861</v>
      </c>
      <c r="Q18">
        <f>AVERAGE('time 1'!M17/'time 1'!G17,'time 2'!M17/'time 2'!G17,'time 3'!M17/'time 3'!G17)</f>
        <v>1.3836157792600623</v>
      </c>
      <c r="R18">
        <f>AVERAGE('time 1'!O17/'time 1'!C17,'time 2'!O17/'time 2'!C17,'time 3'!O17/'time 3'!C17)</f>
        <v>1.4211064007027148</v>
      </c>
      <c r="S18">
        <f>AVERAGE('time 1'!Q17/'time 1'!E17,'time 2'!Q17/'time 2'!E17,'time 3'!Q17/'time 3'!E17)</f>
        <v>8.4915133431251757</v>
      </c>
      <c r="T18">
        <f>AVERAGE('time 1'!S17/'time 1'!G17,'time 2'!S17/'time 2'!G17,'time 3'!S17/'time 3'!G17)</f>
        <v>1.5121355504749332</v>
      </c>
      <c r="V18">
        <f>AVERAGE('accuracy dom5dom4'!$C18,'accuracy dom51dom41'!$C18,'accuracy dom52dom42'!$C18)</f>
        <v>0</v>
      </c>
      <c r="W18">
        <f>AVERAGE('accuracy dom5dom4'!$G18,'accuracy dom51dom41'!$G18,'accuracy dom52dom42'!$G18)</f>
        <v>0</v>
      </c>
      <c r="X18">
        <f>AVERAGE('accuracy dom5dom4'!$AB18,'accuracy dom51dom41'!$AB18,'accuracy dom52dom42'!$AB18)</f>
        <v>0</v>
      </c>
      <c r="Y18">
        <f>AVERAGE('accuracy dom7dom6'!$C18,'accuracy dom71dom61'!$C18,'accuracy dom72dom62'!$C18)</f>
        <v>0</v>
      </c>
      <c r="Z18">
        <f>AVERAGE('accuracy dom7dom6'!$G18,'accuracy dom71dom61'!$G18,'accuracy dom72dom62'!$G18)</f>
        <v>0</v>
      </c>
      <c r="AA18">
        <f>AVERAGE('accuracy dom7dom6'!$AB18,'accuracy dom71dom61'!$AB18,'accuracy dom72dom62'!$AB18)</f>
        <v>0</v>
      </c>
      <c r="AB18">
        <f>AVERAGE('accuracy dom9dom8'!$C18,'accuracy dom91dom81'!$C18,'accuracy dom92dom82'!$C18)</f>
        <v>0</v>
      </c>
      <c r="AC18">
        <f>AVERAGE('accuracy dom9dom8'!$G18,'accuracy dom91dom81'!$G18,'accuracy dom92dom82'!$G18)</f>
        <v>0</v>
      </c>
      <c r="AD18">
        <f>AVERAGE('accuracy dom9dom8'!$AB18,'accuracy dom91dom81'!$AB18,'accuracy dom92dom82'!$AB18)</f>
        <v>0</v>
      </c>
      <c r="AF18">
        <f t="shared" si="0"/>
        <v>0</v>
      </c>
      <c r="AG18">
        <f t="shared" si="1"/>
        <v>0</v>
      </c>
      <c r="AH18">
        <f t="shared" si="2"/>
        <v>0</v>
      </c>
      <c r="AI18">
        <f t="shared" si="3"/>
        <v>0</v>
      </c>
      <c r="AJ18">
        <f t="shared" si="4"/>
        <v>0</v>
      </c>
      <c r="AK18">
        <f t="shared" si="5"/>
        <v>0</v>
      </c>
      <c r="AL18">
        <f t="shared" si="6"/>
        <v>0</v>
      </c>
      <c r="AM18">
        <f t="shared" si="7"/>
        <v>0</v>
      </c>
      <c r="AN18">
        <f t="shared" si="8"/>
        <v>0</v>
      </c>
      <c r="AP18">
        <f t="shared" si="9"/>
        <v>0</v>
      </c>
      <c r="AQ18">
        <f t="shared" si="10"/>
        <v>0</v>
      </c>
      <c r="AR18">
        <f t="shared" si="11"/>
        <v>0</v>
      </c>
      <c r="AS18">
        <f t="shared" si="12"/>
        <v>0</v>
      </c>
      <c r="AT18">
        <f t="shared" si="13"/>
        <v>0</v>
      </c>
      <c r="AU18">
        <f t="shared" si="14"/>
        <v>0</v>
      </c>
      <c r="AV18">
        <f t="shared" si="15"/>
        <v>0</v>
      </c>
      <c r="AW18">
        <f t="shared" si="16"/>
        <v>0</v>
      </c>
      <c r="AX18">
        <f t="shared" si="17"/>
        <v>0</v>
      </c>
    </row>
    <row r="19" spans="1:50">
      <c r="A19" t="str">
        <f>'time 1'!B18</f>
        <v>&lt;test.Base64: int removeWhiteSpace(byte[])&gt;</v>
      </c>
      <c r="B19">
        <f>AVERAGE('time 1'!C18/'time 1'!G18,'time 2'!C18/'time 2'!G18,'time 3'!C18/'time 3'!G18)</f>
        <v>1.3766660939852084</v>
      </c>
      <c r="C19">
        <f>AVERAGE('time 1'!E18/'time 1'!G18,'time 2'!E18/'time 2'!G18,'time 3'!E18/'time 3'!G18)</f>
        <v>2.8707793196063029</v>
      </c>
      <c r="D19">
        <f>AVERAGE('time 1'!G18/'time 1'!G18,'time 2'!G18/'time 2'!G18,'time 3'!G18/'time 3'!G18)</f>
        <v>1</v>
      </c>
      <c r="E19">
        <f>AVERAGE('time 1'!I18/'time 1'!M18,'time 2'!I18/'time 2'!M18,'time 3'!I18/'time 3'!M18)</f>
        <v>1.2663635936736373</v>
      </c>
      <c r="F19">
        <f>AVERAGE('time 1'!K18/'time 1'!M18,'time 2'!K18/'time 2'!M18,'time 3'!K18/'time 3'!M18)</f>
        <v>5.5786270194244096</v>
      </c>
      <c r="G19">
        <f>AVERAGE('time 1'!M18/'time 1'!M18,'time 2'!M18/'time 2'!M18,'time 3'!M18/'time 3'!M18)</f>
        <v>1</v>
      </c>
      <c r="H19">
        <f>AVERAGE('time 1'!O18/'time 1'!S18,'time 2'!O18/'time 2'!S18,'time 3'!O18/'time 3'!S18)</f>
        <v>1.291464538939932</v>
      </c>
      <c r="I19">
        <f>AVERAGE('time 1'!Q18/'time 1'!S18,'time 2'!Q18/'time 2'!S18,'time 3'!Q18/'time 3'!S18)</f>
        <v>6.7349426847695755</v>
      </c>
      <c r="J19">
        <f>AVERAGE('time 1'!S18/'time 1'!S18,'time 2'!S18/'time 2'!S18,'time 3'!S18/'time 3'!S18)</f>
        <v>1</v>
      </c>
      <c r="L19">
        <v>1</v>
      </c>
      <c r="M19">
        <v>1</v>
      </c>
      <c r="N19">
        <v>1</v>
      </c>
      <c r="O19">
        <f>AVERAGE('time 1'!I18/'time 1'!C18,'time 2'!I18/'time 2'!C18,'time 3'!I18/'time 3'!C18)</f>
        <v>1.7520515275159643</v>
      </c>
      <c r="P19">
        <f>AVERAGE('time 1'!K18/'time 1'!E18,'time 2'!K18/'time 2'!E18,'time 3'!K18/'time 3'!E18)</f>
        <v>4.4048858126584811</v>
      </c>
      <c r="Q19">
        <f>AVERAGE('time 1'!M18/'time 1'!G18,'time 2'!M18/'time 2'!G18,'time 3'!M18/'time 3'!G18)</f>
        <v>1.9056796525796653</v>
      </c>
      <c r="R19">
        <f>AVERAGE('time 1'!O18/'time 1'!C18,'time 2'!O18/'time 2'!C18,'time 3'!O18/'time 3'!C18)</f>
        <v>2.3247617162300571</v>
      </c>
      <c r="S19">
        <f>AVERAGE('time 1'!Q18/'time 1'!E18,'time 2'!Q18/'time 2'!E18,'time 3'!Q18/'time 3'!E18)</f>
        <v>6.2133876211174739</v>
      </c>
      <c r="T19">
        <f>AVERAGE('time 1'!S18/'time 1'!G18,'time 2'!S18/'time 2'!G18,'time 3'!S18/'time 3'!G18)</f>
        <v>2.5155356989890003</v>
      </c>
      <c r="V19">
        <f>AVERAGE('accuracy dom5dom4'!$C19,'accuracy dom51dom41'!$C19,'accuracy dom52dom42'!$C19)</f>
        <v>0</v>
      </c>
      <c r="W19">
        <f>AVERAGE('accuracy dom5dom4'!$G19,'accuracy dom51dom41'!$G19,'accuracy dom52dom42'!$G19)</f>
        <v>0</v>
      </c>
      <c r="X19">
        <f>AVERAGE('accuracy dom5dom4'!$AB19,'accuracy dom51dom41'!$AB19,'accuracy dom52dom42'!$AB19)</f>
        <v>0</v>
      </c>
      <c r="Y19">
        <f>AVERAGE('accuracy dom7dom6'!$C19,'accuracy dom71dom61'!$C19,'accuracy dom72dom62'!$C19)</f>
        <v>0</v>
      </c>
      <c r="Z19">
        <f>AVERAGE('accuracy dom7dom6'!$G19,'accuracy dom71dom61'!$G19,'accuracy dom72dom62'!$G19)</f>
        <v>0</v>
      </c>
      <c r="AA19">
        <f>AVERAGE('accuracy dom7dom6'!$AB19,'accuracy dom71dom61'!$AB19,'accuracy dom72dom62'!$AB19)</f>
        <v>0</v>
      </c>
      <c r="AB19">
        <f>AVERAGE('accuracy dom9dom8'!$C19,'accuracy dom91dom81'!$C19,'accuracy dom92dom82'!$C19)</f>
        <v>0</v>
      </c>
      <c r="AC19">
        <f>AVERAGE('accuracy dom9dom8'!$G19,'accuracy dom91dom81'!$G19,'accuracy dom92dom82'!$G19)</f>
        <v>0</v>
      </c>
      <c r="AD19">
        <f>AVERAGE('accuracy dom9dom8'!$AB19,'accuracy dom91dom81'!$AB19,'accuracy dom92dom82'!$AB19)</f>
        <v>0</v>
      </c>
      <c r="AF19">
        <f t="shared" si="0"/>
        <v>0</v>
      </c>
      <c r="AG19">
        <f t="shared" si="1"/>
        <v>0</v>
      </c>
      <c r="AH19">
        <f t="shared" si="2"/>
        <v>0</v>
      </c>
      <c r="AI19">
        <f t="shared" si="3"/>
        <v>0</v>
      </c>
      <c r="AJ19">
        <f t="shared" si="4"/>
        <v>0</v>
      </c>
      <c r="AK19">
        <f t="shared" si="5"/>
        <v>0</v>
      </c>
      <c r="AL19">
        <f t="shared" si="6"/>
        <v>0</v>
      </c>
      <c r="AM19">
        <f t="shared" si="7"/>
        <v>0</v>
      </c>
      <c r="AN19">
        <f t="shared" si="8"/>
        <v>0</v>
      </c>
      <c r="AP19">
        <f t="shared" si="9"/>
        <v>0</v>
      </c>
      <c r="AQ19">
        <f t="shared" si="10"/>
        <v>0</v>
      </c>
      <c r="AR19">
        <f t="shared" si="11"/>
        <v>0</v>
      </c>
      <c r="AS19">
        <f t="shared" si="12"/>
        <v>0</v>
      </c>
      <c r="AT19">
        <f t="shared" si="13"/>
        <v>0</v>
      </c>
      <c r="AU19">
        <f t="shared" si="14"/>
        <v>0</v>
      </c>
      <c r="AV19">
        <f t="shared" si="15"/>
        <v>0</v>
      </c>
      <c r="AW19">
        <f t="shared" si="16"/>
        <v>0</v>
      </c>
      <c r="AX19">
        <f t="shared" si="17"/>
        <v>0</v>
      </c>
    </row>
    <row r="20" spans="1:50">
      <c r="A20" t="str">
        <f>'time 1'!B19</f>
        <v>&lt;test.Base64: java.lang.String encode(byte[],int)&gt;</v>
      </c>
      <c r="B20">
        <f>AVERAGE('time 1'!C19/'time 1'!G19,'time 2'!C19/'time 2'!G19,'time 3'!C19/'time 3'!G19)</f>
        <v>1.3649926249927689</v>
      </c>
      <c r="C20">
        <f>AVERAGE('time 1'!E19/'time 1'!G19,'time 2'!E19/'time 2'!G19,'time 3'!E19/'time 3'!G19)</f>
        <v>3.4493410300106788</v>
      </c>
      <c r="D20">
        <f>AVERAGE('time 1'!G19/'time 1'!G19,'time 2'!G19/'time 2'!G19,'time 3'!G19/'time 3'!G19)</f>
        <v>1</v>
      </c>
      <c r="E20">
        <f>AVERAGE('time 1'!I19/'time 1'!M19,'time 2'!I19/'time 2'!M19,'time 3'!I19/'time 3'!M19)</f>
        <v>1.2718894056589749</v>
      </c>
      <c r="F20">
        <f>AVERAGE('time 1'!K19/'time 1'!M19,'time 2'!K19/'time 2'!M19,'time 3'!K19/'time 3'!M19)</f>
        <v>9.2357526063879192</v>
      </c>
      <c r="G20">
        <f>AVERAGE('time 1'!M19/'time 1'!M19,'time 2'!M19/'time 2'!M19,'time 3'!M19/'time 3'!M19)</f>
        <v>1</v>
      </c>
      <c r="H20">
        <f>AVERAGE('time 1'!O19/'time 1'!S19,'time 2'!O19/'time 2'!S19,'time 3'!O19/'time 3'!S19)</f>
        <v>1.169785292607971</v>
      </c>
      <c r="I20">
        <f>AVERAGE('time 1'!Q19/'time 1'!S19,'time 2'!Q19/'time 2'!S19,'time 3'!Q19/'time 3'!S19)</f>
        <v>15.881397208212448</v>
      </c>
      <c r="J20">
        <f>AVERAGE('time 1'!S19/'time 1'!S19,'time 2'!S19/'time 2'!S19,'time 3'!S19/'time 3'!S19)</f>
        <v>1</v>
      </c>
      <c r="L20">
        <v>1</v>
      </c>
      <c r="M20">
        <v>1</v>
      </c>
      <c r="N20">
        <v>1</v>
      </c>
      <c r="O20">
        <f>AVERAGE('time 1'!I19/'time 1'!C19,'time 2'!I19/'time 2'!C19,'time 3'!I19/'time 3'!C19)</f>
        <v>1.7502343093127879</v>
      </c>
      <c r="P20">
        <f>AVERAGE('time 1'!K19/'time 1'!E19,'time 2'!K19/'time 2'!E19,'time 3'!K19/'time 3'!E19)</f>
        <v>5.7894265357575128</v>
      </c>
      <c r="Q20">
        <f>AVERAGE('time 1'!M19/'time 1'!G19,'time 2'!M19/'time 2'!G19,'time 3'!M19/'time 3'!G19)</f>
        <v>1.8857978149764882</v>
      </c>
      <c r="R20">
        <f>AVERAGE('time 1'!O19/'time 1'!C19,'time 2'!O19/'time 2'!C19,'time 3'!O19/'time 3'!C19)</f>
        <v>2.2049077498411038</v>
      </c>
      <c r="S20">
        <f>AVERAGE('time 1'!Q19/'time 1'!E19,'time 2'!Q19/'time 2'!E19,'time 3'!Q19/'time 3'!E19)</f>
        <v>12.918936354392793</v>
      </c>
      <c r="T20">
        <f>AVERAGE('time 1'!S19/'time 1'!G19,'time 2'!S19/'time 2'!G19,'time 3'!S19/'time 3'!G19)</f>
        <v>2.6058465587225683</v>
      </c>
      <c r="V20">
        <f>AVERAGE('accuracy dom5dom4'!$C20,'accuracy dom51dom41'!$C20,'accuracy dom52dom42'!$C20)</f>
        <v>6.333333333333333</v>
      </c>
      <c r="W20">
        <f>AVERAGE('accuracy dom5dom4'!$G20,'accuracy dom51dom41'!$G20,'accuracy dom52dom42'!$G20)</f>
        <v>6.333333333333333</v>
      </c>
      <c r="X20">
        <f>AVERAGE('accuracy dom5dom4'!$AB20,'accuracy dom51dom41'!$AB20,'accuracy dom52dom42'!$AB20)</f>
        <v>6.333333333333333</v>
      </c>
      <c r="Y20">
        <f>AVERAGE('accuracy dom7dom6'!$C20,'accuracy dom71dom61'!$C20,'accuracy dom72dom62'!$C20)</f>
        <v>7</v>
      </c>
      <c r="Z20">
        <f>AVERAGE('accuracy dom7dom6'!$G20,'accuracy dom71dom61'!$G20,'accuracy dom72dom62'!$G20)</f>
        <v>7</v>
      </c>
      <c r="AA20">
        <f>AVERAGE('accuracy dom7dom6'!$AB20,'accuracy dom71dom61'!$AB20,'accuracy dom72dom62'!$AB20)</f>
        <v>7</v>
      </c>
      <c r="AB20">
        <f>AVERAGE('accuracy dom9dom8'!$C20,'accuracy dom91dom81'!$C20,'accuracy dom92dom82'!$C20)</f>
        <v>7</v>
      </c>
      <c r="AC20">
        <f>AVERAGE('accuracy dom9dom8'!$G20,'accuracy dom91dom81'!$G20,'accuracy dom92dom82'!$G20)</f>
        <v>7</v>
      </c>
      <c r="AD20">
        <f>AVERAGE('accuracy dom9dom8'!$AB20,'accuracy dom91dom81'!$AB20,'accuracy dom92dom82'!$AB20)</f>
        <v>7</v>
      </c>
      <c r="AF20">
        <f t="shared" si="0"/>
        <v>0</v>
      </c>
      <c r="AG20">
        <f t="shared" si="1"/>
        <v>0</v>
      </c>
      <c r="AH20">
        <f t="shared" si="2"/>
        <v>0</v>
      </c>
      <c r="AI20">
        <f t="shared" si="3"/>
        <v>0</v>
      </c>
      <c r="AJ20">
        <f t="shared" si="4"/>
        <v>0</v>
      </c>
      <c r="AK20">
        <f t="shared" si="5"/>
        <v>0</v>
      </c>
      <c r="AL20">
        <f t="shared" si="6"/>
        <v>0</v>
      </c>
      <c r="AM20">
        <f t="shared" si="7"/>
        <v>0</v>
      </c>
      <c r="AN20">
        <f t="shared" si="8"/>
        <v>0</v>
      </c>
      <c r="AP20">
        <f t="shared" si="9"/>
        <v>0</v>
      </c>
      <c r="AQ20">
        <f t="shared" si="10"/>
        <v>0</v>
      </c>
      <c r="AR20">
        <f t="shared" si="11"/>
        <v>0</v>
      </c>
      <c r="AS20">
        <f t="shared" si="12"/>
        <v>0.66666666666666696</v>
      </c>
      <c r="AT20">
        <f t="shared" si="13"/>
        <v>0.66666666666666696</v>
      </c>
      <c r="AU20">
        <f t="shared" si="14"/>
        <v>0.66666666666666696</v>
      </c>
      <c r="AV20">
        <f t="shared" si="15"/>
        <v>0.66666666666666696</v>
      </c>
      <c r="AW20">
        <f t="shared" si="16"/>
        <v>0.66666666666666696</v>
      </c>
      <c r="AX20">
        <f t="shared" si="17"/>
        <v>0.66666666666666696</v>
      </c>
    </row>
    <row r="21" spans="1:50">
      <c r="A21" t="str">
        <f>'time 1'!B20</f>
        <v>&lt;test.Base64: void decode(byte[],java.io.OutputStream)&gt;</v>
      </c>
      <c r="B21">
        <f>AVERAGE('time 1'!C20/'time 1'!G20,'time 2'!C20/'time 2'!G20,'time 3'!C20/'time 3'!G20)</f>
        <v>1.3529575959070705</v>
      </c>
      <c r="C21">
        <f>AVERAGE('time 1'!E20/'time 1'!G20,'time 2'!E20/'time 2'!G20,'time 3'!E20/'time 3'!G20)</f>
        <v>3.1753539854317094</v>
      </c>
      <c r="D21">
        <f>AVERAGE('time 1'!G20/'time 1'!G20,'time 2'!G20/'time 2'!G20,'time 3'!G20/'time 3'!G20)</f>
        <v>1</v>
      </c>
      <c r="E21">
        <f>AVERAGE('time 1'!I20/'time 1'!M20,'time 2'!I20/'time 2'!M20,'time 3'!I20/'time 3'!M20)</f>
        <v>1.2638397983639307</v>
      </c>
      <c r="F21">
        <f>AVERAGE('time 1'!K20/'time 1'!M20,'time 2'!K20/'time 2'!M20,'time 3'!K20/'time 3'!M20)</f>
        <v>9.5035189493080132</v>
      </c>
      <c r="G21">
        <f>AVERAGE('time 1'!M20/'time 1'!M20,'time 2'!M20/'time 2'!M20,'time 3'!M20/'time 3'!M20)</f>
        <v>1</v>
      </c>
      <c r="H21">
        <f>AVERAGE('time 1'!O20/'time 1'!S20,'time 2'!O20/'time 2'!S20,'time 3'!O20/'time 3'!S20)</f>
        <v>1.2058010991524686</v>
      </c>
      <c r="I21">
        <f>AVERAGE('time 1'!Q20/'time 1'!S20,'time 2'!Q20/'time 2'!S20,'time 3'!Q20/'time 3'!S20)</f>
        <v>15.07188398146409</v>
      </c>
      <c r="J21">
        <f>AVERAGE('time 1'!S20/'time 1'!S20,'time 2'!S20/'time 2'!S20,'time 3'!S20/'time 3'!S20)</f>
        <v>1</v>
      </c>
      <c r="L21">
        <v>1</v>
      </c>
      <c r="M21">
        <v>1</v>
      </c>
      <c r="N21">
        <v>1</v>
      </c>
      <c r="O21">
        <f>AVERAGE('time 1'!I20/'time 1'!C20,'time 2'!I20/'time 2'!C20,'time 3'!I20/'time 3'!C20)</f>
        <v>1.6182343245208248</v>
      </c>
      <c r="P21">
        <f>AVERAGE('time 1'!K20/'time 1'!E20,'time 2'!K20/'time 2'!E20,'time 3'!K20/'time 3'!E20)</f>
        <v>6.2431188161938929</v>
      </c>
      <c r="Q21">
        <f>AVERAGE('time 1'!M20/'time 1'!G20,'time 2'!M20/'time 2'!G20,'time 3'!M20/'time 3'!G20)</f>
        <v>1.7456986906184391</v>
      </c>
      <c r="R21">
        <f>AVERAGE('time 1'!O20/'time 1'!C20,'time 2'!O20/'time 2'!C20,'time 3'!O20/'time 3'!C20)</f>
        <v>2.0680332368277305</v>
      </c>
      <c r="S21">
        <f>AVERAGE('time 1'!Q20/'time 1'!E20,'time 2'!Q20/'time 2'!E20,'time 3'!Q20/'time 3'!E20)</f>
        <v>11.776267448537519</v>
      </c>
      <c r="T21">
        <f>AVERAGE('time 1'!S20/'time 1'!G20,'time 2'!S20/'time 2'!G20,'time 3'!S20/'time 3'!G20)</f>
        <v>2.3437320607418357</v>
      </c>
      <c r="V21">
        <f>AVERAGE('accuracy dom5dom4'!$C21,'accuracy dom51dom41'!$C21,'accuracy dom52dom42'!$C21)</f>
        <v>0</v>
      </c>
      <c r="W21">
        <f>AVERAGE('accuracy dom5dom4'!$G21,'accuracy dom51dom41'!$G21,'accuracy dom52dom42'!$G21)</f>
        <v>0</v>
      </c>
      <c r="X21">
        <f>AVERAGE('accuracy dom5dom4'!$AB21,'accuracy dom51dom41'!$AB21,'accuracy dom52dom42'!$AB21)</f>
        <v>0</v>
      </c>
      <c r="Y21">
        <f>AVERAGE('accuracy dom7dom6'!$C21,'accuracy dom71dom61'!$C21,'accuracy dom72dom62'!$C21)</f>
        <v>0</v>
      </c>
      <c r="Z21">
        <f>AVERAGE('accuracy dom7dom6'!$G21,'accuracy dom71dom61'!$G21,'accuracy dom72dom62'!$G21)</f>
        <v>0</v>
      </c>
      <c r="AA21">
        <f>AVERAGE('accuracy dom7dom6'!$AB21,'accuracy dom71dom61'!$AB21,'accuracy dom72dom62'!$AB21)</f>
        <v>0</v>
      </c>
      <c r="AB21">
        <f>AVERAGE('accuracy dom9dom8'!$C21,'accuracy dom91dom81'!$C21,'accuracy dom92dom82'!$C21)</f>
        <v>0</v>
      </c>
      <c r="AC21">
        <f>AVERAGE('accuracy dom9dom8'!$G21,'accuracy dom91dom81'!$G21,'accuracy dom92dom82'!$G21)</f>
        <v>0</v>
      </c>
      <c r="AD21">
        <f>AVERAGE('accuracy dom9dom8'!$AB21,'accuracy dom91dom81'!$AB21,'accuracy dom92dom82'!$AB21)</f>
        <v>0</v>
      </c>
      <c r="AF21">
        <f t="shared" si="0"/>
        <v>0</v>
      </c>
      <c r="AG21">
        <f t="shared" si="1"/>
        <v>0</v>
      </c>
      <c r="AH21">
        <f t="shared" si="2"/>
        <v>0</v>
      </c>
      <c r="AI21">
        <f t="shared" si="3"/>
        <v>0</v>
      </c>
      <c r="AJ21">
        <f t="shared" si="4"/>
        <v>0</v>
      </c>
      <c r="AK21">
        <f t="shared" si="5"/>
        <v>0</v>
      </c>
      <c r="AL21">
        <f t="shared" si="6"/>
        <v>0</v>
      </c>
      <c r="AM21">
        <f t="shared" si="7"/>
        <v>0</v>
      </c>
      <c r="AN21">
        <f t="shared" si="8"/>
        <v>0</v>
      </c>
      <c r="AP21">
        <f t="shared" si="9"/>
        <v>0</v>
      </c>
      <c r="AQ21">
        <f t="shared" si="10"/>
        <v>0</v>
      </c>
      <c r="AR21">
        <f t="shared" si="11"/>
        <v>0</v>
      </c>
      <c r="AS21">
        <f t="shared" si="12"/>
        <v>0</v>
      </c>
      <c r="AT21">
        <f t="shared" si="13"/>
        <v>0</v>
      </c>
      <c r="AU21">
        <f t="shared" si="14"/>
        <v>0</v>
      </c>
      <c r="AV21">
        <f t="shared" si="15"/>
        <v>0</v>
      </c>
      <c r="AW21">
        <f t="shared" si="16"/>
        <v>0</v>
      </c>
      <c r="AX21">
        <f t="shared" si="17"/>
        <v>0</v>
      </c>
    </row>
    <row r="22" spans="1:50">
      <c r="A22" t="str">
        <f>'time 1'!B21</f>
        <v>&lt;test.Base64: void decode(java.io.InputStream,java.io.OutputStream)&gt;</v>
      </c>
      <c r="B22">
        <f>AVERAGE('time 1'!C21/'time 1'!G21,'time 2'!C21/'time 2'!G21,'time 3'!C21/'time 3'!G21)</f>
        <v>1.2803854303819986</v>
      </c>
      <c r="C22">
        <f>AVERAGE('time 1'!E21/'time 1'!G21,'time 2'!E21/'time 2'!G21,'time 3'!E21/'time 3'!G21)</f>
        <v>4.0075686419378762</v>
      </c>
      <c r="D22">
        <f>AVERAGE('time 1'!G21/'time 1'!G21,'time 2'!G21/'time 2'!G21,'time 3'!G21/'time 3'!G21)</f>
        <v>1</v>
      </c>
      <c r="E22">
        <f>AVERAGE('time 1'!I21/'time 1'!M21,'time 2'!I21/'time 2'!M21,'time 3'!I21/'time 3'!M21)</f>
        <v>1.2877432794808248</v>
      </c>
      <c r="F22">
        <f>AVERAGE('time 1'!K21/'time 1'!M21,'time 2'!K21/'time 2'!M21,'time 3'!K21/'time 3'!M21)</f>
        <v>11.500195984770505</v>
      </c>
      <c r="G22">
        <f>AVERAGE('time 1'!M21/'time 1'!M21,'time 2'!M21/'time 2'!M21,'time 3'!M21/'time 3'!M21)</f>
        <v>1</v>
      </c>
      <c r="H22">
        <f>AVERAGE('time 1'!O21/'time 1'!S21,'time 2'!O21/'time 2'!S21,'time 3'!O21/'time 3'!S21)</f>
        <v>1.1944805997470498</v>
      </c>
      <c r="I22">
        <f>AVERAGE('time 1'!Q21/'time 1'!S21,'time 2'!Q21/'time 2'!S21,'time 3'!Q21/'time 3'!S21)</f>
        <v>16.784187682268083</v>
      </c>
      <c r="J22">
        <f>AVERAGE('time 1'!S21/'time 1'!S21,'time 2'!S21/'time 2'!S21,'time 3'!S21/'time 3'!S21)</f>
        <v>1</v>
      </c>
      <c r="L22">
        <v>1</v>
      </c>
      <c r="M22">
        <v>1</v>
      </c>
      <c r="N22">
        <v>1</v>
      </c>
      <c r="O22">
        <f>AVERAGE('time 1'!I21/'time 1'!C21,'time 2'!I21/'time 2'!C21,'time 3'!I21/'time 3'!C21)</f>
        <v>1.7032991780169093</v>
      </c>
      <c r="P22">
        <f>AVERAGE('time 1'!K21/'time 1'!E21,'time 2'!K21/'time 2'!E21,'time 3'!K21/'time 3'!E21)</f>
        <v>5.8093284303670005</v>
      </c>
      <c r="Q22">
        <f>AVERAGE('time 1'!M21/'time 1'!G21,'time 2'!M21/'time 2'!G21,'time 3'!M21/'time 3'!G21)</f>
        <v>1.7122735401723581</v>
      </c>
      <c r="R22">
        <f>AVERAGE('time 1'!O21/'time 1'!C21,'time 2'!O21/'time 2'!C21,'time 3'!O21/'time 3'!C21)</f>
        <v>2.0833834225264161</v>
      </c>
      <c r="S22">
        <f>AVERAGE('time 1'!Q21/'time 1'!E21,'time 2'!Q21/'time 2'!E21,'time 3'!Q21/'time 3'!E21)</f>
        <v>10.112584893651253</v>
      </c>
      <c r="T22">
        <f>AVERAGE('time 1'!S21/'time 1'!G21,'time 2'!S21/'time 2'!G21,'time 3'!S21/'time 3'!G21)</f>
        <v>2.2517271734422266</v>
      </c>
      <c r="V22">
        <f>AVERAGE('accuracy dom5dom4'!$C22,'accuracy dom51dom41'!$C22,'accuracy dom52dom42'!$C22)</f>
        <v>0</v>
      </c>
      <c r="W22">
        <f>AVERAGE('accuracy dom5dom4'!$G22,'accuracy dom51dom41'!$G22,'accuracy dom52dom42'!$G22)</f>
        <v>0</v>
      </c>
      <c r="X22">
        <f>AVERAGE('accuracy dom5dom4'!$AB22,'accuracy dom51dom41'!$AB22,'accuracy dom52dom42'!$AB22)</f>
        <v>0</v>
      </c>
      <c r="Y22">
        <f>AVERAGE('accuracy dom7dom6'!$C22,'accuracy dom71dom61'!$C22,'accuracy dom72dom62'!$C22)</f>
        <v>0</v>
      </c>
      <c r="Z22">
        <f>AVERAGE('accuracy dom7dom6'!$G22,'accuracy dom71dom61'!$G22,'accuracy dom72dom62'!$G22)</f>
        <v>0</v>
      </c>
      <c r="AA22">
        <f>AVERAGE('accuracy dom7dom6'!$AB22,'accuracy dom71dom61'!$AB22,'accuracy dom72dom62'!$AB22)</f>
        <v>0</v>
      </c>
      <c r="AB22">
        <f>AVERAGE('accuracy dom9dom8'!$C22,'accuracy dom91dom81'!$C22,'accuracy dom92dom82'!$C22)</f>
        <v>0</v>
      </c>
      <c r="AC22">
        <f>AVERAGE('accuracy dom9dom8'!$G22,'accuracy dom91dom81'!$G22,'accuracy dom92dom82'!$G22)</f>
        <v>0</v>
      </c>
      <c r="AD22">
        <f>AVERAGE('accuracy dom9dom8'!$AB22,'accuracy dom91dom81'!$AB22,'accuracy dom92dom82'!$AB22)</f>
        <v>0</v>
      </c>
      <c r="AF22">
        <f t="shared" si="0"/>
        <v>0</v>
      </c>
      <c r="AG22">
        <f t="shared" si="1"/>
        <v>0</v>
      </c>
      <c r="AH22">
        <f t="shared" si="2"/>
        <v>0</v>
      </c>
      <c r="AI22">
        <f t="shared" si="3"/>
        <v>0</v>
      </c>
      <c r="AJ22">
        <f t="shared" si="4"/>
        <v>0</v>
      </c>
      <c r="AK22">
        <f t="shared" si="5"/>
        <v>0</v>
      </c>
      <c r="AL22">
        <f t="shared" si="6"/>
        <v>0</v>
      </c>
      <c r="AM22">
        <f t="shared" si="7"/>
        <v>0</v>
      </c>
      <c r="AN22">
        <f t="shared" si="8"/>
        <v>0</v>
      </c>
      <c r="AP22">
        <f t="shared" si="9"/>
        <v>0</v>
      </c>
      <c r="AQ22">
        <f t="shared" si="10"/>
        <v>0</v>
      </c>
      <c r="AR22">
        <f t="shared" si="11"/>
        <v>0</v>
      </c>
      <c r="AS22">
        <f t="shared" si="12"/>
        <v>0</v>
      </c>
      <c r="AT22">
        <f t="shared" si="13"/>
        <v>0</v>
      </c>
      <c r="AU22">
        <f t="shared" si="14"/>
        <v>0</v>
      </c>
      <c r="AV22">
        <f t="shared" si="15"/>
        <v>0</v>
      </c>
      <c r="AW22">
        <f t="shared" si="16"/>
        <v>0</v>
      </c>
      <c r="AX22">
        <f t="shared" si="17"/>
        <v>0</v>
      </c>
    </row>
    <row r="23" spans="1:50">
      <c r="A23" t="str">
        <f>'time 1'!B22</f>
        <v>&lt;test.Base64: void fillElementWithBigInteger(org.w3c.dom.Element,java.math.BigInteger)&gt;</v>
      </c>
      <c r="B23">
        <f>AVERAGE('time 1'!C22/'time 1'!G22,'time 2'!C22/'time 2'!G22,'time 3'!C22/'time 3'!G22)</f>
        <v>1.4794372294372293</v>
      </c>
      <c r="C23">
        <f>AVERAGE('time 1'!E22/'time 1'!G22,'time 2'!E22/'time 2'!G22,'time 3'!E22/'time 3'!G22)</f>
        <v>7.8950000000000005</v>
      </c>
      <c r="D23">
        <f>AVERAGE('time 1'!G22/'time 1'!G22,'time 2'!G22/'time 2'!G22,'time 3'!G22/'time 3'!G22)</f>
        <v>1</v>
      </c>
      <c r="E23">
        <f>AVERAGE('time 1'!I22/'time 1'!M22,'time 2'!I22/'time 2'!M22,'time 3'!I22/'time 3'!M22)</f>
        <v>1.3804377223732063</v>
      </c>
      <c r="F23">
        <f>AVERAGE('time 1'!K22/'time 1'!M22,'time 2'!K22/'time 2'!M22,'time 3'!K22/'time 3'!M22)</f>
        <v>15.603095828902282</v>
      </c>
      <c r="G23">
        <f>AVERAGE('time 1'!M22/'time 1'!M22,'time 2'!M22/'time 2'!M22,'time 3'!M22/'time 3'!M22)</f>
        <v>1</v>
      </c>
      <c r="H23">
        <f>AVERAGE('time 1'!O22/'time 1'!S22,'time 2'!O22/'time 2'!S22,'time 3'!O22/'time 3'!S22)</f>
        <v>1.3993607023810029</v>
      </c>
      <c r="I23">
        <f>AVERAGE('time 1'!Q22/'time 1'!S22,'time 2'!Q22/'time 2'!S22,'time 3'!Q22/'time 3'!S22)</f>
        <v>14.873304246138048</v>
      </c>
      <c r="J23">
        <f>AVERAGE('time 1'!S22/'time 1'!S22,'time 2'!S22/'time 2'!S22,'time 3'!S22/'time 3'!S22)</f>
        <v>1</v>
      </c>
      <c r="L23">
        <v>1</v>
      </c>
      <c r="M23">
        <v>1</v>
      </c>
      <c r="N23">
        <v>1</v>
      </c>
      <c r="O23">
        <f>AVERAGE('time 1'!I22/'time 1'!C22,'time 2'!I22/'time 2'!C22,'time 3'!I22/'time 3'!C22)</f>
        <v>1.2053092006033181</v>
      </c>
      <c r="P23">
        <f>AVERAGE('time 1'!K22/'time 1'!E22,'time 2'!K22/'time 2'!E22,'time 3'!K22/'time 3'!E22)</f>
        <v>4.7163399761975882</v>
      </c>
      <c r="Q23">
        <f>AVERAGE('time 1'!M22/'time 1'!G22,'time 2'!M22/'time 2'!G22,'time 3'!M22/'time 3'!G22)</f>
        <v>1.2814718614718614</v>
      </c>
      <c r="R23">
        <f>AVERAGE('time 1'!O22/'time 1'!C22,'time 2'!O22/'time 2'!C22,'time 3'!O22/'time 3'!C22)</f>
        <v>1.4919356460532931</v>
      </c>
      <c r="S23">
        <f>AVERAGE('time 1'!Q22/'time 1'!E22,'time 2'!Q22/'time 2'!E22,'time 3'!Q22/'time 3'!E22)</f>
        <v>4.5680602180465266</v>
      </c>
      <c r="T23">
        <f>AVERAGE('time 1'!S22/'time 1'!G22,'time 2'!S22/'time 2'!G22,'time 3'!S22/'time 3'!G22)</f>
        <v>1.5716233766233767</v>
      </c>
      <c r="V23">
        <f>AVERAGE('accuracy dom5dom4'!$C23,'accuracy dom51dom41'!$C23,'accuracy dom52dom42'!$C23)</f>
        <v>0</v>
      </c>
      <c r="W23">
        <f>AVERAGE('accuracy dom5dom4'!$G23,'accuracy dom51dom41'!$G23,'accuracy dom52dom42'!$G23)</f>
        <v>0</v>
      </c>
      <c r="X23">
        <f>AVERAGE('accuracy dom5dom4'!$AB23,'accuracy dom51dom41'!$AB23,'accuracy dom52dom42'!$AB23)</f>
        <v>0</v>
      </c>
      <c r="Y23">
        <f>AVERAGE('accuracy dom7dom6'!$C23,'accuracy dom71dom61'!$C23,'accuracy dom72dom62'!$C23)</f>
        <v>0</v>
      </c>
      <c r="Z23">
        <f>AVERAGE('accuracy dom7dom6'!$G23,'accuracy dom71dom61'!$G23,'accuracy dom72dom62'!$G23)</f>
        <v>0</v>
      </c>
      <c r="AA23">
        <f>AVERAGE('accuracy dom7dom6'!$AB23,'accuracy dom71dom61'!$AB23,'accuracy dom72dom62'!$AB23)</f>
        <v>0</v>
      </c>
      <c r="AB23">
        <f>AVERAGE('accuracy dom9dom8'!$C23,'accuracy dom91dom81'!$C23,'accuracy dom92dom82'!$C23)</f>
        <v>0</v>
      </c>
      <c r="AC23">
        <f>AVERAGE('accuracy dom9dom8'!$G23,'accuracy dom91dom81'!$G23,'accuracy dom92dom82'!$G23)</f>
        <v>0</v>
      </c>
      <c r="AD23">
        <f>AVERAGE('accuracy dom9dom8'!$AB23,'accuracy dom91dom81'!$AB23,'accuracy dom92dom82'!$AB23)</f>
        <v>0</v>
      </c>
      <c r="AF23">
        <f t="shared" si="0"/>
        <v>0</v>
      </c>
      <c r="AG23">
        <f t="shared" si="1"/>
        <v>0</v>
      </c>
      <c r="AH23">
        <f t="shared" si="2"/>
        <v>0</v>
      </c>
      <c r="AI23">
        <f t="shared" si="3"/>
        <v>0</v>
      </c>
      <c r="AJ23">
        <f t="shared" si="4"/>
        <v>0</v>
      </c>
      <c r="AK23">
        <f t="shared" si="5"/>
        <v>0</v>
      </c>
      <c r="AL23">
        <f t="shared" si="6"/>
        <v>0</v>
      </c>
      <c r="AM23">
        <f t="shared" si="7"/>
        <v>0</v>
      </c>
      <c r="AN23">
        <f t="shared" si="8"/>
        <v>0</v>
      </c>
      <c r="AP23">
        <f t="shared" si="9"/>
        <v>0</v>
      </c>
      <c r="AQ23">
        <f t="shared" si="10"/>
        <v>0</v>
      </c>
      <c r="AR23">
        <f t="shared" si="11"/>
        <v>0</v>
      </c>
      <c r="AS23">
        <f t="shared" si="12"/>
        <v>0</v>
      </c>
      <c r="AT23">
        <f t="shared" si="13"/>
        <v>0</v>
      </c>
      <c r="AU23">
        <f t="shared" si="14"/>
        <v>0</v>
      </c>
      <c r="AV23">
        <f t="shared" si="15"/>
        <v>0</v>
      </c>
      <c r="AW23">
        <f t="shared" si="16"/>
        <v>0</v>
      </c>
      <c r="AX23">
        <f t="shared" si="17"/>
        <v>0</v>
      </c>
    </row>
    <row r="24" spans="1:50">
      <c r="A24" t="str">
        <f>'time 1'!B23</f>
        <v>&lt;test.Class11: boolean method219(int,int,int,int,int,int,int)&gt;</v>
      </c>
      <c r="B24">
        <f>AVERAGE('time 1'!C23/'time 1'!G23,'time 2'!C23/'time 2'!G23,'time 3'!C23/'time 3'!G23)</f>
        <v>1.3344828083937585</v>
      </c>
      <c r="C24">
        <f>AVERAGE('time 1'!E23/'time 1'!G23,'time 2'!E23/'time 2'!G23,'time 3'!E23/'time 3'!G23)</f>
        <v>5.0584994363335083</v>
      </c>
      <c r="D24">
        <f>AVERAGE('time 1'!G23/'time 1'!G23,'time 2'!G23/'time 2'!G23,'time 3'!G23/'time 3'!G23)</f>
        <v>1</v>
      </c>
      <c r="E24">
        <f>AVERAGE('time 1'!I23/'time 1'!M23,'time 2'!I23/'time 2'!M23,'time 3'!I23/'time 3'!M23)</f>
        <v>1.2715315584938545</v>
      </c>
      <c r="F24">
        <f>AVERAGE('time 1'!K23/'time 1'!M23,'time 2'!K23/'time 2'!M23,'time 3'!K23/'time 3'!M23)</f>
        <v>15.342983911175786</v>
      </c>
      <c r="G24">
        <f>AVERAGE('time 1'!M23/'time 1'!M23,'time 2'!M23/'time 2'!M23,'time 3'!M23/'time 3'!M23)</f>
        <v>1</v>
      </c>
      <c r="H24">
        <f>AVERAGE('time 1'!O23/'time 1'!S23,'time 2'!O23/'time 2'!S23,'time 3'!O23/'time 3'!S23)</f>
        <v>1.2412464103223411</v>
      </c>
      <c r="I24">
        <f>AVERAGE('time 1'!Q23/'time 1'!S23,'time 2'!Q23/'time 2'!S23,'time 3'!Q23/'time 3'!S23)</f>
        <v>34.642409265617268</v>
      </c>
      <c r="J24">
        <f>AVERAGE('time 1'!S23/'time 1'!S23,'time 2'!S23/'time 2'!S23,'time 3'!S23/'time 3'!S23)</f>
        <v>1</v>
      </c>
      <c r="L24">
        <v>1</v>
      </c>
      <c r="M24">
        <v>1</v>
      </c>
      <c r="N24">
        <v>1</v>
      </c>
      <c r="O24">
        <f>AVERAGE('time 1'!I23/'time 1'!C23,'time 2'!I23/'time 2'!C23,'time 3'!I23/'time 3'!C23)</f>
        <v>1.3195053506004939</v>
      </c>
      <c r="P24">
        <f>AVERAGE('time 1'!K23/'time 1'!E23,'time 2'!K23/'time 2'!E23,'time 3'!K23/'time 3'!E23)</f>
        <v>5.45571769868645</v>
      </c>
      <c r="Q24">
        <f>AVERAGE('time 1'!M23/'time 1'!G23,'time 2'!M23/'time 2'!G23,'time 3'!M23/'time 3'!G23)</f>
        <v>1.3857964762078181</v>
      </c>
      <c r="R24">
        <f>AVERAGE('time 1'!O23/'time 1'!C23,'time 2'!O23/'time 2'!C23,'time 3'!O23/'time 3'!C23)</f>
        <v>1.5320538111675821</v>
      </c>
      <c r="S24">
        <f>AVERAGE('time 1'!Q23/'time 1'!E23,'time 2'!Q23/'time 2'!E23,'time 3'!Q23/'time 3'!E23)</f>
        <v>13.417177770904535</v>
      </c>
      <c r="T24">
        <f>AVERAGE('time 1'!S23/'time 1'!G23,'time 2'!S23/'time 2'!G23,'time 3'!S23/'time 3'!G23)</f>
        <v>1.6537292420547993</v>
      </c>
      <c r="V24">
        <f>AVERAGE('accuracy dom5dom4'!$C24,'accuracy dom51dom41'!$C24,'accuracy dom52dom42'!$C24)</f>
        <v>0</v>
      </c>
      <c r="W24">
        <f>AVERAGE('accuracy dom5dom4'!$G24,'accuracy dom51dom41'!$G24,'accuracy dom52dom42'!$G24)</f>
        <v>0</v>
      </c>
      <c r="X24">
        <f>AVERAGE('accuracy dom5dom4'!$AB24,'accuracy dom51dom41'!$AB24,'accuracy dom52dom42'!$AB24)</f>
        <v>0</v>
      </c>
      <c r="Y24">
        <f>AVERAGE('accuracy dom7dom6'!$C24,'accuracy dom71dom61'!$C24,'accuracy dom72dom62'!$C24)</f>
        <v>0</v>
      </c>
      <c r="Z24">
        <f>AVERAGE('accuracy dom7dom6'!$G24,'accuracy dom71dom61'!$G24,'accuracy dom72dom62'!$G24)</f>
        <v>0</v>
      </c>
      <c r="AA24">
        <f>AVERAGE('accuracy dom7dom6'!$AB24,'accuracy dom71dom61'!$AB24,'accuracy dom72dom62'!$AB24)</f>
        <v>0</v>
      </c>
      <c r="AB24">
        <f>AVERAGE('accuracy dom9dom8'!$C24,'accuracy dom91dom81'!$C24,'accuracy dom92dom82'!$C24)</f>
        <v>0.66666666666666663</v>
      </c>
      <c r="AC24">
        <f>AVERAGE('accuracy dom9dom8'!$G24,'accuracy dom91dom81'!$G24,'accuracy dom92dom82'!$G24)</f>
        <v>0.66666666666666663</v>
      </c>
      <c r="AD24">
        <f>AVERAGE('accuracy dom9dom8'!$AB24,'accuracy dom91dom81'!$AB24,'accuracy dom92dom82'!$AB24)</f>
        <v>0.66666666666666663</v>
      </c>
      <c r="AF24">
        <f t="shared" si="0"/>
        <v>0</v>
      </c>
      <c r="AG24">
        <f t="shared" si="1"/>
        <v>0</v>
      </c>
      <c r="AH24">
        <f t="shared" si="2"/>
        <v>0</v>
      </c>
      <c r="AI24">
        <f t="shared" si="3"/>
        <v>0</v>
      </c>
      <c r="AJ24">
        <f t="shared" si="4"/>
        <v>0.66666666666666663</v>
      </c>
      <c r="AK24">
        <f t="shared" si="5"/>
        <v>0</v>
      </c>
      <c r="AL24">
        <f t="shared" si="6"/>
        <v>0</v>
      </c>
      <c r="AM24">
        <f t="shared" si="7"/>
        <v>0</v>
      </c>
      <c r="AN24">
        <f t="shared" si="8"/>
        <v>0</v>
      </c>
      <c r="AP24">
        <f t="shared" si="9"/>
        <v>0</v>
      </c>
      <c r="AQ24">
        <f t="shared" si="10"/>
        <v>0</v>
      </c>
      <c r="AR24">
        <f t="shared" si="11"/>
        <v>0</v>
      </c>
      <c r="AS24">
        <f t="shared" si="12"/>
        <v>0</v>
      </c>
      <c r="AT24">
        <f t="shared" si="13"/>
        <v>0</v>
      </c>
      <c r="AU24">
        <f t="shared" si="14"/>
        <v>0</v>
      </c>
      <c r="AV24">
        <f t="shared" si="15"/>
        <v>0.66666666666666663</v>
      </c>
      <c r="AW24">
        <f t="shared" si="16"/>
        <v>0.66666666666666663</v>
      </c>
      <c r="AX24">
        <f t="shared" si="17"/>
        <v>0.66666666666666663</v>
      </c>
    </row>
    <row r="25" spans="1:50">
      <c r="A25" t="str">
        <f>'time 1'!B24</f>
        <v>&lt;test.Class11: boolean method220(int,int,int,int,int,int,int)&gt;</v>
      </c>
      <c r="B25">
        <f>AVERAGE('time 1'!C24/'time 1'!G24,'time 2'!C24/'time 2'!G24,'time 3'!C24/'time 3'!G24)</f>
        <v>1.3539613741651493</v>
      </c>
      <c r="C25">
        <f>AVERAGE('time 1'!E24/'time 1'!G24,'time 2'!E24/'time 2'!G24,'time 3'!E24/'time 3'!G24)</f>
        <v>4.7452321014792505</v>
      </c>
      <c r="D25">
        <f>AVERAGE('time 1'!G24/'time 1'!G24,'time 2'!G24/'time 2'!G24,'time 3'!G24/'time 3'!G24)</f>
        <v>1</v>
      </c>
      <c r="E25">
        <f>AVERAGE('time 1'!I24/'time 1'!M24,'time 2'!I24/'time 2'!M24,'time 3'!I24/'time 3'!M24)</f>
        <v>1.2278541365700797</v>
      </c>
      <c r="F25">
        <f>AVERAGE('time 1'!K24/'time 1'!M24,'time 2'!K24/'time 2'!M24,'time 3'!K24/'time 3'!M24)</f>
        <v>14.161019791508634</v>
      </c>
      <c r="G25">
        <f>AVERAGE('time 1'!M24/'time 1'!M24,'time 2'!M24/'time 2'!M24,'time 3'!M24/'time 3'!M24)</f>
        <v>1</v>
      </c>
      <c r="H25">
        <f>AVERAGE('time 1'!O24/'time 1'!S24,'time 2'!O24/'time 2'!S24,'time 3'!O24/'time 3'!S24)</f>
        <v>1.2083423107975213</v>
      </c>
      <c r="I25">
        <f>AVERAGE('time 1'!Q24/'time 1'!S24,'time 2'!Q24/'time 2'!S24,'time 3'!Q24/'time 3'!S24)</f>
        <v>31.644871156283376</v>
      </c>
      <c r="J25">
        <f>AVERAGE('time 1'!S24/'time 1'!S24,'time 2'!S24/'time 2'!S24,'time 3'!S24/'time 3'!S24)</f>
        <v>1</v>
      </c>
      <c r="L25">
        <v>1</v>
      </c>
      <c r="M25">
        <v>1</v>
      </c>
      <c r="N25">
        <v>1</v>
      </c>
      <c r="O25">
        <f>AVERAGE('time 1'!I24/'time 1'!C24,'time 2'!I24/'time 2'!C24,'time 3'!I24/'time 3'!C24)</f>
        <v>1.248399092429243</v>
      </c>
      <c r="P25">
        <f>AVERAGE('time 1'!K24/'time 1'!E24,'time 2'!K24/'time 2'!E24,'time 3'!K24/'time 3'!E24)</f>
        <v>5.2444560680050971</v>
      </c>
      <c r="Q25">
        <f>AVERAGE('time 1'!M24/'time 1'!G24,'time 2'!M24/'time 2'!G24,'time 3'!M24/'time 3'!G24)</f>
        <v>1.3772037784785525</v>
      </c>
      <c r="R25">
        <f>AVERAGE('time 1'!O24/'time 1'!C24,'time 2'!O24/'time 2'!C24,'time 3'!O24/'time 3'!C24)</f>
        <v>1.4650646707041386</v>
      </c>
      <c r="S25">
        <f>AVERAGE('time 1'!Q24/'time 1'!E24,'time 2'!Q24/'time 2'!E24,'time 3'!Q24/'time 3'!E24)</f>
        <v>12.845843162744977</v>
      </c>
      <c r="T25">
        <f>AVERAGE('time 1'!S24/'time 1'!G24,'time 2'!S24/'time 2'!G24,'time 3'!S24/'time 3'!G24)</f>
        <v>1.6445762389917691</v>
      </c>
      <c r="V25">
        <f>AVERAGE('accuracy dom5dom4'!$C25,'accuracy dom51dom41'!$C25,'accuracy dom52dom42'!$C25)</f>
        <v>0</v>
      </c>
      <c r="W25">
        <f>AVERAGE('accuracy dom5dom4'!$G25,'accuracy dom51dom41'!$G25,'accuracy dom52dom42'!$G25)</f>
        <v>0</v>
      </c>
      <c r="X25">
        <f>AVERAGE('accuracy dom5dom4'!$AB25,'accuracy dom51dom41'!$AB25,'accuracy dom52dom42'!$AB25)</f>
        <v>0</v>
      </c>
      <c r="Y25">
        <f>AVERAGE('accuracy dom7dom6'!$C25,'accuracy dom71dom61'!$C25,'accuracy dom72dom62'!$C25)</f>
        <v>0</v>
      </c>
      <c r="Z25">
        <f>AVERAGE('accuracy dom7dom6'!$G25,'accuracy dom71dom61'!$G25,'accuracy dom72dom62'!$G25)</f>
        <v>0</v>
      </c>
      <c r="AA25">
        <f>AVERAGE('accuracy dom7dom6'!$AB25,'accuracy dom71dom61'!$AB25,'accuracy dom72dom62'!$AB25)</f>
        <v>0</v>
      </c>
      <c r="AB25">
        <f>AVERAGE('accuracy dom9dom8'!$C25,'accuracy dom91dom81'!$C25,'accuracy dom92dom82'!$C25)</f>
        <v>0.33333333333333331</v>
      </c>
      <c r="AC25">
        <f>AVERAGE('accuracy dom9dom8'!$G25,'accuracy dom91dom81'!$G25,'accuracy dom92dom82'!$G25)</f>
        <v>0.33333333333333331</v>
      </c>
      <c r="AD25">
        <f>AVERAGE('accuracy dom9dom8'!$AB25,'accuracy dom91dom81'!$AB25,'accuracy dom92dom82'!$AB25)</f>
        <v>0.33333333333333331</v>
      </c>
      <c r="AF25">
        <f t="shared" si="0"/>
        <v>0</v>
      </c>
      <c r="AG25">
        <f t="shared" si="1"/>
        <v>0</v>
      </c>
      <c r="AH25">
        <f t="shared" si="2"/>
        <v>0</v>
      </c>
      <c r="AI25">
        <f t="shared" si="3"/>
        <v>0</v>
      </c>
      <c r="AJ25">
        <f t="shared" si="4"/>
        <v>0.33333333333333331</v>
      </c>
      <c r="AK25">
        <f t="shared" si="5"/>
        <v>0</v>
      </c>
      <c r="AL25">
        <f t="shared" si="6"/>
        <v>0</v>
      </c>
      <c r="AM25">
        <f t="shared" si="7"/>
        <v>0</v>
      </c>
      <c r="AN25">
        <f t="shared" si="8"/>
        <v>0</v>
      </c>
      <c r="AP25">
        <f t="shared" si="9"/>
        <v>0</v>
      </c>
      <c r="AQ25">
        <f t="shared" si="10"/>
        <v>0</v>
      </c>
      <c r="AR25">
        <f t="shared" si="11"/>
        <v>0</v>
      </c>
      <c r="AS25">
        <f t="shared" si="12"/>
        <v>0</v>
      </c>
      <c r="AT25">
        <f t="shared" si="13"/>
        <v>0</v>
      </c>
      <c r="AU25">
        <f t="shared" si="14"/>
        <v>0</v>
      </c>
      <c r="AV25">
        <f t="shared" si="15"/>
        <v>0.33333333333333331</v>
      </c>
      <c r="AW25">
        <f t="shared" si="16"/>
        <v>0.33333333333333331</v>
      </c>
      <c r="AX25">
        <f t="shared" si="17"/>
        <v>0.33333333333333331</v>
      </c>
    </row>
    <row r="26" spans="1:50">
      <c r="A26" t="str">
        <f>'time 1'!B25</f>
        <v>&lt;test.Class11: boolean method221(byte,int,int,int,int,int,int,int)&gt;</v>
      </c>
      <c r="B26">
        <f>AVERAGE('time 1'!C25/'time 1'!G25,'time 2'!C25/'time 2'!G25,'time 3'!C25/'time 3'!G25)</f>
        <v>1.3482423060734019</v>
      </c>
      <c r="C26">
        <f>AVERAGE('time 1'!E25/'time 1'!G25,'time 2'!E25/'time 2'!G25,'time 3'!E25/'time 3'!G25)</f>
        <v>4.6431203050523697</v>
      </c>
      <c r="D26">
        <f>AVERAGE('time 1'!G25/'time 1'!G25,'time 2'!G25/'time 2'!G25,'time 3'!G25/'time 3'!G25)</f>
        <v>1</v>
      </c>
      <c r="E26">
        <f>AVERAGE('time 1'!I25/'time 1'!M25,'time 2'!I25/'time 2'!M25,'time 3'!I25/'time 3'!M25)</f>
        <v>1.2959842234489698</v>
      </c>
      <c r="F26">
        <f>AVERAGE('time 1'!K25/'time 1'!M25,'time 2'!K25/'time 2'!M25,'time 3'!K25/'time 3'!M25)</f>
        <v>13.979493955655501</v>
      </c>
      <c r="G26">
        <f>AVERAGE('time 1'!M25/'time 1'!M25,'time 2'!M25/'time 2'!M25,'time 3'!M25/'time 3'!M25)</f>
        <v>1</v>
      </c>
      <c r="H26">
        <f>AVERAGE('time 1'!O25/'time 1'!S25,'time 2'!O25/'time 2'!S25,'time 3'!O25/'time 3'!S25)</f>
        <v>1.211975146753439</v>
      </c>
      <c r="I26">
        <f>AVERAGE('time 1'!Q25/'time 1'!S25,'time 2'!Q25/'time 2'!S25,'time 3'!Q25/'time 3'!S25)</f>
        <v>31.284335241588689</v>
      </c>
      <c r="J26">
        <f>AVERAGE('time 1'!S25/'time 1'!S25,'time 2'!S25/'time 2'!S25,'time 3'!S25/'time 3'!S25)</f>
        <v>1</v>
      </c>
      <c r="L26">
        <v>1</v>
      </c>
      <c r="M26">
        <v>1</v>
      </c>
      <c r="N26">
        <v>1</v>
      </c>
      <c r="O26">
        <f>AVERAGE('time 1'!I25/'time 1'!C25,'time 2'!I25/'time 2'!C25,'time 3'!I25/'time 3'!C25)</f>
        <v>1.2826346175292311</v>
      </c>
      <c r="P26">
        <f>AVERAGE('time 1'!K25/'time 1'!E25,'time 2'!K25/'time 2'!E25,'time 3'!K25/'time 3'!E25)</f>
        <v>5.1831656607157406</v>
      </c>
      <c r="Q26">
        <f>AVERAGE('time 1'!M25/'time 1'!G25,'time 2'!M25/'time 2'!G25,'time 3'!M25/'time 3'!G25)</f>
        <v>1.3344975059577366</v>
      </c>
      <c r="R26">
        <f>AVERAGE('time 1'!O25/'time 1'!C25,'time 2'!O25/'time 2'!C25,'time 3'!O25/'time 3'!C25)</f>
        <v>1.4579797484628638</v>
      </c>
      <c r="S26">
        <f>AVERAGE('time 1'!Q25/'time 1'!E25,'time 2'!Q25/'time 2'!E25,'time 3'!Q25/'time 3'!E25)</f>
        <v>13.361830675816728</v>
      </c>
      <c r="T26">
        <f>AVERAGE('time 1'!S25/'time 1'!G25,'time 2'!S25/'time 2'!G25,'time 3'!S25/'time 3'!G25)</f>
        <v>1.6259802781921178</v>
      </c>
      <c r="V26">
        <f>AVERAGE('accuracy dom5dom4'!$C26,'accuracy dom51dom41'!$C26,'accuracy dom52dom42'!$C26)</f>
        <v>0</v>
      </c>
      <c r="W26">
        <f>AVERAGE('accuracy dom5dom4'!$G26,'accuracy dom51dom41'!$G26,'accuracy dom52dom42'!$G26)</f>
        <v>0</v>
      </c>
      <c r="X26">
        <f>AVERAGE('accuracy dom5dom4'!$AB26,'accuracy dom51dom41'!$AB26,'accuracy dom52dom42'!$AB26)</f>
        <v>0</v>
      </c>
      <c r="Y26">
        <f>AVERAGE('accuracy dom7dom6'!$C26,'accuracy dom71dom61'!$C26,'accuracy dom72dom62'!$C26)</f>
        <v>0</v>
      </c>
      <c r="Z26">
        <f>AVERAGE('accuracy dom7dom6'!$G26,'accuracy dom71dom61'!$G26,'accuracy dom72dom62'!$G26)</f>
        <v>0</v>
      </c>
      <c r="AA26">
        <f>AVERAGE('accuracy dom7dom6'!$AB26,'accuracy dom71dom61'!$AB26,'accuracy dom72dom62'!$AB26)</f>
        <v>0</v>
      </c>
      <c r="AB26">
        <f>AVERAGE('accuracy dom9dom8'!$C26,'accuracy dom91dom81'!$C26,'accuracy dom92dom82'!$C26)</f>
        <v>0</v>
      </c>
      <c r="AC26">
        <f>AVERAGE('accuracy dom9dom8'!$G26,'accuracy dom91dom81'!$G26,'accuracy dom92dom82'!$G26)</f>
        <v>0</v>
      </c>
      <c r="AD26">
        <f>AVERAGE('accuracy dom9dom8'!$AB26,'accuracy dom91dom81'!$AB26,'accuracy dom92dom82'!$AB26)</f>
        <v>0</v>
      </c>
      <c r="AF26">
        <f t="shared" si="0"/>
        <v>0</v>
      </c>
      <c r="AG26">
        <f t="shared" si="1"/>
        <v>0</v>
      </c>
      <c r="AH26">
        <f t="shared" si="2"/>
        <v>0</v>
      </c>
      <c r="AI26">
        <f t="shared" si="3"/>
        <v>0</v>
      </c>
      <c r="AJ26">
        <f t="shared" si="4"/>
        <v>0</v>
      </c>
      <c r="AK26">
        <f t="shared" si="5"/>
        <v>0</v>
      </c>
      <c r="AL26">
        <f t="shared" si="6"/>
        <v>0</v>
      </c>
      <c r="AM26">
        <f t="shared" si="7"/>
        <v>0</v>
      </c>
      <c r="AN26">
        <f t="shared" si="8"/>
        <v>0</v>
      </c>
      <c r="AP26">
        <f t="shared" si="9"/>
        <v>0</v>
      </c>
      <c r="AQ26">
        <f t="shared" si="10"/>
        <v>0</v>
      </c>
      <c r="AR26">
        <f t="shared" si="11"/>
        <v>0</v>
      </c>
      <c r="AS26">
        <f t="shared" si="12"/>
        <v>0</v>
      </c>
      <c r="AT26">
        <f t="shared" si="13"/>
        <v>0</v>
      </c>
      <c r="AU26">
        <f t="shared" si="14"/>
        <v>0</v>
      </c>
      <c r="AV26">
        <f t="shared" si="15"/>
        <v>0</v>
      </c>
      <c r="AW26">
        <f t="shared" si="16"/>
        <v>0</v>
      </c>
      <c r="AX26">
        <f t="shared" si="17"/>
        <v>0</v>
      </c>
    </row>
    <row r="27" spans="1:50">
      <c r="A27" t="str">
        <f>'time 1'!B26</f>
        <v>&lt;test.Class11: void method210()&gt;</v>
      </c>
      <c r="B27">
        <f>AVERAGE('time 1'!C26/'time 1'!G26,'time 2'!C26/'time 2'!G26,'time 3'!C26/'time 3'!G26)</f>
        <v>1.3487436620374496</v>
      </c>
      <c r="C27">
        <f>AVERAGE('time 1'!E26/'time 1'!G26,'time 2'!E26/'time 2'!G26,'time 3'!E26/'time 3'!G26)</f>
        <v>3.7565058468261316</v>
      </c>
      <c r="D27">
        <f>AVERAGE('time 1'!G26/'time 1'!G26,'time 2'!G26/'time 2'!G26,'time 3'!G26/'time 3'!G26)</f>
        <v>1</v>
      </c>
      <c r="E27">
        <f>AVERAGE('time 1'!I26/'time 1'!M26,'time 2'!I26/'time 2'!M26,'time 3'!I26/'time 3'!M26)</f>
        <v>1.2922738796958708</v>
      </c>
      <c r="F27">
        <f>AVERAGE('time 1'!K26/'time 1'!M26,'time 2'!K26/'time 2'!M26,'time 3'!K26/'time 3'!M26)</f>
        <v>6.9657485787196665</v>
      </c>
      <c r="G27">
        <f>AVERAGE('time 1'!M26/'time 1'!M26,'time 2'!M26/'time 2'!M26,'time 3'!M26/'time 3'!M26)</f>
        <v>1</v>
      </c>
      <c r="H27">
        <f>AVERAGE('time 1'!O26/'time 1'!S26,'time 2'!O26/'time 2'!S26,'time 3'!O26/'time 3'!S26)</f>
        <v>1.202327576765257</v>
      </c>
      <c r="I27">
        <f>AVERAGE('time 1'!Q26/'time 1'!S26,'time 2'!Q26/'time 2'!S26,'time 3'!Q26/'time 3'!S26)</f>
        <v>11.307009318782042</v>
      </c>
      <c r="J27">
        <f>AVERAGE('time 1'!S26/'time 1'!S26,'time 2'!S26/'time 2'!S26,'time 3'!S26/'time 3'!S26)</f>
        <v>1</v>
      </c>
      <c r="L27">
        <v>1</v>
      </c>
      <c r="M27">
        <v>1</v>
      </c>
      <c r="N27">
        <v>1</v>
      </c>
      <c r="O27">
        <f>AVERAGE('time 1'!I26/'time 1'!C26,'time 2'!I26/'time 2'!C26,'time 3'!I26/'time 3'!C26)</f>
        <v>1.937797659045442</v>
      </c>
      <c r="P27">
        <f>AVERAGE('time 1'!K26/'time 1'!E26,'time 2'!K26/'time 2'!E26,'time 3'!K26/'time 3'!E26)</f>
        <v>5.0159741149893531</v>
      </c>
      <c r="Q27">
        <f>AVERAGE('time 1'!M26/'time 1'!G26,'time 2'!M26/'time 2'!G26,'time 3'!M26/'time 3'!G26)</f>
        <v>2.0314297887839001</v>
      </c>
      <c r="R27">
        <f>AVERAGE('time 1'!O26/'time 1'!C26,'time 2'!O26/'time 2'!C26,'time 3'!O26/'time 3'!C26)</f>
        <v>2.5791664754702408</v>
      </c>
      <c r="S27">
        <f>AVERAGE('time 1'!Q26/'time 1'!E26,'time 2'!Q26/'time 2'!E26,'time 3'!Q26/'time 3'!E26)</f>
        <v>10.870678761034915</v>
      </c>
      <c r="T27">
        <f>AVERAGE('time 1'!S26/'time 1'!G26,'time 2'!S26/'time 2'!G26,'time 3'!S26/'time 3'!G26)</f>
        <v>2.9424529183318384</v>
      </c>
      <c r="V27">
        <f>AVERAGE('accuracy dom5dom4'!$C27,'accuracy dom51dom41'!$C27,'accuracy dom52dom42'!$C27)</f>
        <v>0</v>
      </c>
      <c r="W27">
        <f>AVERAGE('accuracy dom5dom4'!$G27,'accuracy dom51dom41'!$G27,'accuracy dom52dom42'!$G27)</f>
        <v>0</v>
      </c>
      <c r="X27">
        <f>AVERAGE('accuracy dom5dom4'!$AB27,'accuracy dom51dom41'!$AB27,'accuracy dom52dom42'!$AB27)</f>
        <v>0</v>
      </c>
      <c r="Y27">
        <f>AVERAGE('accuracy dom7dom6'!$C27,'accuracy dom71dom61'!$C27,'accuracy dom72dom62'!$C27)</f>
        <v>0</v>
      </c>
      <c r="Z27">
        <f>AVERAGE('accuracy dom7dom6'!$G27,'accuracy dom71dom61'!$G27,'accuracy dom72dom62'!$G27)</f>
        <v>0</v>
      </c>
      <c r="AA27">
        <f>AVERAGE('accuracy dom7dom6'!$AB27,'accuracy dom71dom61'!$AB27,'accuracy dom72dom62'!$AB27)</f>
        <v>0</v>
      </c>
      <c r="AB27">
        <f>AVERAGE('accuracy dom9dom8'!$C27,'accuracy dom91dom81'!$C27,'accuracy dom92dom82'!$C27)</f>
        <v>0</v>
      </c>
      <c r="AC27">
        <f>AVERAGE('accuracy dom9dom8'!$G27,'accuracy dom91dom81'!$G27,'accuracy dom92dom82'!$G27)</f>
        <v>0</v>
      </c>
      <c r="AD27">
        <f>AVERAGE('accuracy dom9dom8'!$AB27,'accuracy dom91dom81'!$AB27,'accuracy dom92dom82'!$AB27)</f>
        <v>0</v>
      </c>
      <c r="AF27">
        <f t="shared" si="0"/>
        <v>0</v>
      </c>
      <c r="AG27">
        <f t="shared" si="1"/>
        <v>0</v>
      </c>
      <c r="AH27">
        <f t="shared" si="2"/>
        <v>0</v>
      </c>
      <c r="AI27">
        <f t="shared" si="3"/>
        <v>0</v>
      </c>
      <c r="AJ27">
        <f t="shared" si="4"/>
        <v>0</v>
      </c>
      <c r="AK27">
        <f t="shared" si="5"/>
        <v>0</v>
      </c>
      <c r="AL27">
        <f t="shared" si="6"/>
        <v>0</v>
      </c>
      <c r="AM27">
        <f t="shared" si="7"/>
        <v>0</v>
      </c>
      <c r="AN27">
        <f t="shared" si="8"/>
        <v>0</v>
      </c>
      <c r="AP27">
        <f t="shared" si="9"/>
        <v>0</v>
      </c>
      <c r="AQ27">
        <f t="shared" si="10"/>
        <v>0</v>
      </c>
      <c r="AR27">
        <f t="shared" si="11"/>
        <v>0</v>
      </c>
      <c r="AS27">
        <f t="shared" si="12"/>
        <v>0</v>
      </c>
      <c r="AT27">
        <f t="shared" si="13"/>
        <v>0</v>
      </c>
      <c r="AU27">
        <f t="shared" si="14"/>
        <v>0</v>
      </c>
      <c r="AV27">
        <f t="shared" si="15"/>
        <v>0</v>
      </c>
      <c r="AW27">
        <f t="shared" si="16"/>
        <v>0</v>
      </c>
      <c r="AX27">
        <f t="shared" si="17"/>
        <v>0</v>
      </c>
    </row>
    <row r="28" spans="1:50">
      <c r="A28" t="str">
        <f>'time 1'!B27</f>
        <v>&lt;test.Class11: void method211(int,int,int,int,byte,boolean)&gt;</v>
      </c>
      <c r="B28">
        <f>AVERAGE('time 1'!C27/'time 1'!G27,'time 2'!C27/'time 2'!G27,'time 3'!C27/'time 3'!G27)</f>
        <v>1.2860798679362924</v>
      </c>
      <c r="C28">
        <f>AVERAGE('time 1'!E27/'time 1'!G27,'time 2'!E27/'time 2'!G27,'time 3'!E27/'time 3'!G27)</f>
        <v>3.6624789760584826</v>
      </c>
      <c r="D28">
        <f>AVERAGE('time 1'!G27/'time 1'!G27,'time 2'!G27/'time 2'!G27,'time 3'!G27/'time 3'!G27)</f>
        <v>1</v>
      </c>
      <c r="E28">
        <f>AVERAGE('time 1'!I27/'time 1'!M27,'time 2'!I27/'time 2'!M27,'time 3'!I27/'time 3'!M27)</f>
        <v>1.2572447911902718</v>
      </c>
      <c r="F28">
        <f>AVERAGE('time 1'!K27/'time 1'!M27,'time 2'!K27/'time 2'!M27,'time 3'!K27/'time 3'!M27)</f>
        <v>10.72082118263336</v>
      </c>
      <c r="G28">
        <f>AVERAGE('time 1'!M27/'time 1'!M27,'time 2'!M27/'time 2'!M27,'time 3'!M27/'time 3'!M27)</f>
        <v>1</v>
      </c>
      <c r="H28">
        <f>AVERAGE('time 1'!O27/'time 1'!S27,'time 2'!O27/'time 2'!S27,'time 3'!O27/'time 3'!S27)</f>
        <v>1.1836211453325658</v>
      </c>
      <c r="I28">
        <f>AVERAGE('time 1'!Q27/'time 1'!S27,'time 2'!Q27/'time 2'!S27,'time 3'!Q27/'time 3'!S27)</f>
        <v>22.422408056428143</v>
      </c>
      <c r="J28">
        <f>AVERAGE('time 1'!S27/'time 1'!S27,'time 2'!S27/'time 2'!S27,'time 3'!S27/'time 3'!S27)</f>
        <v>1</v>
      </c>
      <c r="L28">
        <v>1</v>
      </c>
      <c r="M28">
        <v>1</v>
      </c>
      <c r="N28">
        <v>1</v>
      </c>
      <c r="O28">
        <f>AVERAGE('time 1'!I27/'time 1'!C27,'time 2'!I27/'time 2'!C27,'time 3'!I27/'time 3'!C27)</f>
        <v>1.2628757269382918</v>
      </c>
      <c r="P28">
        <f>AVERAGE('time 1'!K27/'time 1'!E27,'time 2'!K27/'time 2'!E27,'time 3'!K27/'time 3'!E27)</f>
        <v>4.3254637540783207</v>
      </c>
      <c r="Q28">
        <f>AVERAGE('time 1'!M27/'time 1'!G27,'time 2'!M27/'time 2'!G27,'time 3'!M27/'time 3'!G27)</f>
        <v>1.2934471076853609</v>
      </c>
      <c r="R28">
        <f>AVERAGE('time 1'!O27/'time 1'!C27,'time 2'!O27/'time 2'!C27,'time 3'!O27/'time 3'!C27)</f>
        <v>1.4685058241928239</v>
      </c>
      <c r="S28">
        <f>AVERAGE('time 1'!Q27/'time 1'!E27,'time 2'!Q27/'time 2'!E27,'time 3'!Q27/'time 3'!E27)</f>
        <v>10.89994806185733</v>
      </c>
      <c r="T28">
        <f>AVERAGE('time 1'!S27/'time 1'!G27,'time 2'!S27/'time 2'!G27,'time 3'!S27/'time 3'!G27)</f>
        <v>1.6055881087294501</v>
      </c>
      <c r="V28">
        <f>AVERAGE('accuracy dom5dom4'!$C28,'accuracy dom51dom41'!$C28,'accuracy dom52dom42'!$C28)</f>
        <v>0</v>
      </c>
      <c r="W28">
        <f>AVERAGE('accuracy dom5dom4'!$G28,'accuracy dom51dom41'!$G28,'accuracy dom52dom42'!$G28)</f>
        <v>0</v>
      </c>
      <c r="X28">
        <f>AVERAGE('accuracy dom5dom4'!$AB28,'accuracy dom51dom41'!$AB28,'accuracy dom52dom42'!$AB28)</f>
        <v>0</v>
      </c>
      <c r="Y28">
        <f>AVERAGE('accuracy dom7dom6'!$C28,'accuracy dom71dom61'!$C28,'accuracy dom72dom62'!$C28)</f>
        <v>0</v>
      </c>
      <c r="Z28">
        <f>AVERAGE('accuracy dom7dom6'!$G28,'accuracy dom71dom61'!$G28,'accuracy dom72dom62'!$G28)</f>
        <v>0</v>
      </c>
      <c r="AA28">
        <f>AVERAGE('accuracy dom7dom6'!$AB28,'accuracy dom71dom61'!$AB28,'accuracy dom72dom62'!$AB28)</f>
        <v>0</v>
      </c>
      <c r="AB28">
        <f>AVERAGE('accuracy dom9dom8'!$C28,'accuracy dom91dom81'!$C28,'accuracy dom92dom82'!$C28)</f>
        <v>0</v>
      </c>
      <c r="AC28">
        <f>AVERAGE('accuracy dom9dom8'!$G28,'accuracy dom91dom81'!$G28,'accuracy dom92dom82'!$G28)</f>
        <v>0</v>
      </c>
      <c r="AD28">
        <f>AVERAGE('accuracy dom9dom8'!$AB28,'accuracy dom91dom81'!$AB28,'accuracy dom92dom82'!$AB28)</f>
        <v>0</v>
      </c>
      <c r="AF28">
        <f t="shared" si="0"/>
        <v>0</v>
      </c>
      <c r="AG28">
        <f t="shared" si="1"/>
        <v>0</v>
      </c>
      <c r="AH28">
        <f t="shared" si="2"/>
        <v>0</v>
      </c>
      <c r="AI28">
        <f t="shared" si="3"/>
        <v>0</v>
      </c>
      <c r="AJ28">
        <f t="shared" si="4"/>
        <v>0</v>
      </c>
      <c r="AK28">
        <f t="shared" si="5"/>
        <v>0</v>
      </c>
      <c r="AL28">
        <f t="shared" si="6"/>
        <v>0</v>
      </c>
      <c r="AM28">
        <f t="shared" si="7"/>
        <v>0</v>
      </c>
      <c r="AN28">
        <f t="shared" si="8"/>
        <v>0</v>
      </c>
      <c r="AP28">
        <f t="shared" si="9"/>
        <v>0</v>
      </c>
      <c r="AQ28">
        <f t="shared" si="10"/>
        <v>0</v>
      </c>
      <c r="AR28">
        <f t="shared" si="11"/>
        <v>0</v>
      </c>
      <c r="AS28">
        <f t="shared" si="12"/>
        <v>0</v>
      </c>
      <c r="AT28">
        <f t="shared" si="13"/>
        <v>0</v>
      </c>
      <c r="AU28">
        <f t="shared" si="14"/>
        <v>0</v>
      </c>
      <c r="AV28">
        <f t="shared" si="15"/>
        <v>0</v>
      </c>
      <c r="AW28">
        <f t="shared" si="16"/>
        <v>0</v>
      </c>
      <c r="AX28">
        <f t="shared" si="17"/>
        <v>0</v>
      </c>
    </row>
    <row r="29" spans="1:50">
      <c r="A29" t="str">
        <f>'time 1'!B28</f>
        <v>&lt;test.Class11: void method212(boolean,int,int,int,int,int,int)&gt;</v>
      </c>
      <c r="B29">
        <f>AVERAGE('time 1'!C28/'time 1'!G28,'time 2'!C28/'time 2'!G28,'time 3'!C28/'time 3'!G28)</f>
        <v>1.300765121810955</v>
      </c>
      <c r="C29">
        <f>AVERAGE('time 1'!E28/'time 1'!G28,'time 2'!E28/'time 2'!G28,'time 3'!E28/'time 3'!G28)</f>
        <v>5.8486268853910843</v>
      </c>
      <c r="D29">
        <f>AVERAGE('time 1'!G28/'time 1'!G28,'time 2'!G28/'time 2'!G28,'time 3'!G28/'time 3'!G28)</f>
        <v>1</v>
      </c>
      <c r="E29">
        <f>AVERAGE('time 1'!I28/'time 1'!M28,'time 2'!I28/'time 2'!M28,'time 3'!I28/'time 3'!M28)</f>
        <v>1.2061053487538986</v>
      </c>
      <c r="F29">
        <f>AVERAGE('time 1'!K28/'time 1'!M28,'time 2'!K28/'time 2'!M28,'time 3'!K28/'time 3'!M28)</f>
        <v>13.426683285922062</v>
      </c>
      <c r="G29">
        <f>AVERAGE('time 1'!M28/'time 1'!M28,'time 2'!M28/'time 2'!M28,'time 3'!M28/'time 3'!M28)</f>
        <v>1</v>
      </c>
      <c r="H29">
        <f>AVERAGE('time 1'!O28/'time 1'!S28,'time 2'!O28/'time 2'!S28,'time 3'!O28/'time 3'!S28)</f>
        <v>1.1883159832462362</v>
      </c>
      <c r="I29">
        <f>AVERAGE('time 1'!Q28/'time 1'!S28,'time 2'!Q28/'time 2'!S28,'time 3'!Q28/'time 3'!S28)</f>
        <v>35.615839127764666</v>
      </c>
      <c r="J29">
        <f>AVERAGE('time 1'!S28/'time 1'!S28,'time 2'!S28/'time 2'!S28,'time 3'!S28/'time 3'!S28)</f>
        <v>1</v>
      </c>
      <c r="L29">
        <v>1</v>
      </c>
      <c r="M29">
        <v>1</v>
      </c>
      <c r="N29">
        <v>1</v>
      </c>
      <c r="O29">
        <f>AVERAGE('time 1'!I28/'time 1'!C28,'time 2'!I28/'time 2'!C28,'time 3'!I28/'time 3'!C28)</f>
        <v>1.2740123409931354</v>
      </c>
      <c r="P29">
        <f>AVERAGE('time 1'!K28/'time 1'!E28,'time 2'!K28/'time 2'!E28,'time 3'!K28/'time 3'!E28)</f>
        <v>3.7182444785325237</v>
      </c>
      <c r="Q29">
        <f>AVERAGE('time 1'!M28/'time 1'!G28,'time 2'!M28/'time 2'!G28,'time 3'!M28/'time 3'!G28)</f>
        <v>1.3751514509738509</v>
      </c>
      <c r="R29">
        <f>AVERAGE('time 1'!O28/'time 1'!C28,'time 2'!O28/'time 2'!C28,'time 3'!O28/'time 3'!C28)</f>
        <v>1.489520692602823</v>
      </c>
      <c r="S29">
        <f>AVERAGE('time 1'!Q28/'time 1'!E28,'time 2'!Q28/'time 2'!E28,'time 3'!Q28/'time 3'!E28)</f>
        <v>11.773681620460531</v>
      </c>
      <c r="T29">
        <f>AVERAGE('time 1'!S28/'time 1'!G28,'time 2'!S28/'time 2'!G28,'time 3'!S28/'time 3'!G28)</f>
        <v>1.6332612314653048</v>
      </c>
      <c r="V29">
        <f>AVERAGE('accuracy dom5dom4'!$C29,'accuracy dom51dom41'!$C29,'accuracy dom52dom42'!$C29)</f>
        <v>0</v>
      </c>
      <c r="W29">
        <f>AVERAGE('accuracy dom5dom4'!$G29,'accuracy dom51dom41'!$G29,'accuracy dom52dom42'!$G29)</f>
        <v>0</v>
      </c>
      <c r="X29">
        <f>AVERAGE('accuracy dom5dom4'!$AB29,'accuracy dom51dom41'!$AB29,'accuracy dom52dom42'!$AB29)</f>
        <v>0</v>
      </c>
      <c r="Y29">
        <f>AVERAGE('accuracy dom7dom6'!$C29,'accuracy dom71dom61'!$C29,'accuracy dom72dom62'!$C29)</f>
        <v>0</v>
      </c>
      <c r="Z29">
        <f>AVERAGE('accuracy dom7dom6'!$G29,'accuracy dom71dom61'!$G29,'accuracy dom72dom62'!$G29)</f>
        <v>0</v>
      </c>
      <c r="AA29">
        <f>AVERAGE('accuracy dom7dom6'!$AB29,'accuracy dom71dom61'!$AB29,'accuracy dom72dom62'!$AB29)</f>
        <v>0</v>
      </c>
      <c r="AB29">
        <f>AVERAGE('accuracy dom9dom8'!$C29,'accuracy dom91dom81'!$C29,'accuracy dom92dom82'!$C29)</f>
        <v>0</v>
      </c>
      <c r="AC29">
        <f>AVERAGE('accuracy dom9dom8'!$G29,'accuracy dom91dom81'!$G29,'accuracy dom92dom82'!$G29)</f>
        <v>0</v>
      </c>
      <c r="AD29">
        <f>AVERAGE('accuracy dom9dom8'!$AB29,'accuracy dom91dom81'!$AB29,'accuracy dom92dom82'!$AB29)</f>
        <v>0</v>
      </c>
      <c r="AF29">
        <f t="shared" si="0"/>
        <v>0</v>
      </c>
      <c r="AG29">
        <f t="shared" si="1"/>
        <v>0</v>
      </c>
      <c r="AH29">
        <f t="shared" si="2"/>
        <v>0</v>
      </c>
      <c r="AI29">
        <f t="shared" si="3"/>
        <v>0</v>
      </c>
      <c r="AJ29">
        <f t="shared" si="4"/>
        <v>0</v>
      </c>
      <c r="AK29">
        <f t="shared" si="5"/>
        <v>0</v>
      </c>
      <c r="AL29">
        <f t="shared" si="6"/>
        <v>0</v>
      </c>
      <c r="AM29">
        <f t="shared" si="7"/>
        <v>0</v>
      </c>
      <c r="AN29">
        <f t="shared" si="8"/>
        <v>0</v>
      </c>
      <c r="AP29">
        <f t="shared" si="9"/>
        <v>0</v>
      </c>
      <c r="AQ29">
        <f t="shared" si="10"/>
        <v>0</v>
      </c>
      <c r="AR29">
        <f t="shared" si="11"/>
        <v>0</v>
      </c>
      <c r="AS29">
        <f t="shared" si="12"/>
        <v>0</v>
      </c>
      <c r="AT29">
        <f t="shared" si="13"/>
        <v>0</v>
      </c>
      <c r="AU29">
        <f t="shared" si="14"/>
        <v>0</v>
      </c>
      <c r="AV29">
        <f t="shared" si="15"/>
        <v>0</v>
      </c>
      <c r="AW29">
        <f t="shared" si="16"/>
        <v>0</v>
      </c>
      <c r="AX29">
        <f t="shared" si="17"/>
        <v>0</v>
      </c>
    </row>
    <row r="30" spans="1:50">
      <c r="A30" t="str">
        <f>'time 1'!B29</f>
        <v>&lt;test.Class11: void method213(int,int,int)&gt;</v>
      </c>
      <c r="B30">
        <f>AVERAGE('time 1'!C29/'time 1'!G29,'time 2'!C29/'time 2'!G29,'time 3'!C29/'time 3'!G29)</f>
        <v>1.3114416271793938</v>
      </c>
      <c r="C30">
        <f>AVERAGE('time 1'!E29/'time 1'!G29,'time 2'!E29/'time 2'!G29,'time 3'!E29/'time 3'!G29)</f>
        <v>5.6898768300832261</v>
      </c>
      <c r="D30">
        <f>AVERAGE('time 1'!G29/'time 1'!G29,'time 2'!G29/'time 2'!G29,'time 3'!G29/'time 3'!G29)</f>
        <v>1</v>
      </c>
      <c r="E30">
        <f>AVERAGE('time 1'!I29/'time 1'!M29,'time 2'!I29/'time 2'!M29,'time 3'!I29/'time 3'!M29)</f>
        <v>1.2375822618203909</v>
      </c>
      <c r="F30">
        <f>AVERAGE('time 1'!K29/'time 1'!M29,'time 2'!K29/'time 2'!M29,'time 3'!K29/'time 3'!M29)</f>
        <v>11.505056641130347</v>
      </c>
      <c r="G30">
        <f>AVERAGE('time 1'!M29/'time 1'!M29,'time 2'!M29/'time 2'!M29,'time 3'!M29/'time 3'!M29)</f>
        <v>1</v>
      </c>
      <c r="H30">
        <f>AVERAGE('time 1'!O29/'time 1'!S29,'time 2'!O29/'time 2'!S29,'time 3'!O29/'time 3'!S29)</f>
        <v>1.2170783383959005</v>
      </c>
      <c r="I30">
        <f>AVERAGE('time 1'!Q29/'time 1'!S29,'time 2'!Q29/'time 2'!S29,'time 3'!Q29/'time 3'!S29)</f>
        <v>21.634086535117216</v>
      </c>
      <c r="J30">
        <f>AVERAGE('time 1'!S29/'time 1'!S29,'time 2'!S29/'time 2'!S29,'time 3'!S29/'time 3'!S29)</f>
        <v>1</v>
      </c>
      <c r="L30">
        <v>1</v>
      </c>
      <c r="M30">
        <v>1</v>
      </c>
      <c r="N30">
        <v>1</v>
      </c>
      <c r="O30">
        <f>AVERAGE('time 1'!I29/'time 1'!C29,'time 2'!I29/'time 2'!C29,'time 3'!I29/'time 3'!C29)</f>
        <v>1.2427955000770534</v>
      </c>
      <c r="P30">
        <f>AVERAGE('time 1'!K29/'time 1'!E29,'time 2'!K29/'time 2'!E29,'time 3'!K29/'time 3'!E29)</f>
        <v>2.8878478728327059</v>
      </c>
      <c r="Q30">
        <f>AVERAGE('time 1'!M29/'time 1'!G29,'time 2'!M29/'time 2'!G29,'time 3'!M29/'time 3'!G29)</f>
        <v>1.3204610518802016</v>
      </c>
      <c r="R30">
        <f>AVERAGE('time 1'!O29/'time 1'!C29,'time 2'!O29/'time 2'!C29,'time 3'!O29/'time 3'!C29)</f>
        <v>1.5031609537018691</v>
      </c>
      <c r="S30">
        <f>AVERAGE('time 1'!Q29/'time 1'!E29,'time 2'!Q29/'time 2'!E29,'time 3'!Q29/'time 3'!E29)</f>
        <v>7.0613508893084216</v>
      </c>
      <c r="T30">
        <f>AVERAGE('time 1'!S29/'time 1'!G29,'time 2'!S29/'time 2'!G29,'time 3'!S29/'time 3'!G29)</f>
        <v>1.6301921967073689</v>
      </c>
      <c r="V30">
        <f>AVERAGE('accuracy dom5dom4'!$C30,'accuracy dom51dom41'!$C30,'accuracy dom52dom42'!$C30)</f>
        <v>0</v>
      </c>
      <c r="W30">
        <f>AVERAGE('accuracy dom5dom4'!$G30,'accuracy dom51dom41'!$G30,'accuracy dom52dom42'!$G30)</f>
        <v>0</v>
      </c>
      <c r="X30">
        <f>AVERAGE('accuracy dom5dom4'!$AB30,'accuracy dom51dom41'!$AB30,'accuracy dom52dom42'!$AB30)</f>
        <v>0</v>
      </c>
      <c r="Y30">
        <f>AVERAGE('accuracy dom7dom6'!$C30,'accuracy dom71dom61'!$C30,'accuracy dom72dom62'!$C30)</f>
        <v>0</v>
      </c>
      <c r="Z30">
        <f>AVERAGE('accuracy dom7dom6'!$G30,'accuracy dom71dom61'!$G30,'accuracy dom72dom62'!$G30)</f>
        <v>0</v>
      </c>
      <c r="AA30">
        <f>AVERAGE('accuracy dom7dom6'!$AB30,'accuracy dom71dom61'!$AB30,'accuracy dom72dom62'!$AB30)</f>
        <v>0</v>
      </c>
      <c r="AB30">
        <f>AVERAGE('accuracy dom9dom8'!$C30,'accuracy dom91dom81'!$C30,'accuracy dom92dom82'!$C30)</f>
        <v>0</v>
      </c>
      <c r="AC30">
        <f>AVERAGE('accuracy dom9dom8'!$G30,'accuracy dom91dom81'!$G30,'accuracy dom92dom82'!$G30)</f>
        <v>0</v>
      </c>
      <c r="AD30">
        <f>AVERAGE('accuracy dom9dom8'!$AB30,'accuracy dom91dom81'!$AB30,'accuracy dom92dom82'!$AB30)</f>
        <v>0</v>
      </c>
      <c r="AF30">
        <f t="shared" si="0"/>
        <v>0</v>
      </c>
      <c r="AG30">
        <f t="shared" si="1"/>
        <v>0</v>
      </c>
      <c r="AH30">
        <f t="shared" si="2"/>
        <v>0</v>
      </c>
      <c r="AI30">
        <f t="shared" si="3"/>
        <v>0</v>
      </c>
      <c r="AJ30">
        <f t="shared" si="4"/>
        <v>0</v>
      </c>
      <c r="AK30">
        <f t="shared" si="5"/>
        <v>0</v>
      </c>
      <c r="AL30">
        <f t="shared" si="6"/>
        <v>0</v>
      </c>
      <c r="AM30">
        <f t="shared" si="7"/>
        <v>0</v>
      </c>
      <c r="AN30">
        <f t="shared" si="8"/>
        <v>0</v>
      </c>
      <c r="AP30">
        <f t="shared" si="9"/>
        <v>0</v>
      </c>
      <c r="AQ30">
        <f t="shared" si="10"/>
        <v>0</v>
      </c>
      <c r="AR30">
        <f t="shared" si="11"/>
        <v>0</v>
      </c>
      <c r="AS30">
        <f t="shared" si="12"/>
        <v>0</v>
      </c>
      <c r="AT30">
        <f t="shared" si="13"/>
        <v>0</v>
      </c>
      <c r="AU30">
        <f t="shared" si="14"/>
        <v>0</v>
      </c>
      <c r="AV30">
        <f t="shared" si="15"/>
        <v>0</v>
      </c>
      <c r="AW30">
        <f t="shared" si="16"/>
        <v>0</v>
      </c>
      <c r="AX30">
        <f t="shared" si="17"/>
        <v>0</v>
      </c>
    </row>
    <row r="31" spans="1:50">
      <c r="A31" t="str">
        <f>'time 1'!B30</f>
        <v>&lt;test.Class11: void method215(int,int,boolean,boolean,int,int)&gt;</v>
      </c>
      <c r="B31">
        <f>AVERAGE('time 1'!C30/'time 1'!G30,'time 2'!C30/'time 2'!G30,'time 3'!C30/'time 3'!G30)</f>
        <v>1.3013649379479098</v>
      </c>
      <c r="C31">
        <f>AVERAGE('time 1'!E30/'time 1'!G30,'time 2'!E30/'time 2'!G30,'time 3'!E30/'time 3'!G30)</f>
        <v>3.7684797063197131</v>
      </c>
      <c r="D31">
        <f>AVERAGE('time 1'!G30/'time 1'!G30,'time 2'!G30/'time 2'!G30,'time 3'!G30/'time 3'!G30)</f>
        <v>1</v>
      </c>
      <c r="E31">
        <f>AVERAGE('time 1'!I30/'time 1'!M30,'time 2'!I30/'time 2'!M30,'time 3'!I30/'time 3'!M30)</f>
        <v>1.2434002504972488</v>
      </c>
      <c r="F31">
        <f>AVERAGE('time 1'!K30/'time 1'!M30,'time 2'!K30/'time 2'!M30,'time 3'!K30/'time 3'!M30)</f>
        <v>10.58526260662301</v>
      </c>
      <c r="G31">
        <f>AVERAGE('time 1'!M30/'time 1'!M30,'time 2'!M30/'time 2'!M30,'time 3'!M30/'time 3'!M30)</f>
        <v>1</v>
      </c>
      <c r="H31">
        <f>AVERAGE('time 1'!O30/'time 1'!S30,'time 2'!O30/'time 2'!S30,'time 3'!O30/'time 3'!S30)</f>
        <v>1.217366477431169</v>
      </c>
      <c r="I31">
        <f>AVERAGE('time 1'!Q30/'time 1'!S30,'time 2'!Q30/'time 2'!S30,'time 3'!Q30/'time 3'!S30)</f>
        <v>22.186438580596093</v>
      </c>
      <c r="J31">
        <f>AVERAGE('time 1'!S30/'time 1'!S30,'time 2'!S30/'time 2'!S30,'time 3'!S30/'time 3'!S30)</f>
        <v>1</v>
      </c>
      <c r="L31">
        <v>1</v>
      </c>
      <c r="M31">
        <v>1</v>
      </c>
      <c r="N31">
        <v>1</v>
      </c>
      <c r="O31">
        <f>AVERAGE('time 1'!I30/'time 1'!C30,'time 2'!I30/'time 2'!C30,'time 3'!I30/'time 3'!C30)</f>
        <v>1.281409028470579</v>
      </c>
      <c r="P31">
        <f>AVERAGE('time 1'!K30/'time 1'!E30,'time 2'!K30/'time 2'!E30,'time 3'!K30/'time 3'!E30)</f>
        <v>4.3355841515057207</v>
      </c>
      <c r="Q31">
        <f>AVERAGE('time 1'!M30/'time 1'!G30,'time 2'!M30/'time 2'!G30,'time 3'!M30/'time 3'!G30)</f>
        <v>1.3413579509095086</v>
      </c>
      <c r="R31">
        <f>AVERAGE('time 1'!O30/'time 1'!C30,'time 2'!O30/'time 2'!C30,'time 3'!O30/'time 3'!C30)</f>
        <v>1.5446666423784723</v>
      </c>
      <c r="S31">
        <f>AVERAGE('time 1'!Q30/'time 1'!E30,'time 2'!Q30/'time 2'!E30,'time 3'!Q30/'time 3'!E30)</f>
        <v>10.928099604825094</v>
      </c>
      <c r="T31">
        <f>AVERAGE('time 1'!S30/'time 1'!G30,'time 2'!S30/'time 2'!G30,'time 3'!S30/'time 3'!G30)</f>
        <v>1.662480133281633</v>
      </c>
      <c r="V31">
        <f>AVERAGE('accuracy dom5dom4'!$C31,'accuracy dom51dom41'!$C31,'accuracy dom52dom42'!$C31)</f>
        <v>0</v>
      </c>
      <c r="W31">
        <f>AVERAGE('accuracy dom5dom4'!$G31,'accuracy dom51dom41'!$G31,'accuracy dom52dom42'!$G31)</f>
        <v>0</v>
      </c>
      <c r="X31">
        <f>AVERAGE('accuracy dom5dom4'!$AB31,'accuracy dom51dom41'!$AB31,'accuracy dom52dom42'!$AB31)</f>
        <v>0</v>
      </c>
      <c r="Y31">
        <f>AVERAGE('accuracy dom7dom6'!$C31,'accuracy dom71dom61'!$C31,'accuracy dom72dom62'!$C31)</f>
        <v>0</v>
      </c>
      <c r="Z31">
        <f>AVERAGE('accuracy dom7dom6'!$G31,'accuracy dom71dom61'!$G31,'accuracy dom72dom62'!$G31)</f>
        <v>0</v>
      </c>
      <c r="AA31">
        <f>AVERAGE('accuracy dom7dom6'!$AB31,'accuracy dom71dom61'!$AB31,'accuracy dom72dom62'!$AB31)</f>
        <v>0</v>
      </c>
      <c r="AB31">
        <f>AVERAGE('accuracy dom9dom8'!$C31,'accuracy dom91dom81'!$C31,'accuracy dom92dom82'!$C31)</f>
        <v>0</v>
      </c>
      <c r="AC31">
        <f>AVERAGE('accuracy dom9dom8'!$G31,'accuracy dom91dom81'!$G31,'accuracy dom92dom82'!$G31)</f>
        <v>0</v>
      </c>
      <c r="AD31">
        <f>AVERAGE('accuracy dom9dom8'!$AB31,'accuracy dom91dom81'!$AB31,'accuracy dom92dom82'!$AB31)</f>
        <v>0</v>
      </c>
      <c r="AF31">
        <f t="shared" si="0"/>
        <v>0</v>
      </c>
      <c r="AG31">
        <f t="shared" si="1"/>
        <v>0</v>
      </c>
      <c r="AH31">
        <f t="shared" si="2"/>
        <v>0</v>
      </c>
      <c r="AI31">
        <f t="shared" si="3"/>
        <v>0</v>
      </c>
      <c r="AJ31">
        <f t="shared" si="4"/>
        <v>0</v>
      </c>
      <c r="AK31">
        <f t="shared" si="5"/>
        <v>0</v>
      </c>
      <c r="AL31">
        <f t="shared" si="6"/>
        <v>0</v>
      </c>
      <c r="AM31">
        <f t="shared" si="7"/>
        <v>0</v>
      </c>
      <c r="AN31">
        <f t="shared" si="8"/>
        <v>0</v>
      </c>
      <c r="AP31">
        <f t="shared" si="9"/>
        <v>0</v>
      </c>
      <c r="AQ31">
        <f t="shared" si="10"/>
        <v>0</v>
      </c>
      <c r="AR31">
        <f t="shared" si="11"/>
        <v>0</v>
      </c>
      <c r="AS31">
        <f t="shared" si="12"/>
        <v>0</v>
      </c>
      <c r="AT31">
        <f t="shared" si="13"/>
        <v>0</v>
      </c>
      <c r="AU31">
        <f t="shared" si="14"/>
        <v>0</v>
      </c>
      <c r="AV31">
        <f t="shared" si="15"/>
        <v>0</v>
      </c>
      <c r="AW31">
        <f t="shared" si="16"/>
        <v>0</v>
      </c>
      <c r="AX31">
        <f t="shared" si="17"/>
        <v>0</v>
      </c>
    </row>
    <row r="32" spans="1:50">
      <c r="A32" t="str">
        <f>'time 1'!B31</f>
        <v>&lt;test.Class11: void method216(int,int,int,int,byte,int,boolean)&gt;</v>
      </c>
      <c r="B32">
        <f>AVERAGE('time 1'!C31/'time 1'!G31,'time 2'!C31/'time 2'!G31,'time 3'!C31/'time 3'!G31)</f>
        <v>1.303442384855823</v>
      </c>
      <c r="C32">
        <f>AVERAGE('time 1'!E31/'time 1'!G31,'time 2'!E31/'time 2'!G31,'time 3'!E31/'time 3'!G31)</f>
        <v>5.8436801081576784</v>
      </c>
      <c r="D32">
        <f>AVERAGE('time 1'!G31/'time 1'!G31,'time 2'!G31/'time 2'!G31,'time 3'!G31/'time 3'!G31)</f>
        <v>1</v>
      </c>
      <c r="E32">
        <f>AVERAGE('time 1'!I31/'time 1'!M31,'time 2'!I31/'time 2'!M31,'time 3'!I31/'time 3'!M31)</f>
        <v>1.2616017395391186</v>
      </c>
      <c r="F32">
        <f>AVERAGE('time 1'!K31/'time 1'!M31,'time 2'!K31/'time 2'!M31,'time 3'!K31/'time 3'!M31)</f>
        <v>13.063599953735709</v>
      </c>
      <c r="G32">
        <f>AVERAGE('time 1'!M31/'time 1'!M31,'time 2'!M31/'time 2'!M31,'time 3'!M31/'time 3'!M31)</f>
        <v>1</v>
      </c>
      <c r="H32">
        <f>AVERAGE('time 1'!O31/'time 1'!S31,'time 2'!O31/'time 2'!S31,'time 3'!O31/'time 3'!S31)</f>
        <v>1.2496098228154255</v>
      </c>
      <c r="I32">
        <f>AVERAGE('time 1'!Q31/'time 1'!S31,'time 2'!Q31/'time 2'!S31,'time 3'!Q31/'time 3'!S31)</f>
        <v>37.480110707541421</v>
      </c>
      <c r="J32">
        <f>AVERAGE('time 1'!S31/'time 1'!S31,'time 2'!S31/'time 2'!S31,'time 3'!S31/'time 3'!S31)</f>
        <v>1</v>
      </c>
      <c r="L32">
        <v>1</v>
      </c>
      <c r="M32">
        <v>1</v>
      </c>
      <c r="N32">
        <v>1</v>
      </c>
      <c r="O32">
        <f>AVERAGE('time 1'!I31/'time 1'!C31,'time 2'!I31/'time 2'!C31,'time 3'!I31/'time 3'!C31)</f>
        <v>1.3023303080013662</v>
      </c>
      <c r="P32">
        <f>AVERAGE('time 1'!K31/'time 1'!E31,'time 2'!K31/'time 2'!E31,'time 3'!K31/'time 3'!E31)</f>
        <v>3.4417213211725937</v>
      </c>
      <c r="Q32">
        <f>AVERAGE('time 1'!M31/'time 1'!G31,'time 2'!M31/'time 2'!G31,'time 3'!M31/'time 3'!G31)</f>
        <v>1.3478165224988858</v>
      </c>
      <c r="R32">
        <f>AVERAGE('time 1'!O31/'time 1'!C31,'time 2'!O31/'time 2'!C31,'time 3'!O31/'time 3'!C31)</f>
        <v>1.547690935942392</v>
      </c>
      <c r="S32">
        <f>AVERAGE('time 1'!Q31/'time 1'!E31,'time 2'!Q31/'time 2'!E31,'time 3'!Q31/'time 3'!E31)</f>
        <v>12.309087745805826</v>
      </c>
      <c r="T32">
        <f>AVERAGE('time 1'!S31/'time 1'!G31,'time 2'!S31/'time 2'!G31,'time 3'!S31/'time 3'!G31)</f>
        <v>1.624190563003536</v>
      </c>
      <c r="V32">
        <f>AVERAGE('accuracy dom5dom4'!$C32,'accuracy dom51dom41'!$C32,'accuracy dom52dom42'!$C32)</f>
        <v>0</v>
      </c>
      <c r="W32">
        <f>AVERAGE('accuracy dom5dom4'!$G32,'accuracy dom51dom41'!$G32,'accuracy dom52dom42'!$G32)</f>
        <v>0</v>
      </c>
      <c r="X32">
        <f>AVERAGE('accuracy dom5dom4'!$AB32,'accuracy dom51dom41'!$AB32,'accuracy dom52dom42'!$AB32)</f>
        <v>0</v>
      </c>
      <c r="Y32">
        <f>AVERAGE('accuracy dom7dom6'!$C32,'accuracy dom71dom61'!$C32,'accuracy dom72dom62'!$C32)</f>
        <v>0</v>
      </c>
      <c r="Z32">
        <f>AVERAGE('accuracy dom7dom6'!$G32,'accuracy dom71dom61'!$G32,'accuracy dom72dom62'!$G32)</f>
        <v>0</v>
      </c>
      <c r="AA32">
        <f>AVERAGE('accuracy dom7dom6'!$AB32,'accuracy dom71dom61'!$AB32,'accuracy dom72dom62'!$AB32)</f>
        <v>0</v>
      </c>
      <c r="AB32">
        <f>AVERAGE('accuracy dom9dom8'!$C32,'accuracy dom91dom81'!$C32,'accuracy dom92dom82'!$C32)</f>
        <v>0</v>
      </c>
      <c r="AC32">
        <f>AVERAGE('accuracy dom9dom8'!$G32,'accuracy dom91dom81'!$G32,'accuracy dom92dom82'!$G32)</f>
        <v>0</v>
      </c>
      <c r="AD32">
        <f>AVERAGE('accuracy dom9dom8'!$AB32,'accuracy dom91dom81'!$AB32,'accuracy dom92dom82'!$AB32)</f>
        <v>0</v>
      </c>
      <c r="AF32">
        <f t="shared" si="0"/>
        <v>0</v>
      </c>
      <c r="AG32">
        <f t="shared" si="1"/>
        <v>0</v>
      </c>
      <c r="AH32">
        <f t="shared" si="2"/>
        <v>0</v>
      </c>
      <c r="AI32">
        <f t="shared" si="3"/>
        <v>0</v>
      </c>
      <c r="AJ32">
        <f t="shared" si="4"/>
        <v>0</v>
      </c>
      <c r="AK32">
        <f t="shared" si="5"/>
        <v>0</v>
      </c>
      <c r="AL32">
        <f t="shared" si="6"/>
        <v>0</v>
      </c>
      <c r="AM32">
        <f t="shared" si="7"/>
        <v>0</v>
      </c>
      <c r="AN32">
        <f t="shared" si="8"/>
        <v>0</v>
      </c>
      <c r="AP32">
        <f t="shared" si="9"/>
        <v>0</v>
      </c>
      <c r="AQ32">
        <f t="shared" si="10"/>
        <v>0</v>
      </c>
      <c r="AR32">
        <f t="shared" si="11"/>
        <v>0</v>
      </c>
      <c r="AS32">
        <f t="shared" si="12"/>
        <v>0</v>
      </c>
      <c r="AT32">
        <f t="shared" si="13"/>
        <v>0</v>
      </c>
      <c r="AU32">
        <f t="shared" si="14"/>
        <v>0</v>
      </c>
      <c r="AV32">
        <f t="shared" si="15"/>
        <v>0</v>
      </c>
      <c r="AW32">
        <f t="shared" si="16"/>
        <v>0</v>
      </c>
      <c r="AX32">
        <f t="shared" si="17"/>
        <v>0</v>
      </c>
    </row>
    <row r="33" spans="1:50">
      <c r="A33" t="str">
        <f>'time 1'!B32</f>
        <v>&lt;test.Class11: void method217(int,int,int,int)&gt;</v>
      </c>
      <c r="B33">
        <f>AVERAGE('time 1'!C32/'time 1'!G32,'time 2'!C32/'time 2'!G32,'time 3'!C32/'time 3'!G32)</f>
        <v>1.0493013478614419</v>
      </c>
      <c r="C33">
        <f>AVERAGE('time 1'!E32/'time 1'!G32,'time 2'!E32/'time 2'!G32,'time 3'!E32/'time 3'!G32)</f>
        <v>5.0528361996184508</v>
      </c>
      <c r="D33">
        <f>AVERAGE('time 1'!G32/'time 1'!G32,'time 2'!G32/'time 2'!G32,'time 3'!G32/'time 3'!G32)</f>
        <v>1</v>
      </c>
      <c r="E33">
        <f>AVERAGE('time 1'!I32/'time 1'!M32,'time 2'!I32/'time 2'!M32,'time 3'!I32/'time 3'!M32)</f>
        <v>1.3021747678358719</v>
      </c>
      <c r="F33">
        <f>AVERAGE('time 1'!K32/'time 1'!M32,'time 2'!K32/'time 2'!M32,'time 3'!K32/'time 3'!M32)</f>
        <v>16.090607616602483</v>
      </c>
      <c r="G33">
        <f>AVERAGE('time 1'!M32/'time 1'!M32,'time 2'!M32/'time 2'!M32,'time 3'!M32/'time 3'!M32)</f>
        <v>1</v>
      </c>
      <c r="H33">
        <f>AVERAGE('time 1'!O32/'time 1'!S32,'time 2'!O32/'time 2'!S32,'time 3'!O32/'time 3'!S32)</f>
        <v>1.1183574879227054</v>
      </c>
      <c r="I33">
        <f>AVERAGE('time 1'!Q32/'time 1'!S32,'time 2'!Q32/'time 2'!S32,'time 3'!Q32/'time 3'!S32)</f>
        <v>19.245945479641133</v>
      </c>
      <c r="J33">
        <f>AVERAGE('time 1'!S32/'time 1'!S32,'time 2'!S32/'time 2'!S32,'time 3'!S32/'time 3'!S32)</f>
        <v>1</v>
      </c>
      <c r="L33">
        <v>1</v>
      </c>
      <c r="M33">
        <v>1</v>
      </c>
      <c r="N33">
        <v>1</v>
      </c>
      <c r="O33">
        <f>AVERAGE('time 1'!I32/'time 1'!C32,'time 2'!I32/'time 2'!C32,'time 3'!I32/'time 3'!C32)</f>
        <v>1.2928359050236031</v>
      </c>
      <c r="P33">
        <f>AVERAGE('time 1'!K32/'time 1'!E32,'time 2'!K32/'time 2'!E32,'time 3'!K32/'time 3'!E32)</f>
        <v>3.5350485869961132</v>
      </c>
      <c r="Q33">
        <f>AVERAGE('time 1'!M32/'time 1'!G32,'time 2'!M32/'time 2'!G32,'time 3'!M32/'time 3'!G32)</f>
        <v>1.0398963255266518</v>
      </c>
      <c r="R33">
        <f>AVERAGE('time 1'!O32/'time 1'!C32,'time 2'!O32/'time 2'!C32,'time 3'!O32/'time 3'!C32)</f>
        <v>1.5656880152187698</v>
      </c>
      <c r="S33">
        <f>AVERAGE('time 1'!Q32/'time 1'!E32,'time 2'!Q32/'time 2'!E32,'time 3'!Q32/'time 3'!E32)</f>
        <v>5.4665968292517766</v>
      </c>
      <c r="T33">
        <f>AVERAGE('time 1'!S32/'time 1'!G32,'time 2'!S32/'time 2'!G32,'time 3'!S32/'time 3'!G32)</f>
        <v>1.4726004288155332</v>
      </c>
      <c r="V33">
        <f>AVERAGE('accuracy dom5dom4'!$C33,'accuracy dom51dom41'!$C33,'accuracy dom52dom42'!$C33)</f>
        <v>0</v>
      </c>
      <c r="W33">
        <f>AVERAGE('accuracy dom5dom4'!$G33,'accuracy dom51dom41'!$G33,'accuracy dom52dom42'!$G33)</f>
        <v>0</v>
      </c>
      <c r="X33">
        <f>AVERAGE('accuracy dom5dom4'!$AB33,'accuracy dom51dom41'!$AB33,'accuracy dom52dom42'!$AB33)</f>
        <v>0</v>
      </c>
      <c r="Y33">
        <f>AVERAGE('accuracy dom7dom6'!$C33,'accuracy dom71dom61'!$C33,'accuracy dom72dom62'!$C33)</f>
        <v>0</v>
      </c>
      <c r="Z33">
        <f>AVERAGE('accuracy dom7dom6'!$G33,'accuracy dom71dom61'!$G33,'accuracy dom72dom62'!$G33)</f>
        <v>0</v>
      </c>
      <c r="AA33">
        <f>AVERAGE('accuracy dom7dom6'!$AB33,'accuracy dom71dom61'!$AB33,'accuracy dom72dom62'!$AB33)</f>
        <v>0</v>
      </c>
      <c r="AB33">
        <f>AVERAGE('accuracy dom9dom8'!$C33,'accuracy dom91dom81'!$C33,'accuracy dom92dom82'!$C33)</f>
        <v>0</v>
      </c>
      <c r="AC33">
        <f>AVERAGE('accuracy dom9dom8'!$G33,'accuracy dom91dom81'!$G33,'accuracy dom92dom82'!$G33)</f>
        <v>0</v>
      </c>
      <c r="AD33">
        <f>AVERAGE('accuracy dom9dom8'!$AB33,'accuracy dom91dom81'!$AB33,'accuracy dom92dom82'!$AB33)</f>
        <v>0</v>
      </c>
      <c r="AF33">
        <f t="shared" si="0"/>
        <v>0</v>
      </c>
      <c r="AG33">
        <f t="shared" si="1"/>
        <v>0</v>
      </c>
      <c r="AH33">
        <f t="shared" si="2"/>
        <v>0</v>
      </c>
      <c r="AI33">
        <f t="shared" si="3"/>
        <v>0</v>
      </c>
      <c r="AJ33">
        <f t="shared" si="4"/>
        <v>0</v>
      </c>
      <c r="AK33">
        <f t="shared" si="5"/>
        <v>0</v>
      </c>
      <c r="AL33">
        <f t="shared" si="6"/>
        <v>0</v>
      </c>
      <c r="AM33">
        <f t="shared" si="7"/>
        <v>0</v>
      </c>
      <c r="AN33">
        <f t="shared" si="8"/>
        <v>0</v>
      </c>
      <c r="AP33">
        <f t="shared" si="9"/>
        <v>0</v>
      </c>
      <c r="AQ33">
        <f t="shared" si="10"/>
        <v>0</v>
      </c>
      <c r="AR33">
        <f t="shared" si="11"/>
        <v>0</v>
      </c>
      <c r="AS33">
        <f t="shared" si="12"/>
        <v>0</v>
      </c>
      <c r="AT33">
        <f t="shared" si="13"/>
        <v>0</v>
      </c>
      <c r="AU33">
        <f t="shared" si="14"/>
        <v>0</v>
      </c>
      <c r="AV33">
        <f t="shared" si="15"/>
        <v>0</v>
      </c>
      <c r="AW33">
        <f t="shared" si="16"/>
        <v>0</v>
      </c>
      <c r="AX33">
        <f t="shared" si="17"/>
        <v>0</v>
      </c>
    </row>
    <row r="34" spans="1:50">
      <c r="A34" t="str">
        <f>'time 1'!B33</f>
        <v>&lt;test.Class11: void method218(int,int,int)&gt;</v>
      </c>
      <c r="B34">
        <f>AVERAGE('time 1'!C33/'time 1'!G33,'time 2'!C33/'time 2'!G33,'time 3'!C33/'time 3'!G33)</f>
        <v>1.2592629592629594</v>
      </c>
      <c r="C34">
        <f>AVERAGE('time 1'!E33/'time 1'!G33,'time 2'!E33/'time 2'!G33,'time 3'!E33/'time 3'!G33)</f>
        <v>5.8962592962592959</v>
      </c>
      <c r="D34">
        <f>AVERAGE('time 1'!G33/'time 1'!G33,'time 2'!G33/'time 2'!G33,'time 3'!G33/'time 3'!G33)</f>
        <v>1</v>
      </c>
      <c r="E34">
        <f>AVERAGE('time 1'!I33/'time 1'!M33,'time 2'!I33/'time 2'!M33,'time 3'!I33/'time 3'!M33)</f>
        <v>1.4276491306954437</v>
      </c>
      <c r="F34">
        <f>AVERAGE('time 1'!K33/'time 1'!M33,'time 2'!K33/'time 2'!M33,'time 3'!K33/'time 3'!M33)</f>
        <v>11.233052884615384</v>
      </c>
      <c r="G34">
        <f>AVERAGE('time 1'!M33/'time 1'!M33,'time 2'!M33/'time 2'!M33,'time 3'!M33/'time 3'!M33)</f>
        <v>1</v>
      </c>
      <c r="H34">
        <f>AVERAGE('time 1'!O33/'time 1'!S33,'time 2'!O33/'time 2'!S33,'time 3'!O33/'time 3'!S33)</f>
        <v>1.402559249506254</v>
      </c>
      <c r="I34">
        <f>AVERAGE('time 1'!Q33/'time 1'!S33,'time 2'!Q33/'time 2'!S33,'time 3'!Q33/'time 3'!S33)</f>
        <v>21.71797417891888</v>
      </c>
      <c r="J34">
        <f>AVERAGE('time 1'!S33/'time 1'!S33,'time 2'!S33/'time 2'!S33,'time 3'!S33/'time 3'!S33)</f>
        <v>1</v>
      </c>
      <c r="L34">
        <v>1</v>
      </c>
      <c r="M34">
        <v>1</v>
      </c>
      <c r="N34">
        <v>1</v>
      </c>
      <c r="O34">
        <f>AVERAGE('time 1'!I33/'time 1'!C33,'time 2'!I33/'time 2'!C33,'time 3'!I33/'time 3'!C33)</f>
        <v>1.5621009346499541</v>
      </c>
      <c r="P34">
        <f>AVERAGE('time 1'!K33/'time 1'!E33,'time 2'!K33/'time 2'!E33,'time 3'!K33/'time 3'!E33)</f>
        <v>2.7333110258552149</v>
      </c>
      <c r="Q34">
        <f>AVERAGE('time 1'!M33/'time 1'!G33,'time 2'!M33/'time 2'!G33,'time 3'!M33/'time 3'!G33)</f>
        <v>1.3831168831168832</v>
      </c>
      <c r="R34">
        <f>AVERAGE('time 1'!O33/'time 1'!C33,'time 2'!O33/'time 2'!C33,'time 3'!O33/'time 3'!C33)</f>
        <v>1.7424591385375698</v>
      </c>
      <c r="S34">
        <f>AVERAGE('time 1'!Q33/'time 1'!E33,'time 2'!Q33/'time 2'!E33,'time 3'!Q33/'time 3'!E33)</f>
        <v>5.8165107306829471</v>
      </c>
      <c r="T34">
        <f>AVERAGE('time 1'!S33/'time 1'!G33,'time 2'!S33/'time 2'!G33,'time 3'!S33/'time 3'!G33)</f>
        <v>1.5654234654234653</v>
      </c>
      <c r="V34">
        <f>AVERAGE('accuracy dom5dom4'!$C34,'accuracy dom51dom41'!$C34,'accuracy dom52dom42'!$C34)</f>
        <v>0</v>
      </c>
      <c r="W34">
        <f>AVERAGE('accuracy dom5dom4'!$G34,'accuracy dom51dom41'!$G34,'accuracy dom52dom42'!$G34)</f>
        <v>0</v>
      </c>
      <c r="X34">
        <f>AVERAGE('accuracy dom5dom4'!$AB34,'accuracy dom51dom41'!$AB34,'accuracy dom52dom42'!$AB34)</f>
        <v>0</v>
      </c>
      <c r="Y34">
        <f>AVERAGE('accuracy dom7dom6'!$C34,'accuracy dom71dom61'!$C34,'accuracy dom72dom62'!$C34)</f>
        <v>0</v>
      </c>
      <c r="Z34">
        <f>AVERAGE('accuracy dom7dom6'!$G34,'accuracy dom71dom61'!$G34,'accuracy dom72dom62'!$G34)</f>
        <v>0</v>
      </c>
      <c r="AA34">
        <f>AVERAGE('accuracy dom7dom6'!$AB34,'accuracy dom71dom61'!$AB34,'accuracy dom72dom62'!$AB34)</f>
        <v>0</v>
      </c>
      <c r="AB34">
        <f>AVERAGE('accuracy dom9dom8'!$C34,'accuracy dom91dom81'!$C34,'accuracy dom92dom82'!$C34)</f>
        <v>0</v>
      </c>
      <c r="AC34">
        <f>AVERAGE('accuracy dom9dom8'!$G34,'accuracy dom91dom81'!$G34,'accuracy dom92dom82'!$G34)</f>
        <v>0</v>
      </c>
      <c r="AD34">
        <f>AVERAGE('accuracy dom9dom8'!$AB34,'accuracy dom91dom81'!$AB34,'accuracy dom92dom82'!$AB34)</f>
        <v>0</v>
      </c>
      <c r="AF34">
        <f t="shared" si="0"/>
        <v>0</v>
      </c>
      <c r="AG34">
        <f t="shared" si="1"/>
        <v>0</v>
      </c>
      <c r="AH34">
        <f t="shared" si="2"/>
        <v>0</v>
      </c>
      <c r="AI34">
        <f t="shared" si="3"/>
        <v>0</v>
      </c>
      <c r="AJ34">
        <f t="shared" si="4"/>
        <v>0</v>
      </c>
      <c r="AK34">
        <f t="shared" si="5"/>
        <v>0</v>
      </c>
      <c r="AL34">
        <f t="shared" si="6"/>
        <v>0</v>
      </c>
      <c r="AM34">
        <f t="shared" si="7"/>
        <v>0</v>
      </c>
      <c r="AN34">
        <f t="shared" si="8"/>
        <v>0</v>
      </c>
      <c r="AP34">
        <f t="shared" si="9"/>
        <v>0</v>
      </c>
      <c r="AQ34">
        <f t="shared" si="10"/>
        <v>0</v>
      </c>
      <c r="AR34">
        <f t="shared" si="11"/>
        <v>0</v>
      </c>
      <c r="AS34">
        <f t="shared" si="12"/>
        <v>0</v>
      </c>
      <c r="AT34">
        <f t="shared" si="13"/>
        <v>0</v>
      </c>
      <c r="AU34">
        <f t="shared" si="14"/>
        <v>0</v>
      </c>
      <c r="AV34">
        <f t="shared" si="15"/>
        <v>0</v>
      </c>
      <c r="AW34">
        <f t="shared" si="16"/>
        <v>0</v>
      </c>
      <c r="AX34">
        <f t="shared" si="17"/>
        <v>0</v>
      </c>
    </row>
    <row r="35" spans="1:50">
      <c r="A35" t="str">
        <f>'time 1'!B34</f>
        <v>&lt;test.Class13: void method226(byte,int,int,int,int[],int,byte[],int,int)&gt;</v>
      </c>
      <c r="B35">
        <f>AVERAGE('time 1'!C34/'time 1'!G34,'time 2'!C34/'time 2'!G34,'time 3'!C34/'time 3'!G34)</f>
        <v>1.3202235944981708</v>
      </c>
      <c r="C35">
        <f>AVERAGE('time 1'!E34/'time 1'!G34,'time 2'!E34/'time 2'!G34,'time 3'!E34/'time 3'!G34)</f>
        <v>9.6768092990025654</v>
      </c>
      <c r="D35">
        <f>AVERAGE('time 1'!G34/'time 1'!G34,'time 2'!G34/'time 2'!G34,'time 3'!G34/'time 3'!G34)</f>
        <v>1</v>
      </c>
      <c r="E35">
        <f>AVERAGE('time 1'!I34/'time 1'!M34,'time 2'!I34/'time 2'!M34,'time 3'!I34/'time 3'!M34)</f>
        <v>1.2947382564247292</v>
      </c>
      <c r="F35">
        <f>AVERAGE('time 1'!K34/'time 1'!M34,'time 2'!K34/'time 2'!M34,'time 3'!K34/'time 3'!M34)</f>
        <v>27.999125032150999</v>
      </c>
      <c r="G35">
        <f>AVERAGE('time 1'!M34/'time 1'!M34,'time 2'!M34/'time 2'!M34,'time 3'!M34/'time 3'!M34)</f>
        <v>1</v>
      </c>
      <c r="H35">
        <f>AVERAGE('time 1'!O34/'time 1'!S34,'time 2'!O34/'time 2'!S34,'time 3'!O34/'time 3'!S34)</f>
        <v>1.218603592785134</v>
      </c>
      <c r="I35">
        <f>AVERAGE('time 1'!Q34/'time 1'!S34,'time 2'!Q34/'time 2'!S34,'time 3'!Q34/'time 3'!S34)</f>
        <v>57.440232279516259</v>
      </c>
      <c r="J35">
        <f>AVERAGE('time 1'!S34/'time 1'!S34,'time 2'!S34/'time 2'!S34,'time 3'!S34/'time 3'!S34)</f>
        <v>1</v>
      </c>
      <c r="L35">
        <v>1</v>
      </c>
      <c r="M35">
        <v>1</v>
      </c>
      <c r="N35">
        <v>1</v>
      </c>
      <c r="O35">
        <f>AVERAGE('time 1'!I34/'time 1'!C34,'time 2'!I34/'time 2'!C34,'time 3'!I34/'time 3'!C34)</f>
        <v>1.2746526940129612</v>
      </c>
      <c r="P35">
        <f>AVERAGE('time 1'!K34/'time 1'!E34,'time 2'!K34/'time 2'!E34,'time 3'!K34/'time 3'!E34)</f>
        <v>4.662076753128833</v>
      </c>
      <c r="Q35">
        <f>AVERAGE('time 1'!M34/'time 1'!G34,'time 2'!M34/'time 2'!G34,'time 3'!M34/'time 3'!G34)</f>
        <v>1.3027834404088219</v>
      </c>
      <c r="R35">
        <f>AVERAGE('time 1'!O34/'time 1'!C34,'time 2'!O34/'time 2'!C34,'time 3'!O34/'time 3'!C34)</f>
        <v>1.4714958843172568</v>
      </c>
      <c r="S35">
        <f>AVERAGE('time 1'!Q34/'time 1'!E34,'time 2'!Q34/'time 2'!E34,'time 3'!Q34/'time 3'!E34)</f>
        <v>11.248181267865681</v>
      </c>
      <c r="T35">
        <f>AVERAGE('time 1'!S34/'time 1'!G34,'time 2'!S34/'time 2'!G34,'time 3'!S34/'time 3'!G34)</f>
        <v>1.6000468799900884</v>
      </c>
      <c r="V35">
        <f>AVERAGE('accuracy dom5dom4'!$C35,'accuracy dom51dom41'!$C35,'accuracy dom52dom42'!$C35)</f>
        <v>0</v>
      </c>
      <c r="W35">
        <f>AVERAGE('accuracy dom5dom4'!$G35,'accuracy dom51dom41'!$G35,'accuracy dom52dom42'!$G35)</f>
        <v>0</v>
      </c>
      <c r="X35">
        <f>AVERAGE('accuracy dom5dom4'!$AB35,'accuracy dom51dom41'!$AB35,'accuracy dom52dom42'!$AB35)</f>
        <v>0</v>
      </c>
      <c r="Y35">
        <f>AVERAGE('accuracy dom7dom6'!$C35,'accuracy dom71dom61'!$C35,'accuracy dom72dom62'!$C35)</f>
        <v>0</v>
      </c>
      <c r="Z35">
        <f>AVERAGE('accuracy dom7dom6'!$G35,'accuracy dom71dom61'!$G35,'accuracy dom72dom62'!$G35)</f>
        <v>0</v>
      </c>
      <c r="AA35">
        <f>AVERAGE('accuracy dom7dom6'!$AB35,'accuracy dom71dom61'!$AB35,'accuracy dom72dom62'!$AB35)</f>
        <v>0</v>
      </c>
      <c r="AB35">
        <f>AVERAGE('accuracy dom9dom8'!$C35,'accuracy dom91dom81'!$C35,'accuracy dom92dom82'!$C35)</f>
        <v>0</v>
      </c>
      <c r="AC35">
        <f>AVERAGE('accuracy dom9dom8'!$G35,'accuracy dom91dom81'!$G35,'accuracy dom92dom82'!$G35)</f>
        <v>0</v>
      </c>
      <c r="AD35">
        <f>AVERAGE('accuracy dom9dom8'!$AB35,'accuracy dom91dom81'!$AB35,'accuracy dom92dom82'!$AB35)</f>
        <v>0</v>
      </c>
      <c r="AF35">
        <f t="shared" si="0"/>
        <v>0</v>
      </c>
      <c r="AG35">
        <f t="shared" si="1"/>
        <v>0</v>
      </c>
      <c r="AH35">
        <f t="shared" si="2"/>
        <v>0</v>
      </c>
      <c r="AI35">
        <f t="shared" si="3"/>
        <v>0</v>
      </c>
      <c r="AJ35">
        <f t="shared" si="4"/>
        <v>0</v>
      </c>
      <c r="AK35">
        <f t="shared" si="5"/>
        <v>0</v>
      </c>
      <c r="AL35">
        <f t="shared" si="6"/>
        <v>0</v>
      </c>
      <c r="AM35">
        <f t="shared" si="7"/>
        <v>0</v>
      </c>
      <c r="AN35">
        <f t="shared" si="8"/>
        <v>0</v>
      </c>
      <c r="AP35">
        <f t="shared" si="9"/>
        <v>0</v>
      </c>
      <c r="AQ35">
        <f t="shared" si="10"/>
        <v>0</v>
      </c>
      <c r="AR35">
        <f t="shared" si="11"/>
        <v>0</v>
      </c>
      <c r="AS35">
        <f t="shared" si="12"/>
        <v>0</v>
      </c>
      <c r="AT35">
        <f t="shared" si="13"/>
        <v>0</v>
      </c>
      <c r="AU35">
        <f t="shared" si="14"/>
        <v>0</v>
      </c>
      <c r="AV35">
        <f t="shared" si="15"/>
        <v>0</v>
      </c>
      <c r="AW35">
        <f t="shared" si="16"/>
        <v>0</v>
      </c>
      <c r="AX35">
        <f t="shared" si="17"/>
        <v>0</v>
      </c>
    </row>
    <row r="36" spans="1:50">
      <c r="A36" t="str">
        <f>'time 1'!B35</f>
        <v>&lt;test.Class13: void method232(int[],int[],int[],byte[],int,int,int)&gt;</v>
      </c>
      <c r="B36">
        <f>AVERAGE('time 1'!C35/'time 1'!G35,'time 2'!C35/'time 2'!G35,'time 3'!C35/'time 3'!G35)</f>
        <v>1.3797953095490676</v>
      </c>
      <c r="C36">
        <f>AVERAGE('time 1'!E35/'time 1'!G35,'time 2'!E35/'time 2'!G35,'time 3'!E35/'time 3'!G35)</f>
        <v>3.8066092228569688</v>
      </c>
      <c r="D36">
        <f>AVERAGE('time 1'!G35/'time 1'!G35,'time 2'!G35/'time 2'!G35,'time 3'!G35/'time 3'!G35)</f>
        <v>1</v>
      </c>
      <c r="E36">
        <f>AVERAGE('time 1'!I35/'time 1'!M35,'time 2'!I35/'time 2'!M35,'time 3'!I35/'time 3'!M35)</f>
        <v>1.3236898723749049</v>
      </c>
      <c r="F36">
        <f>AVERAGE('time 1'!K35/'time 1'!M35,'time 2'!K35/'time 2'!M35,'time 3'!K35/'time 3'!M35)</f>
        <v>10.265930569068976</v>
      </c>
      <c r="G36">
        <f>AVERAGE('time 1'!M35/'time 1'!M35,'time 2'!M35/'time 2'!M35,'time 3'!M35/'time 3'!M35)</f>
        <v>1</v>
      </c>
      <c r="H36">
        <f>AVERAGE('time 1'!O35/'time 1'!S35,'time 2'!O35/'time 2'!S35,'time 3'!O35/'time 3'!S35)</f>
        <v>1.1987340054050561</v>
      </c>
      <c r="I36">
        <f>AVERAGE('time 1'!Q35/'time 1'!S35,'time 2'!Q35/'time 2'!S35,'time 3'!Q35/'time 3'!S35)</f>
        <v>19.929760183189266</v>
      </c>
      <c r="J36">
        <f>AVERAGE('time 1'!S35/'time 1'!S35,'time 2'!S35/'time 2'!S35,'time 3'!S35/'time 3'!S35)</f>
        <v>1</v>
      </c>
      <c r="L36">
        <v>1</v>
      </c>
      <c r="M36">
        <v>1</v>
      </c>
      <c r="N36">
        <v>1</v>
      </c>
      <c r="O36">
        <f>AVERAGE('time 1'!I35/'time 1'!C35,'time 2'!I35/'time 2'!C35,'time 3'!I35/'time 3'!C35)</f>
        <v>1.5555756973605435</v>
      </c>
      <c r="P36">
        <f>AVERAGE('time 1'!K35/'time 1'!E35,'time 2'!K35/'time 2'!E35,'time 3'!K35/'time 3'!E35)</f>
        <v>5.5630774275091239</v>
      </c>
      <c r="Q36">
        <f>AVERAGE('time 1'!M35/'time 1'!G35,'time 2'!M35/'time 2'!G35,'time 3'!M35/'time 3'!G35)</f>
        <v>1.6318788825741215</v>
      </c>
      <c r="R36">
        <f>AVERAGE('time 1'!O35/'time 1'!C35,'time 2'!O35/'time 2'!C35,'time 3'!O35/'time 3'!C35)</f>
        <v>1.9400915425464056</v>
      </c>
      <c r="S36">
        <f>AVERAGE('time 1'!Q35/'time 1'!E35,'time 2'!Q35/'time 2'!E35,'time 3'!Q35/'time 3'!E35)</f>
        <v>13.941416682309553</v>
      </c>
      <c r="T36">
        <f>AVERAGE('time 1'!S35/'time 1'!G35,'time 2'!S35/'time 2'!G35,'time 3'!S35/'time 3'!G35)</f>
        <v>2.2496921490527866</v>
      </c>
      <c r="V36">
        <f>AVERAGE('accuracy dom5dom4'!$C36,'accuracy dom51dom41'!$C36,'accuracy dom52dom42'!$C36)</f>
        <v>4</v>
      </c>
      <c r="W36">
        <f>AVERAGE('accuracy dom5dom4'!$G36,'accuracy dom51dom41'!$G36,'accuracy dom52dom42'!$G36)</f>
        <v>4</v>
      </c>
      <c r="X36">
        <f>AVERAGE('accuracy dom5dom4'!$AB36,'accuracy dom51dom41'!$AB36,'accuracy dom52dom42'!$AB36)</f>
        <v>4</v>
      </c>
      <c r="Y36">
        <f>AVERAGE('accuracy dom7dom6'!$C36,'accuracy dom71dom61'!$C36,'accuracy dom72dom62'!$C36)</f>
        <v>6</v>
      </c>
      <c r="Z36">
        <f>AVERAGE('accuracy dom7dom6'!$G36,'accuracy dom71dom61'!$G36,'accuracy dom72dom62'!$G36)</f>
        <v>6</v>
      </c>
      <c r="AA36">
        <f>AVERAGE('accuracy dom7dom6'!$AB36,'accuracy dom71dom61'!$AB36,'accuracy dom72dom62'!$AB36)</f>
        <v>6</v>
      </c>
      <c r="AB36">
        <f>AVERAGE('accuracy dom9dom8'!$C36,'accuracy dom91dom81'!$C36,'accuracy dom92dom82'!$C36)</f>
        <v>6.333333333333333</v>
      </c>
      <c r="AC36">
        <f>AVERAGE('accuracy dom9dom8'!$G36,'accuracy dom91dom81'!$G36,'accuracy dom92dom82'!$G36)</f>
        <v>6.333333333333333</v>
      </c>
      <c r="AD36">
        <f>AVERAGE('accuracy dom9dom8'!$AB36,'accuracy dom91dom81'!$AB36,'accuracy dom92dom82'!$AB36)</f>
        <v>6.333333333333333</v>
      </c>
      <c r="AF36">
        <f t="shared" si="0"/>
        <v>0</v>
      </c>
      <c r="AG36">
        <f t="shared" si="1"/>
        <v>0</v>
      </c>
      <c r="AH36">
        <f t="shared" si="2"/>
        <v>0</v>
      </c>
      <c r="AI36">
        <f t="shared" si="3"/>
        <v>0</v>
      </c>
      <c r="AJ36">
        <f t="shared" si="4"/>
        <v>0.33333333333333304</v>
      </c>
      <c r="AK36">
        <f t="shared" si="5"/>
        <v>0</v>
      </c>
      <c r="AL36">
        <f t="shared" si="6"/>
        <v>0</v>
      </c>
      <c r="AM36">
        <f t="shared" si="7"/>
        <v>0</v>
      </c>
      <c r="AN36">
        <f t="shared" si="8"/>
        <v>0</v>
      </c>
      <c r="AP36">
        <f t="shared" si="9"/>
        <v>0</v>
      </c>
      <c r="AQ36">
        <f t="shared" si="10"/>
        <v>0</v>
      </c>
      <c r="AR36">
        <f t="shared" si="11"/>
        <v>0</v>
      </c>
      <c r="AS36">
        <f t="shared" si="12"/>
        <v>2</v>
      </c>
      <c r="AT36">
        <f t="shared" si="13"/>
        <v>2</v>
      </c>
      <c r="AU36">
        <f t="shared" si="14"/>
        <v>2</v>
      </c>
      <c r="AV36">
        <f t="shared" si="15"/>
        <v>2.333333333333333</v>
      </c>
      <c r="AW36">
        <f t="shared" si="16"/>
        <v>2.333333333333333</v>
      </c>
      <c r="AX36">
        <f t="shared" si="17"/>
        <v>2.333333333333333</v>
      </c>
    </row>
    <row r="37" spans="1:50">
      <c r="A37" t="str">
        <f>'time 1'!B36</f>
        <v>&lt;test.client: boolean method85(int,int,int,int,int,int,int,int,int,int,boolean,int,int[][],int[][],int[],int[],int[][],int,int)&gt;</v>
      </c>
      <c r="B37">
        <f>AVERAGE('time 1'!C36/'time 1'!G36,'time 2'!C36/'time 2'!G36,'time 3'!C36/'time 3'!G36)</f>
        <v>1.3298201100724674</v>
      </c>
      <c r="C37">
        <f>AVERAGE('time 1'!E36/'time 1'!G36,'time 2'!E36/'time 2'!G36,'time 3'!E36/'time 3'!G36)</f>
        <v>11.103498055602815</v>
      </c>
      <c r="D37">
        <f>AVERAGE('time 1'!G36/'time 1'!G36,'time 2'!G36/'time 2'!G36,'time 3'!G36/'time 3'!G36)</f>
        <v>1</v>
      </c>
      <c r="E37">
        <f>AVERAGE('time 1'!I36/'time 1'!M36,'time 2'!I36/'time 2'!M36,'time 3'!I36/'time 3'!M36)</f>
        <v>1.2441998556328187</v>
      </c>
      <c r="F37">
        <f>AVERAGE('time 1'!K36/'time 1'!M36,'time 2'!K36/'time 2'!M36,'time 3'!K36/'time 3'!M36)</f>
        <v>29.903014968049472</v>
      </c>
      <c r="G37">
        <f>AVERAGE('time 1'!M36/'time 1'!M36,'time 2'!M36/'time 2'!M36,'time 3'!M36/'time 3'!M36)</f>
        <v>1</v>
      </c>
      <c r="H37">
        <f>AVERAGE('time 1'!O36/'time 1'!S36,'time 2'!O36/'time 2'!S36,'time 3'!O36/'time 3'!S36)</f>
        <v>1.228005582833557</v>
      </c>
      <c r="I37">
        <f>AVERAGE('time 1'!Q36/'time 1'!S36,'time 2'!Q36/'time 2'!S36,'time 3'!Q36/'time 3'!S36)</f>
        <v>55.030439235272183</v>
      </c>
      <c r="J37">
        <f>AVERAGE('time 1'!S36/'time 1'!S36,'time 2'!S36/'time 2'!S36,'time 3'!S36/'time 3'!S36)</f>
        <v>1</v>
      </c>
      <c r="L37">
        <v>1</v>
      </c>
      <c r="M37">
        <v>1</v>
      </c>
      <c r="N37">
        <v>1</v>
      </c>
      <c r="O37">
        <f>AVERAGE('time 1'!I36/'time 1'!C36,'time 2'!I36/'time 2'!C36,'time 3'!I36/'time 3'!C36)</f>
        <v>1.388906621382868</v>
      </c>
      <c r="P37">
        <f>AVERAGE('time 1'!K36/'time 1'!E36,'time 2'!K36/'time 2'!E36,'time 3'!K36/'time 3'!E36)</f>
        <v>4.7974167576661513</v>
      </c>
      <c r="Q37">
        <f>AVERAGE('time 1'!M36/'time 1'!G36,'time 2'!M36/'time 2'!G36,'time 3'!M36/'time 3'!G36)</f>
        <v>1.4867162403150713</v>
      </c>
      <c r="R37">
        <f>AVERAGE('time 1'!O36/'time 1'!C36,'time 2'!O36/'time 2'!C36,'time 3'!O36/'time 3'!C36)</f>
        <v>1.7013222878357361</v>
      </c>
      <c r="S37">
        <f>AVERAGE('time 1'!Q36/'time 1'!E36,'time 2'!Q36/'time 2'!E36,'time 3'!Q36/'time 3'!E36)</f>
        <v>10.105592414654817</v>
      </c>
      <c r="T37">
        <f>AVERAGE('time 1'!S36/'time 1'!G36,'time 2'!S36/'time 2'!G36,'time 3'!S36/'time 3'!G36)</f>
        <v>1.8567959673038639</v>
      </c>
      <c r="V37">
        <f>AVERAGE('accuracy dom5dom4'!$C37,'accuracy dom51dom41'!$C37,'accuracy dom52dom42'!$C37)</f>
        <v>0</v>
      </c>
      <c r="W37">
        <f>AVERAGE('accuracy dom5dom4'!$G37,'accuracy dom51dom41'!$G37,'accuracy dom52dom42'!$G37)</f>
        <v>0</v>
      </c>
      <c r="X37">
        <f>AVERAGE('accuracy dom5dom4'!$AB37,'accuracy dom51dom41'!$AB37,'accuracy dom52dom42'!$AB37)</f>
        <v>0</v>
      </c>
      <c r="Y37">
        <f>AVERAGE('accuracy dom7dom6'!$C37,'accuracy dom71dom61'!$C37,'accuracy dom72dom62'!$C37)</f>
        <v>0</v>
      </c>
      <c r="Z37">
        <f>AVERAGE('accuracy dom7dom6'!$G37,'accuracy dom71dom61'!$G37,'accuracy dom72dom62'!$G37)</f>
        <v>0</v>
      </c>
      <c r="AA37">
        <f>AVERAGE('accuracy dom7dom6'!$AB37,'accuracy dom71dom61'!$AB37,'accuracy dom72dom62'!$AB37)</f>
        <v>0</v>
      </c>
      <c r="AB37">
        <f>AVERAGE('accuracy dom9dom8'!$C37,'accuracy dom91dom81'!$C37,'accuracy dom92dom82'!$C37)</f>
        <v>0</v>
      </c>
      <c r="AC37">
        <f>AVERAGE('accuracy dom9dom8'!$G37,'accuracy dom91dom81'!$G37,'accuracy dom92dom82'!$G37)</f>
        <v>0</v>
      </c>
      <c r="AD37">
        <f>AVERAGE('accuracy dom9dom8'!$AB37,'accuracy dom91dom81'!$AB37,'accuracy dom92dom82'!$AB37)</f>
        <v>0</v>
      </c>
      <c r="AF37">
        <f t="shared" si="0"/>
        <v>0</v>
      </c>
      <c r="AG37">
        <f t="shared" si="1"/>
        <v>0</v>
      </c>
      <c r="AH37">
        <f t="shared" si="2"/>
        <v>0</v>
      </c>
      <c r="AI37">
        <f t="shared" si="3"/>
        <v>0</v>
      </c>
      <c r="AJ37">
        <f t="shared" si="4"/>
        <v>0</v>
      </c>
      <c r="AK37">
        <f t="shared" si="5"/>
        <v>0</v>
      </c>
      <c r="AL37">
        <f t="shared" si="6"/>
        <v>0</v>
      </c>
      <c r="AM37">
        <f t="shared" si="7"/>
        <v>0</v>
      </c>
      <c r="AN37">
        <f t="shared" si="8"/>
        <v>0</v>
      </c>
      <c r="AP37">
        <f t="shared" si="9"/>
        <v>0</v>
      </c>
      <c r="AQ37">
        <f t="shared" si="10"/>
        <v>0</v>
      </c>
      <c r="AR37">
        <f t="shared" si="11"/>
        <v>0</v>
      </c>
      <c r="AS37">
        <f t="shared" si="12"/>
        <v>0</v>
      </c>
      <c r="AT37">
        <f t="shared" si="13"/>
        <v>0</v>
      </c>
      <c r="AU37">
        <f t="shared" si="14"/>
        <v>0</v>
      </c>
      <c r="AV37">
        <f t="shared" si="15"/>
        <v>0</v>
      </c>
      <c r="AW37">
        <f t="shared" si="16"/>
        <v>0</v>
      </c>
      <c r="AX37">
        <f t="shared" si="17"/>
        <v>0</v>
      </c>
    </row>
    <row r="38" spans="1:50">
      <c r="A38" t="str">
        <f>'time 1'!B37</f>
        <v>&lt;test.client: boolean processMenuClick(int,int,int,int,boolean,int,int,int,int,int,int,int,int)&gt;</v>
      </c>
      <c r="B38">
        <f>AVERAGE('time 1'!C37/'time 1'!G37,'time 2'!C37/'time 2'!G37,'time 3'!C37/'time 3'!G37)</f>
        <v>1.3579222236932003</v>
      </c>
      <c r="C38">
        <f>AVERAGE('time 1'!E37/'time 1'!G37,'time 2'!E37/'time 2'!G37,'time 3'!E37/'time 3'!G37)</f>
        <v>4.4578688028114728</v>
      </c>
      <c r="D38">
        <f>AVERAGE('time 1'!G37/'time 1'!G37,'time 2'!G37/'time 2'!G37,'time 3'!G37/'time 3'!G37)</f>
        <v>1</v>
      </c>
      <c r="E38">
        <f>AVERAGE('time 1'!I37/'time 1'!M37,'time 2'!I37/'time 2'!M37,'time 3'!I37/'time 3'!M37)</f>
        <v>1.2873049366127411</v>
      </c>
      <c r="F38">
        <f>AVERAGE('time 1'!K37/'time 1'!M37,'time 2'!K37/'time 2'!M37,'time 3'!K37/'time 3'!M37)</f>
        <v>11.648465648221839</v>
      </c>
      <c r="G38">
        <f>AVERAGE('time 1'!M37/'time 1'!M37,'time 2'!M37/'time 2'!M37,'time 3'!M37/'time 3'!M37)</f>
        <v>1</v>
      </c>
      <c r="H38">
        <f>AVERAGE('time 1'!O37/'time 1'!S37,'time 2'!O37/'time 2'!S37,'time 3'!O37/'time 3'!S37)</f>
        <v>1.2205796683666843</v>
      </c>
      <c r="I38">
        <f>AVERAGE('time 1'!Q37/'time 1'!S37,'time 2'!Q37/'time 2'!S37,'time 3'!Q37/'time 3'!S37)</f>
        <v>29.705156434556141</v>
      </c>
      <c r="J38">
        <f>AVERAGE('time 1'!S37/'time 1'!S37,'time 2'!S37/'time 2'!S37,'time 3'!S37/'time 3'!S37)</f>
        <v>1</v>
      </c>
      <c r="L38">
        <v>1</v>
      </c>
      <c r="M38">
        <v>1</v>
      </c>
      <c r="N38">
        <v>1</v>
      </c>
      <c r="O38">
        <f>AVERAGE('time 1'!I37/'time 1'!C37,'time 2'!I37/'time 2'!C37,'time 3'!I37/'time 3'!C37)</f>
        <v>1.4866453696834352</v>
      </c>
      <c r="P38">
        <f>AVERAGE('time 1'!K37/'time 1'!E37,'time 2'!K37/'time 2'!E37,'time 3'!K37/'time 3'!E37)</f>
        <v>5.2285730508451076</v>
      </c>
      <c r="Q38">
        <f>AVERAGE('time 1'!M37/'time 1'!G37,'time 2'!M37/'time 2'!G37,'time 3'!M37/'time 3'!G37)</f>
        <v>1.5657146481380935</v>
      </c>
      <c r="R38">
        <f>AVERAGE('time 1'!O37/'time 1'!C37,'time 2'!O37/'time 2'!C37,'time 3'!O37/'time 3'!C37)</f>
        <v>1.8427291446887331</v>
      </c>
      <c r="S38">
        <f>AVERAGE('time 1'!Q37/'time 1'!E37,'time 2'!Q37/'time 2'!E37,'time 3'!Q37/'time 3'!E37)</f>
        <v>17.183073499819908</v>
      </c>
      <c r="T38">
        <f>AVERAGE('time 1'!S37/'time 1'!G37,'time 2'!S37/'time 2'!G37,'time 3'!S37/'time 3'!G37)</f>
        <v>2.0582679287674206</v>
      </c>
      <c r="V38">
        <f>AVERAGE('accuracy dom5dom4'!$C38,'accuracy dom51dom41'!$C38,'accuracy dom52dom42'!$C38)</f>
        <v>2</v>
      </c>
      <c r="W38">
        <f>AVERAGE('accuracy dom5dom4'!$G38,'accuracy dom51dom41'!$G38,'accuracy dom52dom42'!$G38)</f>
        <v>2</v>
      </c>
      <c r="X38">
        <f>AVERAGE('accuracy dom5dom4'!$AB38,'accuracy dom51dom41'!$AB38,'accuracy dom52dom42'!$AB38)</f>
        <v>2</v>
      </c>
      <c r="Y38">
        <f>AVERAGE('accuracy dom7dom6'!$C38,'accuracy dom71dom61'!$C38,'accuracy dom72dom62'!$C38)</f>
        <v>2</v>
      </c>
      <c r="Z38">
        <f>AVERAGE('accuracy dom7dom6'!$G38,'accuracy dom71dom61'!$G38,'accuracy dom72dom62'!$G38)</f>
        <v>2</v>
      </c>
      <c r="AA38">
        <f>AVERAGE('accuracy dom7dom6'!$AB38,'accuracy dom71dom61'!$AB38,'accuracy dom72dom62'!$AB38)</f>
        <v>2</v>
      </c>
      <c r="AB38">
        <f>AVERAGE('accuracy dom9dom8'!$C38,'accuracy dom91dom81'!$C38,'accuracy dom92dom82'!$C38)</f>
        <v>2</v>
      </c>
      <c r="AC38">
        <f>AVERAGE('accuracy dom9dom8'!$G38,'accuracy dom91dom81'!$G38,'accuracy dom92dom82'!$G38)</f>
        <v>2</v>
      </c>
      <c r="AD38">
        <f>AVERAGE('accuracy dom9dom8'!$AB38,'accuracy dom91dom81'!$AB38,'accuracy dom92dom82'!$AB38)</f>
        <v>2</v>
      </c>
      <c r="AF38">
        <f t="shared" si="0"/>
        <v>0</v>
      </c>
      <c r="AG38">
        <f t="shared" si="1"/>
        <v>0</v>
      </c>
      <c r="AH38">
        <f t="shared" si="2"/>
        <v>0</v>
      </c>
      <c r="AI38">
        <f t="shared" si="3"/>
        <v>0</v>
      </c>
      <c r="AJ38">
        <f t="shared" si="4"/>
        <v>0</v>
      </c>
      <c r="AK38">
        <f t="shared" si="5"/>
        <v>0</v>
      </c>
      <c r="AL38">
        <f t="shared" si="6"/>
        <v>0</v>
      </c>
      <c r="AM38">
        <f t="shared" si="7"/>
        <v>0</v>
      </c>
      <c r="AN38">
        <f t="shared" si="8"/>
        <v>0</v>
      </c>
      <c r="AP38">
        <f t="shared" si="9"/>
        <v>0</v>
      </c>
      <c r="AQ38">
        <f t="shared" si="10"/>
        <v>0</v>
      </c>
      <c r="AR38">
        <f t="shared" si="11"/>
        <v>0</v>
      </c>
      <c r="AS38">
        <f t="shared" si="12"/>
        <v>0</v>
      </c>
      <c r="AT38">
        <f t="shared" si="13"/>
        <v>0</v>
      </c>
      <c r="AU38">
        <f t="shared" si="14"/>
        <v>0</v>
      </c>
      <c r="AV38">
        <f t="shared" si="15"/>
        <v>0</v>
      </c>
      <c r="AW38">
        <f t="shared" si="16"/>
        <v>0</v>
      </c>
      <c r="AX38">
        <f t="shared" si="17"/>
        <v>0</v>
      </c>
    </row>
    <row r="39" spans="1:50">
      <c r="A39" t="str">
        <f>'time 1'!B38</f>
        <v>&lt;test.client: int method120(int,boolean,int,int,int,int,int,int,int,byte[][][])&gt;</v>
      </c>
      <c r="B39">
        <f>AVERAGE('time 1'!C38/'time 1'!G38,'time 2'!C38/'time 2'!G38,'time 3'!C38/'time 3'!G38)</f>
        <v>1.3340121319401084</v>
      </c>
      <c r="C39">
        <f>AVERAGE('time 1'!E38/'time 1'!G38,'time 2'!E38/'time 2'!G38,'time 3'!E38/'time 3'!G38)</f>
        <v>8.2949818436096123</v>
      </c>
      <c r="D39">
        <f>AVERAGE('time 1'!G38/'time 1'!G38,'time 2'!G38/'time 2'!G38,'time 3'!G38/'time 3'!G38)</f>
        <v>1</v>
      </c>
      <c r="E39">
        <f>AVERAGE('time 1'!I38/'time 1'!M38,'time 2'!I38/'time 2'!M38,'time 3'!I38/'time 3'!M38)</f>
        <v>1.2239013815158297</v>
      </c>
      <c r="F39">
        <f>AVERAGE('time 1'!K38/'time 1'!M38,'time 2'!K38/'time 2'!M38,'time 3'!K38/'time 3'!M38)</f>
        <v>20.063358945233389</v>
      </c>
      <c r="G39">
        <f>AVERAGE('time 1'!M38/'time 1'!M38,'time 2'!M38/'time 2'!M38,'time 3'!M38/'time 3'!M38)</f>
        <v>1</v>
      </c>
      <c r="H39">
        <f>AVERAGE('time 1'!O38/'time 1'!S38,'time 2'!O38/'time 2'!S38,'time 3'!O38/'time 3'!S38)</f>
        <v>1.2110721307102399</v>
      </c>
      <c r="I39">
        <f>AVERAGE('time 1'!Q38/'time 1'!S38,'time 2'!Q38/'time 2'!S38,'time 3'!Q38/'time 3'!S38)</f>
        <v>60.531754956702514</v>
      </c>
      <c r="J39">
        <f>AVERAGE('time 1'!S38/'time 1'!S38,'time 2'!S38/'time 2'!S38,'time 3'!S38/'time 3'!S38)</f>
        <v>1</v>
      </c>
      <c r="L39">
        <v>1</v>
      </c>
      <c r="M39">
        <v>1</v>
      </c>
      <c r="N39">
        <v>1</v>
      </c>
      <c r="O39">
        <f>AVERAGE('time 1'!I38/'time 1'!C38,'time 2'!I38/'time 2'!C38,'time 3'!I38/'time 3'!C38)</f>
        <v>1.2472377009371478</v>
      </c>
      <c r="P39">
        <f>AVERAGE('time 1'!K38/'time 1'!E38,'time 2'!K38/'time 2'!E38,'time 3'!K38/'time 3'!E38)</f>
        <v>4.5231064159297274</v>
      </c>
      <c r="Q39">
        <f>AVERAGE('time 1'!M38/'time 1'!G38,'time 2'!M38/'time 2'!G38,'time 3'!M38/'time 3'!G38)</f>
        <v>1.3597720512088916</v>
      </c>
      <c r="R39">
        <f>AVERAGE('time 1'!O38/'time 1'!C38,'time 2'!O38/'time 2'!C38,'time 3'!O38/'time 3'!C38)</f>
        <v>1.4287538166415346</v>
      </c>
      <c r="S39">
        <f>AVERAGE('time 1'!Q38/'time 1'!E38,'time 2'!Q38/'time 2'!E38,'time 3'!Q38/'time 3'!E38)</f>
        <v>15.901637329746874</v>
      </c>
      <c r="T39">
        <f>AVERAGE('time 1'!S38/'time 1'!G38,'time 2'!S38/'time 2'!G38,'time 3'!S38/'time 3'!G38)</f>
        <v>1.573270332893226</v>
      </c>
      <c r="V39">
        <f>AVERAGE('accuracy dom5dom4'!$C39,'accuracy dom51dom41'!$C39,'accuracy dom52dom42'!$C39)</f>
        <v>15</v>
      </c>
      <c r="W39">
        <f>AVERAGE('accuracy dom5dom4'!$G39,'accuracy dom51dom41'!$G39,'accuracy dom52dom42'!$G39)</f>
        <v>15</v>
      </c>
      <c r="X39">
        <f>AVERAGE('accuracy dom5dom4'!$AB39,'accuracy dom51dom41'!$AB39,'accuracy dom52dom42'!$AB39)</f>
        <v>15</v>
      </c>
      <c r="Y39">
        <f>AVERAGE('accuracy dom7dom6'!$C39,'accuracy dom71dom61'!$C39,'accuracy dom72dom62'!$C39)</f>
        <v>15</v>
      </c>
      <c r="Z39">
        <f>AVERAGE('accuracy dom7dom6'!$G39,'accuracy dom71dom61'!$G39,'accuracy dom72dom62'!$G39)</f>
        <v>15</v>
      </c>
      <c r="AA39">
        <f>AVERAGE('accuracy dom7dom6'!$AB39,'accuracy dom71dom61'!$AB39,'accuracy dom72dom62'!$AB39)</f>
        <v>15</v>
      </c>
      <c r="AB39">
        <f>AVERAGE('accuracy dom9dom8'!$C39,'accuracy dom91dom81'!$C39,'accuracy dom92dom82'!$C39)</f>
        <v>15</v>
      </c>
      <c r="AC39">
        <f>AVERAGE('accuracy dom9dom8'!$G39,'accuracy dom91dom81'!$G39,'accuracy dom92dom82'!$G39)</f>
        <v>15</v>
      </c>
      <c r="AD39">
        <f>AVERAGE('accuracy dom9dom8'!$AB39,'accuracy dom91dom81'!$AB39,'accuracy dom92dom82'!$AB39)</f>
        <v>15</v>
      </c>
      <c r="AF39">
        <f t="shared" si="0"/>
        <v>0</v>
      </c>
      <c r="AG39">
        <f t="shared" si="1"/>
        <v>0</v>
      </c>
      <c r="AH39">
        <f t="shared" si="2"/>
        <v>0</v>
      </c>
      <c r="AI39">
        <f t="shared" si="3"/>
        <v>0</v>
      </c>
      <c r="AJ39">
        <f t="shared" si="4"/>
        <v>0</v>
      </c>
      <c r="AK39">
        <f t="shared" si="5"/>
        <v>0</v>
      </c>
      <c r="AL39">
        <f t="shared" si="6"/>
        <v>0</v>
      </c>
      <c r="AM39">
        <f t="shared" si="7"/>
        <v>0</v>
      </c>
      <c r="AN39">
        <f t="shared" si="8"/>
        <v>0</v>
      </c>
      <c r="AP39">
        <f t="shared" si="9"/>
        <v>0</v>
      </c>
      <c r="AQ39">
        <f t="shared" si="10"/>
        <v>0</v>
      </c>
      <c r="AR39">
        <f t="shared" si="11"/>
        <v>0</v>
      </c>
      <c r="AS39">
        <f t="shared" si="12"/>
        <v>0</v>
      </c>
      <c r="AT39">
        <f t="shared" si="13"/>
        <v>0</v>
      </c>
      <c r="AU39">
        <f t="shared" si="14"/>
        <v>0</v>
      </c>
      <c r="AV39">
        <f t="shared" si="15"/>
        <v>0</v>
      </c>
      <c r="AW39">
        <f t="shared" si="16"/>
        <v>0</v>
      </c>
      <c r="AX39">
        <f t="shared" si="17"/>
        <v>0</v>
      </c>
    </row>
    <row r="40" spans="1:50">
      <c r="A40" t="str">
        <f>'time 1'!B39</f>
        <v>&lt;test.client: void calcCameraPos(int,int,int,int,int,int,int,int,int,int,int,int,int,int,int,int)&gt;</v>
      </c>
      <c r="B40">
        <f>AVERAGE('time 1'!C39/'time 1'!G39,'time 2'!C39/'time 2'!G39,'time 3'!C39/'time 3'!G39)</f>
        <v>1.3772732538537753</v>
      </c>
      <c r="C40">
        <f>AVERAGE('time 1'!E39/'time 1'!G39,'time 2'!E39/'time 2'!G39,'time 3'!E39/'time 3'!G39)</f>
        <v>4.7872340656652783</v>
      </c>
      <c r="D40">
        <f>AVERAGE('time 1'!G39/'time 1'!G39,'time 2'!G39/'time 2'!G39,'time 3'!G39/'time 3'!G39)</f>
        <v>1</v>
      </c>
      <c r="E40">
        <f>AVERAGE('time 1'!I39/'time 1'!M39,'time 2'!I39/'time 2'!M39,'time 3'!I39/'time 3'!M39)</f>
        <v>1.2751979917715115</v>
      </c>
      <c r="F40">
        <f>AVERAGE('time 1'!K39/'time 1'!M39,'time 2'!K39/'time 2'!M39,'time 3'!K39/'time 3'!M39)</f>
        <v>10.52076986250303</v>
      </c>
      <c r="G40">
        <f>AVERAGE('time 1'!M39/'time 1'!M39,'time 2'!M39/'time 2'!M39,'time 3'!M39/'time 3'!M39)</f>
        <v>1</v>
      </c>
      <c r="H40">
        <f>AVERAGE('time 1'!O39/'time 1'!S39,'time 2'!O39/'time 2'!S39,'time 3'!O39/'time 3'!S39)</f>
        <v>1.2038638837729183</v>
      </c>
      <c r="I40">
        <f>AVERAGE('time 1'!Q39/'time 1'!S39,'time 2'!Q39/'time 2'!S39,'time 3'!Q39/'time 3'!S39)</f>
        <v>21.891866916466522</v>
      </c>
      <c r="J40">
        <f>AVERAGE('time 1'!S39/'time 1'!S39,'time 2'!S39/'time 2'!S39,'time 3'!S39/'time 3'!S39)</f>
        <v>1</v>
      </c>
      <c r="L40">
        <v>1</v>
      </c>
      <c r="M40">
        <v>1</v>
      </c>
      <c r="N40">
        <v>1</v>
      </c>
      <c r="O40">
        <f>AVERAGE('time 1'!I39/'time 1'!C39,'time 2'!I39/'time 2'!C39,'time 3'!I39/'time 3'!C39)</f>
        <v>1.2620399515205472</v>
      </c>
      <c r="P40">
        <f>AVERAGE('time 1'!K39/'time 1'!E39,'time 2'!K39/'time 2'!E39,'time 3'!K39/'time 3'!E39)</f>
        <v>3.7214199769951186</v>
      </c>
      <c r="Q40">
        <f>AVERAGE('time 1'!M39/'time 1'!G39,'time 2'!M39/'time 2'!G39,'time 3'!M39/'time 3'!G39)</f>
        <v>1.364637049355115</v>
      </c>
      <c r="R40">
        <f>AVERAGE('time 1'!O39/'time 1'!C39,'time 2'!O39/'time 2'!C39,'time 3'!O39/'time 3'!C39)</f>
        <v>1.482275699949235</v>
      </c>
      <c r="S40">
        <f>AVERAGE('time 1'!Q39/'time 1'!E39,'time 2'!Q39/'time 2'!E39,'time 3'!Q39/'time 3'!E39)</f>
        <v>9.6378303702188113</v>
      </c>
      <c r="T40">
        <f>AVERAGE('time 1'!S39/'time 1'!G39,'time 2'!S39/'time 2'!G39,'time 3'!S39/'time 3'!G39)</f>
        <v>1.6985719988955985</v>
      </c>
      <c r="V40">
        <f>AVERAGE('accuracy dom5dom4'!$C40,'accuracy dom51dom41'!$C40,'accuracy dom52dom42'!$C40)</f>
        <v>32</v>
      </c>
      <c r="W40">
        <f>AVERAGE('accuracy dom5dom4'!$G40,'accuracy dom51dom41'!$G40,'accuracy dom52dom42'!$G40)</f>
        <v>32</v>
      </c>
      <c r="X40">
        <f>AVERAGE('accuracy dom5dom4'!$AB40,'accuracy dom51dom41'!$AB40,'accuracy dom52dom42'!$AB40)</f>
        <v>32</v>
      </c>
      <c r="Y40">
        <f>AVERAGE('accuracy dom7dom6'!$C40,'accuracy dom71dom61'!$C40,'accuracy dom72dom62'!$C40)</f>
        <v>32</v>
      </c>
      <c r="Z40">
        <f>AVERAGE('accuracy dom7dom6'!$G40,'accuracy dom71dom61'!$G40,'accuracy dom72dom62'!$G40)</f>
        <v>32</v>
      </c>
      <c r="AA40">
        <f>AVERAGE('accuracy dom7dom6'!$AB40,'accuracy dom71dom61'!$AB40,'accuracy dom72dom62'!$AB40)</f>
        <v>32</v>
      </c>
      <c r="AB40">
        <f>AVERAGE('accuracy dom9dom8'!$C40,'accuracy dom91dom81'!$C40,'accuracy dom92dom82'!$C40)</f>
        <v>32</v>
      </c>
      <c r="AC40">
        <f>AVERAGE('accuracy dom9dom8'!$G40,'accuracy dom91dom81'!$G40,'accuracy dom92dom82'!$G40)</f>
        <v>32.333333333333336</v>
      </c>
      <c r="AD40">
        <f>AVERAGE('accuracy dom9dom8'!$AB40,'accuracy dom91dom81'!$AB40,'accuracy dom92dom82'!$AB40)</f>
        <v>32.333333333333336</v>
      </c>
      <c r="AF40">
        <f t="shared" si="0"/>
        <v>0</v>
      </c>
      <c r="AG40">
        <f t="shared" si="1"/>
        <v>0</v>
      </c>
      <c r="AH40">
        <f t="shared" si="2"/>
        <v>0</v>
      </c>
      <c r="AI40">
        <f t="shared" si="3"/>
        <v>0</v>
      </c>
      <c r="AJ40">
        <f t="shared" si="4"/>
        <v>0</v>
      </c>
      <c r="AK40">
        <f t="shared" si="5"/>
        <v>0</v>
      </c>
      <c r="AL40">
        <f t="shared" si="6"/>
        <v>0.3333333333333357</v>
      </c>
      <c r="AM40">
        <f t="shared" si="7"/>
        <v>0</v>
      </c>
      <c r="AN40">
        <f t="shared" si="8"/>
        <v>0</v>
      </c>
      <c r="AP40">
        <f t="shared" si="9"/>
        <v>0</v>
      </c>
      <c r="AQ40">
        <f t="shared" si="10"/>
        <v>0</v>
      </c>
      <c r="AR40">
        <f t="shared" si="11"/>
        <v>0</v>
      </c>
      <c r="AS40">
        <f t="shared" si="12"/>
        <v>0</v>
      </c>
      <c r="AT40">
        <f t="shared" si="13"/>
        <v>0</v>
      </c>
      <c r="AU40">
        <f t="shared" si="14"/>
        <v>0</v>
      </c>
      <c r="AV40">
        <f t="shared" si="15"/>
        <v>0</v>
      </c>
      <c r="AW40">
        <f t="shared" si="16"/>
        <v>0.3333333333333357</v>
      </c>
      <c r="AX40">
        <f t="shared" si="17"/>
        <v>0.3333333333333357</v>
      </c>
    </row>
    <row r="41" spans="1:50">
      <c r="A41" t="str">
        <f>'time 1'!B40</f>
        <v>&lt;test.client: void determineMenuSize(int,int,int,int,int)&gt;</v>
      </c>
      <c r="B41">
        <f>AVERAGE('time 1'!C40/'time 1'!G40,'time 2'!C40/'time 2'!G40,'time 3'!C40/'time 3'!G40)</f>
        <v>1.3809749176519361</v>
      </c>
      <c r="C41">
        <f>AVERAGE('time 1'!E40/'time 1'!G40,'time 2'!E40/'time 2'!G40,'time 3'!E40/'time 3'!G40)</f>
        <v>3.7504033348753847</v>
      </c>
      <c r="D41">
        <f>AVERAGE('time 1'!G40/'time 1'!G40,'time 2'!G40/'time 2'!G40,'time 3'!G40/'time 3'!G40)</f>
        <v>1</v>
      </c>
      <c r="E41">
        <f>AVERAGE('time 1'!I40/'time 1'!M40,'time 2'!I40/'time 2'!M40,'time 3'!I40/'time 3'!M40)</f>
        <v>1.2633911408817555</v>
      </c>
      <c r="F41">
        <f>AVERAGE('time 1'!K40/'time 1'!M40,'time 2'!K40/'time 2'!M40,'time 3'!K40/'time 3'!M40)</f>
        <v>10.619629539886663</v>
      </c>
      <c r="G41">
        <f>AVERAGE('time 1'!M40/'time 1'!M40,'time 2'!M40/'time 2'!M40,'time 3'!M40/'time 3'!M40)</f>
        <v>1</v>
      </c>
      <c r="H41">
        <f>AVERAGE('time 1'!O40/'time 1'!S40,'time 2'!O40/'time 2'!S40,'time 3'!O40/'time 3'!S40)</f>
        <v>1.2039381303703336</v>
      </c>
      <c r="I41">
        <f>AVERAGE('time 1'!Q40/'time 1'!S40,'time 2'!Q40/'time 2'!S40,'time 3'!Q40/'time 3'!S40)</f>
        <v>20.18904328201069</v>
      </c>
      <c r="J41">
        <f>AVERAGE('time 1'!S40/'time 1'!S40,'time 2'!S40/'time 2'!S40,'time 3'!S40/'time 3'!S40)</f>
        <v>1</v>
      </c>
      <c r="L41">
        <v>1</v>
      </c>
      <c r="M41">
        <v>1</v>
      </c>
      <c r="N41">
        <v>1</v>
      </c>
      <c r="O41">
        <f>AVERAGE('time 1'!I40/'time 1'!C40,'time 2'!I40/'time 2'!C40,'time 3'!I40/'time 3'!C40)</f>
        <v>1.4269354493004236</v>
      </c>
      <c r="P41">
        <f>AVERAGE('time 1'!K40/'time 1'!E40,'time 2'!K40/'time 2'!E40,'time 3'!K40/'time 3'!E40)</f>
        <v>5.6101192205963422</v>
      </c>
      <c r="Q41">
        <f>AVERAGE('time 1'!M40/'time 1'!G40,'time 2'!M40/'time 2'!G40,'time 3'!M40/'time 3'!G40)</f>
        <v>1.5690986710551929</v>
      </c>
      <c r="R41">
        <f>AVERAGE('time 1'!O40/'time 1'!C40,'time 2'!O40/'time 2'!C40,'time 3'!O40/'time 3'!C40)</f>
        <v>1.6563846526080372</v>
      </c>
      <c r="S41">
        <f>AVERAGE('time 1'!Q40/'time 1'!E40,'time 2'!Q40/'time 2'!E40,'time 3'!Q40/'time 3'!E40)</f>
        <v>12.108745269611731</v>
      </c>
      <c r="T41">
        <f>AVERAGE('time 1'!S40/'time 1'!G40,'time 2'!S40/'time 2'!G40,'time 3'!S40/'time 3'!G40)</f>
        <v>1.9094640423988249</v>
      </c>
      <c r="V41">
        <f>AVERAGE('accuracy dom5dom4'!$C41,'accuracy dom51dom41'!$C41,'accuracy dom52dom42'!$C41)</f>
        <v>13.666666666666666</v>
      </c>
      <c r="W41">
        <f>AVERAGE('accuracy dom5dom4'!$G41,'accuracy dom51dom41'!$G41,'accuracy dom52dom42'!$G41)</f>
        <v>13.666666666666666</v>
      </c>
      <c r="X41">
        <f>AVERAGE('accuracy dom5dom4'!$AB41,'accuracy dom51dom41'!$AB41,'accuracy dom52dom42'!$AB41)</f>
        <v>13.666666666666666</v>
      </c>
      <c r="Y41">
        <f>AVERAGE('accuracy dom7dom6'!$C41,'accuracy dom71dom61'!$C41,'accuracy dom72dom62'!$C41)</f>
        <v>13.666666666666666</v>
      </c>
      <c r="Z41">
        <f>AVERAGE('accuracy dom7dom6'!$G41,'accuracy dom71dom61'!$G41,'accuracy dom72dom62'!$G41)</f>
        <v>14</v>
      </c>
      <c r="AA41">
        <f>AVERAGE('accuracy dom7dom6'!$AB41,'accuracy dom71dom61'!$AB41,'accuracy dom72dom62'!$AB41)</f>
        <v>14</v>
      </c>
      <c r="AB41">
        <f>AVERAGE('accuracy dom9dom8'!$C41,'accuracy dom91dom81'!$C41,'accuracy dom92dom82'!$C41)</f>
        <v>14</v>
      </c>
      <c r="AC41">
        <f>AVERAGE('accuracy dom9dom8'!$G41,'accuracy dom91dom81'!$G41,'accuracy dom92dom82'!$G41)</f>
        <v>14</v>
      </c>
      <c r="AD41">
        <f>AVERAGE('accuracy dom9dom8'!$AB41,'accuracy dom91dom81'!$AB41,'accuracy dom92dom82'!$AB41)</f>
        <v>14</v>
      </c>
      <c r="AF41">
        <f t="shared" si="0"/>
        <v>0</v>
      </c>
      <c r="AG41">
        <f t="shared" si="1"/>
        <v>0</v>
      </c>
      <c r="AH41">
        <f t="shared" si="2"/>
        <v>0</v>
      </c>
      <c r="AI41">
        <f t="shared" si="3"/>
        <v>0.33333333333333393</v>
      </c>
      <c r="AJ41">
        <f t="shared" si="4"/>
        <v>0</v>
      </c>
      <c r="AK41">
        <f t="shared" si="5"/>
        <v>0</v>
      </c>
      <c r="AL41">
        <f t="shared" si="6"/>
        <v>0</v>
      </c>
      <c r="AM41">
        <f t="shared" si="7"/>
        <v>0</v>
      </c>
      <c r="AN41">
        <f t="shared" si="8"/>
        <v>0</v>
      </c>
      <c r="AP41">
        <f t="shared" si="9"/>
        <v>0</v>
      </c>
      <c r="AQ41">
        <f t="shared" si="10"/>
        <v>0</v>
      </c>
      <c r="AR41">
        <f t="shared" si="11"/>
        <v>0</v>
      </c>
      <c r="AS41">
        <f t="shared" si="12"/>
        <v>0</v>
      </c>
      <c r="AT41">
        <f t="shared" si="13"/>
        <v>0.33333333333333393</v>
      </c>
      <c r="AU41">
        <f t="shared" si="14"/>
        <v>0.33333333333333393</v>
      </c>
      <c r="AV41">
        <f t="shared" si="15"/>
        <v>0.33333333333333393</v>
      </c>
      <c r="AW41">
        <f t="shared" si="16"/>
        <v>0.33333333333333393</v>
      </c>
      <c r="AX41">
        <f t="shared" si="17"/>
        <v>0.33333333333333393</v>
      </c>
    </row>
    <row r="42" spans="1:50">
      <c r="A42" t="str">
        <f>'time 1'!B41</f>
        <v>&lt;test.client: void method108(int,int,int,int,int,int,int[],int,int,int,int,byte[][][],int[][][],int,int)&gt;</v>
      </c>
      <c r="B42">
        <f>AVERAGE('time 1'!C41/'time 1'!G41,'time 2'!C41/'time 2'!G41,'time 3'!C41/'time 3'!G41)</f>
        <v>1.3764039209652621</v>
      </c>
      <c r="C42">
        <f>AVERAGE('time 1'!E41/'time 1'!G41,'time 2'!E41/'time 2'!G41,'time 3'!E41/'time 3'!G41)</f>
        <v>3.743536431903975</v>
      </c>
      <c r="D42">
        <f>AVERAGE('time 1'!G41/'time 1'!G41,'time 2'!G41/'time 2'!G41,'time 3'!G41/'time 3'!G41)</f>
        <v>1</v>
      </c>
      <c r="E42">
        <f>AVERAGE('time 1'!I41/'time 1'!M41,'time 2'!I41/'time 2'!M41,'time 3'!I41/'time 3'!M41)</f>
        <v>1.2490862835957235</v>
      </c>
      <c r="F42">
        <f>AVERAGE('time 1'!K41/'time 1'!M41,'time 2'!K41/'time 2'!M41,'time 3'!K41/'time 3'!M41)</f>
        <v>9.2995154663418251</v>
      </c>
      <c r="G42">
        <f>AVERAGE('time 1'!M41/'time 1'!M41,'time 2'!M41/'time 2'!M41,'time 3'!M41/'time 3'!M41)</f>
        <v>1</v>
      </c>
      <c r="H42">
        <f>AVERAGE('time 1'!O41/'time 1'!S41,'time 2'!O41/'time 2'!S41,'time 3'!O41/'time 3'!S41)</f>
        <v>1.2530202892396727</v>
      </c>
      <c r="I42">
        <f>AVERAGE('time 1'!Q41/'time 1'!S41,'time 2'!Q41/'time 2'!S41,'time 3'!Q41/'time 3'!S41)</f>
        <v>19.349527536874067</v>
      </c>
      <c r="J42">
        <f>AVERAGE('time 1'!S41/'time 1'!S41,'time 2'!S41/'time 2'!S41,'time 3'!S41/'time 3'!S41)</f>
        <v>1</v>
      </c>
      <c r="L42">
        <v>1</v>
      </c>
      <c r="M42">
        <v>1</v>
      </c>
      <c r="N42">
        <v>1</v>
      </c>
      <c r="O42">
        <f>AVERAGE('time 1'!I41/'time 1'!C41,'time 2'!I41/'time 2'!C41,'time 3'!I41/'time 3'!C41)</f>
        <v>1.2349367877600226</v>
      </c>
      <c r="P42">
        <f>AVERAGE('time 1'!K41/'time 1'!E41,'time 2'!K41/'time 2'!E41,'time 3'!K41/'time 3'!E41)</f>
        <v>3.8772066871533704</v>
      </c>
      <c r="Q42">
        <f>AVERAGE('time 1'!M41/'time 1'!G41,'time 2'!M41/'time 2'!G41,'time 3'!M41/'time 3'!G41)</f>
        <v>1.3623670786249731</v>
      </c>
      <c r="R42">
        <f>AVERAGE('time 1'!O41/'time 1'!C41,'time 2'!O41/'time 2'!C41,'time 3'!O41/'time 3'!C41)</f>
        <v>1.5035798830821634</v>
      </c>
      <c r="S42">
        <f>AVERAGE('time 1'!Q41/'time 1'!E41,'time 2'!Q41/'time 2'!E41,'time 3'!Q41/'time 3'!E41)</f>
        <v>9.8217667121634964</v>
      </c>
      <c r="T42">
        <f>AVERAGE('time 1'!S41/'time 1'!G41,'time 2'!S41/'time 2'!G41,'time 3'!S41/'time 3'!G41)</f>
        <v>1.6628755204402637</v>
      </c>
      <c r="V42">
        <f>AVERAGE('accuracy dom5dom4'!$C42,'accuracy dom51dom41'!$C42,'accuracy dom52dom42'!$C42)</f>
        <v>13</v>
      </c>
      <c r="W42">
        <f>AVERAGE('accuracy dom5dom4'!$G42,'accuracy dom51dom41'!$G42,'accuracy dom52dom42'!$G42)</f>
        <v>13</v>
      </c>
      <c r="X42">
        <f>AVERAGE('accuracy dom5dom4'!$AB42,'accuracy dom51dom41'!$AB42,'accuracy dom52dom42'!$AB42)</f>
        <v>13</v>
      </c>
      <c r="Y42">
        <f>AVERAGE('accuracy dom7dom6'!$C42,'accuracy dom71dom61'!$C42,'accuracy dom72dom62'!$C42)</f>
        <v>13</v>
      </c>
      <c r="Z42">
        <f>AVERAGE('accuracy dom7dom6'!$G42,'accuracy dom71dom61'!$G42,'accuracy dom72dom62'!$G42)</f>
        <v>13</v>
      </c>
      <c r="AA42">
        <f>AVERAGE('accuracy dom7dom6'!$AB42,'accuracy dom71dom61'!$AB42,'accuracy dom72dom62'!$AB42)</f>
        <v>13</v>
      </c>
      <c r="AB42">
        <f>AVERAGE('accuracy dom9dom8'!$C42,'accuracy dom91dom81'!$C42,'accuracy dom92dom82'!$C42)</f>
        <v>13.666666666666666</v>
      </c>
      <c r="AC42">
        <f>AVERAGE('accuracy dom9dom8'!$G42,'accuracy dom91dom81'!$G42,'accuracy dom92dom82'!$G42)</f>
        <v>13.666666666666666</v>
      </c>
      <c r="AD42">
        <f>AVERAGE('accuracy dom9dom8'!$AB42,'accuracy dom91dom81'!$AB42,'accuracy dom92dom82'!$AB42)</f>
        <v>13.666666666666666</v>
      </c>
      <c r="AF42">
        <f t="shared" si="0"/>
        <v>0</v>
      </c>
      <c r="AG42">
        <f t="shared" si="1"/>
        <v>0</v>
      </c>
      <c r="AH42">
        <f t="shared" si="2"/>
        <v>0</v>
      </c>
      <c r="AI42">
        <f t="shared" si="3"/>
        <v>0</v>
      </c>
      <c r="AJ42">
        <f t="shared" si="4"/>
        <v>0.66666666666666607</v>
      </c>
      <c r="AK42">
        <f t="shared" si="5"/>
        <v>0</v>
      </c>
      <c r="AL42">
        <f t="shared" si="6"/>
        <v>0</v>
      </c>
      <c r="AM42">
        <f t="shared" si="7"/>
        <v>0</v>
      </c>
      <c r="AN42">
        <f t="shared" si="8"/>
        <v>0</v>
      </c>
      <c r="AP42">
        <f t="shared" si="9"/>
        <v>0</v>
      </c>
      <c r="AQ42">
        <f t="shared" si="10"/>
        <v>0</v>
      </c>
      <c r="AR42">
        <f t="shared" si="11"/>
        <v>0</v>
      </c>
      <c r="AS42">
        <f t="shared" si="12"/>
        <v>0</v>
      </c>
      <c r="AT42">
        <f t="shared" si="13"/>
        <v>0</v>
      </c>
      <c r="AU42">
        <f t="shared" si="14"/>
        <v>0</v>
      </c>
      <c r="AV42">
        <f t="shared" si="15"/>
        <v>0.66666666666666607</v>
      </c>
      <c r="AW42">
        <f t="shared" si="16"/>
        <v>0.66666666666666607</v>
      </c>
      <c r="AX42">
        <f t="shared" si="17"/>
        <v>0.66666666666666607</v>
      </c>
    </row>
    <row r="43" spans="1:50">
      <c r="A43" t="str">
        <f>'time 1'!B42</f>
        <v>&lt;test.client: void method142(int,int,int,int,int,int,int,int,boolean,int,byte[][][])&gt;</v>
      </c>
      <c r="B43">
        <f>AVERAGE('time 1'!C42/'time 1'!G42,'time 2'!C42/'time 2'!G42,'time 3'!C42/'time 3'!G42)</f>
        <v>1.3627253964193626</v>
      </c>
      <c r="C43">
        <f>AVERAGE('time 1'!E42/'time 1'!G42,'time 2'!E42/'time 2'!G42,'time 3'!E42/'time 3'!G42)</f>
        <v>2.8487121526040498</v>
      </c>
      <c r="D43">
        <f>AVERAGE('time 1'!G42/'time 1'!G42,'time 2'!G42/'time 2'!G42,'time 3'!G42/'time 3'!G42)</f>
        <v>1</v>
      </c>
      <c r="E43">
        <f>AVERAGE('time 1'!I42/'time 1'!M42,'time 2'!I42/'time 2'!M42,'time 3'!I42/'time 3'!M42)</f>
        <v>1.2980551749479987</v>
      </c>
      <c r="F43">
        <f>AVERAGE('time 1'!K42/'time 1'!M42,'time 2'!K42/'time 2'!M42,'time 3'!K42/'time 3'!M42)</f>
        <v>7.1966086514136416</v>
      </c>
      <c r="G43">
        <f>AVERAGE('time 1'!M42/'time 1'!M42,'time 2'!M42/'time 2'!M42,'time 3'!M42/'time 3'!M42)</f>
        <v>1</v>
      </c>
      <c r="H43">
        <f>AVERAGE('time 1'!O42/'time 1'!S42,'time 2'!O42/'time 2'!S42,'time 3'!O42/'time 3'!S42)</f>
        <v>1.229522745722236</v>
      </c>
      <c r="I43">
        <f>AVERAGE('time 1'!Q42/'time 1'!S42,'time 2'!Q42/'time 2'!S42,'time 3'!Q42/'time 3'!S42)</f>
        <v>11.662624257728007</v>
      </c>
      <c r="J43">
        <f>AVERAGE('time 1'!S42/'time 1'!S42,'time 2'!S42/'time 2'!S42,'time 3'!S42/'time 3'!S42)</f>
        <v>1</v>
      </c>
      <c r="L43">
        <v>1</v>
      </c>
      <c r="M43">
        <v>1</v>
      </c>
      <c r="N43">
        <v>1</v>
      </c>
      <c r="O43">
        <f>AVERAGE('time 1'!I42/'time 1'!C42,'time 2'!I42/'time 2'!C42,'time 3'!I42/'time 3'!C42)</f>
        <v>1.2876486031708427</v>
      </c>
      <c r="P43">
        <f>AVERAGE('time 1'!K42/'time 1'!E42,'time 2'!K42/'time 2'!E42,'time 3'!K42/'time 3'!E42)</f>
        <v>3.7935369746521093</v>
      </c>
      <c r="Q43">
        <f>AVERAGE('time 1'!M42/'time 1'!G42,'time 2'!M42/'time 2'!G42,'time 3'!M42/'time 3'!G42)</f>
        <v>1.3535494167822224</v>
      </c>
      <c r="R43">
        <f>AVERAGE('time 1'!O42/'time 1'!C42,'time 2'!O42/'time 2'!C42,'time 3'!O42/'time 3'!C42)</f>
        <v>1.4283120971589132</v>
      </c>
      <c r="S43">
        <f>AVERAGE('time 1'!Q42/'time 1'!E42,'time 2'!Q42/'time 2'!E42,'time 3'!Q42/'time 3'!E42)</f>
        <v>6.707615741239743</v>
      </c>
      <c r="T43">
        <f>AVERAGE('time 1'!S42/'time 1'!G42,'time 2'!S42/'time 2'!G42,'time 3'!S42/'time 3'!G42)</f>
        <v>1.5871832508550714</v>
      </c>
      <c r="V43">
        <f>AVERAGE('accuracy dom5dom4'!$C43,'accuracy dom51dom41'!$C43,'accuracy dom52dom42'!$C43)</f>
        <v>0</v>
      </c>
      <c r="W43">
        <f>AVERAGE('accuracy dom5dom4'!$G43,'accuracy dom51dom41'!$G43,'accuracy dom52dom42'!$G43)</f>
        <v>0</v>
      </c>
      <c r="X43">
        <f>AVERAGE('accuracy dom5dom4'!$AB43,'accuracy dom51dom41'!$AB43,'accuracy dom52dom42'!$AB43)</f>
        <v>0</v>
      </c>
      <c r="Y43">
        <f>AVERAGE('accuracy dom7dom6'!$C43,'accuracy dom71dom61'!$C43,'accuracy dom72dom62'!$C43)</f>
        <v>0</v>
      </c>
      <c r="Z43">
        <f>AVERAGE('accuracy dom7dom6'!$G43,'accuracy dom71dom61'!$G43,'accuracy dom72dom62'!$G43)</f>
        <v>0</v>
      </c>
      <c r="AA43">
        <f>AVERAGE('accuracy dom7dom6'!$AB43,'accuracy dom71dom61'!$AB43,'accuracy dom72dom62'!$AB43)</f>
        <v>0</v>
      </c>
      <c r="AB43">
        <f>AVERAGE('accuracy dom9dom8'!$C43,'accuracy dom91dom81'!$C43,'accuracy dom92dom82'!$C43)</f>
        <v>0</v>
      </c>
      <c r="AC43">
        <f>AVERAGE('accuracy dom9dom8'!$G43,'accuracy dom91dom81'!$G43,'accuracy dom92dom82'!$G43)</f>
        <v>0</v>
      </c>
      <c r="AD43">
        <f>AVERAGE('accuracy dom9dom8'!$AB43,'accuracy dom91dom81'!$AB43,'accuracy dom92dom82'!$AB43)</f>
        <v>0</v>
      </c>
      <c r="AF43">
        <f t="shared" si="0"/>
        <v>0</v>
      </c>
      <c r="AG43">
        <f t="shared" si="1"/>
        <v>0</v>
      </c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5"/>
        <v>0</v>
      </c>
      <c r="AL43">
        <f t="shared" si="6"/>
        <v>0</v>
      </c>
      <c r="AM43">
        <f t="shared" si="7"/>
        <v>0</v>
      </c>
      <c r="AN43">
        <f t="shared" si="8"/>
        <v>0</v>
      </c>
      <c r="AP43">
        <f t="shared" si="9"/>
        <v>0</v>
      </c>
      <c r="AQ43">
        <f t="shared" si="10"/>
        <v>0</v>
      </c>
      <c r="AR43">
        <f t="shared" si="11"/>
        <v>0</v>
      </c>
      <c r="AS43">
        <f t="shared" si="12"/>
        <v>0</v>
      </c>
      <c r="AT43">
        <f t="shared" si="13"/>
        <v>0</v>
      </c>
      <c r="AU43">
        <f t="shared" si="14"/>
        <v>0</v>
      </c>
      <c r="AV43">
        <f t="shared" si="15"/>
        <v>0</v>
      </c>
      <c r="AW43">
        <f t="shared" si="16"/>
        <v>0</v>
      </c>
      <c r="AX43">
        <f t="shared" si="17"/>
        <v>0</v>
      </c>
    </row>
    <row r="44" spans="1:50">
      <c r="A44" t="str">
        <f>'time 1'!B43</f>
        <v>&lt;test.FastBlurFilter: void blur(int[],int[],int,int,int)&gt;</v>
      </c>
      <c r="B44">
        <f>AVERAGE('time 1'!C43/'time 1'!G43,'time 2'!C43/'time 2'!G43,'time 3'!C43/'time 3'!G43)</f>
        <v>1.34689379350029</v>
      </c>
      <c r="C44">
        <f>AVERAGE('time 1'!E43/'time 1'!G43,'time 2'!E43/'time 2'!G43,'time 3'!E43/'time 3'!G43)</f>
        <v>4.1169093974181399</v>
      </c>
      <c r="D44">
        <f>AVERAGE('time 1'!G43/'time 1'!G43,'time 2'!G43/'time 2'!G43,'time 3'!G43/'time 3'!G43)</f>
        <v>1</v>
      </c>
      <c r="E44">
        <f>AVERAGE('time 1'!I43/'time 1'!M43,'time 2'!I43/'time 2'!M43,'time 3'!I43/'time 3'!M43)</f>
        <v>1.2586162185864751</v>
      </c>
      <c r="F44">
        <f>AVERAGE('time 1'!K43/'time 1'!M43,'time 2'!K43/'time 2'!M43,'time 3'!K43/'time 3'!M43)</f>
        <v>9.4786498419551695</v>
      </c>
      <c r="G44">
        <f>AVERAGE('time 1'!M43/'time 1'!M43,'time 2'!M43/'time 2'!M43,'time 3'!M43/'time 3'!M43)</f>
        <v>1</v>
      </c>
      <c r="H44">
        <f>AVERAGE('time 1'!O43/'time 1'!S43,'time 2'!O43/'time 2'!S43,'time 3'!O43/'time 3'!S43)</f>
        <v>1.1518941913118645</v>
      </c>
      <c r="I44">
        <f>AVERAGE('time 1'!Q43/'time 1'!S43,'time 2'!Q43/'time 2'!S43,'time 3'!Q43/'time 3'!S43)</f>
        <v>21.10922466677377</v>
      </c>
      <c r="J44">
        <f>AVERAGE('time 1'!S43/'time 1'!S43,'time 2'!S43/'time 2'!S43,'time 3'!S43/'time 3'!S43)</f>
        <v>1</v>
      </c>
      <c r="L44">
        <v>1</v>
      </c>
      <c r="M44">
        <v>1</v>
      </c>
      <c r="N44">
        <v>1</v>
      </c>
      <c r="O44">
        <f>AVERAGE('time 1'!I43/'time 1'!C43,'time 2'!I43/'time 2'!C43,'time 3'!I43/'time 3'!C43)</f>
        <v>1.9746543940843917</v>
      </c>
      <c r="P44">
        <f>AVERAGE('time 1'!K43/'time 1'!E43,'time 2'!K43/'time 2'!E43,'time 3'!K43/'time 3'!E43)</f>
        <v>5.7044901875071332</v>
      </c>
      <c r="Q44">
        <f>AVERAGE('time 1'!M43/'time 1'!G43,'time 2'!M43/'time 2'!G43,'time 3'!M43/'time 3'!G43)</f>
        <v>2.0940060256427677</v>
      </c>
      <c r="R44">
        <f>AVERAGE('time 1'!O43/'time 1'!C43,'time 2'!O43/'time 2'!C43,'time 3'!O43/'time 3'!C43)</f>
        <v>2.6495043432954533</v>
      </c>
      <c r="S44">
        <f>AVERAGE('time 1'!Q43/'time 1'!E43,'time 2'!Q43/'time 2'!E43,'time 3'!Q43/'time 3'!E43)</f>
        <v>19.57420964129409</v>
      </c>
      <c r="T44">
        <f>AVERAGE('time 1'!S43/'time 1'!G43,'time 2'!S43/'time 2'!G43,'time 3'!S43/'time 3'!G43)</f>
        <v>3.1867060811024523</v>
      </c>
      <c r="V44">
        <f>AVERAGE('accuracy dom5dom4'!$C44,'accuracy dom51dom41'!$C44,'accuracy dom52dom42'!$C44)</f>
        <v>1.3333333333333333</v>
      </c>
      <c r="W44">
        <f>AVERAGE('accuracy dom5dom4'!$G44,'accuracy dom51dom41'!$G44,'accuracy dom52dom42'!$G44)</f>
        <v>1.3333333333333333</v>
      </c>
      <c r="X44">
        <f>AVERAGE('accuracy dom5dom4'!$AB44,'accuracy dom51dom41'!$AB44,'accuracy dom52dom42'!$AB44)</f>
        <v>1.3333333333333333</v>
      </c>
      <c r="Y44">
        <f>AVERAGE('accuracy dom7dom6'!$C44,'accuracy dom71dom61'!$C44,'accuracy dom72dom62'!$C44)</f>
        <v>2</v>
      </c>
      <c r="Z44">
        <f>AVERAGE('accuracy dom7dom6'!$G44,'accuracy dom71dom61'!$G44,'accuracy dom72dom62'!$G44)</f>
        <v>2</v>
      </c>
      <c r="AA44">
        <f>AVERAGE('accuracy dom7dom6'!$AB44,'accuracy dom71dom61'!$AB44,'accuracy dom72dom62'!$AB44)</f>
        <v>2</v>
      </c>
      <c r="AB44">
        <f>AVERAGE('accuracy dom9dom8'!$C44,'accuracy dom91dom81'!$C44,'accuracy dom92dom82'!$C44)</f>
        <v>2</v>
      </c>
      <c r="AC44">
        <f>AVERAGE('accuracy dom9dom8'!$G44,'accuracy dom91dom81'!$G44,'accuracy dom92dom82'!$G44)</f>
        <v>2</v>
      </c>
      <c r="AD44">
        <f>AVERAGE('accuracy dom9dom8'!$AB44,'accuracy dom91dom81'!$AB44,'accuracy dom92dom82'!$AB44)</f>
        <v>2</v>
      </c>
      <c r="AF44">
        <f t="shared" si="0"/>
        <v>0</v>
      </c>
      <c r="AG44">
        <f t="shared" si="1"/>
        <v>0</v>
      </c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5"/>
        <v>0</v>
      </c>
      <c r="AL44">
        <f t="shared" si="6"/>
        <v>0</v>
      </c>
      <c r="AM44">
        <f t="shared" si="7"/>
        <v>0</v>
      </c>
      <c r="AN44">
        <f t="shared" si="8"/>
        <v>0</v>
      </c>
      <c r="AP44">
        <f t="shared" si="9"/>
        <v>0</v>
      </c>
      <c r="AQ44">
        <f t="shared" si="10"/>
        <v>0</v>
      </c>
      <c r="AR44">
        <f t="shared" si="11"/>
        <v>0</v>
      </c>
      <c r="AS44">
        <f t="shared" si="12"/>
        <v>0.66666666666666674</v>
      </c>
      <c r="AT44">
        <f t="shared" si="13"/>
        <v>0.66666666666666674</v>
      </c>
      <c r="AU44">
        <f t="shared" si="14"/>
        <v>0.66666666666666674</v>
      </c>
      <c r="AV44">
        <f t="shared" si="15"/>
        <v>0.66666666666666674</v>
      </c>
      <c r="AW44">
        <f t="shared" si="16"/>
        <v>0.66666666666666674</v>
      </c>
      <c r="AX44">
        <f t="shared" si="17"/>
        <v>0.66666666666666674</v>
      </c>
    </row>
    <row r="45" spans="1:50">
      <c r="A45" t="str">
        <f>'time 1'!B44</f>
        <v>&lt;test.GeoData: float getZ(int,int,int,int)&gt;</v>
      </c>
      <c r="B45">
        <f>AVERAGE('time 1'!C44/'time 1'!G44,'time 2'!C44/'time 2'!G44,'time 3'!C44/'time 3'!G44)</f>
        <v>1.3572670469512049</v>
      </c>
      <c r="C45">
        <f>AVERAGE('time 1'!E44/'time 1'!G44,'time 2'!E44/'time 2'!G44,'time 3'!E44/'time 3'!G44)</f>
        <v>4.1499281631907214</v>
      </c>
      <c r="D45">
        <f>AVERAGE('time 1'!G44/'time 1'!G44,'time 2'!G44/'time 2'!G44,'time 3'!G44/'time 3'!G44)</f>
        <v>1</v>
      </c>
      <c r="E45">
        <f>AVERAGE('time 1'!I44/'time 1'!M44,'time 2'!I44/'time 2'!M44,'time 3'!I44/'time 3'!M44)</f>
        <v>1.2895727712644469</v>
      </c>
      <c r="F45">
        <f>AVERAGE('time 1'!K44/'time 1'!M44,'time 2'!K44/'time 2'!M44,'time 3'!K44/'time 3'!M44)</f>
        <v>11.756352886847212</v>
      </c>
      <c r="G45">
        <f>AVERAGE('time 1'!M44/'time 1'!M44,'time 2'!M44/'time 2'!M44,'time 3'!M44/'time 3'!M44)</f>
        <v>1</v>
      </c>
      <c r="H45">
        <f>AVERAGE('time 1'!O44/'time 1'!S44,'time 2'!O44/'time 2'!S44,'time 3'!O44/'time 3'!S44)</f>
        <v>1.114979761924435</v>
      </c>
      <c r="I45">
        <f>AVERAGE('time 1'!Q44/'time 1'!S44,'time 2'!Q44/'time 2'!S44,'time 3'!Q44/'time 3'!S44)</f>
        <v>19.753508546372956</v>
      </c>
      <c r="J45">
        <f>AVERAGE('time 1'!S44/'time 1'!S44,'time 2'!S44/'time 2'!S44,'time 3'!S44/'time 3'!S44)</f>
        <v>1</v>
      </c>
      <c r="L45">
        <v>1</v>
      </c>
      <c r="M45">
        <v>1</v>
      </c>
      <c r="N45">
        <v>1</v>
      </c>
      <c r="O45">
        <f>AVERAGE('time 1'!I44/'time 1'!C44,'time 2'!I44/'time 2'!C44,'time 3'!I44/'time 3'!C44)</f>
        <v>1.313978946858062</v>
      </c>
      <c r="P45">
        <f>AVERAGE('time 1'!K44/'time 1'!E44,'time 2'!K44/'time 2'!E44,'time 3'!K44/'time 3'!E44)</f>
        <v>4.6978828609412426</v>
      </c>
      <c r="Q45">
        <f>AVERAGE('time 1'!M44/'time 1'!G44,'time 2'!M44/'time 2'!G44,'time 3'!M44/'time 3'!G44)</f>
        <v>1.3796238211058964</v>
      </c>
      <c r="R45">
        <f>AVERAGE('time 1'!O44/'time 1'!C44,'time 2'!O44/'time 2'!C44,'time 3'!O44/'time 3'!C44)</f>
        <v>1.5878118534222461</v>
      </c>
      <c r="S45">
        <f>AVERAGE('time 1'!Q44/'time 1'!E44,'time 2'!Q44/'time 2'!E44,'time 3'!Q44/'time 3'!E44)</f>
        <v>10.975640353056789</v>
      </c>
      <c r="T45">
        <f>AVERAGE('time 1'!S44/'time 1'!G44,'time 2'!S44/'time 2'!G44,'time 3'!S44/'time 3'!G44)</f>
        <v>1.997569165215217</v>
      </c>
      <c r="V45">
        <f>AVERAGE('accuracy dom5dom4'!$C45,'accuracy dom51dom41'!$C45,'accuracy dom52dom42'!$C45)</f>
        <v>12</v>
      </c>
      <c r="W45">
        <f>AVERAGE('accuracy dom5dom4'!$G45,'accuracy dom51dom41'!$G45,'accuracy dom52dom42'!$G45)</f>
        <v>12</v>
      </c>
      <c r="X45">
        <f>AVERAGE('accuracy dom5dom4'!$AB45,'accuracy dom51dom41'!$AB45,'accuracy dom52dom42'!$AB45)</f>
        <v>12</v>
      </c>
      <c r="Y45">
        <f>AVERAGE('accuracy dom7dom6'!$C45,'accuracy dom71dom61'!$C45,'accuracy dom72dom62'!$C45)</f>
        <v>12</v>
      </c>
      <c r="Z45">
        <f>AVERAGE('accuracy dom7dom6'!$G45,'accuracy dom71dom61'!$G45,'accuracy dom72dom62'!$G45)</f>
        <v>12</v>
      </c>
      <c r="AA45">
        <f>AVERAGE('accuracy dom7dom6'!$AB45,'accuracy dom71dom61'!$AB45,'accuracy dom72dom62'!$AB45)</f>
        <v>12</v>
      </c>
      <c r="AB45">
        <f>AVERAGE('accuracy dom9dom8'!$C45,'accuracy dom91dom81'!$C45,'accuracy dom92dom82'!$C45)</f>
        <v>12</v>
      </c>
      <c r="AC45">
        <f>AVERAGE('accuracy dom9dom8'!$G45,'accuracy dom91dom81'!$G45,'accuracy dom92dom82'!$G45)</f>
        <v>12</v>
      </c>
      <c r="AD45">
        <f>AVERAGE('accuracy dom9dom8'!$AB45,'accuracy dom91dom81'!$AB45,'accuracy dom92dom82'!$AB45)</f>
        <v>12</v>
      </c>
      <c r="AF45">
        <f t="shared" si="0"/>
        <v>0</v>
      </c>
      <c r="AG45">
        <f t="shared" si="1"/>
        <v>0</v>
      </c>
      <c r="AH45">
        <f t="shared" si="2"/>
        <v>0</v>
      </c>
      <c r="AI45">
        <f t="shared" si="3"/>
        <v>0</v>
      </c>
      <c r="AJ45">
        <f t="shared" si="4"/>
        <v>0</v>
      </c>
      <c r="AK45">
        <f t="shared" si="5"/>
        <v>0</v>
      </c>
      <c r="AL45">
        <f t="shared" si="6"/>
        <v>0</v>
      </c>
      <c r="AM45">
        <f t="shared" si="7"/>
        <v>0</v>
      </c>
      <c r="AN45">
        <f t="shared" si="8"/>
        <v>0</v>
      </c>
      <c r="AP45">
        <f t="shared" si="9"/>
        <v>0</v>
      </c>
      <c r="AQ45">
        <f t="shared" si="10"/>
        <v>0</v>
      </c>
      <c r="AR45">
        <f t="shared" si="11"/>
        <v>0</v>
      </c>
      <c r="AS45">
        <f t="shared" si="12"/>
        <v>0</v>
      </c>
      <c r="AT45">
        <f t="shared" si="13"/>
        <v>0</v>
      </c>
      <c r="AU45">
        <f t="shared" si="14"/>
        <v>0</v>
      </c>
      <c r="AV45">
        <f t="shared" si="15"/>
        <v>0</v>
      </c>
      <c r="AW45">
        <f t="shared" si="16"/>
        <v>0</v>
      </c>
      <c r="AX45">
        <f t="shared" si="17"/>
        <v>0</v>
      </c>
    </row>
    <row r="46" spans="1:50">
      <c r="A46" t="str">
        <f>'time 1'!B45</f>
        <v>&lt;test.GeoEngine: boolean checkNSWE(short,int,int,int,int)&gt;</v>
      </c>
      <c r="B46">
        <f>AVERAGE('time 1'!C45/'time 1'!G45,'time 2'!C45/'time 2'!G45,'time 3'!C45/'time 3'!G45)</f>
        <v>1.2435552552835916</v>
      </c>
      <c r="C46">
        <f>AVERAGE('time 1'!E45/'time 1'!G45,'time 2'!E45/'time 2'!G45,'time 3'!E45/'time 3'!G45)</f>
        <v>4.0041668275570901</v>
      </c>
      <c r="D46">
        <f>AVERAGE('time 1'!G45/'time 1'!G45,'time 2'!G45/'time 2'!G45,'time 3'!G45/'time 3'!G45)</f>
        <v>1</v>
      </c>
      <c r="E46">
        <f>AVERAGE('time 1'!I45/'time 1'!M45,'time 2'!I45/'time 2'!M45,'time 3'!I45/'time 3'!M45)</f>
        <v>1.1843951826643766</v>
      </c>
      <c r="F46">
        <f>AVERAGE('time 1'!K45/'time 1'!M45,'time 2'!K45/'time 2'!M45,'time 3'!K45/'time 3'!M45)</f>
        <v>12.968908254351929</v>
      </c>
      <c r="G46">
        <f>AVERAGE('time 1'!M45/'time 1'!M45,'time 2'!M45/'time 2'!M45,'time 3'!M45/'time 3'!M45)</f>
        <v>1</v>
      </c>
      <c r="H46">
        <f>AVERAGE('time 1'!O45/'time 1'!S45,'time 2'!O45/'time 2'!S45,'time 3'!O45/'time 3'!S45)</f>
        <v>1.1551850155977721</v>
      </c>
      <c r="I46">
        <f>AVERAGE('time 1'!Q45/'time 1'!S45,'time 2'!Q45/'time 2'!S45,'time 3'!Q45/'time 3'!S45)</f>
        <v>24.544492052010025</v>
      </c>
      <c r="J46">
        <f>AVERAGE('time 1'!S45/'time 1'!S45,'time 2'!S45/'time 2'!S45,'time 3'!S45/'time 3'!S45)</f>
        <v>1</v>
      </c>
      <c r="L46">
        <v>1</v>
      </c>
      <c r="M46">
        <v>1</v>
      </c>
      <c r="N46">
        <v>1</v>
      </c>
      <c r="O46">
        <f>AVERAGE('time 1'!I45/'time 1'!C45,'time 2'!I45/'time 2'!C45,'time 3'!I45/'time 3'!C45)</f>
        <v>1.1935437794494455</v>
      </c>
      <c r="P46">
        <f>AVERAGE('time 1'!K45/'time 1'!E45,'time 2'!K45/'time 2'!E45,'time 3'!K45/'time 3'!E45)</f>
        <v>5.3587892815072076</v>
      </c>
      <c r="Q46">
        <f>AVERAGE('time 1'!M45/'time 1'!G45,'time 2'!M45/'time 2'!G45,'time 3'!M45/'time 3'!G45)</f>
        <v>1.2528352444274307</v>
      </c>
      <c r="R46">
        <f>AVERAGE('time 1'!O45/'time 1'!C45,'time 2'!O45/'time 2'!C45,'time 3'!O45/'time 3'!C45)</f>
        <v>1.3661687342189481</v>
      </c>
      <c r="S46">
        <f>AVERAGE('time 1'!Q45/'time 1'!E45,'time 2'!Q45/'time 2'!E45,'time 3'!Q45/'time 3'!E45)</f>
        <v>11.099216493693902</v>
      </c>
      <c r="T46">
        <f>AVERAGE('time 1'!S45/'time 1'!G45,'time 2'!S45/'time 2'!G45,'time 3'!S45/'time 3'!G45)</f>
        <v>1.4702236577199657</v>
      </c>
      <c r="V46">
        <f>AVERAGE('accuracy dom5dom4'!$C46,'accuracy dom51dom41'!$C46,'accuracy dom52dom42'!$C46)</f>
        <v>0</v>
      </c>
      <c r="W46">
        <f>AVERAGE('accuracy dom5dom4'!$G46,'accuracy dom51dom41'!$G46,'accuracy dom52dom42'!$G46)</f>
        <v>0</v>
      </c>
      <c r="X46">
        <f>AVERAGE('accuracy dom5dom4'!$AB46,'accuracy dom51dom41'!$AB46,'accuracy dom52dom42'!$AB46)</f>
        <v>0</v>
      </c>
      <c r="Y46">
        <f>AVERAGE('accuracy dom7dom6'!$C46,'accuracy dom71dom61'!$C46,'accuracy dom72dom62'!$C46)</f>
        <v>0</v>
      </c>
      <c r="Z46">
        <f>AVERAGE('accuracy dom7dom6'!$G46,'accuracy dom71dom61'!$G46,'accuracy dom72dom62'!$G46)</f>
        <v>0</v>
      </c>
      <c r="AA46">
        <f>AVERAGE('accuracy dom7dom6'!$AB46,'accuracy dom71dom61'!$AB46,'accuracy dom72dom62'!$AB46)</f>
        <v>0</v>
      </c>
      <c r="AB46">
        <f>AVERAGE('accuracy dom9dom8'!$C46,'accuracy dom91dom81'!$C46,'accuracy dom92dom82'!$C46)</f>
        <v>0</v>
      </c>
      <c r="AC46">
        <f>AVERAGE('accuracy dom9dom8'!$G46,'accuracy dom91dom81'!$G46,'accuracy dom92dom82'!$G46)</f>
        <v>0</v>
      </c>
      <c r="AD46">
        <f>AVERAGE('accuracy dom9dom8'!$AB46,'accuracy dom91dom81'!$AB46,'accuracy dom92dom82'!$AB46)</f>
        <v>0</v>
      </c>
      <c r="AF46">
        <f t="shared" si="0"/>
        <v>0</v>
      </c>
      <c r="AG46">
        <f t="shared" si="1"/>
        <v>0</v>
      </c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5"/>
        <v>0</v>
      </c>
      <c r="AL46">
        <f t="shared" si="6"/>
        <v>0</v>
      </c>
      <c r="AM46">
        <f t="shared" si="7"/>
        <v>0</v>
      </c>
      <c r="AN46">
        <f t="shared" si="8"/>
        <v>0</v>
      </c>
      <c r="AP46">
        <f t="shared" si="9"/>
        <v>0</v>
      </c>
      <c r="AQ46">
        <f t="shared" si="10"/>
        <v>0</v>
      </c>
      <c r="AR46">
        <f t="shared" si="11"/>
        <v>0</v>
      </c>
      <c r="AS46">
        <f t="shared" si="12"/>
        <v>0</v>
      </c>
      <c r="AT46">
        <f t="shared" si="13"/>
        <v>0</v>
      </c>
      <c r="AU46">
        <f t="shared" si="14"/>
        <v>0</v>
      </c>
      <c r="AV46">
        <f t="shared" si="15"/>
        <v>0</v>
      </c>
      <c r="AW46">
        <f t="shared" si="16"/>
        <v>0</v>
      </c>
      <c r="AX46">
        <f t="shared" si="17"/>
        <v>0</v>
      </c>
    </row>
    <row r="47" spans="1:50">
      <c r="A47" t="str">
        <f>'time 1'!B46</f>
        <v>&lt;test.GeoEngine: boolean nLOS(int,int,int,int,int,int,boolean,short,byte,int)&gt;</v>
      </c>
      <c r="B47">
        <f>AVERAGE('time 1'!C46/'time 1'!G46,'time 2'!C46/'time 2'!G46,'time 3'!C46/'time 3'!G46)</f>
        <v>1.2458175919284409</v>
      </c>
      <c r="C47">
        <f>AVERAGE('time 1'!E46/'time 1'!G46,'time 2'!E46/'time 2'!G46,'time 3'!E46/'time 3'!G46)</f>
        <v>3.3081773294297823</v>
      </c>
      <c r="D47">
        <f>AVERAGE('time 1'!G46/'time 1'!G46,'time 2'!G46/'time 2'!G46,'time 3'!G46/'time 3'!G46)</f>
        <v>1</v>
      </c>
      <c r="E47">
        <f>AVERAGE('time 1'!I46/'time 1'!M46,'time 2'!I46/'time 2'!M46,'time 3'!I46/'time 3'!M46)</f>
        <v>1.3135417722096046</v>
      </c>
      <c r="F47">
        <f>AVERAGE('time 1'!K46/'time 1'!M46,'time 2'!K46/'time 2'!M46,'time 3'!K46/'time 3'!M46)</f>
        <v>10.803836798149112</v>
      </c>
      <c r="G47">
        <f>AVERAGE('time 1'!M46/'time 1'!M46,'time 2'!M46/'time 2'!M46,'time 3'!M46/'time 3'!M46)</f>
        <v>1</v>
      </c>
      <c r="H47">
        <f>AVERAGE('time 1'!O46/'time 1'!S46,'time 2'!O46/'time 2'!S46,'time 3'!O46/'time 3'!S46)</f>
        <v>1.1589594489572399</v>
      </c>
      <c r="I47">
        <f>AVERAGE('time 1'!Q46/'time 1'!S46,'time 2'!Q46/'time 2'!S46,'time 3'!Q46/'time 3'!S46)</f>
        <v>20.323131591954056</v>
      </c>
      <c r="J47">
        <f>AVERAGE('time 1'!S46/'time 1'!S46,'time 2'!S46/'time 2'!S46,'time 3'!S46/'time 3'!S46)</f>
        <v>1</v>
      </c>
      <c r="L47">
        <v>1</v>
      </c>
      <c r="M47">
        <v>1</v>
      </c>
      <c r="N47">
        <v>1</v>
      </c>
      <c r="O47">
        <f>AVERAGE('time 1'!I46/'time 1'!C46,'time 2'!I46/'time 2'!C46,'time 3'!I46/'time 3'!C46)</f>
        <v>1.3478413234677957</v>
      </c>
      <c r="P47">
        <f>AVERAGE('time 1'!K46/'time 1'!E46,'time 2'!K46/'time 2'!E46,'time 3'!K46/'time 3'!E46)</f>
        <v>4.9685526316382767</v>
      </c>
      <c r="Q47">
        <f>AVERAGE('time 1'!M46/'time 1'!G46,'time 2'!M46/'time 2'!G46,'time 3'!M46/'time 3'!G46)</f>
        <v>1.2796905476625107</v>
      </c>
      <c r="R47">
        <f>AVERAGE('time 1'!O46/'time 1'!C46,'time 2'!O46/'time 2'!C46,'time 3'!O46/'time 3'!C46)</f>
        <v>1.4901049540613183</v>
      </c>
      <c r="S47">
        <f>AVERAGE('time 1'!Q46/'time 1'!E46,'time 2'!Q46/'time 2'!E46,'time 3'!Q46/'time 3'!E46)</f>
        <v>10.694933280946818</v>
      </c>
      <c r="T47">
        <f>AVERAGE('time 1'!S46/'time 1'!G46,'time 2'!S46/'time 2'!G46,'time 3'!S46/'time 3'!G46)</f>
        <v>1.6173284555198573</v>
      </c>
      <c r="V47">
        <f>AVERAGE('accuracy dom5dom4'!$C47,'accuracy dom51dom41'!$C47,'accuracy dom52dom42'!$C47)</f>
        <v>14.333333333333334</v>
      </c>
      <c r="W47">
        <f>AVERAGE('accuracy dom5dom4'!$G47,'accuracy dom51dom41'!$G47,'accuracy dom52dom42'!$G47)</f>
        <v>14.333333333333334</v>
      </c>
      <c r="X47">
        <f>AVERAGE('accuracy dom5dom4'!$AB47,'accuracy dom51dom41'!$AB47,'accuracy dom52dom42'!$AB47)</f>
        <v>14.333333333333334</v>
      </c>
      <c r="Y47">
        <f>AVERAGE('accuracy dom7dom6'!$C47,'accuracy dom71dom61'!$C47,'accuracy dom72dom62'!$C47)</f>
        <v>14.333333333333334</v>
      </c>
      <c r="Z47">
        <f>AVERAGE('accuracy dom7dom6'!$G47,'accuracy dom71dom61'!$G47,'accuracy dom72dom62'!$G47)</f>
        <v>14.333333333333334</v>
      </c>
      <c r="AA47">
        <f>AVERAGE('accuracy dom7dom6'!$AB47,'accuracy dom71dom61'!$AB47,'accuracy dom72dom62'!$AB47)</f>
        <v>14.333333333333334</v>
      </c>
      <c r="AB47">
        <f>AVERAGE('accuracy dom9dom8'!$C47,'accuracy dom91dom81'!$C47,'accuracy dom92dom82'!$C47)</f>
        <v>15</v>
      </c>
      <c r="AC47">
        <f>AVERAGE('accuracy dom9dom8'!$G47,'accuracy dom91dom81'!$G47,'accuracy dom92dom82'!$G47)</f>
        <v>15</v>
      </c>
      <c r="AD47">
        <f>AVERAGE('accuracy dom9dom8'!$AB47,'accuracy dom91dom81'!$AB47,'accuracy dom92dom82'!$AB47)</f>
        <v>15</v>
      </c>
      <c r="AF47">
        <f t="shared" si="0"/>
        <v>0</v>
      </c>
      <c r="AG47">
        <f t="shared" si="1"/>
        <v>0</v>
      </c>
      <c r="AH47">
        <f t="shared" si="2"/>
        <v>0</v>
      </c>
      <c r="AI47">
        <f t="shared" si="3"/>
        <v>0</v>
      </c>
      <c r="AJ47">
        <f t="shared" si="4"/>
        <v>0.66666666666666607</v>
      </c>
      <c r="AK47">
        <f t="shared" si="5"/>
        <v>0</v>
      </c>
      <c r="AL47">
        <f t="shared" si="6"/>
        <v>0</v>
      </c>
      <c r="AM47">
        <f t="shared" si="7"/>
        <v>0</v>
      </c>
      <c r="AN47">
        <f t="shared" si="8"/>
        <v>0</v>
      </c>
      <c r="AP47">
        <f t="shared" si="9"/>
        <v>0</v>
      </c>
      <c r="AQ47">
        <f t="shared" si="10"/>
        <v>0</v>
      </c>
      <c r="AR47">
        <f t="shared" si="11"/>
        <v>0</v>
      </c>
      <c r="AS47">
        <f t="shared" si="12"/>
        <v>0</v>
      </c>
      <c r="AT47">
        <f t="shared" si="13"/>
        <v>0</v>
      </c>
      <c r="AU47">
        <f t="shared" si="14"/>
        <v>0</v>
      </c>
      <c r="AV47">
        <f t="shared" si="15"/>
        <v>0.66666666666666607</v>
      </c>
      <c r="AW47">
        <f t="shared" si="16"/>
        <v>0.66666666666666607</v>
      </c>
      <c r="AX47">
        <f t="shared" si="17"/>
        <v>0.66666666666666607</v>
      </c>
    </row>
    <row r="48" spans="1:50">
      <c r="A48" t="str">
        <f>'time 1'!B47</f>
        <v>&lt;test.GeoEngine: double nCanMoveNext(int,int,int,int,int,int,byte,short,java.lang.Object)&gt;</v>
      </c>
      <c r="B48">
        <f>AVERAGE('time 1'!C47/'time 1'!G47,'time 2'!C47/'time 2'!G47,'time 3'!C47/'time 3'!G47)</f>
        <v>1.3266619740148256</v>
      </c>
      <c r="C48">
        <f>AVERAGE('time 1'!E47/'time 1'!G47,'time 2'!E47/'time 2'!G47,'time 3'!E47/'time 3'!G47)</f>
        <v>3.8098765197392823</v>
      </c>
      <c r="D48">
        <f>AVERAGE('time 1'!G47/'time 1'!G47,'time 2'!G47/'time 2'!G47,'time 3'!G47/'time 3'!G47)</f>
        <v>1</v>
      </c>
      <c r="E48">
        <f>AVERAGE('time 1'!I47/'time 1'!M47,'time 2'!I47/'time 2'!M47,'time 3'!I47/'time 3'!M47)</f>
        <v>1.2912832605683291</v>
      </c>
      <c r="F48">
        <f>AVERAGE('time 1'!K47/'time 1'!M47,'time 2'!K47/'time 2'!M47,'time 3'!K47/'time 3'!M47)</f>
        <v>12.463323345778027</v>
      </c>
      <c r="G48">
        <f>AVERAGE('time 1'!M47/'time 1'!M47,'time 2'!M47/'time 2'!M47,'time 3'!M47/'time 3'!M47)</f>
        <v>1</v>
      </c>
      <c r="H48">
        <f>AVERAGE('time 1'!O47/'time 1'!S47,'time 2'!O47/'time 2'!S47,'time 3'!O47/'time 3'!S47)</f>
        <v>1.2063490285918068</v>
      </c>
      <c r="I48">
        <f>AVERAGE('time 1'!Q47/'time 1'!S47,'time 2'!Q47/'time 2'!S47,'time 3'!Q47/'time 3'!S47)</f>
        <v>24.119549304609848</v>
      </c>
      <c r="J48">
        <f>AVERAGE('time 1'!S47/'time 1'!S47,'time 2'!S47/'time 2'!S47,'time 3'!S47/'time 3'!S47)</f>
        <v>1</v>
      </c>
      <c r="L48">
        <v>1</v>
      </c>
      <c r="M48">
        <v>1</v>
      </c>
      <c r="N48">
        <v>1</v>
      </c>
      <c r="O48">
        <f>AVERAGE('time 1'!I47/'time 1'!C47,'time 2'!I47/'time 2'!C47,'time 3'!I47/'time 3'!C47)</f>
        <v>1.9297363975005153</v>
      </c>
      <c r="P48">
        <f>AVERAGE('time 1'!K47/'time 1'!E47,'time 2'!K47/'time 2'!E47,'time 3'!K47/'time 3'!E47)</f>
        <v>8.5563946532589661</v>
      </c>
      <c r="Q48">
        <f>AVERAGE('time 1'!M47/'time 1'!G47,'time 2'!M47/'time 2'!G47,'time 3'!M47/'time 3'!G47)</f>
        <v>1.9826395682525597</v>
      </c>
      <c r="R48">
        <f>AVERAGE('time 1'!O47/'time 1'!C47,'time 2'!O47/'time 2'!C47,'time 3'!O47/'time 3'!C47)</f>
        <v>2.5089383682996442</v>
      </c>
      <c r="S48">
        <f>AVERAGE('time 1'!Q47/'time 1'!E47,'time 2'!Q47/'time 2'!E47,'time 3'!Q47/'time 3'!E47)</f>
        <v>20.390252315336074</v>
      </c>
      <c r="T48">
        <f>AVERAGE('time 1'!S47/'time 1'!G47,'time 2'!S47/'time 2'!G47,'time 3'!S47/'time 3'!G47)</f>
        <v>2.8357472340271976</v>
      </c>
      <c r="V48">
        <f>AVERAGE('accuracy dom5dom4'!$C48,'accuracy dom51dom41'!$C48,'accuracy dom52dom42'!$C48)</f>
        <v>4</v>
      </c>
      <c r="W48">
        <f>AVERAGE('accuracy dom5dom4'!$G48,'accuracy dom51dom41'!$G48,'accuracy dom52dom42'!$G48)</f>
        <v>6</v>
      </c>
      <c r="X48">
        <f>AVERAGE('accuracy dom5dom4'!$AB48,'accuracy dom51dom41'!$AB48,'accuracy dom52dom42'!$AB48)</f>
        <v>6</v>
      </c>
      <c r="Y48">
        <f>AVERAGE('accuracy dom7dom6'!$C48,'accuracy dom71dom61'!$C48,'accuracy dom72dom62'!$C48)</f>
        <v>4</v>
      </c>
      <c r="Z48">
        <f>AVERAGE('accuracy dom7dom6'!$G48,'accuracy dom71dom61'!$G48,'accuracy dom72dom62'!$G48)</f>
        <v>6</v>
      </c>
      <c r="AA48">
        <f>AVERAGE('accuracy dom7dom6'!$AB48,'accuracy dom71dom61'!$AB48,'accuracy dom72dom62'!$AB48)</f>
        <v>6</v>
      </c>
      <c r="AB48">
        <f>AVERAGE('accuracy dom9dom8'!$C48,'accuracy dom91dom81'!$C48,'accuracy dom92dom82'!$C48)</f>
        <v>5</v>
      </c>
      <c r="AC48">
        <f>AVERAGE('accuracy dom9dom8'!$G48,'accuracy dom91dom81'!$G48,'accuracy dom92dom82'!$G48)</f>
        <v>7</v>
      </c>
      <c r="AD48">
        <f>AVERAGE('accuracy dom9dom8'!$AB48,'accuracy dom91dom81'!$AB48,'accuracy dom92dom82'!$AB48)</f>
        <v>7</v>
      </c>
      <c r="AF48">
        <f t="shared" si="0"/>
        <v>2</v>
      </c>
      <c r="AG48">
        <f t="shared" si="1"/>
        <v>0</v>
      </c>
      <c r="AH48">
        <f t="shared" si="2"/>
        <v>0</v>
      </c>
      <c r="AI48">
        <f t="shared" si="3"/>
        <v>2</v>
      </c>
      <c r="AJ48">
        <f t="shared" si="4"/>
        <v>-1</v>
      </c>
      <c r="AK48">
        <f t="shared" si="5"/>
        <v>0</v>
      </c>
      <c r="AL48">
        <f t="shared" si="6"/>
        <v>2</v>
      </c>
      <c r="AM48">
        <f t="shared" si="7"/>
        <v>0</v>
      </c>
      <c r="AN48">
        <f t="shared" si="8"/>
        <v>0</v>
      </c>
      <c r="AP48">
        <f t="shared" si="9"/>
        <v>0</v>
      </c>
      <c r="AQ48">
        <f t="shared" si="10"/>
        <v>0</v>
      </c>
      <c r="AR48">
        <f t="shared" si="11"/>
        <v>0</v>
      </c>
      <c r="AS48">
        <f t="shared" si="12"/>
        <v>0</v>
      </c>
      <c r="AT48">
        <f t="shared" si="13"/>
        <v>0</v>
      </c>
      <c r="AU48">
        <f t="shared" si="14"/>
        <v>0</v>
      </c>
      <c r="AV48">
        <f t="shared" si="15"/>
        <v>1</v>
      </c>
      <c r="AW48">
        <f t="shared" si="16"/>
        <v>1</v>
      </c>
      <c r="AX48">
        <f t="shared" si="17"/>
        <v>1</v>
      </c>
    </row>
    <row r="49" spans="1:50">
      <c r="A49" t="str">
        <f>'time 1'!B48</f>
        <v>&lt;test.GeoEngine: int getBlock(int)&gt;</v>
      </c>
      <c r="B49">
        <f>AVERAGE('time 1'!C48/'time 1'!G48,'time 2'!C48/'time 2'!G48,'time 3'!C48/'time 3'!G48)</f>
        <v>1.1044703103913631</v>
      </c>
      <c r="C49">
        <f>AVERAGE('time 1'!E48/'time 1'!G48,'time 2'!E48/'time 2'!G48,'time 3'!E48/'time 3'!G48)</f>
        <v>4.3710357624831309</v>
      </c>
      <c r="D49">
        <f>AVERAGE('time 1'!G48/'time 1'!G48,'time 2'!G48/'time 2'!G48,'time 3'!G48/'time 3'!G48)</f>
        <v>1</v>
      </c>
      <c r="E49">
        <f>AVERAGE('time 1'!I48/'time 1'!M48,'time 2'!I48/'time 2'!M48,'time 3'!I48/'time 3'!M48)</f>
        <v>1.0314550062449224</v>
      </c>
      <c r="F49">
        <f>AVERAGE('time 1'!K48/'time 1'!M48,'time 2'!K48/'time 2'!M48,'time 3'!K48/'time 3'!M48)</f>
        <v>6.853765748723732</v>
      </c>
      <c r="G49">
        <f>AVERAGE('time 1'!M48/'time 1'!M48,'time 2'!M48/'time 2'!M48,'time 3'!M48/'time 3'!M48)</f>
        <v>1</v>
      </c>
      <c r="H49">
        <f>AVERAGE('time 1'!O48/'time 1'!S48,'time 2'!O48/'time 2'!S48,'time 3'!O48/'time 3'!S48)</f>
        <v>1.3362440191387559</v>
      </c>
      <c r="I49">
        <f>AVERAGE('time 1'!Q48/'time 1'!S48,'time 2'!Q48/'time 2'!S48,'time 3'!Q48/'time 3'!S48)</f>
        <v>12.8579346092504</v>
      </c>
      <c r="J49">
        <f>AVERAGE('time 1'!S48/'time 1'!S48,'time 2'!S48/'time 2'!S48,'time 3'!S48/'time 3'!S48)</f>
        <v>1</v>
      </c>
      <c r="L49">
        <v>1</v>
      </c>
      <c r="M49">
        <v>1</v>
      </c>
      <c r="N49">
        <v>1</v>
      </c>
      <c r="O49">
        <f>AVERAGE('time 1'!I48/'time 1'!C48,'time 2'!I48/'time 2'!C48,'time 3'!I48/'time 3'!C48)</f>
        <v>1.268370874922967</v>
      </c>
      <c r="P49">
        <f>AVERAGE('time 1'!K48/'time 1'!E48,'time 2'!K48/'time 2'!E48,'time 3'!K48/'time 3'!E48)</f>
        <v>2.2570038926409306</v>
      </c>
      <c r="Q49">
        <f>AVERAGE('time 1'!M48/'time 1'!G48,'time 2'!M48/'time 2'!G48,'time 3'!M48/'time 3'!G48)</f>
        <v>1.4045040485829958</v>
      </c>
      <c r="R49">
        <f>AVERAGE('time 1'!O48/'time 1'!C48,'time 2'!O48/'time 2'!C48,'time 3'!O48/'time 3'!C48)</f>
        <v>1.6741554465222641</v>
      </c>
      <c r="S49">
        <f>AVERAGE('time 1'!Q48/'time 1'!E48,'time 2'!Q48/'time 2'!E48,'time 3'!Q48/'time 3'!E48)</f>
        <v>5.2479424261894136</v>
      </c>
      <c r="T49">
        <f>AVERAGE('time 1'!S48/'time 1'!G48,'time 2'!S48/'time 2'!G48,'time 3'!S48/'time 3'!G48)</f>
        <v>1.3923076923076925</v>
      </c>
      <c r="V49">
        <f>AVERAGE('accuracy dom5dom4'!$C49,'accuracy dom51dom41'!$C49,'accuracy dom52dom42'!$C49)</f>
        <v>0</v>
      </c>
      <c r="W49">
        <f>AVERAGE('accuracy dom5dom4'!$G49,'accuracy dom51dom41'!$G49,'accuracy dom52dom42'!$G49)</f>
        <v>0</v>
      </c>
      <c r="X49">
        <f>AVERAGE('accuracy dom5dom4'!$AB49,'accuracy dom51dom41'!$AB49,'accuracy dom52dom42'!$AB49)</f>
        <v>0</v>
      </c>
      <c r="Y49">
        <f>AVERAGE('accuracy dom7dom6'!$C49,'accuracy dom71dom61'!$C49,'accuracy dom72dom62'!$C49)</f>
        <v>0</v>
      </c>
      <c r="Z49">
        <f>AVERAGE('accuracy dom7dom6'!$G49,'accuracy dom71dom61'!$G49,'accuracy dom72dom62'!$G49)</f>
        <v>0</v>
      </c>
      <c r="AA49">
        <f>AVERAGE('accuracy dom7dom6'!$AB49,'accuracy dom71dom61'!$AB49,'accuracy dom72dom62'!$AB49)</f>
        <v>0</v>
      </c>
      <c r="AB49">
        <f>AVERAGE('accuracy dom9dom8'!$C49,'accuracy dom91dom81'!$C49,'accuracy dom92dom82'!$C49)</f>
        <v>0</v>
      </c>
      <c r="AC49">
        <f>AVERAGE('accuracy dom9dom8'!$G49,'accuracy dom91dom81'!$G49,'accuracy dom92dom82'!$G49)</f>
        <v>0</v>
      </c>
      <c r="AD49">
        <f>AVERAGE('accuracy dom9dom8'!$AB49,'accuracy dom91dom81'!$AB49,'accuracy dom92dom82'!$AB49)</f>
        <v>0</v>
      </c>
      <c r="AF49">
        <f t="shared" si="0"/>
        <v>0</v>
      </c>
      <c r="AG49">
        <f t="shared" si="1"/>
        <v>0</v>
      </c>
      <c r="AH49">
        <f t="shared" si="2"/>
        <v>0</v>
      </c>
      <c r="AI49">
        <f t="shared" si="3"/>
        <v>0</v>
      </c>
      <c r="AJ49">
        <f t="shared" si="4"/>
        <v>0</v>
      </c>
      <c r="AK49">
        <f t="shared" si="5"/>
        <v>0</v>
      </c>
      <c r="AL49">
        <f t="shared" si="6"/>
        <v>0</v>
      </c>
      <c r="AM49">
        <f t="shared" si="7"/>
        <v>0</v>
      </c>
      <c r="AN49">
        <f t="shared" si="8"/>
        <v>0</v>
      </c>
      <c r="AP49">
        <f t="shared" si="9"/>
        <v>0</v>
      </c>
      <c r="AQ49">
        <f t="shared" si="10"/>
        <v>0</v>
      </c>
      <c r="AR49">
        <f t="shared" si="11"/>
        <v>0</v>
      </c>
      <c r="AS49">
        <f t="shared" si="12"/>
        <v>0</v>
      </c>
      <c r="AT49">
        <f t="shared" si="13"/>
        <v>0</v>
      </c>
      <c r="AU49">
        <f t="shared" si="14"/>
        <v>0</v>
      </c>
      <c r="AV49">
        <f t="shared" si="15"/>
        <v>0</v>
      </c>
      <c r="AW49">
        <f t="shared" si="16"/>
        <v>0</v>
      </c>
      <c r="AX49">
        <f t="shared" si="17"/>
        <v>0</v>
      </c>
    </row>
    <row r="50" spans="1:50">
      <c r="A50" t="str">
        <f>'time 1'!B49</f>
        <v>&lt;test.GeoEngine: int getCell(int)&gt;</v>
      </c>
      <c r="B50">
        <f>AVERAGE('time 1'!C49/'time 1'!G49,'time 2'!C49/'time 2'!G49,'time 3'!C49/'time 3'!G49)</f>
        <v>1.2604228788289511</v>
      </c>
      <c r="C50">
        <f>AVERAGE('time 1'!E49/'time 1'!G49,'time 2'!E49/'time 2'!G49,'time 3'!E49/'time 3'!G49)</f>
        <v>1.9349236468781061</v>
      </c>
      <c r="D50">
        <f>AVERAGE('time 1'!G49/'time 1'!G49,'time 2'!G49/'time 2'!G49,'time 3'!G49/'time 3'!G49)</f>
        <v>1</v>
      </c>
      <c r="E50">
        <f>AVERAGE('time 1'!I49/'time 1'!M49,'time 2'!I49/'time 2'!M49,'time 3'!I49/'time 3'!M49)</f>
        <v>1.1726513098464317</v>
      </c>
      <c r="F50">
        <f>AVERAGE('time 1'!K49/'time 1'!M49,'time 2'!K49/'time 2'!M49,'time 3'!K49/'time 3'!M49)</f>
        <v>1.5680442637759711</v>
      </c>
      <c r="G50">
        <f>AVERAGE('time 1'!M49/'time 1'!M49,'time 2'!M49/'time 2'!M49,'time 3'!M49/'time 3'!M49)</f>
        <v>1</v>
      </c>
      <c r="H50">
        <f>AVERAGE('time 1'!O49/'time 1'!S49,'time 2'!O49/'time 2'!S49,'time 3'!O49/'time 3'!S49)</f>
        <v>1.1799259944495839</v>
      </c>
      <c r="I50">
        <f>AVERAGE('time 1'!Q49/'time 1'!S49,'time 2'!Q49/'time 2'!S49,'time 3'!Q49/'time 3'!S49)</f>
        <v>1.6921060746222636</v>
      </c>
      <c r="J50">
        <f>AVERAGE('time 1'!S49/'time 1'!S49,'time 2'!S49/'time 2'!S49,'time 3'!S49/'time 3'!S49)</f>
        <v>1</v>
      </c>
      <c r="L50">
        <v>1</v>
      </c>
      <c r="M50">
        <v>1</v>
      </c>
      <c r="N50">
        <v>1</v>
      </c>
      <c r="O50">
        <f>AVERAGE('time 1'!I49/'time 1'!C49,'time 2'!I49/'time 2'!C49,'time 3'!I49/'time 3'!C49)</f>
        <v>1.1880938610261917</v>
      </c>
      <c r="P50">
        <f>AVERAGE('time 1'!K49/'time 1'!E49,'time 2'!K49/'time 2'!E49,'time 3'!K49/'time 3'!E49)</f>
        <v>1.0346320346320346</v>
      </c>
      <c r="Q50">
        <f>AVERAGE('time 1'!M49/'time 1'!G49,'time 2'!M49/'time 2'!G49,'time 3'!M49/'time 3'!G49)</f>
        <v>1.2617601879461462</v>
      </c>
      <c r="R50">
        <f>AVERAGE('time 1'!O49/'time 1'!C49,'time 2'!O49/'time 2'!C49,'time 3'!O49/'time 3'!C49)</f>
        <v>1.3179193404757312</v>
      </c>
      <c r="S50">
        <f>AVERAGE('time 1'!Q49/'time 1'!E49,'time 2'!Q49/'time 2'!E49,'time 3'!Q49/'time 3'!E49)</f>
        <v>1.2092953342953343</v>
      </c>
      <c r="T50">
        <f>AVERAGE('time 1'!S49/'time 1'!G49,'time 2'!S49/'time 2'!G49,'time 3'!S49/'time 3'!G49)</f>
        <v>1.3935032077347067</v>
      </c>
      <c r="V50">
        <f>AVERAGE('accuracy dom5dom4'!$C50,'accuracy dom51dom41'!$C50,'accuracy dom52dom42'!$C50)</f>
        <v>0</v>
      </c>
      <c r="W50">
        <f>AVERAGE('accuracy dom5dom4'!$G50,'accuracy dom51dom41'!$G50,'accuracy dom52dom42'!$G50)</f>
        <v>0</v>
      </c>
      <c r="X50">
        <f>AVERAGE('accuracy dom5dom4'!$AB50,'accuracy dom51dom41'!$AB50,'accuracy dom52dom42'!$AB50)</f>
        <v>0</v>
      </c>
      <c r="Y50">
        <f>AVERAGE('accuracy dom7dom6'!$C50,'accuracy dom71dom61'!$C50,'accuracy dom72dom62'!$C50)</f>
        <v>0</v>
      </c>
      <c r="Z50">
        <f>AVERAGE('accuracy dom7dom6'!$G50,'accuracy dom71dom61'!$G50,'accuracy dom72dom62'!$G50)</f>
        <v>0</v>
      </c>
      <c r="AA50">
        <f>AVERAGE('accuracy dom7dom6'!$AB50,'accuracy dom71dom61'!$AB50,'accuracy dom72dom62'!$AB50)</f>
        <v>0</v>
      </c>
      <c r="AB50">
        <f>AVERAGE('accuracy dom9dom8'!$C50,'accuracy dom91dom81'!$C50,'accuracy dom92dom82'!$C50)</f>
        <v>0</v>
      </c>
      <c r="AC50">
        <f>AVERAGE('accuracy dom9dom8'!$G50,'accuracy dom91dom81'!$G50,'accuracy dom92dom82'!$G50)</f>
        <v>0</v>
      </c>
      <c r="AD50">
        <f>AVERAGE('accuracy dom9dom8'!$AB50,'accuracy dom91dom81'!$AB50,'accuracy dom92dom82'!$AB50)</f>
        <v>0</v>
      </c>
      <c r="AF50">
        <f t="shared" si="0"/>
        <v>0</v>
      </c>
      <c r="AG50">
        <f t="shared" si="1"/>
        <v>0</v>
      </c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5"/>
        <v>0</v>
      </c>
      <c r="AL50">
        <f t="shared" si="6"/>
        <v>0</v>
      </c>
      <c r="AM50">
        <f t="shared" si="7"/>
        <v>0</v>
      </c>
      <c r="AN50">
        <f t="shared" si="8"/>
        <v>0</v>
      </c>
      <c r="AP50">
        <f t="shared" si="9"/>
        <v>0</v>
      </c>
      <c r="AQ50">
        <f t="shared" si="10"/>
        <v>0</v>
      </c>
      <c r="AR50">
        <f t="shared" si="11"/>
        <v>0</v>
      </c>
      <c r="AS50">
        <f t="shared" si="12"/>
        <v>0</v>
      </c>
      <c r="AT50">
        <f t="shared" si="13"/>
        <v>0</v>
      </c>
      <c r="AU50">
        <f t="shared" si="14"/>
        <v>0</v>
      </c>
      <c r="AV50">
        <f t="shared" si="15"/>
        <v>0</v>
      </c>
      <c r="AW50">
        <f t="shared" si="16"/>
        <v>0</v>
      </c>
      <c r="AX50">
        <f t="shared" si="17"/>
        <v>0</v>
      </c>
    </row>
    <row r="51" spans="1:50">
      <c r="A51" t="str">
        <f>'time 1'!B50</f>
        <v>&lt;test.GeoEngine: java.lang.Object moveCheck(java.lang.Object,java.lang.Object,int,int,int,int,int,int)&gt;</v>
      </c>
      <c r="B51">
        <f>AVERAGE('time 1'!C50/'time 1'!G50,'time 2'!C50/'time 2'!G50,'time 3'!C50/'time 3'!G50)</f>
        <v>1.3948094006344667</v>
      </c>
      <c r="C51">
        <f>AVERAGE('time 1'!E50/'time 1'!G50,'time 2'!E50/'time 2'!G50,'time 3'!E50/'time 3'!G50)</f>
        <v>3.0029518014742078</v>
      </c>
      <c r="D51">
        <f>AVERAGE('time 1'!G50/'time 1'!G50,'time 2'!G50/'time 2'!G50,'time 3'!G50/'time 3'!G50)</f>
        <v>1</v>
      </c>
      <c r="E51">
        <f>AVERAGE('time 1'!I50/'time 1'!M50,'time 2'!I50/'time 2'!M50,'time 3'!I50/'time 3'!M50)</f>
        <v>1.2528667863689751</v>
      </c>
      <c r="F51">
        <f>AVERAGE('time 1'!K50/'time 1'!M50,'time 2'!K50/'time 2'!M50,'time 3'!K50/'time 3'!M50)</f>
        <v>7.6142015255523097</v>
      </c>
      <c r="G51">
        <f>AVERAGE('time 1'!M50/'time 1'!M50,'time 2'!M50/'time 2'!M50,'time 3'!M50/'time 3'!M50)</f>
        <v>1</v>
      </c>
      <c r="H51">
        <f>AVERAGE('time 1'!O50/'time 1'!S50,'time 2'!O50/'time 2'!S50,'time 3'!O50/'time 3'!S50)</f>
        <v>1.1914039871370852</v>
      </c>
      <c r="I51">
        <f>AVERAGE('time 1'!Q50/'time 1'!S50,'time 2'!Q50/'time 2'!S50,'time 3'!Q50/'time 3'!S50)</f>
        <v>13.208581109104001</v>
      </c>
      <c r="J51">
        <f>AVERAGE('time 1'!S50/'time 1'!S50,'time 2'!S50/'time 2'!S50,'time 3'!S50/'time 3'!S50)</f>
        <v>1</v>
      </c>
      <c r="L51">
        <v>1</v>
      </c>
      <c r="M51">
        <v>1</v>
      </c>
      <c r="N51">
        <v>1</v>
      </c>
      <c r="O51">
        <f>AVERAGE('time 1'!I50/'time 1'!C50,'time 2'!I50/'time 2'!C50,'time 3'!I50/'time 3'!C50)</f>
        <v>1.6057232035833942</v>
      </c>
      <c r="P51">
        <f>AVERAGE('time 1'!K50/'time 1'!E50,'time 2'!K50/'time 2'!E50,'time 3'!K50/'time 3'!E50)</f>
        <v>5.5844441480762264</v>
      </c>
      <c r="Q51">
        <f>AVERAGE('time 1'!M50/'time 1'!G50,'time 2'!M50/'time 2'!G50,'time 3'!M50/'time 3'!G50)</f>
        <v>1.7916214224697498</v>
      </c>
      <c r="R51">
        <f>AVERAGE('time 1'!O50/'time 1'!C50,'time 2'!O50/'time 2'!C50,'time 3'!O50/'time 3'!C50)</f>
        <v>2.0072183423752601</v>
      </c>
      <c r="S51">
        <f>AVERAGE('time 1'!Q50/'time 1'!E50,'time 2'!Q50/'time 2'!E50,'time 3'!Q50/'time 3'!E50)</f>
        <v>12.050019285266316</v>
      </c>
      <c r="T51">
        <f>AVERAGE('time 1'!S50/'time 1'!G50,'time 2'!S50/'time 2'!G50,'time 3'!S50/'time 3'!G50)</f>
        <v>2.3680867205462217</v>
      </c>
      <c r="V51">
        <f>AVERAGE('accuracy dom5dom4'!$C51,'accuracy dom51dom41'!$C51,'accuracy dom52dom42'!$C51)</f>
        <v>2</v>
      </c>
      <c r="W51">
        <f>AVERAGE('accuracy dom5dom4'!$G51,'accuracy dom51dom41'!$G51,'accuracy dom52dom42'!$G51)</f>
        <v>2</v>
      </c>
      <c r="X51">
        <f>AVERAGE('accuracy dom5dom4'!$AB51,'accuracy dom51dom41'!$AB51,'accuracy dom52dom42'!$AB51)</f>
        <v>2</v>
      </c>
      <c r="Y51">
        <f>AVERAGE('accuracy dom7dom6'!$C51,'accuracy dom71dom61'!$C51,'accuracy dom72dom62'!$C51)</f>
        <v>2</v>
      </c>
      <c r="Z51">
        <f>AVERAGE('accuracy dom7dom6'!$G51,'accuracy dom71dom61'!$G51,'accuracy dom72dom62'!$G51)</f>
        <v>2</v>
      </c>
      <c r="AA51">
        <f>AVERAGE('accuracy dom7dom6'!$AB51,'accuracy dom71dom61'!$AB51,'accuracy dom72dom62'!$AB51)</f>
        <v>2</v>
      </c>
      <c r="AB51">
        <f>AVERAGE('accuracy dom9dom8'!$C51,'accuracy dom91dom81'!$C51,'accuracy dom92dom82'!$C51)</f>
        <v>2</v>
      </c>
      <c r="AC51">
        <f>AVERAGE('accuracy dom9dom8'!$G51,'accuracy dom91dom81'!$G51,'accuracy dom92dom82'!$G51)</f>
        <v>3</v>
      </c>
      <c r="AD51">
        <f>AVERAGE('accuracy dom9dom8'!$AB51,'accuracy dom91dom81'!$AB51,'accuracy dom92dom82'!$AB51)</f>
        <v>3</v>
      </c>
      <c r="AF51">
        <f t="shared" si="0"/>
        <v>0</v>
      </c>
      <c r="AG51">
        <f t="shared" si="1"/>
        <v>0</v>
      </c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5"/>
        <v>0</v>
      </c>
      <c r="AL51">
        <f t="shared" si="6"/>
        <v>1</v>
      </c>
      <c r="AM51">
        <f t="shared" si="7"/>
        <v>0</v>
      </c>
      <c r="AN51">
        <f t="shared" si="8"/>
        <v>0</v>
      </c>
      <c r="AP51">
        <f t="shared" si="9"/>
        <v>0</v>
      </c>
      <c r="AQ51">
        <f t="shared" si="10"/>
        <v>0</v>
      </c>
      <c r="AR51">
        <f t="shared" si="11"/>
        <v>0</v>
      </c>
      <c r="AS51">
        <f t="shared" si="12"/>
        <v>0</v>
      </c>
      <c r="AT51">
        <f t="shared" si="13"/>
        <v>0</v>
      </c>
      <c r="AU51">
        <f t="shared" si="14"/>
        <v>0</v>
      </c>
      <c r="AV51">
        <f t="shared" si="15"/>
        <v>0</v>
      </c>
      <c r="AW51">
        <f t="shared" si="16"/>
        <v>1</v>
      </c>
      <c r="AX51">
        <f t="shared" si="17"/>
        <v>1</v>
      </c>
    </row>
    <row r="52" spans="1:50">
      <c r="A52" t="str">
        <f>'time 1'!B51</f>
        <v>&lt;test.GeoEngine: short getRegionOffset(int,int)&gt;</v>
      </c>
      <c r="B52">
        <f>AVERAGE('time 1'!C51/'time 1'!G51,'time 2'!C51/'time 2'!G51,'time 3'!C51/'time 3'!G51)</f>
        <v>1.2242890497840995</v>
      </c>
      <c r="C52">
        <f>AVERAGE('time 1'!E51/'time 1'!G51,'time 2'!E51/'time 2'!G51,'time 3'!E51/'time 3'!G51)</f>
        <v>4.2937429731984187</v>
      </c>
      <c r="D52">
        <f>AVERAGE('time 1'!G51/'time 1'!G51,'time 2'!G51/'time 2'!G51,'time 3'!G51/'time 3'!G51)</f>
        <v>1</v>
      </c>
      <c r="E52">
        <f>AVERAGE('time 1'!I51/'time 1'!M51,'time 2'!I51/'time 2'!M51,'time 3'!I51/'time 3'!M51)</f>
        <v>1.2026302112336191</v>
      </c>
      <c r="F52">
        <f>AVERAGE('time 1'!K51/'time 1'!M51,'time 2'!K51/'time 2'!M51,'time 3'!K51/'time 3'!M51)</f>
        <v>11.575401188632062</v>
      </c>
      <c r="G52">
        <f>AVERAGE('time 1'!M51/'time 1'!M51,'time 2'!M51/'time 2'!M51,'time 3'!M51/'time 3'!M51)</f>
        <v>1</v>
      </c>
      <c r="H52">
        <f>AVERAGE('time 1'!O51/'time 1'!S51,'time 2'!O51/'time 2'!S51,'time 3'!O51/'time 3'!S51)</f>
        <v>1.2515498743586926</v>
      </c>
      <c r="I52">
        <f>AVERAGE('time 1'!Q51/'time 1'!S51,'time 2'!Q51/'time 2'!S51,'time 3'!Q51/'time 3'!S51)</f>
        <v>23.246359767855424</v>
      </c>
      <c r="J52">
        <f>AVERAGE('time 1'!S51/'time 1'!S51,'time 2'!S51/'time 2'!S51,'time 3'!S51/'time 3'!S51)</f>
        <v>1</v>
      </c>
      <c r="L52">
        <v>1</v>
      </c>
      <c r="M52">
        <v>1</v>
      </c>
      <c r="N52">
        <v>1</v>
      </c>
      <c r="O52">
        <f>AVERAGE('time 1'!I51/'time 1'!C51,'time 2'!I51/'time 2'!C51,'time 3'!I51/'time 3'!C51)</f>
        <v>1.2535946945154253</v>
      </c>
      <c r="P52">
        <f>AVERAGE('time 1'!K51/'time 1'!E51,'time 2'!K51/'time 2'!E51,'time 3'!K51/'time 3'!E51)</f>
        <v>3.7492120894668246</v>
      </c>
      <c r="Q52">
        <f>AVERAGE('time 1'!M51/'time 1'!G51,'time 2'!M51/'time 2'!G51,'time 3'!M51/'time 3'!G51)</f>
        <v>1.2802718458659055</v>
      </c>
      <c r="R52">
        <f>AVERAGE('time 1'!O51/'time 1'!C51,'time 2'!O51/'time 2'!C51,'time 3'!O51/'time 3'!C51)</f>
        <v>1.5204812728867727</v>
      </c>
      <c r="S52">
        <f>AVERAGE('time 1'!Q51/'time 1'!E51,'time 2'!Q51/'time 2'!E51,'time 3'!Q51/'time 3'!E51)</f>
        <v>8.6940487375098954</v>
      </c>
      <c r="T52">
        <f>AVERAGE('time 1'!S51/'time 1'!G51,'time 2'!S51/'time 2'!G51,'time 3'!S51/'time 3'!G51)</f>
        <v>1.4862170282962364</v>
      </c>
      <c r="V52">
        <f>AVERAGE('accuracy dom5dom4'!$C52,'accuracy dom51dom41'!$C52,'accuracy dom52dom42'!$C52)</f>
        <v>0</v>
      </c>
      <c r="W52">
        <f>AVERAGE('accuracy dom5dom4'!$G52,'accuracy dom51dom41'!$G52,'accuracy dom52dom42'!$G52)</f>
        <v>0</v>
      </c>
      <c r="X52">
        <f>AVERAGE('accuracy dom5dom4'!$AB52,'accuracy dom51dom41'!$AB52,'accuracy dom52dom42'!$AB52)</f>
        <v>0</v>
      </c>
      <c r="Y52">
        <f>AVERAGE('accuracy dom7dom6'!$C52,'accuracy dom71dom61'!$C52,'accuracy dom72dom62'!$C52)</f>
        <v>0</v>
      </c>
      <c r="Z52">
        <f>AVERAGE('accuracy dom7dom6'!$G52,'accuracy dom71dom61'!$G52,'accuracy dom72dom62'!$G52)</f>
        <v>0</v>
      </c>
      <c r="AA52">
        <f>AVERAGE('accuracy dom7dom6'!$AB52,'accuracy dom71dom61'!$AB52,'accuracy dom72dom62'!$AB52)</f>
        <v>0</v>
      </c>
      <c r="AB52">
        <f>AVERAGE('accuracy dom9dom8'!$C52,'accuracy dom91dom81'!$C52,'accuracy dom92dom82'!$C52)</f>
        <v>0</v>
      </c>
      <c r="AC52">
        <f>AVERAGE('accuracy dom9dom8'!$G52,'accuracy dom91dom81'!$G52,'accuracy dom92dom82'!$G52)</f>
        <v>0</v>
      </c>
      <c r="AD52">
        <f>AVERAGE('accuracy dom9dom8'!$AB52,'accuracy dom91dom81'!$AB52,'accuracy dom92dom82'!$AB52)</f>
        <v>0</v>
      </c>
      <c r="AF52">
        <f t="shared" si="0"/>
        <v>0</v>
      </c>
      <c r="AG52">
        <f t="shared" si="1"/>
        <v>0</v>
      </c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5"/>
        <v>0</v>
      </c>
      <c r="AL52">
        <f t="shared" si="6"/>
        <v>0</v>
      </c>
      <c r="AM52">
        <f t="shared" si="7"/>
        <v>0</v>
      </c>
      <c r="AN52">
        <f t="shared" si="8"/>
        <v>0</v>
      </c>
      <c r="AP52">
        <f t="shared" si="9"/>
        <v>0</v>
      </c>
      <c r="AQ52">
        <f t="shared" si="10"/>
        <v>0</v>
      </c>
      <c r="AR52">
        <f t="shared" si="11"/>
        <v>0</v>
      </c>
      <c r="AS52">
        <f t="shared" si="12"/>
        <v>0</v>
      </c>
      <c r="AT52">
        <f t="shared" si="13"/>
        <v>0</v>
      </c>
      <c r="AU52">
        <f t="shared" si="14"/>
        <v>0</v>
      </c>
      <c r="AV52">
        <f t="shared" si="15"/>
        <v>0</v>
      </c>
      <c r="AW52">
        <f t="shared" si="16"/>
        <v>0</v>
      </c>
      <c r="AX52">
        <f t="shared" si="17"/>
        <v>0</v>
      </c>
    </row>
    <row r="53" spans="1:50">
      <c r="A53" t="str">
        <f>'time 1'!B52</f>
        <v>&lt;test.GeoEngine: short nGetNSWE(int,int,int,byte,short)&gt;</v>
      </c>
      <c r="B53">
        <f>AVERAGE('time 1'!C52/'time 1'!G52,'time 2'!C52/'time 2'!G52,'time 3'!C52/'time 3'!G52)</f>
        <v>1.28493014290517</v>
      </c>
      <c r="C53">
        <f>AVERAGE('time 1'!E52/'time 1'!G52,'time 2'!E52/'time 2'!G52,'time 3'!E52/'time 3'!G52)</f>
        <v>3.4208911230447292</v>
      </c>
      <c r="D53">
        <f>AVERAGE('time 1'!G52/'time 1'!G52,'time 2'!G52/'time 2'!G52,'time 3'!G52/'time 3'!G52)</f>
        <v>1</v>
      </c>
      <c r="E53">
        <f>AVERAGE('time 1'!I52/'time 1'!M52,'time 2'!I52/'time 2'!M52,'time 3'!I52/'time 3'!M52)</f>
        <v>1.2392048961278368</v>
      </c>
      <c r="F53">
        <f>AVERAGE('time 1'!K52/'time 1'!M52,'time 2'!K52/'time 2'!M52,'time 3'!K52/'time 3'!M52)</f>
        <v>10.721442811557374</v>
      </c>
      <c r="G53">
        <f>AVERAGE('time 1'!M52/'time 1'!M52,'time 2'!M52/'time 2'!M52,'time 3'!M52/'time 3'!M52)</f>
        <v>1</v>
      </c>
      <c r="H53">
        <f>AVERAGE('time 1'!O52/'time 1'!S52,'time 2'!O52/'time 2'!S52,'time 3'!O52/'time 3'!S52)</f>
        <v>1.1486728586276638</v>
      </c>
      <c r="I53">
        <f>AVERAGE('time 1'!Q52/'time 1'!S52,'time 2'!Q52/'time 2'!S52,'time 3'!Q52/'time 3'!S52)</f>
        <v>19.486700234375142</v>
      </c>
      <c r="J53">
        <f>AVERAGE('time 1'!S52/'time 1'!S52,'time 2'!S52/'time 2'!S52,'time 3'!S52/'time 3'!S52)</f>
        <v>1</v>
      </c>
      <c r="L53">
        <v>1</v>
      </c>
      <c r="M53">
        <v>1</v>
      </c>
      <c r="N53">
        <v>1</v>
      </c>
      <c r="O53">
        <f>AVERAGE('time 1'!I52/'time 1'!C52,'time 2'!I52/'time 2'!C52,'time 3'!I52/'time 3'!C52)</f>
        <v>1.2801663287520924</v>
      </c>
      <c r="P53">
        <f>AVERAGE('time 1'!K52/'time 1'!E52,'time 2'!K52/'time 2'!E52,'time 3'!K52/'time 3'!E52)</f>
        <v>4.9837404313489362</v>
      </c>
      <c r="Q53">
        <f>AVERAGE('time 1'!M52/'time 1'!G52,'time 2'!M52/'time 2'!G52,'time 3'!M52/'time 3'!G52)</f>
        <v>1.3281053349809948</v>
      </c>
      <c r="R53">
        <f>AVERAGE('time 1'!O52/'time 1'!C52,'time 2'!O52/'time 2'!C52,'time 3'!O52/'time 3'!C52)</f>
        <v>1.523401012054989</v>
      </c>
      <c r="S53">
        <f>AVERAGE('time 1'!Q52/'time 1'!E52,'time 2'!Q52/'time 2'!E52,'time 3'!Q52/'time 3'!E52)</f>
        <v>10.88131472177936</v>
      </c>
      <c r="T53">
        <f>AVERAGE('time 1'!S52/'time 1'!G52,'time 2'!S52/'time 2'!G52,'time 3'!S52/'time 3'!G52)</f>
        <v>1.7274027656861921</v>
      </c>
      <c r="V53">
        <f>AVERAGE('accuracy dom5dom4'!$C53,'accuracy dom51dom41'!$C53,'accuracy dom52dom42'!$C53)</f>
        <v>10</v>
      </c>
      <c r="W53">
        <f>AVERAGE('accuracy dom5dom4'!$G53,'accuracy dom51dom41'!$G53,'accuracy dom52dom42'!$G53)</f>
        <v>10</v>
      </c>
      <c r="X53">
        <f>AVERAGE('accuracy dom5dom4'!$AB53,'accuracy dom51dom41'!$AB53,'accuracy dom52dom42'!$AB53)</f>
        <v>10</v>
      </c>
      <c r="Y53">
        <f>AVERAGE('accuracy dom7dom6'!$C53,'accuracy dom71dom61'!$C53,'accuracy dom72dom62'!$C53)</f>
        <v>10</v>
      </c>
      <c r="Z53">
        <f>AVERAGE('accuracy dom7dom6'!$G53,'accuracy dom71dom61'!$G53,'accuracy dom72dom62'!$G53)</f>
        <v>10</v>
      </c>
      <c r="AA53">
        <f>AVERAGE('accuracy dom7dom6'!$AB53,'accuracy dom71dom61'!$AB53,'accuracy dom72dom62'!$AB53)</f>
        <v>10</v>
      </c>
      <c r="AB53">
        <f>AVERAGE('accuracy dom9dom8'!$C53,'accuracy dom91dom81'!$C53,'accuracy dom92dom82'!$C53)</f>
        <v>10</v>
      </c>
      <c r="AC53">
        <f>AVERAGE('accuracy dom9dom8'!$G53,'accuracy dom91dom81'!$G53,'accuracy dom92dom82'!$G53)</f>
        <v>10</v>
      </c>
      <c r="AD53">
        <f>AVERAGE('accuracy dom9dom8'!$AB53,'accuracy dom91dom81'!$AB53,'accuracy dom92dom82'!$AB53)</f>
        <v>10</v>
      </c>
      <c r="AF53">
        <f t="shared" si="0"/>
        <v>0</v>
      </c>
      <c r="AG53">
        <f t="shared" si="1"/>
        <v>0</v>
      </c>
      <c r="AH53">
        <f t="shared" si="2"/>
        <v>0</v>
      </c>
      <c r="AI53">
        <f t="shared" si="3"/>
        <v>0</v>
      </c>
      <c r="AJ53">
        <f t="shared" si="4"/>
        <v>0</v>
      </c>
      <c r="AK53">
        <f t="shared" si="5"/>
        <v>0</v>
      </c>
      <c r="AL53">
        <f t="shared" si="6"/>
        <v>0</v>
      </c>
      <c r="AM53">
        <f t="shared" si="7"/>
        <v>0</v>
      </c>
      <c r="AN53">
        <f t="shared" si="8"/>
        <v>0</v>
      </c>
      <c r="AP53">
        <f t="shared" si="9"/>
        <v>0</v>
      </c>
      <c r="AQ53">
        <f t="shared" si="10"/>
        <v>0</v>
      </c>
      <c r="AR53">
        <f t="shared" si="11"/>
        <v>0</v>
      </c>
      <c r="AS53">
        <f t="shared" si="12"/>
        <v>0</v>
      </c>
      <c r="AT53">
        <f t="shared" si="13"/>
        <v>0</v>
      </c>
      <c r="AU53">
        <f t="shared" si="14"/>
        <v>0</v>
      </c>
      <c r="AV53">
        <f t="shared" si="15"/>
        <v>0</v>
      </c>
      <c r="AW53">
        <f t="shared" si="16"/>
        <v>0</v>
      </c>
      <c r="AX53">
        <f t="shared" si="17"/>
        <v>0</v>
      </c>
    </row>
    <row r="54" spans="1:50">
      <c r="A54" t="str">
        <f>'time 1'!B53</f>
        <v>&lt;test.ImageData: byte[] convertPad(byte[],int,int,int,int,int)&gt;</v>
      </c>
      <c r="B54">
        <f>AVERAGE('time 1'!C53/'time 1'!G53,'time 2'!C53/'time 2'!G53,'time 3'!C53/'time 3'!G53)</f>
        <v>1.3388698973397559</v>
      </c>
      <c r="C54">
        <f>AVERAGE('time 1'!E53/'time 1'!G53,'time 2'!E53/'time 2'!G53,'time 3'!E53/'time 3'!G53)</f>
        <v>3.4939323706347278</v>
      </c>
      <c r="D54">
        <f>AVERAGE('time 1'!G53/'time 1'!G53,'time 2'!G53/'time 2'!G53,'time 3'!G53/'time 3'!G53)</f>
        <v>1</v>
      </c>
      <c r="E54">
        <f>AVERAGE('time 1'!I53/'time 1'!M53,'time 2'!I53/'time 2'!M53,'time 3'!I53/'time 3'!M53)</f>
        <v>1.2650737641223004</v>
      </c>
      <c r="F54">
        <f>AVERAGE('time 1'!K53/'time 1'!M53,'time 2'!K53/'time 2'!M53,'time 3'!K53/'time 3'!M53)</f>
        <v>10.304515411263194</v>
      </c>
      <c r="G54">
        <f>AVERAGE('time 1'!M53/'time 1'!M53,'time 2'!M53/'time 2'!M53,'time 3'!M53/'time 3'!M53)</f>
        <v>1</v>
      </c>
      <c r="H54">
        <f>AVERAGE('time 1'!O53/'time 1'!S53,'time 2'!O53/'time 2'!S53,'time 3'!O53/'time 3'!S53)</f>
        <v>1.2493184657762806</v>
      </c>
      <c r="I54">
        <f>AVERAGE('time 1'!Q53/'time 1'!S53,'time 2'!Q53/'time 2'!S53,'time 3'!Q53/'time 3'!S53)</f>
        <v>17.299615481831292</v>
      </c>
      <c r="J54">
        <f>AVERAGE('time 1'!S53/'time 1'!S53,'time 2'!S53/'time 2'!S53,'time 3'!S53/'time 3'!S53)</f>
        <v>1</v>
      </c>
      <c r="L54">
        <v>1</v>
      </c>
      <c r="M54">
        <v>1</v>
      </c>
      <c r="N54">
        <v>1</v>
      </c>
      <c r="O54">
        <f>AVERAGE('time 1'!I53/'time 1'!C53,'time 2'!I53/'time 2'!C53,'time 3'!I53/'time 3'!C53)</f>
        <v>1.6208547562061677</v>
      </c>
      <c r="P54">
        <f>AVERAGE('time 1'!K53/'time 1'!E53,'time 2'!K53/'time 2'!E53,'time 3'!K53/'time 3'!E53)</f>
        <v>5.8988364576989865</v>
      </c>
      <c r="Q54">
        <f>AVERAGE('time 1'!M53/'time 1'!G53,'time 2'!M53/'time 2'!G53,'time 3'!M53/'time 3'!G53)</f>
        <v>1.7100948710817725</v>
      </c>
      <c r="R54">
        <f>AVERAGE('time 1'!O53/'time 1'!C53,'time 2'!O53/'time 2'!C53,'time 3'!O53/'time 3'!C53)</f>
        <v>2.0712933393714561</v>
      </c>
      <c r="S54">
        <f>AVERAGE('time 1'!Q53/'time 1'!E53,'time 2'!Q53/'time 2'!E53,'time 3'!Q53/'time 3'!E53)</f>
        <v>13.005553513632755</v>
      </c>
      <c r="T54">
        <f>AVERAGE('time 1'!S53/'time 1'!G53,'time 2'!S53/'time 2'!G53,'time 3'!S53/'time 3'!G53)</f>
        <v>2.2738895149472866</v>
      </c>
      <c r="V54">
        <f>AVERAGE('accuracy dom5dom4'!$C54,'accuracy dom51dom41'!$C54,'accuracy dom52dom42'!$C54)</f>
        <v>0</v>
      </c>
      <c r="W54">
        <f>AVERAGE('accuracy dom5dom4'!$G54,'accuracy dom51dom41'!$G54,'accuracy dom52dom42'!$G54)</f>
        <v>0</v>
      </c>
      <c r="X54">
        <f>AVERAGE('accuracy dom5dom4'!$AB54,'accuracy dom51dom41'!$AB54,'accuracy dom52dom42'!$AB54)</f>
        <v>0</v>
      </c>
      <c r="Y54">
        <f>AVERAGE('accuracy dom7dom6'!$C54,'accuracy dom71dom61'!$C54,'accuracy dom72dom62'!$C54)</f>
        <v>0</v>
      </c>
      <c r="Z54">
        <f>AVERAGE('accuracy dom7dom6'!$G54,'accuracy dom71dom61'!$G54,'accuracy dom72dom62'!$G54)</f>
        <v>0</v>
      </c>
      <c r="AA54">
        <f>AVERAGE('accuracy dom7dom6'!$AB54,'accuracy dom71dom61'!$AB54,'accuracy dom72dom62'!$AB54)</f>
        <v>0</v>
      </c>
      <c r="AB54">
        <f>AVERAGE('accuracy dom9dom8'!$C54,'accuracy dom91dom81'!$C54,'accuracy dom92dom82'!$C54)</f>
        <v>0</v>
      </c>
      <c r="AC54">
        <f>AVERAGE('accuracy dom9dom8'!$G54,'accuracy dom91dom81'!$G54,'accuracy dom92dom82'!$G54)</f>
        <v>0</v>
      </c>
      <c r="AD54">
        <f>AVERAGE('accuracy dom9dom8'!$AB54,'accuracy dom91dom81'!$AB54,'accuracy dom92dom82'!$AB54)</f>
        <v>0</v>
      </c>
      <c r="AF54">
        <f t="shared" si="0"/>
        <v>0</v>
      </c>
      <c r="AG54">
        <f t="shared" si="1"/>
        <v>0</v>
      </c>
      <c r="AH54">
        <f t="shared" si="2"/>
        <v>0</v>
      </c>
      <c r="AI54">
        <f t="shared" si="3"/>
        <v>0</v>
      </c>
      <c r="AJ54">
        <f t="shared" si="4"/>
        <v>0</v>
      </c>
      <c r="AK54">
        <f t="shared" si="5"/>
        <v>0</v>
      </c>
      <c r="AL54">
        <f t="shared" si="6"/>
        <v>0</v>
      </c>
      <c r="AM54">
        <f t="shared" si="7"/>
        <v>0</v>
      </c>
      <c r="AN54">
        <f t="shared" si="8"/>
        <v>0</v>
      </c>
      <c r="AP54">
        <f t="shared" si="9"/>
        <v>0</v>
      </c>
      <c r="AQ54">
        <f t="shared" si="10"/>
        <v>0</v>
      </c>
      <c r="AR54">
        <f t="shared" si="11"/>
        <v>0</v>
      </c>
      <c r="AS54">
        <f t="shared" si="12"/>
        <v>0</v>
      </c>
      <c r="AT54">
        <f t="shared" si="13"/>
        <v>0</v>
      </c>
      <c r="AU54">
        <f t="shared" si="14"/>
        <v>0</v>
      </c>
      <c r="AV54">
        <f t="shared" si="15"/>
        <v>0</v>
      </c>
      <c r="AW54">
        <f t="shared" si="16"/>
        <v>0</v>
      </c>
      <c r="AX54">
        <f t="shared" si="17"/>
        <v>0</v>
      </c>
    </row>
    <row r="55" spans="1:50">
      <c r="A55" t="str">
        <f>'time 1'!B54</f>
        <v>&lt;test.ImageData: int closestMatch(int,byte,byte,byte,int,int,int,byte[],byte[],byte[])&gt;</v>
      </c>
      <c r="B55">
        <f>AVERAGE('time 1'!C54/'time 1'!G54,'time 2'!C54/'time 2'!G54,'time 3'!C54/'time 3'!G54)</f>
        <v>1.3295994511635347</v>
      </c>
      <c r="C55">
        <f>AVERAGE('time 1'!E54/'time 1'!G54,'time 2'!E54/'time 2'!G54,'time 3'!E54/'time 3'!G54)</f>
        <v>2.6576122960224233</v>
      </c>
      <c r="D55">
        <f>AVERAGE('time 1'!G54/'time 1'!G54,'time 2'!G54/'time 2'!G54,'time 3'!G54/'time 3'!G54)</f>
        <v>1</v>
      </c>
      <c r="E55">
        <f>AVERAGE('time 1'!I54/'time 1'!M54,'time 2'!I54/'time 2'!M54,'time 3'!I54/'time 3'!M54)</f>
        <v>1.2831846164441751</v>
      </c>
      <c r="F55">
        <f>AVERAGE('time 1'!K54/'time 1'!M54,'time 2'!K54/'time 2'!M54,'time 3'!K54/'time 3'!M54)</f>
        <v>4.7894775218182568</v>
      </c>
      <c r="G55">
        <f>AVERAGE('time 1'!M54/'time 1'!M54,'time 2'!M54/'time 2'!M54,'time 3'!M54/'time 3'!M54)</f>
        <v>1</v>
      </c>
      <c r="H55">
        <f>AVERAGE('time 1'!O54/'time 1'!S54,'time 2'!O54/'time 2'!S54,'time 3'!O54/'time 3'!S54)</f>
        <v>1.1823996028314188</v>
      </c>
      <c r="I55">
        <f>AVERAGE('time 1'!Q54/'time 1'!S54,'time 2'!Q54/'time 2'!S54,'time 3'!Q54/'time 3'!S54)</f>
        <v>8.5690634376385884</v>
      </c>
      <c r="J55">
        <f>AVERAGE('time 1'!S54/'time 1'!S54,'time 2'!S54/'time 2'!S54,'time 3'!S54/'time 3'!S54)</f>
        <v>1</v>
      </c>
      <c r="L55">
        <v>1</v>
      </c>
      <c r="M55">
        <v>1</v>
      </c>
      <c r="N55">
        <v>1</v>
      </c>
      <c r="O55">
        <f>AVERAGE('time 1'!I54/'time 1'!C54,'time 2'!I54/'time 2'!C54,'time 3'!I54/'time 3'!C54)</f>
        <v>1.9007737274018703</v>
      </c>
      <c r="P55">
        <f>AVERAGE('time 1'!K54/'time 1'!E54,'time 2'!K54/'time 2'!E54,'time 3'!K54/'time 3'!E54)</f>
        <v>4.04541861710248</v>
      </c>
      <c r="Q55">
        <f>AVERAGE('time 1'!M54/'time 1'!G54,'time 2'!M54/'time 2'!G54,'time 3'!M54/'time 3'!G54)</f>
        <v>1.9889988786721535</v>
      </c>
      <c r="R55">
        <f>AVERAGE('time 1'!O54/'time 1'!C54,'time 2'!O54/'time 2'!C54,'time 3'!O54/'time 3'!C54)</f>
        <v>2.4691993874761473</v>
      </c>
      <c r="S55">
        <f>AVERAGE('time 1'!Q54/'time 1'!E54,'time 2'!Q54/'time 2'!E54,'time 3'!Q54/'time 3'!E54)</f>
        <v>9.7543816709072555</v>
      </c>
      <c r="T55">
        <f>AVERAGE('time 1'!S54/'time 1'!G54,'time 2'!S54/'time 2'!G54,'time 3'!S54/'time 3'!G54)</f>
        <v>2.8652408940727994</v>
      </c>
      <c r="V55">
        <f>AVERAGE('accuracy dom5dom4'!$C55,'accuracy dom51dom41'!$C55,'accuracy dom52dom42'!$C55)</f>
        <v>0</v>
      </c>
      <c r="W55">
        <f>AVERAGE('accuracy dom5dom4'!$G55,'accuracy dom51dom41'!$G55,'accuracy dom52dom42'!$G55)</f>
        <v>0</v>
      </c>
      <c r="X55">
        <f>AVERAGE('accuracy dom5dom4'!$AB55,'accuracy dom51dom41'!$AB55,'accuracy dom52dom42'!$AB55)</f>
        <v>0</v>
      </c>
      <c r="Y55">
        <f>AVERAGE('accuracy dom7dom6'!$C55,'accuracy dom71dom61'!$C55,'accuracy dom72dom62'!$C55)</f>
        <v>0</v>
      </c>
      <c r="Z55">
        <f>AVERAGE('accuracy dom7dom6'!$G55,'accuracy dom71dom61'!$G55,'accuracy dom72dom62'!$G55)</f>
        <v>0</v>
      </c>
      <c r="AA55">
        <f>AVERAGE('accuracy dom7dom6'!$AB55,'accuracy dom71dom61'!$AB55,'accuracy dom72dom62'!$AB55)</f>
        <v>0</v>
      </c>
      <c r="AB55">
        <f>AVERAGE('accuracy dom9dom8'!$C55,'accuracy dom91dom81'!$C55,'accuracy dom92dom82'!$C55)</f>
        <v>0</v>
      </c>
      <c r="AC55">
        <f>AVERAGE('accuracy dom9dom8'!$G55,'accuracy dom91dom81'!$G55,'accuracy dom92dom82'!$G55)</f>
        <v>0.33333333333333331</v>
      </c>
      <c r="AD55">
        <f>AVERAGE('accuracy dom9dom8'!$AB55,'accuracy dom91dom81'!$AB55,'accuracy dom92dom82'!$AB55)</f>
        <v>0.33333333333333331</v>
      </c>
      <c r="AF55">
        <f t="shared" si="0"/>
        <v>0</v>
      </c>
      <c r="AG55">
        <f t="shared" si="1"/>
        <v>0</v>
      </c>
      <c r="AH55">
        <f t="shared" si="2"/>
        <v>0</v>
      </c>
      <c r="AI55">
        <f t="shared" si="3"/>
        <v>0</v>
      </c>
      <c r="AJ55">
        <f t="shared" si="4"/>
        <v>0</v>
      </c>
      <c r="AK55">
        <f t="shared" si="5"/>
        <v>0</v>
      </c>
      <c r="AL55">
        <f t="shared" si="6"/>
        <v>0.33333333333333331</v>
      </c>
      <c r="AM55">
        <f t="shared" si="7"/>
        <v>0</v>
      </c>
      <c r="AN55">
        <f t="shared" si="8"/>
        <v>0</v>
      </c>
      <c r="AP55">
        <f t="shared" si="9"/>
        <v>0</v>
      </c>
      <c r="AQ55">
        <f t="shared" si="10"/>
        <v>0</v>
      </c>
      <c r="AR55">
        <f t="shared" si="11"/>
        <v>0</v>
      </c>
      <c r="AS55">
        <f t="shared" si="12"/>
        <v>0</v>
      </c>
      <c r="AT55">
        <f t="shared" si="13"/>
        <v>0</v>
      </c>
      <c r="AU55">
        <f t="shared" si="14"/>
        <v>0</v>
      </c>
      <c r="AV55">
        <f t="shared" si="15"/>
        <v>0</v>
      </c>
      <c r="AW55">
        <f t="shared" si="16"/>
        <v>0.33333333333333331</v>
      </c>
      <c r="AX55">
        <f t="shared" si="17"/>
        <v>0.33333333333333331</v>
      </c>
    </row>
    <row r="56" spans="1:50">
      <c r="A56" t="str">
        <f>'time 1'!B55</f>
        <v>&lt;test.ImageData: int getChannelShift(int)&gt;</v>
      </c>
      <c r="B56">
        <f>AVERAGE('time 1'!C55/'time 1'!G55,'time 2'!C55/'time 2'!G55,'time 3'!C55/'time 3'!G55)</f>
        <v>1.3363702947164215</v>
      </c>
      <c r="C56">
        <f>AVERAGE('time 1'!E55/'time 1'!G55,'time 2'!E55/'time 2'!G55,'time 3'!E55/'time 3'!G55)</f>
        <v>3.352797556138043</v>
      </c>
      <c r="D56">
        <f>AVERAGE('time 1'!G55/'time 1'!G55,'time 2'!G55/'time 2'!G55,'time 3'!G55/'time 3'!G55)</f>
        <v>1</v>
      </c>
      <c r="E56">
        <f>AVERAGE('time 1'!I55/'time 1'!M55,'time 2'!I55/'time 2'!M55,'time 3'!I55/'time 3'!M55)</f>
        <v>1.3682006921110241</v>
      </c>
      <c r="F56">
        <f>AVERAGE('time 1'!K55/'time 1'!M55,'time 2'!K55/'time 2'!M55,'time 3'!K55/'time 3'!M55)</f>
        <v>6.3316447215298863</v>
      </c>
      <c r="G56">
        <f>AVERAGE('time 1'!M55/'time 1'!M55,'time 2'!M55/'time 2'!M55,'time 3'!M55/'time 3'!M55)</f>
        <v>1</v>
      </c>
      <c r="H56">
        <f>AVERAGE('time 1'!O55/'time 1'!S55,'time 2'!O55/'time 2'!S55,'time 3'!O55/'time 3'!S55)</f>
        <v>1.3854660409992776</v>
      </c>
      <c r="I56">
        <f>AVERAGE('time 1'!Q55/'time 1'!S55,'time 2'!Q55/'time 2'!S55,'time 3'!Q55/'time 3'!S55)</f>
        <v>6.3662567238074059</v>
      </c>
      <c r="J56">
        <f>AVERAGE('time 1'!S55/'time 1'!S55,'time 2'!S55/'time 2'!S55,'time 3'!S55/'time 3'!S55)</f>
        <v>1</v>
      </c>
      <c r="L56">
        <v>1</v>
      </c>
      <c r="M56">
        <v>1</v>
      </c>
      <c r="N56">
        <v>1</v>
      </c>
      <c r="O56">
        <f>AVERAGE('time 1'!I55/'time 1'!C55,'time 2'!I55/'time 2'!C55,'time 3'!I55/'time 3'!C55)</f>
        <v>1.8316693741142487</v>
      </c>
      <c r="P56">
        <f>AVERAGE('time 1'!K55/'time 1'!E55,'time 2'!K55/'time 2'!E55,'time 3'!K55/'time 3'!E55)</f>
        <v>4.2457630438471066</v>
      </c>
      <c r="Q56">
        <f>AVERAGE('time 1'!M55/'time 1'!G55,'time 2'!M55/'time 2'!G55,'time 3'!M55/'time 3'!G55)</f>
        <v>1.7707725303624315</v>
      </c>
      <c r="R56">
        <f>AVERAGE('time 1'!O55/'time 1'!C55,'time 2'!O55/'time 2'!C55,'time 3'!O55/'time 3'!C55)</f>
        <v>2.1415269230643244</v>
      </c>
      <c r="S56">
        <f>AVERAGE('time 1'!Q55/'time 1'!E55,'time 2'!Q55/'time 2'!E55,'time 3'!Q55/'time 3'!E55)</f>
        <v>3.9933131401730755</v>
      </c>
      <c r="T56">
        <f>AVERAGE('time 1'!S55/'time 1'!G55,'time 2'!S55/'time 2'!G55,'time 3'!S55/'time 3'!G55)</f>
        <v>2.0783039468018671</v>
      </c>
      <c r="V56">
        <f>AVERAGE('accuracy dom5dom4'!$C56,'accuracy dom51dom41'!$C56,'accuracy dom52dom42'!$C56)</f>
        <v>1.3333333333333333</v>
      </c>
      <c r="W56">
        <f>AVERAGE('accuracy dom5dom4'!$G56,'accuracy dom51dom41'!$G56,'accuracy dom52dom42'!$G56)</f>
        <v>1.3333333333333333</v>
      </c>
      <c r="X56">
        <f>AVERAGE('accuracy dom5dom4'!$AB56,'accuracy dom51dom41'!$AB56,'accuracy dom52dom42'!$AB56)</f>
        <v>1.3333333333333333</v>
      </c>
      <c r="Y56">
        <f>AVERAGE('accuracy dom7dom6'!$C56,'accuracy dom71dom61'!$C56,'accuracy dom72dom62'!$C56)</f>
        <v>1.3333333333333333</v>
      </c>
      <c r="Z56">
        <f>AVERAGE('accuracy dom7dom6'!$G56,'accuracy dom71dom61'!$G56,'accuracy dom72dom62'!$G56)</f>
        <v>1.3333333333333333</v>
      </c>
      <c r="AA56">
        <f>AVERAGE('accuracy dom7dom6'!$AB56,'accuracy dom71dom61'!$AB56,'accuracy dom72dom62'!$AB56)</f>
        <v>1.3333333333333333</v>
      </c>
      <c r="AB56">
        <f>AVERAGE('accuracy dom9dom8'!$C56,'accuracy dom91dom81'!$C56,'accuracy dom92dom82'!$C56)</f>
        <v>2</v>
      </c>
      <c r="AC56">
        <f>AVERAGE('accuracy dom9dom8'!$G56,'accuracy dom91dom81'!$G56,'accuracy dom92dom82'!$G56)</f>
        <v>2</v>
      </c>
      <c r="AD56">
        <f>AVERAGE('accuracy dom9dom8'!$AB56,'accuracy dom91dom81'!$AB56,'accuracy dom92dom82'!$AB56)</f>
        <v>2</v>
      </c>
      <c r="AF56">
        <f t="shared" si="0"/>
        <v>0</v>
      </c>
      <c r="AG56">
        <f t="shared" si="1"/>
        <v>0</v>
      </c>
      <c r="AH56">
        <f t="shared" si="2"/>
        <v>0</v>
      </c>
      <c r="AI56">
        <f t="shared" si="3"/>
        <v>0</v>
      </c>
      <c r="AJ56">
        <f t="shared" si="4"/>
        <v>0.66666666666666674</v>
      </c>
      <c r="AK56">
        <f t="shared" si="5"/>
        <v>0</v>
      </c>
      <c r="AL56">
        <f t="shared" si="6"/>
        <v>0</v>
      </c>
      <c r="AM56">
        <f t="shared" si="7"/>
        <v>0</v>
      </c>
      <c r="AN56">
        <f t="shared" si="8"/>
        <v>0</v>
      </c>
      <c r="AP56">
        <f t="shared" si="9"/>
        <v>0</v>
      </c>
      <c r="AQ56">
        <f t="shared" si="10"/>
        <v>0</v>
      </c>
      <c r="AR56">
        <f t="shared" si="11"/>
        <v>0</v>
      </c>
      <c r="AS56">
        <f t="shared" si="12"/>
        <v>0</v>
      </c>
      <c r="AT56">
        <f t="shared" si="13"/>
        <v>0</v>
      </c>
      <c r="AU56">
        <f t="shared" si="14"/>
        <v>0</v>
      </c>
      <c r="AV56">
        <f t="shared" si="15"/>
        <v>0.66666666666666674</v>
      </c>
      <c r="AW56">
        <f t="shared" si="16"/>
        <v>0.66666666666666674</v>
      </c>
      <c r="AX56">
        <f t="shared" si="17"/>
        <v>0.66666666666666674</v>
      </c>
    </row>
    <row r="57" spans="1:50">
      <c r="A57" t="str">
        <f>'time 1'!B56</f>
        <v>&lt;test.ImageData: int getChannelWidth(int,int)&gt;</v>
      </c>
      <c r="B57">
        <f>AVERAGE('time 1'!C56/'time 1'!G56,'time 2'!C56/'time 2'!G56,'time 3'!C56/'time 3'!G56)</f>
        <v>1.2301904737051181</v>
      </c>
      <c r="C57">
        <f>AVERAGE('time 1'!E56/'time 1'!G56,'time 2'!E56/'time 2'!G56,'time 3'!E56/'time 3'!G56)</f>
        <v>4.9002326916552859</v>
      </c>
      <c r="D57">
        <f>AVERAGE('time 1'!G56/'time 1'!G56,'time 2'!G56/'time 2'!G56,'time 3'!G56/'time 3'!G56)</f>
        <v>1</v>
      </c>
      <c r="E57">
        <f>AVERAGE('time 1'!I56/'time 1'!M56,'time 2'!I56/'time 2'!M56,'time 3'!I56/'time 3'!M56)</f>
        <v>1.3439530685920575</v>
      </c>
      <c r="F57">
        <f>AVERAGE('time 1'!K56/'time 1'!M56,'time 2'!K56/'time 2'!M56,'time 3'!K56/'time 3'!M56)</f>
        <v>10.821179302045728</v>
      </c>
      <c r="G57">
        <f>AVERAGE('time 1'!M56/'time 1'!M56,'time 2'!M56/'time 2'!M56,'time 3'!M56/'time 3'!M56)</f>
        <v>1</v>
      </c>
      <c r="H57">
        <f>AVERAGE('time 1'!O56/'time 1'!S56,'time 2'!O56/'time 2'!S56,'time 3'!O56/'time 3'!S56)</f>
        <v>1.4142534290213613</v>
      </c>
      <c r="I57">
        <f>AVERAGE('time 1'!Q56/'time 1'!S56,'time 2'!Q56/'time 2'!S56,'time 3'!Q56/'time 3'!S56)</f>
        <v>15.592195895993365</v>
      </c>
      <c r="J57">
        <f>AVERAGE('time 1'!S56/'time 1'!S56,'time 2'!S56/'time 2'!S56,'time 3'!S56/'time 3'!S56)</f>
        <v>1</v>
      </c>
      <c r="L57">
        <v>1</v>
      </c>
      <c r="M57">
        <v>1</v>
      </c>
      <c r="N57">
        <v>1</v>
      </c>
      <c r="O57">
        <f>AVERAGE('time 1'!I56/'time 1'!C56,'time 2'!I56/'time 2'!C56,'time 3'!I56/'time 3'!C56)</f>
        <v>1.3630286239400224</v>
      </c>
      <c r="P57">
        <f>AVERAGE('time 1'!K56/'time 1'!E56,'time 2'!K56/'time 2'!E56,'time 3'!K56/'time 3'!E56)</f>
        <v>3.1537607243853785</v>
      </c>
      <c r="Q57">
        <f>AVERAGE('time 1'!M56/'time 1'!G56,'time 2'!M56/'time 2'!G56,'time 3'!M56/'time 3'!G56)</f>
        <v>1.2498108021120575</v>
      </c>
      <c r="R57">
        <f>AVERAGE('time 1'!O56/'time 1'!C56,'time 2'!O56/'time 2'!C56,'time 3'!O56/'time 3'!C56)</f>
        <v>1.6851377970666377</v>
      </c>
      <c r="S57">
        <f>AVERAGE('time 1'!Q56/'time 1'!E56,'time 2'!Q56/'time 2'!E56,'time 3'!Q56/'time 3'!E56)</f>
        <v>4.703550545555033</v>
      </c>
      <c r="T57">
        <f>AVERAGE('time 1'!S56/'time 1'!G56,'time 2'!S56/'time 2'!G56,'time 3'!S56/'time 3'!G56)</f>
        <v>1.4885422918895721</v>
      </c>
      <c r="V57">
        <f>AVERAGE('accuracy dom5dom4'!$C57,'accuracy dom51dom41'!$C57,'accuracy dom52dom42'!$C57)</f>
        <v>0.66666666666666663</v>
      </c>
      <c r="W57">
        <f>AVERAGE('accuracy dom5dom4'!$G57,'accuracy dom51dom41'!$G57,'accuracy dom52dom42'!$G57)</f>
        <v>0.66666666666666663</v>
      </c>
      <c r="X57">
        <f>AVERAGE('accuracy dom5dom4'!$AB57,'accuracy dom51dom41'!$AB57,'accuracy dom52dom42'!$AB57)</f>
        <v>0.66666666666666663</v>
      </c>
      <c r="Y57">
        <f>AVERAGE('accuracy dom7dom6'!$C57,'accuracy dom71dom61'!$C57,'accuracy dom72dom62'!$C57)</f>
        <v>0.66666666666666663</v>
      </c>
      <c r="Z57">
        <f>AVERAGE('accuracy dom7dom6'!$G57,'accuracy dom71dom61'!$G57,'accuracy dom72dom62'!$G57)</f>
        <v>0.66666666666666663</v>
      </c>
      <c r="AA57">
        <f>AVERAGE('accuracy dom7dom6'!$AB57,'accuracy dom71dom61'!$AB57,'accuracy dom72dom62'!$AB57)</f>
        <v>0.66666666666666663</v>
      </c>
      <c r="AB57">
        <f>AVERAGE('accuracy dom9dom8'!$C57,'accuracy dom91dom81'!$C57,'accuracy dom92dom82'!$C57)</f>
        <v>1</v>
      </c>
      <c r="AC57">
        <f>AVERAGE('accuracy dom9dom8'!$G57,'accuracy dom91dom81'!$G57,'accuracy dom92dom82'!$G57)</f>
        <v>1</v>
      </c>
      <c r="AD57">
        <f>AVERAGE('accuracy dom9dom8'!$AB57,'accuracy dom91dom81'!$AB57,'accuracy dom92dom82'!$AB57)</f>
        <v>1</v>
      </c>
      <c r="AF57">
        <f t="shared" si="0"/>
        <v>0</v>
      </c>
      <c r="AG57">
        <f t="shared" si="1"/>
        <v>0</v>
      </c>
      <c r="AH57">
        <f t="shared" si="2"/>
        <v>0</v>
      </c>
      <c r="AI57">
        <f t="shared" si="3"/>
        <v>0</v>
      </c>
      <c r="AJ57">
        <f t="shared" si="4"/>
        <v>0.33333333333333337</v>
      </c>
      <c r="AK57">
        <f t="shared" si="5"/>
        <v>0</v>
      </c>
      <c r="AL57">
        <f t="shared" si="6"/>
        <v>0</v>
      </c>
      <c r="AM57">
        <f t="shared" si="7"/>
        <v>0</v>
      </c>
      <c r="AN57">
        <f t="shared" si="8"/>
        <v>0</v>
      </c>
      <c r="AP57">
        <f t="shared" si="9"/>
        <v>0</v>
      </c>
      <c r="AQ57">
        <f t="shared" si="10"/>
        <v>0</v>
      </c>
      <c r="AR57">
        <f t="shared" si="11"/>
        <v>0</v>
      </c>
      <c r="AS57">
        <f t="shared" si="12"/>
        <v>0</v>
      </c>
      <c r="AT57">
        <f t="shared" si="13"/>
        <v>0</v>
      </c>
      <c r="AU57">
        <f t="shared" si="14"/>
        <v>0</v>
      </c>
      <c r="AV57">
        <f t="shared" si="15"/>
        <v>0.33333333333333337</v>
      </c>
      <c r="AW57">
        <f t="shared" si="16"/>
        <v>0.33333333333333337</v>
      </c>
      <c r="AX57">
        <f t="shared" si="17"/>
        <v>0.33333333333333337</v>
      </c>
    </row>
    <row r="58" spans="1:50">
      <c r="A58" t="str">
        <f>'time 1'!B57</f>
        <v>&lt;test.ImageData: int getMSBOffset(int)&gt;</v>
      </c>
      <c r="B58">
        <f>AVERAGE('time 1'!C57/'time 1'!G57,'time 2'!C57/'time 2'!G57,'time 3'!C57/'time 3'!G57)</f>
        <v>1.3467448588280144</v>
      </c>
      <c r="C58">
        <f>AVERAGE('time 1'!E57/'time 1'!G57,'time 2'!E57/'time 2'!G57,'time 3'!E57/'time 3'!G57)</f>
        <v>3.7202516576588693</v>
      </c>
      <c r="D58">
        <f>AVERAGE('time 1'!G57/'time 1'!G57,'time 2'!G57/'time 2'!G57,'time 3'!G57/'time 3'!G57)</f>
        <v>1</v>
      </c>
      <c r="E58">
        <f>AVERAGE('time 1'!I57/'time 1'!M57,'time 2'!I57/'time 2'!M57,'time 3'!I57/'time 3'!M57)</f>
        <v>1.2296910640366558</v>
      </c>
      <c r="F58">
        <f>AVERAGE('time 1'!K57/'time 1'!M57,'time 2'!K57/'time 2'!M57,'time 3'!K57/'time 3'!M57)</f>
        <v>5.7741430400302596</v>
      </c>
      <c r="G58">
        <f>AVERAGE('time 1'!M57/'time 1'!M57,'time 2'!M57/'time 2'!M57,'time 3'!M57/'time 3'!M57)</f>
        <v>1</v>
      </c>
      <c r="H58">
        <f>AVERAGE('time 1'!O57/'time 1'!S57,'time 2'!O57/'time 2'!S57,'time 3'!O57/'time 3'!S57)</f>
        <v>1.2806794300670574</v>
      </c>
      <c r="I58">
        <f>AVERAGE('time 1'!Q57/'time 1'!S57,'time 2'!Q57/'time 2'!S57,'time 3'!Q57/'time 3'!S57)</f>
        <v>5.987988038431955</v>
      </c>
      <c r="J58">
        <f>AVERAGE('time 1'!S57/'time 1'!S57,'time 2'!S57/'time 2'!S57,'time 3'!S57/'time 3'!S57)</f>
        <v>1</v>
      </c>
      <c r="L58">
        <v>1</v>
      </c>
      <c r="M58">
        <v>1</v>
      </c>
      <c r="N58">
        <v>1</v>
      </c>
      <c r="O58">
        <f>AVERAGE('time 1'!I57/'time 1'!C57,'time 2'!I57/'time 2'!C57,'time 3'!I57/'time 3'!C57)</f>
        <v>1.691176666124462</v>
      </c>
      <c r="P58">
        <f>AVERAGE('time 1'!K57/'time 1'!E57,'time 2'!K57/'time 2'!E57,'time 3'!K57/'time 3'!E57)</f>
        <v>3.3659920950902174</v>
      </c>
      <c r="Q58">
        <f>AVERAGE('time 1'!M57/'time 1'!G57,'time 2'!M57/'time 2'!G57,'time 3'!M57/'time 3'!G57)</f>
        <v>1.8463550193237799</v>
      </c>
      <c r="R58">
        <f>AVERAGE('time 1'!O57/'time 1'!C57,'time 2'!O57/'time 2'!C57,'time 3'!O57/'time 3'!C57)</f>
        <v>1.8648889639928321</v>
      </c>
      <c r="S58">
        <f>AVERAGE('time 1'!Q57/'time 1'!E57,'time 2'!Q57/'time 2'!E57,'time 3'!Q57/'time 3'!E57)</f>
        <v>3.1600279431871314</v>
      </c>
      <c r="T58">
        <f>AVERAGE('time 1'!S57/'time 1'!G57,'time 2'!S57/'time 2'!G57,'time 3'!S57/'time 3'!G57)</f>
        <v>1.9446613541845765</v>
      </c>
      <c r="V58">
        <f>AVERAGE('accuracy dom5dom4'!$C58,'accuracy dom51dom41'!$C58,'accuracy dom52dom42'!$C58)</f>
        <v>0</v>
      </c>
      <c r="W58">
        <f>AVERAGE('accuracy dom5dom4'!$G58,'accuracy dom51dom41'!$G58,'accuracy dom52dom42'!$G58)</f>
        <v>0</v>
      </c>
      <c r="X58">
        <f>AVERAGE('accuracy dom5dom4'!$AB58,'accuracy dom51dom41'!$AB58,'accuracy dom52dom42'!$AB58)</f>
        <v>0</v>
      </c>
      <c r="Y58">
        <f>AVERAGE('accuracy dom7dom6'!$C58,'accuracy dom71dom61'!$C58,'accuracy dom72dom62'!$C58)</f>
        <v>0</v>
      </c>
      <c r="Z58">
        <f>AVERAGE('accuracy dom7dom6'!$G58,'accuracy dom71dom61'!$G58,'accuracy dom72dom62'!$G58)</f>
        <v>0</v>
      </c>
      <c r="AA58">
        <f>AVERAGE('accuracy dom7dom6'!$AB58,'accuracy dom71dom61'!$AB58,'accuracy dom72dom62'!$AB58)</f>
        <v>0</v>
      </c>
      <c r="AB58">
        <f>AVERAGE('accuracy dom9dom8'!$C58,'accuracy dom91dom81'!$C58,'accuracy dom92dom82'!$C58)</f>
        <v>0</v>
      </c>
      <c r="AC58">
        <f>AVERAGE('accuracy dom9dom8'!$G58,'accuracy dom91dom81'!$G58,'accuracy dom92dom82'!$G58)</f>
        <v>0</v>
      </c>
      <c r="AD58">
        <f>AVERAGE('accuracy dom9dom8'!$AB58,'accuracy dom91dom81'!$AB58,'accuracy dom92dom82'!$AB58)</f>
        <v>0</v>
      </c>
      <c r="AF58">
        <f t="shared" si="0"/>
        <v>0</v>
      </c>
      <c r="AG58">
        <f t="shared" si="1"/>
        <v>0</v>
      </c>
      <c r="AH58">
        <f t="shared" si="2"/>
        <v>0</v>
      </c>
      <c r="AI58">
        <f t="shared" si="3"/>
        <v>0</v>
      </c>
      <c r="AJ58">
        <f t="shared" si="4"/>
        <v>0</v>
      </c>
      <c r="AK58">
        <f t="shared" si="5"/>
        <v>0</v>
      </c>
      <c r="AL58">
        <f t="shared" si="6"/>
        <v>0</v>
      </c>
      <c r="AM58">
        <f t="shared" si="7"/>
        <v>0</v>
      </c>
      <c r="AN58">
        <f t="shared" si="8"/>
        <v>0</v>
      </c>
      <c r="AP58">
        <f t="shared" si="9"/>
        <v>0</v>
      </c>
      <c r="AQ58">
        <f t="shared" si="10"/>
        <v>0</v>
      </c>
      <c r="AR58">
        <f t="shared" si="11"/>
        <v>0</v>
      </c>
      <c r="AS58">
        <f t="shared" si="12"/>
        <v>0</v>
      </c>
      <c r="AT58">
        <f t="shared" si="13"/>
        <v>0</v>
      </c>
      <c r="AU58">
        <f t="shared" si="14"/>
        <v>0</v>
      </c>
      <c r="AV58">
        <f t="shared" si="15"/>
        <v>0</v>
      </c>
      <c r="AW58">
        <f t="shared" si="16"/>
        <v>0</v>
      </c>
      <c r="AX58">
        <f t="shared" si="17"/>
        <v>0</v>
      </c>
    </row>
    <row r="59" spans="1:50">
      <c r="A59" t="str">
        <f>'time 1'!B58</f>
        <v>&lt;test.ImageData: int getPixel(int,int)&gt;</v>
      </c>
      <c r="B59">
        <f>AVERAGE('time 1'!C58/'time 1'!G58,'time 2'!C58/'time 2'!G58,'time 3'!C58/'time 3'!G58)</f>
        <v>1.2366554696651015</v>
      </c>
      <c r="C59">
        <f>AVERAGE('time 1'!E58/'time 1'!G58,'time 2'!E58/'time 2'!G58,'time 3'!E58/'time 3'!G58)</f>
        <v>3.6201565596524037</v>
      </c>
      <c r="D59">
        <f>AVERAGE('time 1'!G58/'time 1'!G58,'time 2'!G58/'time 2'!G58,'time 3'!G58/'time 3'!G58)</f>
        <v>1</v>
      </c>
      <c r="E59">
        <f>AVERAGE('time 1'!I58/'time 1'!M58,'time 2'!I58/'time 2'!M58,'time 3'!I58/'time 3'!M58)</f>
        <v>1.2237959335697124</v>
      </c>
      <c r="F59">
        <f>AVERAGE('time 1'!K58/'time 1'!M58,'time 2'!K58/'time 2'!M58,'time 3'!K58/'time 3'!M58)</f>
        <v>9.7780033980995267</v>
      </c>
      <c r="G59">
        <f>AVERAGE('time 1'!M58/'time 1'!M58,'time 2'!M58/'time 2'!M58,'time 3'!M58/'time 3'!M58)</f>
        <v>1</v>
      </c>
      <c r="H59">
        <f>AVERAGE('time 1'!O58/'time 1'!S58,'time 2'!O58/'time 2'!S58,'time 3'!O58/'time 3'!S58)</f>
        <v>1.2539029384550504</v>
      </c>
      <c r="I59">
        <f>AVERAGE('time 1'!Q58/'time 1'!S58,'time 2'!Q58/'time 2'!S58,'time 3'!Q58/'time 3'!S58)</f>
        <v>17.159191596376605</v>
      </c>
      <c r="J59">
        <f>AVERAGE('time 1'!S58/'time 1'!S58,'time 2'!S58/'time 2'!S58,'time 3'!S58/'time 3'!S58)</f>
        <v>1</v>
      </c>
      <c r="L59">
        <v>1</v>
      </c>
      <c r="M59">
        <v>1</v>
      </c>
      <c r="N59">
        <v>1</v>
      </c>
      <c r="O59">
        <f>AVERAGE('time 1'!I58/'time 1'!C58,'time 2'!I58/'time 2'!C58,'time 3'!I58/'time 3'!C58)</f>
        <v>1.3022096225275832</v>
      </c>
      <c r="P59">
        <f>AVERAGE('time 1'!K58/'time 1'!E58,'time 2'!K58/'time 2'!E58,'time 3'!K58/'time 3'!E58)</f>
        <v>4.1808461573297402</v>
      </c>
      <c r="Q59">
        <f>AVERAGE('time 1'!M58/'time 1'!G58,'time 2'!M58/'time 2'!G58,'time 3'!M58/'time 3'!G58)</f>
        <v>1.3059945886403426</v>
      </c>
      <c r="R59">
        <f>AVERAGE('time 1'!O58/'time 1'!C58,'time 2'!O58/'time 2'!C58,'time 3'!O58/'time 3'!C58)</f>
        <v>1.6098561038733343</v>
      </c>
      <c r="S59">
        <f>AVERAGE('time 1'!Q58/'time 1'!E58,'time 2'!Q58/'time 2'!E58,'time 3'!Q58/'time 3'!E58)</f>
        <v>8.9719176343716658</v>
      </c>
      <c r="T59">
        <f>AVERAGE('time 1'!S58/'time 1'!G58,'time 2'!S58/'time 2'!G58,'time 3'!S58/'time 3'!G58)</f>
        <v>1.5933879084628899</v>
      </c>
      <c r="V59">
        <f>AVERAGE('accuracy dom5dom4'!$C59,'accuracy dom51dom41'!$C59,'accuracy dom52dom42'!$C59)</f>
        <v>6</v>
      </c>
      <c r="W59">
        <f>AVERAGE('accuracy dom5dom4'!$G59,'accuracy dom51dom41'!$G59,'accuracy dom52dom42'!$G59)</f>
        <v>6</v>
      </c>
      <c r="X59">
        <f>AVERAGE('accuracy dom5dom4'!$AB59,'accuracy dom51dom41'!$AB59,'accuracy dom52dom42'!$AB59)</f>
        <v>6</v>
      </c>
      <c r="Y59">
        <f>AVERAGE('accuracy dom7dom6'!$C59,'accuracy dom71dom61'!$C59,'accuracy dom72dom62'!$C59)</f>
        <v>6</v>
      </c>
      <c r="Z59">
        <f>AVERAGE('accuracy dom7dom6'!$G59,'accuracy dom71dom61'!$G59,'accuracy dom72dom62'!$G59)</f>
        <v>6</v>
      </c>
      <c r="AA59">
        <f>AVERAGE('accuracy dom7dom6'!$AB59,'accuracy dom71dom61'!$AB59,'accuracy dom72dom62'!$AB59)</f>
        <v>6</v>
      </c>
      <c r="AB59">
        <f>AVERAGE('accuracy dom9dom8'!$C59,'accuracy dom91dom81'!$C59,'accuracy dom92dom82'!$C59)</f>
        <v>5</v>
      </c>
      <c r="AC59">
        <f>AVERAGE('accuracy dom9dom8'!$G59,'accuracy dom91dom81'!$G59,'accuracy dom92dom82'!$G59)</f>
        <v>5</v>
      </c>
      <c r="AD59">
        <f>AVERAGE('accuracy dom9dom8'!$AB59,'accuracy dom91dom81'!$AB59,'accuracy dom92dom82'!$AB59)</f>
        <v>5</v>
      </c>
      <c r="AF59">
        <f t="shared" si="0"/>
        <v>0</v>
      </c>
      <c r="AG59">
        <f t="shared" si="1"/>
        <v>0</v>
      </c>
      <c r="AH59">
        <f t="shared" si="2"/>
        <v>0</v>
      </c>
      <c r="AI59">
        <f t="shared" si="3"/>
        <v>0</v>
      </c>
      <c r="AJ59">
        <f t="shared" si="4"/>
        <v>-1</v>
      </c>
      <c r="AK59">
        <f t="shared" si="5"/>
        <v>0</v>
      </c>
      <c r="AL59">
        <f t="shared" si="6"/>
        <v>0</v>
      </c>
      <c r="AM59">
        <f t="shared" si="7"/>
        <v>0</v>
      </c>
      <c r="AN59">
        <f t="shared" si="8"/>
        <v>0</v>
      </c>
      <c r="AP59">
        <f t="shared" si="9"/>
        <v>0</v>
      </c>
      <c r="AQ59">
        <f t="shared" si="10"/>
        <v>0</v>
      </c>
      <c r="AR59">
        <f t="shared" si="11"/>
        <v>0</v>
      </c>
      <c r="AS59">
        <f t="shared" si="12"/>
        <v>0</v>
      </c>
      <c r="AT59">
        <f t="shared" si="13"/>
        <v>0</v>
      </c>
      <c r="AU59">
        <f t="shared" si="14"/>
        <v>0</v>
      </c>
      <c r="AV59">
        <f t="shared" si="15"/>
        <v>-1</v>
      </c>
      <c r="AW59">
        <f t="shared" si="16"/>
        <v>-1</v>
      </c>
      <c r="AX59">
        <f t="shared" si="17"/>
        <v>-1</v>
      </c>
    </row>
    <row r="60" spans="1:5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1'!C59/'time 1'!G59,'time 2'!C59/'time 2'!G59,'time 3'!C59/'time 3'!G59)</f>
        <v>1.3363602990713523</v>
      </c>
      <c r="C60">
        <f>AVERAGE('time 1'!E59/'time 1'!G59,'time 2'!E59/'time 2'!G59,'time 3'!E59/'time 3'!G59)</f>
        <v>7.1306687172194403</v>
      </c>
      <c r="D60">
        <f>AVERAGE('time 1'!G59/'time 1'!G59,'time 2'!G59/'time 2'!G59,'time 3'!G59/'time 3'!G59)</f>
        <v>1</v>
      </c>
      <c r="E60">
        <f>AVERAGE('time 1'!I59/'time 1'!M59,'time 2'!I59/'time 2'!M59,'time 3'!I59/'time 3'!M59)</f>
        <v>1.2562204004943374</v>
      </c>
      <c r="F60">
        <f>AVERAGE('time 1'!K59/'time 1'!M59,'time 2'!K59/'time 2'!M59,'time 3'!K59/'time 3'!M59)</f>
        <v>15.293882700706504</v>
      </c>
      <c r="G60">
        <f>AVERAGE('time 1'!M59/'time 1'!M59,'time 2'!M59/'time 2'!M59,'time 3'!M59/'time 3'!M59)</f>
        <v>1</v>
      </c>
      <c r="H60">
        <f>AVERAGE('time 1'!O59/'time 1'!S59,'time 2'!O59/'time 2'!S59,'time 3'!O59/'time 3'!S59)</f>
        <v>1.1870075378879943</v>
      </c>
      <c r="I60">
        <f>AVERAGE('time 1'!Q59/'time 1'!S59,'time 2'!Q59/'time 2'!S59,'time 3'!Q59/'time 3'!S59)</f>
        <v>28.76457563172222</v>
      </c>
      <c r="J60">
        <f>AVERAGE('time 1'!S59/'time 1'!S59,'time 2'!S59/'time 2'!S59,'time 3'!S59/'time 3'!S59)</f>
        <v>1</v>
      </c>
      <c r="L60">
        <v>1</v>
      </c>
      <c r="M60">
        <v>1</v>
      </c>
      <c r="N60">
        <v>1</v>
      </c>
      <c r="O60">
        <f>AVERAGE('time 1'!I59/'time 1'!C59,'time 2'!I59/'time 2'!C59,'time 3'!I59/'time 3'!C59)</f>
        <v>1.5151682428594964</v>
      </c>
      <c r="P60">
        <f>AVERAGE('time 1'!K59/'time 1'!E59,'time 2'!K59/'time 2'!E59,'time 3'!K59/'time 3'!E59)</f>
        <v>3.8724470718629047</v>
      </c>
      <c r="Q60">
        <f>AVERAGE('time 1'!M59/'time 1'!G59,'time 2'!M59/'time 2'!G59,'time 3'!M59/'time 3'!G59)</f>
        <v>1.6128562548654399</v>
      </c>
      <c r="R60">
        <f>AVERAGE('time 1'!O59/'time 1'!C59,'time 2'!O59/'time 2'!C59,'time 3'!O59/'time 3'!C59)</f>
        <v>1.9137347427893425</v>
      </c>
      <c r="S60">
        <f>AVERAGE('time 1'!Q59/'time 1'!E59,'time 2'!Q59/'time 2'!E59,'time 3'!Q59/'time 3'!E59)</f>
        <v>9.7040026976039986</v>
      </c>
      <c r="T60">
        <f>AVERAGE('time 1'!S59/'time 1'!G59,'time 2'!S59/'time 2'!G59,'time 3'!S59/'time 3'!G59)</f>
        <v>2.1866198674732349</v>
      </c>
      <c r="V60">
        <f>AVERAGE('accuracy dom5dom4'!$C60,'accuracy dom51dom41'!$C60,'accuracy dom52dom42'!$C60)</f>
        <v>32</v>
      </c>
      <c r="W60">
        <f>AVERAGE('accuracy dom5dom4'!$G60,'accuracy dom51dom41'!$G60,'accuracy dom52dom42'!$G60)</f>
        <v>32</v>
      </c>
      <c r="X60">
        <f>AVERAGE('accuracy dom5dom4'!$AB60,'accuracy dom51dom41'!$AB60,'accuracy dom52dom42'!$AB60)</f>
        <v>32</v>
      </c>
      <c r="Y60">
        <f>AVERAGE('accuracy dom7dom6'!$C60,'accuracy dom71dom61'!$C60,'accuracy dom72dom62'!$C60)</f>
        <v>32</v>
      </c>
      <c r="Z60">
        <f>AVERAGE('accuracy dom7dom6'!$G60,'accuracy dom71dom61'!$G60,'accuracy dom72dom62'!$G60)</f>
        <v>32</v>
      </c>
      <c r="AA60">
        <f>AVERAGE('accuracy dom7dom6'!$AB60,'accuracy dom71dom61'!$AB60,'accuracy dom72dom62'!$AB60)</f>
        <v>32</v>
      </c>
      <c r="AB60">
        <f>AVERAGE('accuracy dom9dom8'!$C60,'accuracy dom91dom81'!$C60,'accuracy dom92dom82'!$C60)</f>
        <v>32</v>
      </c>
      <c r="AC60">
        <f>AVERAGE('accuracy dom9dom8'!$G60,'accuracy dom91dom81'!$G60,'accuracy dom92dom82'!$G60)</f>
        <v>32.666666666666664</v>
      </c>
      <c r="AD60">
        <f>AVERAGE('accuracy dom9dom8'!$AB60,'accuracy dom91dom81'!$AB60,'accuracy dom92dom82'!$AB60)</f>
        <v>32.666666666666664</v>
      </c>
      <c r="AF60">
        <f t="shared" si="0"/>
        <v>0</v>
      </c>
      <c r="AG60">
        <f t="shared" si="1"/>
        <v>0</v>
      </c>
      <c r="AH60">
        <f t="shared" si="2"/>
        <v>0</v>
      </c>
      <c r="AI60">
        <f t="shared" si="3"/>
        <v>0</v>
      </c>
      <c r="AJ60">
        <f t="shared" si="4"/>
        <v>0</v>
      </c>
      <c r="AK60">
        <f t="shared" si="5"/>
        <v>0</v>
      </c>
      <c r="AL60">
        <f t="shared" si="6"/>
        <v>0.6666666666666643</v>
      </c>
      <c r="AM60">
        <f t="shared" si="7"/>
        <v>0</v>
      </c>
      <c r="AN60">
        <f t="shared" si="8"/>
        <v>0</v>
      </c>
      <c r="AP60">
        <f t="shared" si="9"/>
        <v>0</v>
      </c>
      <c r="AQ60">
        <f t="shared" si="10"/>
        <v>0</v>
      </c>
      <c r="AR60">
        <f t="shared" si="11"/>
        <v>0</v>
      </c>
      <c r="AS60">
        <f t="shared" si="12"/>
        <v>0</v>
      </c>
      <c r="AT60">
        <f t="shared" si="13"/>
        <v>0</v>
      </c>
      <c r="AU60">
        <f t="shared" si="14"/>
        <v>0</v>
      </c>
      <c r="AV60">
        <f t="shared" si="15"/>
        <v>0</v>
      </c>
      <c r="AW60">
        <f t="shared" si="16"/>
        <v>0.6666666666666643</v>
      </c>
      <c r="AX60">
        <f t="shared" si="17"/>
        <v>0.6666666666666643</v>
      </c>
    </row>
    <row r="61" spans="1:5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1'!C60/'time 1'!G60,'time 2'!C60/'time 2'!G60,'time 3'!C60/'time 3'!G60)</f>
        <v>1.2956893793296664</v>
      </c>
      <c r="C61">
        <f>AVERAGE('time 1'!E60/'time 1'!G60,'time 2'!E60/'time 2'!G60,'time 3'!E60/'time 3'!G60)</f>
        <v>6.3342524340436626</v>
      </c>
      <c r="D61">
        <f>AVERAGE('time 1'!G60/'time 1'!G60,'time 2'!G60/'time 2'!G60,'time 3'!G60/'time 3'!G60)</f>
        <v>1</v>
      </c>
      <c r="E61">
        <f>AVERAGE('time 1'!I60/'time 1'!M60,'time 2'!I60/'time 2'!M60,'time 3'!I60/'time 3'!M60)</f>
        <v>1.2613933017497869</v>
      </c>
      <c r="F61">
        <f>AVERAGE('time 1'!K60/'time 1'!M60,'time 2'!K60/'time 2'!M60,'time 3'!K60/'time 3'!M60)</f>
        <v>16.613793982236132</v>
      </c>
      <c r="G61">
        <f>AVERAGE('time 1'!M60/'time 1'!M60,'time 2'!M60/'time 2'!M60,'time 3'!M60/'time 3'!M60)</f>
        <v>1</v>
      </c>
      <c r="H61">
        <f>AVERAGE('time 1'!O60/'time 1'!S60,'time 2'!O60/'time 2'!S60,'time 3'!O60/'time 3'!S60)</f>
        <v>1.1420152794836387</v>
      </c>
      <c r="I61">
        <f>AVERAGE('time 1'!Q60/'time 1'!S60,'time 2'!Q60/'time 2'!S60,'time 3'!Q60/'time 3'!S60)</f>
        <v>30.676146143295757</v>
      </c>
      <c r="J61">
        <f>AVERAGE('time 1'!S60/'time 1'!S60,'time 2'!S60/'time 2'!S60,'time 3'!S60/'time 3'!S60)</f>
        <v>1</v>
      </c>
      <c r="L61">
        <v>1</v>
      </c>
      <c r="M61">
        <v>1</v>
      </c>
      <c r="N61">
        <v>1</v>
      </c>
      <c r="O61">
        <f>AVERAGE('time 1'!I60/'time 1'!C60,'time 2'!I60/'time 2'!C60,'time 3'!I60/'time 3'!C60)</f>
        <v>1.4120737058274084</v>
      </c>
      <c r="P61">
        <f>AVERAGE('time 1'!K60/'time 1'!E60,'time 2'!K60/'time 2'!E60,'time 3'!K60/'time 3'!E60)</f>
        <v>4.4214968196208808</v>
      </c>
      <c r="Q61">
        <f>AVERAGE('time 1'!M60/'time 1'!G60,'time 2'!M60/'time 2'!G60,'time 3'!M60/'time 3'!G60)</f>
        <v>1.4480514775449844</v>
      </c>
      <c r="R61">
        <f>AVERAGE('time 1'!O60/'time 1'!C60,'time 2'!O60/'time 2'!C60,'time 3'!O60/'time 3'!C60)</f>
        <v>1.6238728904831319</v>
      </c>
      <c r="S61">
        <f>AVERAGE('time 1'!Q60/'time 1'!E60,'time 2'!Q60/'time 2'!E60,'time 3'!Q60/'time 3'!E60)</f>
        <v>10.616828180729868</v>
      </c>
      <c r="T61">
        <f>AVERAGE('time 1'!S60/'time 1'!G60,'time 2'!S60/'time 2'!G60,'time 3'!S60/'time 3'!G60)</f>
        <v>1.8530622382170694</v>
      </c>
      <c r="V61">
        <f>AVERAGE('accuracy dom5dom4'!$C61,'accuracy dom51dom41'!$C61,'accuracy dom52dom42'!$C61)</f>
        <v>4</v>
      </c>
      <c r="W61">
        <f>AVERAGE('accuracy dom5dom4'!$G61,'accuracy dom51dom41'!$G61,'accuracy dom52dom42'!$G61)</f>
        <v>4</v>
      </c>
      <c r="X61">
        <f>AVERAGE('accuracy dom5dom4'!$AB61,'accuracy dom51dom41'!$AB61,'accuracy dom52dom42'!$AB61)</f>
        <v>4</v>
      </c>
      <c r="Y61">
        <f>AVERAGE('accuracy dom7dom6'!$C61,'accuracy dom71dom61'!$C61,'accuracy dom72dom62'!$C61)</f>
        <v>4</v>
      </c>
      <c r="Z61">
        <f>AVERAGE('accuracy dom7dom6'!$G61,'accuracy dom71dom61'!$G61,'accuracy dom72dom62'!$G61)</f>
        <v>4</v>
      </c>
      <c r="AA61">
        <f>AVERAGE('accuracy dom7dom6'!$AB61,'accuracy dom71dom61'!$AB61,'accuracy dom72dom62'!$AB61)</f>
        <v>4</v>
      </c>
      <c r="AB61">
        <f>AVERAGE('accuracy dom9dom8'!$C61,'accuracy dom91dom81'!$C61,'accuracy dom92dom82'!$C61)</f>
        <v>4</v>
      </c>
      <c r="AC61">
        <f>AVERAGE('accuracy dom9dom8'!$G61,'accuracy dom91dom81'!$G61,'accuracy dom92dom82'!$G61)</f>
        <v>4</v>
      </c>
      <c r="AD61">
        <f>AVERAGE('accuracy dom9dom8'!$AB61,'accuracy dom91dom81'!$AB61,'accuracy dom92dom82'!$AB61)</f>
        <v>4</v>
      </c>
      <c r="AF61">
        <f t="shared" si="0"/>
        <v>0</v>
      </c>
      <c r="AG61">
        <f t="shared" si="1"/>
        <v>0</v>
      </c>
      <c r="AH61">
        <f t="shared" si="2"/>
        <v>0</v>
      </c>
      <c r="AI61">
        <f t="shared" si="3"/>
        <v>0</v>
      </c>
      <c r="AJ61">
        <f t="shared" si="4"/>
        <v>0</v>
      </c>
      <c r="AK61">
        <f t="shared" si="5"/>
        <v>0</v>
      </c>
      <c r="AL61">
        <f t="shared" si="6"/>
        <v>0</v>
      </c>
      <c r="AM61">
        <f t="shared" si="7"/>
        <v>0</v>
      </c>
      <c r="AN61">
        <f t="shared" si="8"/>
        <v>0</v>
      </c>
      <c r="AP61">
        <f t="shared" si="9"/>
        <v>0</v>
      </c>
      <c r="AQ61">
        <f t="shared" si="10"/>
        <v>0</v>
      </c>
      <c r="AR61">
        <f t="shared" si="11"/>
        <v>0</v>
      </c>
      <c r="AS61">
        <f t="shared" si="12"/>
        <v>0</v>
      </c>
      <c r="AT61">
        <f t="shared" si="13"/>
        <v>0</v>
      </c>
      <c r="AU61">
        <f t="shared" si="14"/>
        <v>0</v>
      </c>
      <c r="AV61">
        <f t="shared" si="15"/>
        <v>0</v>
      </c>
      <c r="AW61">
        <f t="shared" si="16"/>
        <v>0</v>
      </c>
      <c r="AX61">
        <f t="shared" si="17"/>
        <v>0</v>
      </c>
    </row>
    <row r="62" spans="1:5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1'!C61/'time 1'!G61,'time 2'!C61/'time 2'!G61,'time 3'!C61/'time 3'!G61)</f>
        <v>1.2926588715021297</v>
      </c>
      <c r="C62">
        <f>AVERAGE('time 1'!E61/'time 1'!G61,'time 2'!E61/'time 2'!G61,'time 3'!E61/'time 3'!G61)</f>
        <v>6.0356425127341069</v>
      </c>
      <c r="D62">
        <f>AVERAGE('time 1'!G61/'time 1'!G61,'time 2'!G61/'time 2'!G61,'time 3'!G61/'time 3'!G61)</f>
        <v>1</v>
      </c>
      <c r="E62">
        <f>AVERAGE('time 1'!I61/'time 1'!M61,'time 2'!I61/'time 2'!M61,'time 3'!I61/'time 3'!M61)</f>
        <v>1.2373136510233453</v>
      </c>
      <c r="F62">
        <f>AVERAGE('time 1'!K61/'time 1'!M61,'time 2'!K61/'time 2'!M61,'time 3'!K61/'time 3'!M61)</f>
        <v>14.693561208747679</v>
      </c>
      <c r="G62">
        <f>AVERAGE('time 1'!M61/'time 1'!M61,'time 2'!M61/'time 2'!M61,'time 3'!M61/'time 3'!M61)</f>
        <v>1</v>
      </c>
      <c r="H62">
        <f>AVERAGE('time 1'!O61/'time 1'!S61,'time 2'!O61/'time 2'!S61,'time 3'!O61/'time 3'!S61)</f>
        <v>1.1563390220081116</v>
      </c>
      <c r="I62">
        <f>AVERAGE('time 1'!Q61/'time 1'!S61,'time 2'!Q61/'time 2'!S61,'time 3'!Q61/'time 3'!S61)</f>
        <v>28.253250102274439</v>
      </c>
      <c r="J62">
        <f>AVERAGE('time 1'!S61/'time 1'!S61,'time 2'!S61/'time 2'!S61,'time 3'!S61/'time 3'!S61)</f>
        <v>1</v>
      </c>
      <c r="L62">
        <v>1</v>
      </c>
      <c r="M62">
        <v>1</v>
      </c>
      <c r="N62">
        <v>1</v>
      </c>
      <c r="O62">
        <f>AVERAGE('time 1'!I61/'time 1'!C61,'time 2'!I61/'time 2'!C61,'time 3'!I61/'time 3'!C61)</f>
        <v>1.4282458877718442</v>
      </c>
      <c r="P62">
        <f>AVERAGE('time 1'!K61/'time 1'!E61,'time 2'!K61/'time 2'!E61,'time 3'!K61/'time 3'!E61)</f>
        <v>4.1715393119336523</v>
      </c>
      <c r="Q62">
        <f>AVERAGE('time 1'!M61/'time 1'!G61,'time 2'!M61/'time 2'!G61,'time 3'!M61/'time 3'!G61)</f>
        <v>1.4886984291244856</v>
      </c>
      <c r="R62">
        <f>AVERAGE('time 1'!O61/'time 1'!C61,'time 2'!O61/'time 2'!C61,'time 3'!O61/'time 3'!C61)</f>
        <v>1.743582950132005</v>
      </c>
      <c r="S62">
        <f>AVERAGE('time 1'!Q61/'time 1'!E61,'time 2'!Q61/'time 2'!E61,'time 3'!Q61/'time 3'!E61)</f>
        <v>10.384628428711155</v>
      </c>
      <c r="T62">
        <f>AVERAGE('time 1'!S61/'time 1'!G61,'time 2'!S61/'time 2'!G61,'time 3'!S61/'time 3'!G61)</f>
        <v>1.9771398178567008</v>
      </c>
      <c r="V62">
        <f>AVERAGE('accuracy dom5dom4'!$C62,'accuracy dom51dom41'!$C62,'accuracy dom52dom42'!$C62)</f>
        <v>27</v>
      </c>
      <c r="W62">
        <f>AVERAGE('accuracy dom5dom4'!$G62,'accuracy dom51dom41'!$G62,'accuracy dom52dom42'!$G62)</f>
        <v>27</v>
      </c>
      <c r="X62">
        <f>AVERAGE('accuracy dom5dom4'!$AB62,'accuracy dom51dom41'!$AB62,'accuracy dom52dom42'!$AB62)</f>
        <v>27</v>
      </c>
      <c r="Y62">
        <f>AVERAGE('accuracy dom7dom6'!$C62,'accuracy dom71dom61'!$C62,'accuracy dom72dom62'!$C62)</f>
        <v>27</v>
      </c>
      <c r="Z62">
        <f>AVERAGE('accuracy dom7dom6'!$G62,'accuracy dom71dom61'!$G62,'accuracy dom72dom62'!$G62)</f>
        <v>27</v>
      </c>
      <c r="AA62">
        <f>AVERAGE('accuracy dom7dom6'!$AB62,'accuracy dom71dom61'!$AB62,'accuracy dom72dom62'!$AB62)</f>
        <v>27</v>
      </c>
      <c r="AB62">
        <f>AVERAGE('accuracy dom9dom8'!$C62,'accuracy dom91dom81'!$C62,'accuracy dom92dom82'!$C62)</f>
        <v>27</v>
      </c>
      <c r="AC62">
        <f>AVERAGE('accuracy dom9dom8'!$G62,'accuracy dom91dom81'!$G62,'accuracy dom92dom82'!$G62)</f>
        <v>27.333333333333332</v>
      </c>
      <c r="AD62">
        <f>AVERAGE('accuracy dom9dom8'!$AB62,'accuracy dom91dom81'!$AB62,'accuracy dom92dom82'!$AB62)</f>
        <v>27.333333333333332</v>
      </c>
      <c r="AF62">
        <f t="shared" si="0"/>
        <v>0</v>
      </c>
      <c r="AG62">
        <f t="shared" si="1"/>
        <v>0</v>
      </c>
      <c r="AH62">
        <f t="shared" si="2"/>
        <v>0</v>
      </c>
      <c r="AI62">
        <f t="shared" si="3"/>
        <v>0</v>
      </c>
      <c r="AJ62">
        <f t="shared" si="4"/>
        <v>0</v>
      </c>
      <c r="AK62">
        <f t="shared" si="5"/>
        <v>0</v>
      </c>
      <c r="AL62">
        <f t="shared" si="6"/>
        <v>0.33333333333333215</v>
      </c>
      <c r="AM62">
        <f t="shared" si="7"/>
        <v>0</v>
      </c>
      <c r="AN62">
        <f t="shared" si="8"/>
        <v>0</v>
      </c>
      <c r="AP62">
        <f t="shared" si="9"/>
        <v>0</v>
      </c>
      <c r="AQ62">
        <f t="shared" si="10"/>
        <v>0</v>
      </c>
      <c r="AR62">
        <f t="shared" si="11"/>
        <v>0</v>
      </c>
      <c r="AS62">
        <f t="shared" si="12"/>
        <v>0</v>
      </c>
      <c r="AT62">
        <f t="shared" si="13"/>
        <v>0</v>
      </c>
      <c r="AU62">
        <f t="shared" si="14"/>
        <v>0</v>
      </c>
      <c r="AV62">
        <f t="shared" si="15"/>
        <v>0</v>
      </c>
      <c r="AW62">
        <f t="shared" si="16"/>
        <v>0.33333333333333215</v>
      </c>
      <c r="AX62">
        <f t="shared" si="17"/>
        <v>0.33333333333333215</v>
      </c>
    </row>
    <row r="63" spans="1:5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1'!C62/'time 1'!G62,'time 2'!C62/'time 2'!G62,'time 3'!C62/'time 3'!G62)</f>
        <v>1.2919456879438567</v>
      </c>
      <c r="C63">
        <f>AVERAGE('time 1'!E62/'time 1'!G62,'time 2'!E62/'time 2'!G62,'time 3'!E62/'time 3'!G62)</f>
        <v>6.8716718531524199</v>
      </c>
      <c r="D63">
        <f>AVERAGE('time 1'!G62/'time 1'!G62,'time 2'!G62/'time 2'!G62,'time 3'!G62/'time 3'!G62)</f>
        <v>1</v>
      </c>
      <c r="E63">
        <f>AVERAGE('time 1'!I62/'time 1'!M62,'time 2'!I62/'time 2'!M62,'time 3'!I62/'time 3'!M62)</f>
        <v>1.1999028660098479</v>
      </c>
      <c r="F63">
        <f>AVERAGE('time 1'!K62/'time 1'!M62,'time 2'!K62/'time 2'!M62,'time 3'!K62/'time 3'!M62)</f>
        <v>17.193691102849083</v>
      </c>
      <c r="G63">
        <f>AVERAGE('time 1'!M62/'time 1'!M62,'time 2'!M62/'time 2'!M62,'time 3'!M62/'time 3'!M62)</f>
        <v>1</v>
      </c>
      <c r="H63">
        <f>AVERAGE('time 1'!O62/'time 1'!S62,'time 2'!O62/'time 2'!S62,'time 3'!O62/'time 3'!S62)</f>
        <v>1.1432192880475993</v>
      </c>
      <c r="I63">
        <f>AVERAGE('time 1'!Q62/'time 1'!S62,'time 2'!Q62/'time 2'!S62,'time 3'!Q62/'time 3'!S62)</f>
        <v>33.795441589048885</v>
      </c>
      <c r="J63">
        <f>AVERAGE('time 1'!S62/'time 1'!S62,'time 2'!S62/'time 2'!S62,'time 3'!S62/'time 3'!S62)</f>
        <v>1</v>
      </c>
      <c r="L63">
        <v>1</v>
      </c>
      <c r="M63">
        <v>1</v>
      </c>
      <c r="N63">
        <v>1</v>
      </c>
      <c r="O63">
        <f>AVERAGE('time 1'!I62/'time 1'!C62,'time 2'!I62/'time 2'!C62,'time 3'!I62/'time 3'!C62)</f>
        <v>1.3088213602264824</v>
      </c>
      <c r="P63">
        <f>AVERAGE('time 1'!K62/'time 1'!E62,'time 2'!K62/'time 2'!E62,'time 3'!K62/'time 3'!E62)</f>
        <v>3.8478589270260919</v>
      </c>
      <c r="Q63">
        <f>AVERAGE('time 1'!M62/'time 1'!G62,'time 2'!M62/'time 2'!G62,'time 3'!M62/'time 3'!G62)</f>
        <v>1.4085401881426047</v>
      </c>
      <c r="R63">
        <f>AVERAGE('time 1'!O62/'time 1'!C62,'time 2'!O62/'time 2'!C62,'time 3'!O62/'time 3'!C62)</f>
        <v>1.5568550564376695</v>
      </c>
      <c r="S63">
        <f>AVERAGE('time 1'!Q62/'time 1'!E62,'time 2'!Q62/'time 2'!E62,'time 3'!Q62/'time 3'!E62)</f>
        <v>9.8445433478743229</v>
      </c>
      <c r="T63">
        <f>AVERAGE('time 1'!S62/'time 1'!G62,'time 2'!S62/'time 2'!G62,'time 3'!S62/'time 3'!G62)</f>
        <v>1.7888157977218355</v>
      </c>
      <c r="V63">
        <f>AVERAGE('accuracy dom5dom4'!$C63,'accuracy dom51dom41'!$C63,'accuracy dom52dom42'!$C63)</f>
        <v>5</v>
      </c>
      <c r="W63">
        <f>AVERAGE('accuracy dom5dom4'!$G63,'accuracy dom51dom41'!$G63,'accuracy dom52dom42'!$G63)</f>
        <v>5</v>
      </c>
      <c r="X63">
        <f>AVERAGE('accuracy dom5dom4'!$AB63,'accuracy dom51dom41'!$AB63,'accuracy dom52dom42'!$AB63)</f>
        <v>5</v>
      </c>
      <c r="Y63">
        <f>AVERAGE('accuracy dom7dom6'!$C63,'accuracy dom71dom61'!$C63,'accuracy dom72dom62'!$C63)</f>
        <v>5</v>
      </c>
      <c r="Z63">
        <f>AVERAGE('accuracy dom7dom6'!$G63,'accuracy dom71dom61'!$G63,'accuracy dom72dom62'!$G63)</f>
        <v>5</v>
      </c>
      <c r="AA63">
        <f>AVERAGE('accuracy dom7dom6'!$AB63,'accuracy dom71dom61'!$AB63,'accuracy dom72dom62'!$AB63)</f>
        <v>5</v>
      </c>
      <c r="AB63">
        <f>AVERAGE('accuracy dom9dom8'!$C63,'accuracy dom91dom81'!$C63,'accuracy dom92dom82'!$C63)</f>
        <v>5</v>
      </c>
      <c r="AC63">
        <f>AVERAGE('accuracy dom9dom8'!$G63,'accuracy dom91dom81'!$G63,'accuracy dom92dom82'!$G63)</f>
        <v>5</v>
      </c>
      <c r="AD63">
        <f>AVERAGE('accuracy dom9dom8'!$AB63,'accuracy dom91dom81'!$AB63,'accuracy dom92dom82'!$AB63)</f>
        <v>5</v>
      </c>
      <c r="AF63">
        <f t="shared" si="0"/>
        <v>0</v>
      </c>
      <c r="AG63">
        <f t="shared" si="1"/>
        <v>0</v>
      </c>
      <c r="AH63">
        <f t="shared" si="2"/>
        <v>0</v>
      </c>
      <c r="AI63">
        <f t="shared" si="3"/>
        <v>0</v>
      </c>
      <c r="AJ63">
        <f t="shared" si="4"/>
        <v>0</v>
      </c>
      <c r="AK63">
        <f t="shared" si="5"/>
        <v>0</v>
      </c>
      <c r="AL63">
        <f t="shared" si="6"/>
        <v>0</v>
      </c>
      <c r="AM63">
        <f t="shared" si="7"/>
        <v>0</v>
      </c>
      <c r="AN63">
        <f t="shared" si="8"/>
        <v>0</v>
      </c>
      <c r="AP63">
        <f t="shared" si="9"/>
        <v>0</v>
      </c>
      <c r="AQ63">
        <f t="shared" si="10"/>
        <v>0</v>
      </c>
      <c r="AR63">
        <f t="shared" si="11"/>
        <v>0</v>
      </c>
      <c r="AS63">
        <f t="shared" si="12"/>
        <v>0</v>
      </c>
      <c r="AT63">
        <f t="shared" si="13"/>
        <v>0</v>
      </c>
      <c r="AU63">
        <f t="shared" si="14"/>
        <v>0</v>
      </c>
      <c r="AV63">
        <f t="shared" si="15"/>
        <v>0</v>
      </c>
      <c r="AW63">
        <f t="shared" si="16"/>
        <v>0</v>
      </c>
      <c r="AX63">
        <f t="shared" si="17"/>
        <v>0</v>
      </c>
    </row>
    <row r="64" spans="1:50">
      <c r="A64" t="str">
        <f>'time 1'!B63</f>
        <v>&lt;test.ImageData: void buildDitheredGradientChannel(int,int,int,int,int,boolean,byte[],int,int,int)&gt;</v>
      </c>
      <c r="B64">
        <f>AVERAGE('time 1'!C63/'time 1'!G63,'time 2'!C63/'time 2'!G63,'time 3'!C63/'time 3'!G63)</f>
        <v>1.3308363626592283</v>
      </c>
      <c r="C64">
        <f>AVERAGE('time 1'!E63/'time 1'!G63,'time 2'!E63/'time 2'!G63,'time 3'!E63/'time 3'!G63)</f>
        <v>3.5040287624159276</v>
      </c>
      <c r="D64">
        <f>AVERAGE('time 1'!G63/'time 1'!G63,'time 2'!G63/'time 2'!G63,'time 3'!G63/'time 3'!G63)</f>
        <v>1</v>
      </c>
      <c r="E64">
        <f>AVERAGE('time 1'!I63/'time 1'!M63,'time 2'!I63/'time 2'!M63,'time 3'!I63/'time 3'!M63)</f>
        <v>1.3535511150471005</v>
      </c>
      <c r="F64">
        <f>AVERAGE('time 1'!K63/'time 1'!M63,'time 2'!K63/'time 2'!M63,'time 3'!K63/'time 3'!M63)</f>
        <v>9.4473282108400038</v>
      </c>
      <c r="G64">
        <f>AVERAGE('time 1'!M63/'time 1'!M63,'time 2'!M63/'time 2'!M63,'time 3'!M63/'time 3'!M63)</f>
        <v>1</v>
      </c>
      <c r="H64">
        <f>AVERAGE('time 1'!O63/'time 1'!S63,'time 2'!O63/'time 2'!S63,'time 3'!O63/'time 3'!S63)</f>
        <v>1.1996057459157787</v>
      </c>
      <c r="I64">
        <f>AVERAGE('time 1'!Q63/'time 1'!S63,'time 2'!Q63/'time 2'!S63,'time 3'!Q63/'time 3'!S63)</f>
        <v>18.249583985393574</v>
      </c>
      <c r="J64">
        <f>AVERAGE('time 1'!S63/'time 1'!S63,'time 2'!S63/'time 2'!S63,'time 3'!S63/'time 3'!S63)</f>
        <v>1</v>
      </c>
      <c r="L64">
        <v>1</v>
      </c>
      <c r="M64">
        <v>1</v>
      </c>
      <c r="N64">
        <v>1</v>
      </c>
      <c r="O64">
        <f>AVERAGE('time 1'!I63/'time 1'!C63,'time 2'!I63/'time 2'!C63,'time 3'!I63/'time 3'!C63)</f>
        <v>2.0481427593595178</v>
      </c>
      <c r="P64">
        <f>AVERAGE('time 1'!K63/'time 1'!E63,'time 2'!K63/'time 2'!E63,'time 3'!K63/'time 3'!E63)</f>
        <v>6.7425387447371365</v>
      </c>
      <c r="Q64">
        <f>AVERAGE('time 1'!M63/'time 1'!G63,'time 2'!M63/'time 2'!G63,'time 3'!M63/'time 3'!G63)</f>
        <v>1.9953416292553399</v>
      </c>
      <c r="R64">
        <f>AVERAGE('time 1'!O63/'time 1'!C63,'time 2'!O63/'time 2'!C63,'time 3'!O63/'time 3'!C63)</f>
        <v>2.4821231941294881</v>
      </c>
      <c r="S64">
        <f>AVERAGE('time 1'!Q63/'time 1'!E63,'time 2'!Q63/'time 2'!E63,'time 3'!Q63/'time 3'!E63)</f>
        <v>17.535566993552987</v>
      </c>
      <c r="T64">
        <f>AVERAGE('time 1'!S63/'time 1'!G63,'time 2'!S63/'time 2'!G63,'time 3'!S63/'time 3'!G63)</f>
        <v>2.7888848382566831</v>
      </c>
      <c r="V64">
        <f>AVERAGE('accuracy dom5dom4'!$C64,'accuracy dom51dom41'!$C64,'accuracy dom52dom42'!$C64)</f>
        <v>1</v>
      </c>
      <c r="W64">
        <f>AVERAGE('accuracy dom5dom4'!$G64,'accuracy dom51dom41'!$G64,'accuracy dom52dom42'!$G64)</f>
        <v>1</v>
      </c>
      <c r="X64">
        <f>AVERAGE('accuracy dom5dom4'!$AB64,'accuracy dom51dom41'!$AB64,'accuracy dom52dom42'!$AB64)</f>
        <v>1</v>
      </c>
      <c r="Y64">
        <f>AVERAGE('accuracy dom7dom6'!$C64,'accuracy dom71dom61'!$C64,'accuracy dom72dom62'!$C64)</f>
        <v>1</v>
      </c>
      <c r="Z64">
        <f>AVERAGE('accuracy dom7dom6'!$G64,'accuracy dom71dom61'!$G64,'accuracy dom72dom62'!$G64)</f>
        <v>1</v>
      </c>
      <c r="AA64">
        <f>AVERAGE('accuracy dom7dom6'!$AB64,'accuracy dom71dom61'!$AB64,'accuracy dom72dom62'!$AB64)</f>
        <v>1</v>
      </c>
      <c r="AB64">
        <f>AVERAGE('accuracy dom9dom8'!$C64,'accuracy dom91dom81'!$C64,'accuracy dom92dom82'!$C64)</f>
        <v>1</v>
      </c>
      <c r="AC64">
        <f>AVERAGE('accuracy dom9dom8'!$G64,'accuracy dom91dom81'!$G64,'accuracy dom92dom82'!$G64)</f>
        <v>1</v>
      </c>
      <c r="AD64">
        <f>AVERAGE('accuracy dom9dom8'!$AB64,'accuracy dom91dom81'!$AB64,'accuracy dom92dom82'!$AB64)</f>
        <v>1</v>
      </c>
      <c r="AF64">
        <f t="shared" si="0"/>
        <v>0</v>
      </c>
      <c r="AG64">
        <f t="shared" si="1"/>
        <v>0</v>
      </c>
      <c r="AH64">
        <f t="shared" si="2"/>
        <v>0</v>
      </c>
      <c r="AI64">
        <f t="shared" si="3"/>
        <v>0</v>
      </c>
      <c r="AJ64">
        <f t="shared" si="4"/>
        <v>0</v>
      </c>
      <c r="AK64">
        <f t="shared" si="5"/>
        <v>0</v>
      </c>
      <c r="AL64">
        <f t="shared" si="6"/>
        <v>0</v>
      </c>
      <c r="AM64">
        <f t="shared" si="7"/>
        <v>0</v>
      </c>
      <c r="AN64">
        <f t="shared" si="8"/>
        <v>0</v>
      </c>
      <c r="AP64">
        <f t="shared" si="9"/>
        <v>0</v>
      </c>
      <c r="AQ64">
        <f t="shared" si="10"/>
        <v>0</v>
      </c>
      <c r="AR64">
        <f t="shared" si="11"/>
        <v>0</v>
      </c>
      <c r="AS64">
        <f t="shared" si="12"/>
        <v>0</v>
      </c>
      <c r="AT64">
        <f t="shared" si="13"/>
        <v>0</v>
      </c>
      <c r="AU64">
        <f t="shared" si="14"/>
        <v>0</v>
      </c>
      <c r="AV64">
        <f t="shared" si="15"/>
        <v>0</v>
      </c>
      <c r="AW64">
        <f t="shared" si="16"/>
        <v>0</v>
      </c>
      <c r="AX64">
        <f t="shared" si="17"/>
        <v>0</v>
      </c>
    </row>
    <row r="65" spans="1:50">
      <c r="A65" t="str">
        <f>'time 1'!B64</f>
        <v>&lt;test.ImageData: void buildPreciseGradientChannel(int,int,int,int,int,boolean,byte[],int,int)&gt;</v>
      </c>
      <c r="B65">
        <f>AVERAGE('time 1'!C64/'time 1'!G64,'time 2'!C64/'time 2'!G64,'time 3'!C64/'time 3'!G64)</f>
        <v>1.3193980910105569</v>
      </c>
      <c r="C65">
        <f>AVERAGE('time 1'!E64/'time 1'!G64,'time 2'!E64/'time 2'!G64,'time 3'!E64/'time 3'!G64)</f>
        <v>3.0186582753943543</v>
      </c>
      <c r="D65">
        <f>AVERAGE('time 1'!G64/'time 1'!G64,'time 2'!G64/'time 2'!G64,'time 3'!G64/'time 3'!G64)</f>
        <v>1</v>
      </c>
      <c r="E65">
        <f>AVERAGE('time 1'!I64/'time 1'!M64,'time 2'!I64/'time 2'!M64,'time 3'!I64/'time 3'!M64)</f>
        <v>1.2796172287737118</v>
      </c>
      <c r="F65">
        <f>AVERAGE('time 1'!K64/'time 1'!M64,'time 2'!K64/'time 2'!M64,'time 3'!K64/'time 3'!M64)</f>
        <v>8.9835279093605003</v>
      </c>
      <c r="G65">
        <f>AVERAGE('time 1'!M64/'time 1'!M64,'time 2'!M64/'time 2'!M64,'time 3'!M64/'time 3'!M64)</f>
        <v>1</v>
      </c>
      <c r="H65">
        <f>AVERAGE('time 1'!O64/'time 1'!S64,'time 2'!O64/'time 2'!S64,'time 3'!O64/'time 3'!S64)</f>
        <v>1.2629954978700624</v>
      </c>
      <c r="I65">
        <f>AVERAGE('time 1'!Q64/'time 1'!S64,'time 2'!Q64/'time 2'!S64,'time 3'!Q64/'time 3'!S64)</f>
        <v>14.637742154957669</v>
      </c>
      <c r="J65">
        <f>AVERAGE('time 1'!S64/'time 1'!S64,'time 2'!S64/'time 2'!S64,'time 3'!S64/'time 3'!S64)</f>
        <v>1</v>
      </c>
      <c r="L65">
        <v>1</v>
      </c>
      <c r="M65">
        <v>1</v>
      </c>
      <c r="N65">
        <v>1</v>
      </c>
      <c r="O65">
        <f>AVERAGE('time 1'!I64/'time 1'!C64,'time 2'!I64/'time 2'!C64,'time 3'!I64/'time 3'!C64)</f>
        <v>1.7645685504790531</v>
      </c>
      <c r="P65">
        <f>AVERAGE('time 1'!K64/'time 1'!E64,'time 2'!K64/'time 2'!E64,'time 3'!K64/'time 3'!E64)</f>
        <v>6.2811587295334377</v>
      </c>
      <c r="Q65">
        <f>AVERAGE('time 1'!M64/'time 1'!G64,'time 2'!M64/'time 2'!G64,'time 3'!M64/'time 3'!G64)</f>
        <v>1.8046752373074424</v>
      </c>
      <c r="R65">
        <f>AVERAGE('time 1'!O64/'time 1'!C64,'time 2'!O64/'time 2'!C64,'time 3'!O64/'time 3'!C64)</f>
        <v>2.3292392824574937</v>
      </c>
      <c r="S65">
        <f>AVERAGE('time 1'!Q64/'time 1'!E64,'time 2'!Q64/'time 2'!E64,'time 3'!Q64/'time 3'!E64)</f>
        <v>13.209661087870165</v>
      </c>
      <c r="T65">
        <f>AVERAGE('time 1'!S64/'time 1'!G64,'time 2'!S64/'time 2'!G64,'time 3'!S64/'time 3'!G64)</f>
        <v>2.4183751209901074</v>
      </c>
      <c r="V65">
        <f>AVERAGE('accuracy dom5dom4'!$C65,'accuracy dom51dom41'!$C65,'accuracy dom52dom42'!$C65)</f>
        <v>1</v>
      </c>
      <c r="W65">
        <f>AVERAGE('accuracy dom5dom4'!$G65,'accuracy dom51dom41'!$G65,'accuracy dom52dom42'!$G65)</f>
        <v>1</v>
      </c>
      <c r="X65">
        <f>AVERAGE('accuracy dom5dom4'!$AB65,'accuracy dom51dom41'!$AB65,'accuracy dom52dom42'!$AB65)</f>
        <v>1</v>
      </c>
      <c r="Y65">
        <f>AVERAGE('accuracy dom7dom6'!$C65,'accuracy dom71dom61'!$C65,'accuracy dom72dom62'!$C65)</f>
        <v>1</v>
      </c>
      <c r="Z65">
        <f>AVERAGE('accuracy dom7dom6'!$G65,'accuracy dom71dom61'!$G65,'accuracy dom72dom62'!$G65)</f>
        <v>1</v>
      </c>
      <c r="AA65">
        <f>AVERAGE('accuracy dom7dom6'!$AB65,'accuracy dom71dom61'!$AB65,'accuracy dom72dom62'!$AB65)</f>
        <v>1</v>
      </c>
      <c r="AB65">
        <f>AVERAGE('accuracy dom9dom8'!$C65,'accuracy dom91dom81'!$C65,'accuracy dom92dom82'!$C65)</f>
        <v>1</v>
      </c>
      <c r="AC65">
        <f>AVERAGE('accuracy dom9dom8'!$G65,'accuracy dom91dom81'!$G65,'accuracy dom92dom82'!$G65)</f>
        <v>0.66666666666666663</v>
      </c>
      <c r="AD65">
        <f>AVERAGE('accuracy dom9dom8'!$AB65,'accuracy dom91dom81'!$AB65,'accuracy dom92dom82'!$AB65)</f>
        <v>1</v>
      </c>
      <c r="AF65">
        <f t="shared" si="0"/>
        <v>0</v>
      </c>
      <c r="AG65">
        <f t="shared" si="1"/>
        <v>0</v>
      </c>
      <c r="AH65">
        <f t="shared" si="2"/>
        <v>0</v>
      </c>
      <c r="AI65">
        <f t="shared" si="3"/>
        <v>0</v>
      </c>
      <c r="AJ65">
        <f t="shared" si="4"/>
        <v>0</v>
      </c>
      <c r="AK65">
        <f t="shared" si="5"/>
        <v>0</v>
      </c>
      <c r="AL65">
        <f t="shared" si="6"/>
        <v>0</v>
      </c>
      <c r="AM65">
        <f t="shared" si="7"/>
        <v>0.33333333333333337</v>
      </c>
      <c r="AN65">
        <f t="shared" si="8"/>
        <v>0</v>
      </c>
      <c r="AP65">
        <f t="shared" si="9"/>
        <v>0</v>
      </c>
      <c r="AQ65">
        <f t="shared" si="10"/>
        <v>0</v>
      </c>
      <c r="AR65">
        <f t="shared" si="11"/>
        <v>0</v>
      </c>
      <c r="AS65">
        <f t="shared" si="12"/>
        <v>0</v>
      </c>
      <c r="AT65">
        <f t="shared" si="13"/>
        <v>0</v>
      </c>
      <c r="AU65">
        <f t="shared" si="14"/>
        <v>0</v>
      </c>
      <c r="AV65">
        <f t="shared" si="15"/>
        <v>0</v>
      </c>
      <c r="AW65">
        <f t="shared" si="16"/>
        <v>-0.33333333333333337</v>
      </c>
      <c r="AX65">
        <f t="shared" si="17"/>
        <v>0</v>
      </c>
    </row>
    <row r="66" spans="1:50">
      <c r="A66" t="str">
        <f>'time 1'!B65</f>
        <v>&lt;test.ImageData: void getPixels(int,int,int,byte[],int)&gt;</v>
      </c>
      <c r="B66">
        <f>AVERAGE('time 1'!C65/'time 1'!G65,'time 2'!C65/'time 2'!G65,'time 3'!C65/'time 3'!G65)</f>
        <v>1.3094014249954022</v>
      </c>
      <c r="C66">
        <f>AVERAGE('time 1'!E65/'time 1'!G65,'time 2'!E65/'time 2'!G65,'time 3'!E65/'time 3'!G65)</f>
        <v>3.9035807685311403</v>
      </c>
      <c r="D66">
        <f>AVERAGE('time 1'!G65/'time 1'!G65,'time 2'!G65/'time 2'!G65,'time 3'!G65/'time 3'!G65)</f>
        <v>1</v>
      </c>
      <c r="E66">
        <f>AVERAGE('time 1'!I65/'time 1'!M65,'time 2'!I65/'time 2'!M65,'time 3'!I65/'time 3'!M65)</f>
        <v>1.2598084267752687</v>
      </c>
      <c r="F66">
        <f>AVERAGE('time 1'!K65/'time 1'!M65,'time 2'!K65/'time 2'!M65,'time 3'!K65/'time 3'!M65)</f>
        <v>10.021884488600103</v>
      </c>
      <c r="G66">
        <f>AVERAGE('time 1'!M65/'time 1'!M65,'time 2'!M65/'time 2'!M65,'time 3'!M65/'time 3'!M65)</f>
        <v>1</v>
      </c>
      <c r="H66">
        <f>AVERAGE('time 1'!O65/'time 1'!S65,'time 2'!O65/'time 2'!S65,'time 3'!O65/'time 3'!S65)</f>
        <v>1.1851190961919011</v>
      </c>
      <c r="I66">
        <f>AVERAGE('time 1'!Q65/'time 1'!S65,'time 2'!Q65/'time 2'!S65,'time 3'!Q65/'time 3'!S65)</f>
        <v>20.048275445444872</v>
      </c>
      <c r="J66">
        <f>AVERAGE('time 1'!S65/'time 1'!S65,'time 2'!S65/'time 2'!S65,'time 3'!S65/'time 3'!S65)</f>
        <v>1</v>
      </c>
      <c r="L66">
        <v>1</v>
      </c>
      <c r="M66">
        <v>1</v>
      </c>
      <c r="N66">
        <v>1</v>
      </c>
      <c r="O66">
        <f>AVERAGE('time 1'!I65/'time 1'!C65,'time 2'!I65/'time 2'!C65,'time 3'!I65/'time 3'!C65)</f>
        <v>1.4674398756245504</v>
      </c>
      <c r="P66">
        <f>AVERAGE('time 1'!K65/'time 1'!E65,'time 2'!K65/'time 2'!E65,'time 3'!K65/'time 3'!E65)</f>
        <v>4.7446216313994762</v>
      </c>
      <c r="Q66">
        <f>AVERAGE('time 1'!M65/'time 1'!G65,'time 2'!M65/'time 2'!G65,'time 3'!M65/'time 3'!G65)</f>
        <v>1.5208577645663937</v>
      </c>
      <c r="R66">
        <f>AVERAGE('time 1'!O65/'time 1'!C65,'time 2'!O65/'time 2'!C65,'time 3'!O65/'time 3'!C65)</f>
        <v>1.9075251416012922</v>
      </c>
      <c r="S66">
        <f>AVERAGE('time 1'!Q65/'time 1'!E65,'time 2'!Q65/'time 2'!E65,'time 3'!Q65/'time 3'!E65)</f>
        <v>13.490002515482319</v>
      </c>
      <c r="T66">
        <f>AVERAGE('time 1'!S65/'time 1'!G65,'time 2'!S65/'time 2'!G65,'time 3'!S65/'time 3'!G65)</f>
        <v>2.1286363300757984</v>
      </c>
      <c r="V66">
        <f>AVERAGE('accuracy dom5dom4'!$C66,'accuracy dom51dom41'!$C66,'accuracy dom52dom42'!$C66)</f>
        <v>4</v>
      </c>
      <c r="W66">
        <f>AVERAGE('accuracy dom5dom4'!$G66,'accuracy dom51dom41'!$G66,'accuracy dom52dom42'!$G66)</f>
        <v>4</v>
      </c>
      <c r="X66">
        <f>AVERAGE('accuracy dom5dom4'!$AB66,'accuracy dom51dom41'!$AB66,'accuracy dom52dom42'!$AB66)</f>
        <v>4</v>
      </c>
      <c r="Y66">
        <f>AVERAGE('accuracy dom7dom6'!$C66,'accuracy dom71dom61'!$C66,'accuracy dom72dom62'!$C66)</f>
        <v>4</v>
      </c>
      <c r="Z66">
        <f>AVERAGE('accuracy dom7dom6'!$G66,'accuracy dom71dom61'!$G66,'accuracy dom72dom62'!$G66)</f>
        <v>4</v>
      </c>
      <c r="AA66">
        <f>AVERAGE('accuracy dom7dom6'!$AB66,'accuracy dom71dom61'!$AB66,'accuracy dom72dom62'!$AB66)</f>
        <v>4</v>
      </c>
      <c r="AB66">
        <f>AVERAGE('accuracy dom9dom8'!$C66,'accuracy dom91dom81'!$C66,'accuracy dom92dom82'!$C66)</f>
        <v>2.6666666666666665</v>
      </c>
      <c r="AC66">
        <f>AVERAGE('accuracy dom9dom8'!$G66,'accuracy dom91dom81'!$G66,'accuracy dom92dom82'!$G66)</f>
        <v>2.6666666666666665</v>
      </c>
      <c r="AD66">
        <f>AVERAGE('accuracy dom9dom8'!$AB66,'accuracy dom91dom81'!$AB66,'accuracy dom92dom82'!$AB66)</f>
        <v>2.6666666666666665</v>
      </c>
      <c r="AF66">
        <f t="shared" si="0"/>
        <v>0</v>
      </c>
      <c r="AG66">
        <f t="shared" si="1"/>
        <v>0</v>
      </c>
      <c r="AH66">
        <f t="shared" si="2"/>
        <v>0</v>
      </c>
      <c r="AI66">
        <f t="shared" si="3"/>
        <v>0</v>
      </c>
      <c r="AJ66">
        <f t="shared" si="4"/>
        <v>-1.3333333333333335</v>
      </c>
      <c r="AK66">
        <f t="shared" si="5"/>
        <v>0</v>
      </c>
      <c r="AL66">
        <f t="shared" si="6"/>
        <v>0</v>
      </c>
      <c r="AM66">
        <f t="shared" si="7"/>
        <v>0</v>
      </c>
      <c r="AN66">
        <f t="shared" si="8"/>
        <v>0</v>
      </c>
      <c r="AP66">
        <f t="shared" si="9"/>
        <v>0</v>
      </c>
      <c r="AQ66">
        <f t="shared" si="10"/>
        <v>0</v>
      </c>
      <c r="AR66">
        <f t="shared" si="11"/>
        <v>0</v>
      </c>
      <c r="AS66">
        <f t="shared" si="12"/>
        <v>0</v>
      </c>
      <c r="AT66">
        <f t="shared" si="13"/>
        <v>0</v>
      </c>
      <c r="AU66">
        <f t="shared" si="14"/>
        <v>0</v>
      </c>
      <c r="AV66">
        <f t="shared" si="15"/>
        <v>-1.3333333333333335</v>
      </c>
      <c r="AW66">
        <f t="shared" si="16"/>
        <v>-1.3333333333333335</v>
      </c>
      <c r="AX66">
        <f t="shared" si="17"/>
        <v>-1.3333333333333335</v>
      </c>
    </row>
    <row r="67" spans="1:50">
      <c r="A67" t="str">
        <f>'time 1'!B66</f>
        <v>&lt;test.ImageData: void getPixels(int,int,int,int[],int)&gt;</v>
      </c>
      <c r="B67">
        <f>AVERAGE('time 1'!C66/'time 1'!G66,'time 2'!C66/'time 2'!G66,'time 3'!C66/'time 3'!G66)</f>
        <v>1.352290019329546</v>
      </c>
      <c r="C67">
        <f>AVERAGE('time 1'!E66/'time 1'!G66,'time 2'!E66/'time 2'!G66,'time 3'!E66/'time 3'!G66)</f>
        <v>4.1103600844165653</v>
      </c>
      <c r="D67">
        <f>AVERAGE('time 1'!G66/'time 1'!G66,'time 2'!G66/'time 2'!G66,'time 3'!G66/'time 3'!G66)</f>
        <v>1</v>
      </c>
      <c r="E67">
        <f>AVERAGE('time 1'!I66/'time 1'!M66,'time 2'!I66/'time 2'!M66,'time 3'!I66/'time 3'!M66)</f>
        <v>1.2688116422219269</v>
      </c>
      <c r="F67">
        <f>AVERAGE('time 1'!K66/'time 1'!M66,'time 2'!K66/'time 2'!M66,'time 3'!K66/'time 3'!M66)</f>
        <v>11.197354278012483</v>
      </c>
      <c r="G67">
        <f>AVERAGE('time 1'!M66/'time 1'!M66,'time 2'!M66/'time 2'!M66,'time 3'!M66/'time 3'!M66)</f>
        <v>1</v>
      </c>
      <c r="H67">
        <f>AVERAGE('time 1'!O66/'time 1'!S66,'time 2'!O66/'time 2'!S66,'time 3'!O66/'time 3'!S66)</f>
        <v>1.1831868767059424</v>
      </c>
      <c r="I67">
        <f>AVERAGE('time 1'!Q66/'time 1'!S66,'time 2'!Q66/'time 2'!S66,'time 3'!Q66/'time 3'!S66)</f>
        <v>21.181851129548289</v>
      </c>
      <c r="J67">
        <f>AVERAGE('time 1'!S66/'time 1'!S66,'time 2'!S66/'time 2'!S66,'time 3'!S66/'time 3'!S66)</f>
        <v>1</v>
      </c>
      <c r="L67">
        <v>1</v>
      </c>
      <c r="M67">
        <v>1</v>
      </c>
      <c r="N67">
        <v>1</v>
      </c>
      <c r="O67">
        <f>AVERAGE('time 1'!I66/'time 1'!C66,'time 2'!I66/'time 2'!C66,'time 3'!I66/'time 3'!C66)</f>
        <v>1.6492004062293975</v>
      </c>
      <c r="P67">
        <f>AVERAGE('time 1'!K66/'time 1'!E66,'time 2'!K66/'time 2'!E66,'time 3'!K66/'time 3'!E66)</f>
        <v>5.8452531767358451</v>
      </c>
      <c r="Q67">
        <f>AVERAGE('time 1'!M66/'time 1'!G66,'time 2'!M66/'time 2'!G66,'time 3'!M66/'time 3'!G66)</f>
        <v>1.7521780059663987</v>
      </c>
      <c r="R67">
        <f>AVERAGE('time 1'!O66/'time 1'!C66,'time 2'!O66/'time 2'!C66,'time 3'!O66/'time 3'!C66)</f>
        <v>2.2334176796592118</v>
      </c>
      <c r="S67">
        <f>AVERAGE('time 1'!Q66/'time 1'!E66,'time 2'!Q66/'time 2'!E66,'time 3'!Q66/'time 3'!E66)</f>
        <v>16.782947276300717</v>
      </c>
      <c r="T67">
        <f>AVERAGE('time 1'!S66/'time 1'!G66,'time 2'!S66/'time 2'!G66,'time 3'!S66/'time 3'!G66)</f>
        <v>2.5948417336411294</v>
      </c>
      <c r="V67">
        <f>AVERAGE('accuracy dom5dom4'!$C67,'accuracy dom51dom41'!$C67,'accuracy dom52dom42'!$C67)</f>
        <v>4</v>
      </c>
      <c r="W67">
        <f>AVERAGE('accuracy dom5dom4'!$G67,'accuracy dom51dom41'!$G67,'accuracy dom52dom42'!$G67)</f>
        <v>4</v>
      </c>
      <c r="X67">
        <f>AVERAGE('accuracy dom5dom4'!$AB67,'accuracy dom51dom41'!$AB67,'accuracy dom52dom42'!$AB67)</f>
        <v>4</v>
      </c>
      <c r="Y67">
        <f>AVERAGE('accuracy dom7dom6'!$C67,'accuracy dom71dom61'!$C67,'accuracy dom72dom62'!$C67)</f>
        <v>4</v>
      </c>
      <c r="Z67">
        <f>AVERAGE('accuracy dom7dom6'!$G67,'accuracy dom71dom61'!$G67,'accuracy dom72dom62'!$G67)</f>
        <v>4</v>
      </c>
      <c r="AA67">
        <f>AVERAGE('accuracy dom7dom6'!$AB67,'accuracy dom71dom61'!$AB67,'accuracy dom72dom62'!$AB67)</f>
        <v>4</v>
      </c>
      <c r="AB67">
        <f>AVERAGE('accuracy dom9dom8'!$C67,'accuracy dom91dom81'!$C67,'accuracy dom92dom82'!$C67)</f>
        <v>2.6666666666666665</v>
      </c>
      <c r="AC67">
        <f>AVERAGE('accuracy dom9dom8'!$G67,'accuracy dom91dom81'!$G67,'accuracy dom92dom82'!$G67)</f>
        <v>2.6666666666666665</v>
      </c>
      <c r="AD67">
        <f>AVERAGE('accuracy dom9dom8'!$AB67,'accuracy dom91dom81'!$AB67,'accuracy dom92dom82'!$AB67)</f>
        <v>2.6666666666666665</v>
      </c>
      <c r="AF67">
        <f t="shared" si="0"/>
        <v>0</v>
      </c>
      <c r="AG67">
        <f t="shared" si="1"/>
        <v>0</v>
      </c>
      <c r="AH67">
        <f t="shared" si="2"/>
        <v>0</v>
      </c>
      <c r="AI67">
        <f t="shared" si="3"/>
        <v>0</v>
      </c>
      <c r="AJ67">
        <f t="shared" si="4"/>
        <v>-1.3333333333333335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P67">
        <f t="shared" si="9"/>
        <v>0</v>
      </c>
      <c r="AQ67">
        <f t="shared" si="10"/>
        <v>0</v>
      </c>
      <c r="AR67">
        <f t="shared" si="11"/>
        <v>0</v>
      </c>
      <c r="AS67">
        <f t="shared" si="12"/>
        <v>0</v>
      </c>
      <c r="AT67">
        <f t="shared" si="13"/>
        <v>0</v>
      </c>
      <c r="AU67">
        <f t="shared" si="14"/>
        <v>0</v>
      </c>
      <c r="AV67">
        <f t="shared" si="15"/>
        <v>-1.3333333333333335</v>
      </c>
      <c r="AW67">
        <f t="shared" si="16"/>
        <v>-1.3333333333333335</v>
      </c>
      <c r="AX67">
        <f t="shared" si="17"/>
        <v>-1.3333333333333335</v>
      </c>
    </row>
    <row r="68" spans="1:50">
      <c r="A68" t="str">
        <f>'time 1'!B67</f>
        <v>&lt;test.ImageData: void setAlpha(int,int,int)&gt;</v>
      </c>
      <c r="B68">
        <f>AVERAGE('time 1'!C67/'time 1'!G67,'time 2'!C67/'time 2'!G67,'time 3'!C67/'time 3'!G67)</f>
        <v>1.3344635147918593</v>
      </c>
      <c r="C68">
        <f>AVERAGE('time 1'!E67/'time 1'!G67,'time 2'!E67/'time 2'!G67,'time 3'!E67/'time 3'!G67)</f>
        <v>3.9126925643984536</v>
      </c>
      <c r="D68">
        <f>AVERAGE('time 1'!G67/'time 1'!G67,'time 2'!G67/'time 2'!G67,'time 3'!G67/'time 3'!G67)</f>
        <v>1</v>
      </c>
      <c r="E68">
        <f>AVERAGE('time 1'!I67/'time 1'!M67,'time 2'!I67/'time 2'!M67,'time 3'!I67/'time 3'!M67)</f>
        <v>1.4167634763660759</v>
      </c>
      <c r="F68">
        <f>AVERAGE('time 1'!K67/'time 1'!M67,'time 2'!K67/'time 2'!M67,'time 3'!K67/'time 3'!M67)</f>
        <v>11.451726572055362</v>
      </c>
      <c r="G68">
        <f>AVERAGE('time 1'!M67/'time 1'!M67,'time 2'!M67/'time 2'!M67,'time 3'!M67/'time 3'!M67)</f>
        <v>1</v>
      </c>
      <c r="H68">
        <f>AVERAGE('time 1'!O67/'time 1'!S67,'time 2'!O67/'time 2'!S67,'time 3'!O67/'time 3'!S67)</f>
        <v>1.2028895790519176</v>
      </c>
      <c r="I68">
        <f>AVERAGE('time 1'!Q67/'time 1'!S67,'time 2'!Q67/'time 2'!S67,'time 3'!Q67/'time 3'!S67)</f>
        <v>12.655145566963325</v>
      </c>
      <c r="J68">
        <f>AVERAGE('time 1'!S67/'time 1'!S67,'time 2'!S67/'time 2'!S67,'time 3'!S67/'time 3'!S67)</f>
        <v>1</v>
      </c>
      <c r="L68">
        <v>1</v>
      </c>
      <c r="M68">
        <v>1</v>
      </c>
      <c r="N68">
        <v>1</v>
      </c>
      <c r="O68">
        <f>AVERAGE('time 1'!I67/'time 1'!C67,'time 2'!I67/'time 2'!C67,'time 3'!I67/'time 3'!C67)</f>
        <v>1.4549950849945021</v>
      </c>
      <c r="P68">
        <f>AVERAGE('time 1'!K67/'time 1'!E67,'time 2'!K67/'time 2'!E67,'time 3'!K67/'time 3'!E67)</f>
        <v>4.7503089268687599</v>
      </c>
      <c r="Q68">
        <f>AVERAGE('time 1'!M67/'time 1'!G67,'time 2'!M67/'time 2'!G67,'time 3'!M67/'time 3'!G67)</f>
        <v>1.3751692679633043</v>
      </c>
      <c r="R68">
        <f>AVERAGE('time 1'!O67/'time 1'!C67,'time 2'!O67/'time 2'!C67,'time 3'!O67/'time 3'!C67)</f>
        <v>1.7289766703451555</v>
      </c>
      <c r="S68">
        <f>AVERAGE('time 1'!Q67/'time 1'!E67,'time 2'!Q67/'time 2'!E67,'time 3'!Q67/'time 3'!E67)</f>
        <v>6.841586503148414</v>
      </c>
      <c r="T68">
        <f>AVERAGE('time 1'!S67/'time 1'!G67,'time 2'!S67/'time 2'!G67,'time 3'!S67/'time 3'!G67)</f>
        <v>1.9700407183072663</v>
      </c>
      <c r="V68">
        <f>AVERAGE('accuracy dom5dom4'!$C68,'accuracy dom51dom41'!$C68,'accuracy dom52dom42'!$C68)</f>
        <v>0</v>
      </c>
      <c r="W68">
        <f>AVERAGE('accuracy dom5dom4'!$G68,'accuracy dom51dom41'!$G68,'accuracy dom52dom42'!$G68)</f>
        <v>0</v>
      </c>
      <c r="X68">
        <f>AVERAGE('accuracy dom5dom4'!$AB68,'accuracy dom51dom41'!$AB68,'accuracy dom52dom42'!$AB68)</f>
        <v>0</v>
      </c>
      <c r="Y68">
        <f>AVERAGE('accuracy dom7dom6'!$C68,'accuracy dom71dom61'!$C68,'accuracy dom72dom62'!$C68)</f>
        <v>0</v>
      </c>
      <c r="Z68">
        <f>AVERAGE('accuracy dom7dom6'!$G68,'accuracy dom71dom61'!$G68,'accuracy dom72dom62'!$G68)</f>
        <v>0</v>
      </c>
      <c r="AA68">
        <f>AVERAGE('accuracy dom7dom6'!$AB68,'accuracy dom71dom61'!$AB68,'accuracy dom72dom62'!$AB68)</f>
        <v>0</v>
      </c>
      <c r="AB68">
        <f>AVERAGE('accuracy dom9dom8'!$C68,'accuracy dom91dom81'!$C68,'accuracy dom92dom82'!$C68)</f>
        <v>0</v>
      </c>
      <c r="AC68">
        <f>AVERAGE('accuracy dom9dom8'!$G68,'accuracy dom91dom81'!$G68,'accuracy dom92dom82'!$G68)</f>
        <v>0</v>
      </c>
      <c r="AD68">
        <f>AVERAGE('accuracy dom9dom8'!$AB68,'accuracy dom91dom81'!$AB68,'accuracy dom92dom82'!$AB68)</f>
        <v>0</v>
      </c>
      <c r="AF68">
        <f t="shared" ref="AF68:AF107" si="18">X68-V68</f>
        <v>0</v>
      </c>
      <c r="AG68">
        <f t="shared" ref="AG68:AG107" si="19">X68-W68</f>
        <v>0</v>
      </c>
      <c r="AH68">
        <f t="shared" ref="AH68:AH107" si="20">X68-X68</f>
        <v>0</v>
      </c>
      <c r="AI68">
        <f t="shared" ref="AI68:AI107" si="21">AA68-Y68</f>
        <v>0</v>
      </c>
      <c r="AJ68">
        <f t="shared" ref="AJ68:AJ107" si="22">AB68-AA68</f>
        <v>0</v>
      </c>
      <c r="AK68">
        <f t="shared" ref="AK68:AK107" si="23">AA68-AA68</f>
        <v>0</v>
      </c>
      <c r="AL68">
        <f t="shared" ref="AL68:AL107" si="24">AD68-AB68</f>
        <v>0</v>
      </c>
      <c r="AM68">
        <f t="shared" ref="AM68:AM107" si="25">AD68-AC68</f>
        <v>0</v>
      </c>
      <c r="AN68">
        <f t="shared" ref="AN68:AN107" si="26">AD68-AD68</f>
        <v>0</v>
      </c>
      <c r="AP68">
        <f t="shared" ref="AP68:AP107" si="27">V68-V68</f>
        <v>0</v>
      </c>
      <c r="AQ68">
        <f t="shared" ref="AQ68:AQ107" si="28">W68-W68</f>
        <v>0</v>
      </c>
      <c r="AR68">
        <f t="shared" ref="AR68:AR107" si="29">X68-X68</f>
        <v>0</v>
      </c>
      <c r="AS68">
        <f t="shared" ref="AS68:AS107" si="30">Y68-V68</f>
        <v>0</v>
      </c>
      <c r="AT68">
        <f t="shared" ref="AT68:AT107" si="31">Z68-W68</f>
        <v>0</v>
      </c>
      <c r="AU68">
        <f t="shared" ref="AU68:AU107" si="32">AA68-X68</f>
        <v>0</v>
      </c>
      <c r="AV68">
        <f t="shared" ref="AV68:AV107" si="33">AB68-V68</f>
        <v>0</v>
      </c>
      <c r="AW68">
        <f t="shared" ref="AW68:AW107" si="34">AC68-W68</f>
        <v>0</v>
      </c>
      <c r="AX68">
        <f t="shared" ref="AX68:AX107" si="35">AD68-X68</f>
        <v>0</v>
      </c>
    </row>
    <row r="69" spans="1:50">
      <c r="A69" t="str">
        <f>'time 1'!B68</f>
        <v>&lt;test.ImageData: void setAlphas(int,int,int,byte[],int)&gt;</v>
      </c>
      <c r="B69">
        <f>AVERAGE('time 1'!C68/'time 1'!G68,'time 2'!C68/'time 2'!G68,'time 3'!C68/'time 3'!G68)</f>
        <v>1.3631511989120684</v>
      </c>
      <c r="C69">
        <f>AVERAGE('time 1'!E68/'time 1'!G68,'time 2'!E68/'time 2'!G68,'time 3'!E68/'time 3'!G68)</f>
        <v>4.022041783454827</v>
      </c>
      <c r="D69">
        <f>AVERAGE('time 1'!G68/'time 1'!G68,'time 2'!G68/'time 2'!G68,'time 3'!G68/'time 3'!G68)</f>
        <v>1</v>
      </c>
      <c r="E69">
        <f>AVERAGE('time 1'!I68/'time 1'!M68,'time 2'!I68/'time 2'!M68,'time 3'!I68/'time 3'!M68)</f>
        <v>1.2842933176036666</v>
      </c>
      <c r="F69">
        <f>AVERAGE('time 1'!K68/'time 1'!M68,'time 2'!K68/'time 2'!M68,'time 3'!K68/'time 3'!M68)</f>
        <v>11.059630013831258</v>
      </c>
      <c r="G69">
        <f>AVERAGE('time 1'!M68/'time 1'!M68,'time 2'!M68/'time 2'!M68,'time 3'!M68/'time 3'!M68)</f>
        <v>1</v>
      </c>
      <c r="H69">
        <f>AVERAGE('time 1'!O68/'time 1'!S68,'time 2'!O68/'time 2'!S68,'time 3'!O68/'time 3'!S68)</f>
        <v>1.2886749680210219</v>
      </c>
      <c r="I69">
        <f>AVERAGE('time 1'!Q68/'time 1'!S68,'time 2'!Q68/'time 2'!S68,'time 3'!Q68/'time 3'!S68)</f>
        <v>14.735892262719366</v>
      </c>
      <c r="J69">
        <f>AVERAGE('time 1'!S68/'time 1'!S68,'time 2'!S68/'time 2'!S68,'time 3'!S68/'time 3'!S68)</f>
        <v>1</v>
      </c>
      <c r="L69">
        <v>1</v>
      </c>
      <c r="M69">
        <v>1</v>
      </c>
      <c r="N69">
        <v>1</v>
      </c>
      <c r="O69">
        <f>AVERAGE('time 1'!I68/'time 1'!C68,'time 2'!I68/'time 2'!C68,'time 3'!I68/'time 3'!C68)</f>
        <v>1.3717731333238552</v>
      </c>
      <c r="P69">
        <f>AVERAGE('time 1'!K68/'time 1'!E68,'time 2'!K68/'time 2'!E68,'time 3'!K68/'time 3'!E68)</f>
        <v>4.5912948860616103</v>
      </c>
      <c r="Q69">
        <f>AVERAGE('time 1'!M68/'time 1'!G68,'time 2'!M68/'time 2'!G68,'time 3'!M68/'time 3'!G68)</f>
        <v>1.4451389503563419</v>
      </c>
      <c r="R69">
        <f>AVERAGE('time 1'!O68/'time 1'!C68,'time 2'!O68/'time 2'!C68,'time 3'!O68/'time 3'!C68)</f>
        <v>1.8195942372763871</v>
      </c>
      <c r="S69">
        <f>AVERAGE('time 1'!Q68/'time 1'!E68,'time 2'!Q68/'time 2'!E68,'time 3'!Q68/'time 3'!E68)</f>
        <v>8.0545230610712988</v>
      </c>
      <c r="T69">
        <f>AVERAGE('time 1'!S68/'time 1'!G68,'time 2'!S68/'time 2'!G68,'time 3'!S68/'time 3'!G68)</f>
        <v>1.9548615837746273</v>
      </c>
      <c r="V69">
        <f>AVERAGE('accuracy dom5dom4'!$C69,'accuracy dom51dom41'!$C69,'accuracy dom52dom42'!$C69)</f>
        <v>0</v>
      </c>
      <c r="W69">
        <f>AVERAGE('accuracy dom5dom4'!$G69,'accuracy dom51dom41'!$G69,'accuracy dom52dom42'!$G69)</f>
        <v>0</v>
      </c>
      <c r="X69">
        <f>AVERAGE('accuracy dom5dom4'!$AB69,'accuracy dom51dom41'!$AB69,'accuracy dom52dom42'!$AB69)</f>
        <v>0</v>
      </c>
      <c r="Y69">
        <f>AVERAGE('accuracy dom7dom6'!$C69,'accuracy dom71dom61'!$C69,'accuracy dom72dom62'!$C69)</f>
        <v>0</v>
      </c>
      <c r="Z69">
        <f>AVERAGE('accuracy dom7dom6'!$G69,'accuracy dom71dom61'!$G69,'accuracy dom72dom62'!$G69)</f>
        <v>0</v>
      </c>
      <c r="AA69">
        <f>AVERAGE('accuracy dom7dom6'!$AB69,'accuracy dom71dom61'!$AB69,'accuracy dom72dom62'!$AB69)</f>
        <v>0</v>
      </c>
      <c r="AB69">
        <f>AVERAGE('accuracy dom9dom8'!$C69,'accuracy dom91dom81'!$C69,'accuracy dom92dom82'!$C69)</f>
        <v>0</v>
      </c>
      <c r="AC69">
        <f>AVERAGE('accuracy dom9dom8'!$G69,'accuracy dom91dom81'!$G69,'accuracy dom92dom82'!$G69)</f>
        <v>0</v>
      </c>
      <c r="AD69">
        <f>AVERAGE('accuracy dom9dom8'!$AB69,'accuracy dom91dom81'!$AB69,'accuracy dom92dom82'!$AB69)</f>
        <v>0</v>
      </c>
      <c r="AF69">
        <f t="shared" si="18"/>
        <v>0</v>
      </c>
      <c r="AG69">
        <f t="shared" si="19"/>
        <v>0</v>
      </c>
      <c r="AH69">
        <f t="shared" si="20"/>
        <v>0</v>
      </c>
      <c r="AI69">
        <f t="shared" si="21"/>
        <v>0</v>
      </c>
      <c r="AJ69">
        <f t="shared" si="22"/>
        <v>0</v>
      </c>
      <c r="AK69">
        <f t="shared" si="23"/>
        <v>0</v>
      </c>
      <c r="AL69">
        <f t="shared" si="24"/>
        <v>0</v>
      </c>
      <c r="AM69">
        <f t="shared" si="25"/>
        <v>0</v>
      </c>
      <c r="AN69">
        <f t="shared" si="26"/>
        <v>0</v>
      </c>
      <c r="AP69">
        <f t="shared" si="27"/>
        <v>0</v>
      </c>
      <c r="AQ69">
        <f t="shared" si="28"/>
        <v>0</v>
      </c>
      <c r="AR69">
        <f t="shared" si="29"/>
        <v>0</v>
      </c>
      <c r="AS69">
        <f t="shared" si="30"/>
        <v>0</v>
      </c>
      <c r="AT69">
        <f t="shared" si="31"/>
        <v>0</v>
      </c>
      <c r="AU69">
        <f t="shared" si="32"/>
        <v>0</v>
      </c>
      <c r="AV69">
        <f t="shared" si="33"/>
        <v>0</v>
      </c>
      <c r="AW69">
        <f t="shared" si="34"/>
        <v>0</v>
      </c>
      <c r="AX69">
        <f t="shared" si="35"/>
        <v>0</v>
      </c>
    </row>
    <row r="70" spans="1:50">
      <c r="A70" t="str">
        <f>'time 1'!B69</f>
        <v>&lt;test.ImageData: void setPixel(int,int,int)&gt;</v>
      </c>
      <c r="B70">
        <f>AVERAGE('time 1'!C69/'time 1'!G69,'time 2'!C69/'time 2'!G69,'time 3'!C69/'time 3'!G69)</f>
        <v>1.3009417269779295</v>
      </c>
      <c r="C70">
        <f>AVERAGE('time 1'!E69/'time 1'!G69,'time 2'!E69/'time 2'!G69,'time 3'!E69/'time 3'!G69)</f>
        <v>3.645020484619911</v>
      </c>
      <c r="D70">
        <f>AVERAGE('time 1'!G69/'time 1'!G69,'time 2'!G69/'time 2'!G69,'time 3'!G69/'time 3'!G69)</f>
        <v>1</v>
      </c>
      <c r="E70">
        <f>AVERAGE('time 1'!I69/'time 1'!M69,'time 2'!I69/'time 2'!M69,'time 3'!I69/'time 3'!M69)</f>
        <v>1.259691159330808</v>
      </c>
      <c r="F70">
        <f>AVERAGE('time 1'!K69/'time 1'!M69,'time 2'!K69/'time 2'!M69,'time 3'!K69/'time 3'!M69)</f>
        <v>10.273359230025259</v>
      </c>
      <c r="G70">
        <f>AVERAGE('time 1'!M69/'time 1'!M69,'time 2'!M69/'time 2'!M69,'time 3'!M69/'time 3'!M69)</f>
        <v>1</v>
      </c>
      <c r="H70">
        <f>AVERAGE('time 1'!O69/'time 1'!S69,'time 2'!O69/'time 2'!S69,'time 3'!O69/'time 3'!S69)</f>
        <v>1.1395043884133094</v>
      </c>
      <c r="I70">
        <f>AVERAGE('time 1'!Q69/'time 1'!S69,'time 2'!Q69/'time 2'!S69,'time 3'!Q69/'time 3'!S69)</f>
        <v>16.723214845339715</v>
      </c>
      <c r="J70">
        <f>AVERAGE('time 1'!S69/'time 1'!S69,'time 2'!S69/'time 2'!S69,'time 3'!S69/'time 3'!S69)</f>
        <v>1</v>
      </c>
      <c r="L70">
        <v>1</v>
      </c>
      <c r="M70">
        <v>1</v>
      </c>
      <c r="N70">
        <v>1</v>
      </c>
      <c r="O70">
        <f>AVERAGE('time 1'!I69/'time 1'!C69,'time 2'!I69/'time 2'!C69,'time 3'!I69/'time 3'!C69)</f>
        <v>1.3106491837324947</v>
      </c>
      <c r="P70">
        <f>AVERAGE('time 1'!K69/'time 1'!E69,'time 2'!K69/'time 2'!E69,'time 3'!K69/'time 3'!E69)</f>
        <v>4.3333910696055522</v>
      </c>
      <c r="Q70">
        <f>AVERAGE('time 1'!M69/'time 1'!G69,'time 2'!M69/'time 2'!G69,'time 3'!M69/'time 3'!G69)</f>
        <v>1.3504318941485114</v>
      </c>
      <c r="R70">
        <f>AVERAGE('time 1'!O69/'time 1'!C69,'time 2'!O69/'time 2'!C69,'time 3'!O69/'time 3'!C69)</f>
        <v>1.5980524684478226</v>
      </c>
      <c r="S70">
        <f>AVERAGE('time 1'!Q69/'time 1'!E69,'time 2'!Q69/'time 2'!E69,'time 3'!Q69/'time 3'!E69)</f>
        <v>9.6186986500035392</v>
      </c>
      <c r="T70">
        <f>AVERAGE('time 1'!S69/'time 1'!G69,'time 2'!S69/'time 2'!G69,'time 3'!S69/'time 3'!G69)</f>
        <v>1.8684113158951074</v>
      </c>
      <c r="V70">
        <f>AVERAGE('accuracy dom5dom4'!$C70,'accuracy dom51dom41'!$C70,'accuracy dom52dom42'!$C70)</f>
        <v>3</v>
      </c>
      <c r="W70">
        <f>AVERAGE('accuracy dom5dom4'!$G70,'accuracy dom51dom41'!$G70,'accuracy dom52dom42'!$G70)</f>
        <v>3</v>
      </c>
      <c r="X70">
        <f>AVERAGE('accuracy dom5dom4'!$AB70,'accuracy dom51dom41'!$AB70,'accuracy dom52dom42'!$AB70)</f>
        <v>3</v>
      </c>
      <c r="Y70">
        <f>AVERAGE('accuracy dom7dom6'!$C70,'accuracy dom71dom61'!$C70,'accuracy dom72dom62'!$C70)</f>
        <v>3</v>
      </c>
      <c r="Z70">
        <f>AVERAGE('accuracy dom7dom6'!$G70,'accuracy dom71dom61'!$G70,'accuracy dom72dom62'!$G70)</f>
        <v>3</v>
      </c>
      <c r="AA70">
        <f>AVERAGE('accuracy dom7dom6'!$AB70,'accuracy dom71dom61'!$AB70,'accuracy dom72dom62'!$AB70)</f>
        <v>3</v>
      </c>
      <c r="AB70">
        <f>AVERAGE('accuracy dom9dom8'!$C70,'accuracy dom91dom81'!$C70,'accuracy dom92dom82'!$C70)</f>
        <v>2</v>
      </c>
      <c r="AC70">
        <f>AVERAGE('accuracy dom9dom8'!$G70,'accuracy dom91dom81'!$G70,'accuracy dom92dom82'!$G70)</f>
        <v>2</v>
      </c>
      <c r="AD70">
        <f>AVERAGE('accuracy dom9dom8'!$AB70,'accuracy dom91dom81'!$AB70,'accuracy dom92dom82'!$AB70)</f>
        <v>2</v>
      </c>
      <c r="AF70">
        <f t="shared" si="18"/>
        <v>0</v>
      </c>
      <c r="AG70">
        <f t="shared" si="19"/>
        <v>0</v>
      </c>
      <c r="AH70">
        <f t="shared" si="20"/>
        <v>0</v>
      </c>
      <c r="AI70">
        <f t="shared" si="21"/>
        <v>0</v>
      </c>
      <c r="AJ70">
        <f t="shared" si="22"/>
        <v>-1</v>
      </c>
      <c r="AK70">
        <f t="shared" si="23"/>
        <v>0</v>
      </c>
      <c r="AL70">
        <f t="shared" si="24"/>
        <v>0</v>
      </c>
      <c r="AM70">
        <f t="shared" si="25"/>
        <v>0</v>
      </c>
      <c r="AN70">
        <f t="shared" si="26"/>
        <v>0</v>
      </c>
      <c r="AP70">
        <f t="shared" si="27"/>
        <v>0</v>
      </c>
      <c r="AQ70">
        <f t="shared" si="28"/>
        <v>0</v>
      </c>
      <c r="AR70">
        <f t="shared" si="29"/>
        <v>0</v>
      </c>
      <c r="AS70">
        <f t="shared" si="30"/>
        <v>0</v>
      </c>
      <c r="AT70">
        <f t="shared" si="31"/>
        <v>0</v>
      </c>
      <c r="AU70">
        <f t="shared" si="32"/>
        <v>0</v>
      </c>
      <c r="AV70">
        <f t="shared" si="33"/>
        <v>-1</v>
      </c>
      <c r="AW70">
        <f t="shared" si="34"/>
        <v>-1</v>
      </c>
      <c r="AX70">
        <f t="shared" si="35"/>
        <v>-1</v>
      </c>
    </row>
    <row r="71" spans="1:50">
      <c r="A71" t="str">
        <f>'time 1'!B70</f>
        <v>&lt;test.ImageData: void setPixels(int,int,int,byte[],int)&gt;</v>
      </c>
      <c r="B71">
        <f>AVERAGE('time 1'!C70/'time 1'!G70,'time 2'!C70/'time 2'!G70,'time 3'!C70/'time 3'!G70)</f>
        <v>1.3216065246969186</v>
      </c>
      <c r="C71">
        <f>AVERAGE('time 1'!E70/'time 1'!G70,'time 2'!E70/'time 2'!G70,'time 3'!E70/'time 3'!G70)</f>
        <v>3.8788214573809108</v>
      </c>
      <c r="D71">
        <f>AVERAGE('time 1'!G70/'time 1'!G70,'time 2'!G70/'time 2'!G70,'time 3'!G70/'time 3'!G70)</f>
        <v>1</v>
      </c>
      <c r="E71">
        <f>AVERAGE('time 1'!I70/'time 1'!M70,'time 2'!I70/'time 2'!M70,'time 3'!I70/'time 3'!M70)</f>
        <v>1.2526663646224339</v>
      </c>
      <c r="F71">
        <f>AVERAGE('time 1'!K70/'time 1'!M70,'time 2'!K70/'time 2'!M70,'time 3'!K70/'time 3'!M70)</f>
        <v>9.9272836919641581</v>
      </c>
      <c r="G71">
        <f>AVERAGE('time 1'!M70/'time 1'!M70,'time 2'!M70/'time 2'!M70,'time 3'!M70/'time 3'!M70)</f>
        <v>1</v>
      </c>
      <c r="H71">
        <f>AVERAGE('time 1'!O70/'time 1'!S70,'time 2'!O70/'time 2'!S70,'time 3'!O70/'time 3'!S70)</f>
        <v>1.1788087834161647</v>
      </c>
      <c r="I71">
        <f>AVERAGE('time 1'!Q70/'time 1'!S70,'time 2'!Q70/'time 2'!S70,'time 3'!Q70/'time 3'!S70)</f>
        <v>19.977018016921111</v>
      </c>
      <c r="J71">
        <f>AVERAGE('time 1'!S70/'time 1'!S70,'time 2'!S70/'time 2'!S70,'time 3'!S70/'time 3'!S70)</f>
        <v>1</v>
      </c>
      <c r="L71">
        <v>1</v>
      </c>
      <c r="M71">
        <v>1</v>
      </c>
      <c r="N71">
        <v>1</v>
      </c>
      <c r="O71">
        <f>AVERAGE('time 1'!I70/'time 1'!C70,'time 2'!I70/'time 2'!C70,'time 3'!I70/'time 3'!C70)</f>
        <v>1.5113396655612601</v>
      </c>
      <c r="P71">
        <f>AVERAGE('time 1'!K70/'time 1'!E70,'time 2'!K70/'time 2'!E70,'time 3'!K70/'time 3'!E70)</f>
        <v>4.7134951444380784</v>
      </c>
      <c r="Q71">
        <f>AVERAGE('time 1'!M70/'time 1'!G70,'time 2'!M70/'time 2'!G70,'time 3'!M70/'time 3'!G70)</f>
        <v>1.589352746443595</v>
      </c>
      <c r="R71">
        <f>AVERAGE('time 1'!O70/'time 1'!C70,'time 2'!O70/'time 2'!C70,'time 3'!O70/'time 3'!C70)</f>
        <v>1.8883051821089361</v>
      </c>
      <c r="S71">
        <f>AVERAGE('time 1'!Q70/'time 1'!E70,'time 2'!Q70/'time 2'!E70,'time 3'!Q70/'time 3'!E70)</f>
        <v>12.984929013832677</v>
      </c>
      <c r="T71">
        <f>AVERAGE('time 1'!S70/'time 1'!G70,'time 2'!S70/'time 2'!G70,'time 3'!S70/'time 3'!G70)</f>
        <v>2.1520368007458983</v>
      </c>
      <c r="V71">
        <f>AVERAGE('accuracy dom5dom4'!$C71,'accuracy dom51dom41'!$C71,'accuracy dom52dom42'!$C71)</f>
        <v>4</v>
      </c>
      <c r="W71">
        <f>AVERAGE('accuracy dom5dom4'!$G71,'accuracy dom51dom41'!$G71,'accuracy dom52dom42'!$G71)</f>
        <v>4</v>
      </c>
      <c r="X71">
        <f>AVERAGE('accuracy dom5dom4'!$AB71,'accuracy dom51dom41'!$AB71,'accuracy dom52dom42'!$AB71)</f>
        <v>4</v>
      </c>
      <c r="Y71">
        <f>AVERAGE('accuracy dom7dom6'!$C71,'accuracy dom71dom61'!$C71,'accuracy dom72dom62'!$C71)</f>
        <v>4</v>
      </c>
      <c r="Z71">
        <f>AVERAGE('accuracy dom7dom6'!$G71,'accuracy dom71dom61'!$G71,'accuracy dom72dom62'!$G71)</f>
        <v>4</v>
      </c>
      <c r="AA71">
        <f>AVERAGE('accuracy dom7dom6'!$AB71,'accuracy dom71dom61'!$AB71,'accuracy dom72dom62'!$AB71)</f>
        <v>4</v>
      </c>
      <c r="AB71">
        <f>AVERAGE('accuracy dom9dom8'!$C71,'accuracy dom91dom81'!$C71,'accuracy dom92dom82'!$C71)</f>
        <v>2.6666666666666665</v>
      </c>
      <c r="AC71">
        <f>AVERAGE('accuracy dom9dom8'!$G71,'accuracy dom91dom81'!$G71,'accuracy dom92dom82'!$G71)</f>
        <v>2.6666666666666665</v>
      </c>
      <c r="AD71">
        <f>AVERAGE('accuracy dom9dom8'!$AB71,'accuracy dom91dom81'!$AB71,'accuracy dom92dom82'!$AB71)</f>
        <v>2.6666666666666665</v>
      </c>
      <c r="AF71">
        <f t="shared" si="18"/>
        <v>0</v>
      </c>
      <c r="AG71">
        <f t="shared" si="19"/>
        <v>0</v>
      </c>
      <c r="AH71">
        <f t="shared" si="20"/>
        <v>0</v>
      </c>
      <c r="AI71">
        <f t="shared" si="21"/>
        <v>0</v>
      </c>
      <c r="AJ71">
        <f t="shared" si="22"/>
        <v>-1.3333333333333335</v>
      </c>
      <c r="AK71">
        <f t="shared" si="23"/>
        <v>0</v>
      </c>
      <c r="AL71">
        <f t="shared" si="24"/>
        <v>0</v>
      </c>
      <c r="AM71">
        <f t="shared" si="25"/>
        <v>0</v>
      </c>
      <c r="AN71">
        <f t="shared" si="26"/>
        <v>0</v>
      </c>
      <c r="AP71">
        <f t="shared" si="27"/>
        <v>0</v>
      </c>
      <c r="AQ71">
        <f t="shared" si="28"/>
        <v>0</v>
      </c>
      <c r="AR71">
        <f t="shared" si="29"/>
        <v>0</v>
      </c>
      <c r="AS71">
        <f t="shared" si="30"/>
        <v>0</v>
      </c>
      <c r="AT71">
        <f t="shared" si="31"/>
        <v>0</v>
      </c>
      <c r="AU71">
        <f t="shared" si="32"/>
        <v>0</v>
      </c>
      <c r="AV71">
        <f t="shared" si="33"/>
        <v>-1.3333333333333335</v>
      </c>
      <c r="AW71">
        <f t="shared" si="34"/>
        <v>-1.3333333333333335</v>
      </c>
      <c r="AX71">
        <f t="shared" si="35"/>
        <v>-1.3333333333333335</v>
      </c>
    </row>
    <row r="72" spans="1:50">
      <c r="A72" t="str">
        <f>'time 1'!B71</f>
        <v>&lt;test.ImageData: void setPixels(int,int,int,int[],int)&gt;</v>
      </c>
      <c r="B72">
        <f>AVERAGE('time 1'!C71/'time 1'!G71,'time 2'!C71/'time 2'!G71,'time 3'!C71/'time 3'!G71)</f>
        <v>1.3199434084101966</v>
      </c>
      <c r="C72">
        <f>AVERAGE('time 1'!E71/'time 1'!G71,'time 2'!E71/'time 2'!G71,'time 3'!E71/'time 3'!G71)</f>
        <v>4.1526280713069097</v>
      </c>
      <c r="D72">
        <f>AVERAGE('time 1'!G71/'time 1'!G71,'time 2'!G71/'time 2'!G71,'time 3'!G71/'time 3'!G71)</f>
        <v>1</v>
      </c>
      <c r="E72">
        <f>AVERAGE('time 1'!I71/'time 1'!M71,'time 2'!I71/'time 2'!M71,'time 3'!I71/'time 3'!M71)</f>
        <v>1.3261839161405948</v>
      </c>
      <c r="F72">
        <f>AVERAGE('time 1'!K71/'time 1'!M71,'time 2'!K71/'time 2'!M71,'time 3'!K71/'time 3'!M71)</f>
        <v>11.702875200317882</v>
      </c>
      <c r="G72">
        <f>AVERAGE('time 1'!M71/'time 1'!M71,'time 2'!M71/'time 2'!M71,'time 3'!M71/'time 3'!M71)</f>
        <v>1</v>
      </c>
      <c r="H72">
        <f>AVERAGE('time 1'!O71/'time 1'!S71,'time 2'!O71/'time 2'!S71,'time 3'!O71/'time 3'!S71)</f>
        <v>1.1712185540916049</v>
      </c>
      <c r="I72">
        <f>AVERAGE('time 1'!Q71/'time 1'!S71,'time 2'!Q71/'time 2'!S71,'time 3'!Q71/'time 3'!S71)</f>
        <v>23.608907556572845</v>
      </c>
      <c r="J72">
        <f>AVERAGE('time 1'!S71/'time 1'!S71,'time 2'!S71/'time 2'!S71,'time 3'!S71/'time 3'!S71)</f>
        <v>1</v>
      </c>
      <c r="L72">
        <v>1</v>
      </c>
      <c r="M72">
        <v>1</v>
      </c>
      <c r="N72">
        <v>1</v>
      </c>
      <c r="O72">
        <f>AVERAGE('time 1'!I71/'time 1'!C71,'time 2'!I71/'time 2'!C71,'time 3'!I71/'time 3'!C71)</f>
        <v>1.7588122686993801</v>
      </c>
      <c r="P72">
        <f>AVERAGE('time 1'!K71/'time 1'!E71,'time 2'!K71/'time 2'!E71,'time 3'!K71/'time 3'!E71)</f>
        <v>5.8595188944755643</v>
      </c>
      <c r="Q72">
        <f>AVERAGE('time 1'!M71/'time 1'!G71,'time 2'!M71/'time 2'!G71,'time 3'!M71/'time 3'!G71)</f>
        <v>1.7461329438957023</v>
      </c>
      <c r="R72">
        <f>AVERAGE('time 1'!O71/'time 1'!C71,'time 2'!O71/'time 2'!C71,'time 3'!O71/'time 3'!C71)</f>
        <v>2.2429163846650764</v>
      </c>
      <c r="S72">
        <f>AVERAGE('time 1'!Q71/'time 1'!E71,'time 2'!Q71/'time 2'!E71,'time 3'!Q71/'time 3'!E71)</f>
        <v>17.463991480103982</v>
      </c>
      <c r="T72">
        <f>AVERAGE('time 1'!S71/'time 1'!G71,'time 2'!S71/'time 2'!G71,'time 3'!S71/'time 3'!G71)</f>
        <v>2.5735939466177311</v>
      </c>
      <c r="V72">
        <f>AVERAGE('accuracy dom5dom4'!$C72,'accuracy dom51dom41'!$C72,'accuracy dom52dom42'!$C72)</f>
        <v>4</v>
      </c>
      <c r="W72">
        <f>AVERAGE('accuracy dom5dom4'!$G72,'accuracy dom51dom41'!$G72,'accuracy dom52dom42'!$G72)</f>
        <v>4</v>
      </c>
      <c r="X72">
        <f>AVERAGE('accuracy dom5dom4'!$AB72,'accuracy dom51dom41'!$AB72,'accuracy dom52dom42'!$AB72)</f>
        <v>4</v>
      </c>
      <c r="Y72">
        <f>AVERAGE('accuracy dom7dom6'!$C72,'accuracy dom71dom61'!$C72,'accuracy dom72dom62'!$C72)</f>
        <v>4</v>
      </c>
      <c r="Z72">
        <f>AVERAGE('accuracy dom7dom6'!$G72,'accuracy dom71dom61'!$G72,'accuracy dom72dom62'!$G72)</f>
        <v>4</v>
      </c>
      <c r="AA72">
        <f>AVERAGE('accuracy dom7dom6'!$AB72,'accuracy dom71dom61'!$AB72,'accuracy dom72dom62'!$AB72)</f>
        <v>4</v>
      </c>
      <c r="AB72">
        <f>AVERAGE('accuracy dom9dom8'!$C72,'accuracy dom91dom81'!$C72,'accuracy dom92dom82'!$C72)</f>
        <v>2.6666666666666665</v>
      </c>
      <c r="AC72">
        <f>AVERAGE('accuracy dom9dom8'!$G72,'accuracy dom91dom81'!$G72,'accuracy dom92dom82'!$G72)</f>
        <v>2.6666666666666665</v>
      </c>
      <c r="AD72">
        <f>AVERAGE('accuracy dom9dom8'!$AB72,'accuracy dom91dom81'!$AB72,'accuracy dom92dom82'!$AB72)</f>
        <v>2.6666666666666665</v>
      </c>
      <c r="AF72">
        <f t="shared" si="18"/>
        <v>0</v>
      </c>
      <c r="AG72">
        <f t="shared" si="19"/>
        <v>0</v>
      </c>
      <c r="AH72">
        <f t="shared" si="20"/>
        <v>0</v>
      </c>
      <c r="AI72">
        <f t="shared" si="21"/>
        <v>0</v>
      </c>
      <c r="AJ72">
        <f t="shared" si="22"/>
        <v>-1.3333333333333335</v>
      </c>
      <c r="AK72">
        <f t="shared" si="23"/>
        <v>0</v>
      </c>
      <c r="AL72">
        <f t="shared" si="24"/>
        <v>0</v>
      </c>
      <c r="AM72">
        <f t="shared" si="25"/>
        <v>0</v>
      </c>
      <c r="AN72">
        <f t="shared" si="26"/>
        <v>0</v>
      </c>
      <c r="AP72">
        <f t="shared" si="27"/>
        <v>0</v>
      </c>
      <c r="AQ72">
        <f t="shared" si="28"/>
        <v>0</v>
      </c>
      <c r="AR72">
        <f t="shared" si="29"/>
        <v>0</v>
      </c>
      <c r="AS72">
        <f t="shared" si="30"/>
        <v>0</v>
      </c>
      <c r="AT72">
        <f t="shared" si="31"/>
        <v>0</v>
      </c>
      <c r="AU72">
        <f t="shared" si="32"/>
        <v>0</v>
      </c>
      <c r="AV72">
        <f t="shared" si="33"/>
        <v>-1.3333333333333335</v>
      </c>
      <c r="AW72">
        <f t="shared" si="34"/>
        <v>-1.3333333333333335</v>
      </c>
      <c r="AX72">
        <f t="shared" si="35"/>
        <v>-1.3333333333333335</v>
      </c>
    </row>
    <row r="73" spans="1:50">
      <c r="A73" t="str">
        <f>'time 1'!B72</f>
        <v>&lt;test.InfBlocks: int proc(int,int,int,int,int,int,int,int,int,int,int,int,int,int)&gt;</v>
      </c>
      <c r="B73">
        <f>AVERAGE('time 1'!C72/'time 1'!G72,'time 2'!C72/'time 2'!G72,'time 3'!C72/'time 3'!G72)</f>
        <v>1.2929418431693549</v>
      </c>
      <c r="C73">
        <f>AVERAGE('time 1'!E72/'time 1'!G72,'time 2'!E72/'time 2'!G72,'time 3'!E72/'time 3'!G72)</f>
        <v>28.316102536964934</v>
      </c>
      <c r="D73">
        <f>AVERAGE('time 1'!G72/'time 1'!G72,'time 2'!G72/'time 2'!G72,'time 3'!G72/'time 3'!G72)</f>
        <v>1</v>
      </c>
      <c r="E73">
        <f>AVERAGE('time 1'!I72/'time 1'!M72,'time 2'!I72/'time 2'!M72,'time 3'!I72/'time 3'!M72)</f>
        <v>1.2546095379488806</v>
      </c>
      <c r="F73">
        <f>AVERAGE('time 1'!K72/'time 1'!M72,'time 2'!K72/'time 2'!M72,'time 3'!K72/'time 3'!M72)</f>
        <v>66.579093457432705</v>
      </c>
      <c r="G73">
        <f>AVERAGE('time 1'!M72/'time 1'!M72,'time 2'!M72/'time 2'!M72,'time 3'!M72/'time 3'!M72)</f>
        <v>1</v>
      </c>
      <c r="H73">
        <f>AVERAGE('time 1'!O72/'time 1'!S72,'time 2'!O72/'time 2'!S72,'time 3'!O72/'time 3'!S72)</f>
        <v>1.1832220112441429</v>
      </c>
      <c r="I73">
        <f>AVERAGE('time 1'!Q72/'time 1'!S72,'time 2'!Q72/'time 2'!S72,'time 3'!Q72/'time 3'!S72)</f>
        <v>148.44604601049605</v>
      </c>
      <c r="J73">
        <f>AVERAGE('time 1'!S72/'time 1'!S72,'time 2'!S72/'time 2'!S72,'time 3'!S72/'time 3'!S72)</f>
        <v>1</v>
      </c>
      <c r="L73">
        <v>1</v>
      </c>
      <c r="M73">
        <v>1</v>
      </c>
      <c r="N73">
        <v>1</v>
      </c>
      <c r="O73">
        <f>AVERAGE('time 1'!I72/'time 1'!C72,'time 2'!I72/'time 2'!C72,'time 3'!I72/'time 3'!C72)</f>
        <v>1.281139847433642</v>
      </c>
      <c r="P73">
        <f>AVERAGE('time 1'!K72/'time 1'!E72,'time 2'!K72/'time 2'!E72,'time 3'!K72/'time 3'!E72)</f>
        <v>3.6917458923124484</v>
      </c>
      <c r="Q73">
        <f>AVERAGE('time 1'!M72/'time 1'!G72,'time 2'!M72/'time 2'!G72,'time 3'!M72/'time 3'!G72)</f>
        <v>1.3208941670815637</v>
      </c>
      <c r="R73">
        <f>AVERAGE('time 1'!O72/'time 1'!C72,'time 2'!O72/'time 2'!C72,'time 3'!O72/'time 3'!C72)</f>
        <v>1.496777329347788</v>
      </c>
      <c r="S73">
        <f>AVERAGE('time 1'!Q72/'time 1'!E72,'time 2'!Q72/'time 2'!E72,'time 3'!Q72/'time 3'!E72)</f>
        <v>10.08663478156326</v>
      </c>
      <c r="T73">
        <f>AVERAGE('time 1'!S72/'time 1'!G72,'time 2'!S72/'time 2'!G72,'time 3'!S72/'time 3'!G72)</f>
        <v>1.640322570272289</v>
      </c>
      <c r="V73">
        <f>AVERAGE('accuracy dom5dom4'!$C73,'accuracy dom51dom41'!$C73,'accuracy dom52dom42'!$C73)</f>
        <v>18.666666666666668</v>
      </c>
      <c r="W73">
        <f>AVERAGE('accuracy dom5dom4'!$G73,'accuracy dom51dom41'!$G73,'accuracy dom52dom42'!$G73)</f>
        <v>18.666666666666668</v>
      </c>
      <c r="X73">
        <f>AVERAGE('accuracy dom5dom4'!$AB73,'accuracy dom51dom41'!$AB73,'accuracy dom52dom42'!$AB73)</f>
        <v>18.666666666666668</v>
      </c>
      <c r="Y73">
        <f>AVERAGE('accuracy dom7dom6'!$C73,'accuracy dom71dom61'!$C73,'accuracy dom72dom62'!$C73)</f>
        <v>17.666666666666668</v>
      </c>
      <c r="Z73">
        <f>AVERAGE('accuracy dom7dom6'!$G73,'accuracy dom71dom61'!$G73,'accuracy dom72dom62'!$G73)</f>
        <v>17.666666666666668</v>
      </c>
      <c r="AA73">
        <f>AVERAGE('accuracy dom7dom6'!$AB73,'accuracy dom71dom61'!$AB73,'accuracy dom72dom62'!$AB73)</f>
        <v>17.666666666666668</v>
      </c>
      <c r="AB73">
        <f>AVERAGE('accuracy dom9dom8'!$C73,'accuracy dom91dom81'!$C73,'accuracy dom92dom82'!$C73)</f>
        <v>18.333333333333332</v>
      </c>
      <c r="AC73">
        <f>AVERAGE('accuracy dom9dom8'!$G73,'accuracy dom91dom81'!$G73,'accuracy dom92dom82'!$G73)</f>
        <v>18.333333333333332</v>
      </c>
      <c r="AD73">
        <f>AVERAGE('accuracy dom9dom8'!$AB73,'accuracy dom91dom81'!$AB73,'accuracy dom92dom82'!$AB73)</f>
        <v>18.333333333333332</v>
      </c>
      <c r="AF73">
        <f t="shared" si="18"/>
        <v>0</v>
      </c>
      <c r="AG73">
        <f t="shared" si="19"/>
        <v>0</v>
      </c>
      <c r="AH73">
        <f t="shared" si="20"/>
        <v>0</v>
      </c>
      <c r="AI73">
        <f t="shared" si="21"/>
        <v>0</v>
      </c>
      <c r="AJ73">
        <f t="shared" si="22"/>
        <v>0.6666666666666643</v>
      </c>
      <c r="AK73">
        <f t="shared" si="23"/>
        <v>0</v>
      </c>
      <c r="AL73">
        <f t="shared" si="24"/>
        <v>0</v>
      </c>
      <c r="AM73">
        <f t="shared" si="25"/>
        <v>0</v>
      </c>
      <c r="AN73">
        <f t="shared" si="26"/>
        <v>0</v>
      </c>
      <c r="AP73">
        <f t="shared" si="27"/>
        <v>0</v>
      </c>
      <c r="AQ73">
        <f t="shared" si="28"/>
        <v>0</v>
      </c>
      <c r="AR73">
        <f t="shared" si="29"/>
        <v>0</v>
      </c>
      <c r="AS73">
        <f t="shared" si="30"/>
        <v>-1</v>
      </c>
      <c r="AT73">
        <f t="shared" si="31"/>
        <v>-1</v>
      </c>
      <c r="AU73">
        <f t="shared" si="32"/>
        <v>-1</v>
      </c>
      <c r="AV73">
        <f t="shared" si="33"/>
        <v>-0.3333333333333357</v>
      </c>
      <c r="AW73">
        <f t="shared" si="34"/>
        <v>-0.3333333333333357</v>
      </c>
      <c r="AX73">
        <f t="shared" si="35"/>
        <v>-0.3333333333333357</v>
      </c>
    </row>
    <row r="74" spans="1:50">
      <c r="A74" t="str">
        <f>'time 1'!B73</f>
        <v>&lt;test.InfCodes: int proc(test.InfBlocks,int,int)&gt;</v>
      </c>
      <c r="B74">
        <f>AVERAGE('time 1'!C73/'time 1'!G73,'time 2'!C73/'time 2'!G73,'time 3'!C73/'time 3'!G73)</f>
        <v>1.305039867624221</v>
      </c>
      <c r="C74">
        <f>AVERAGE('time 1'!E73/'time 1'!G73,'time 2'!E73/'time 2'!G73,'time 3'!E73/'time 3'!G73)</f>
        <v>30.632569431572751</v>
      </c>
      <c r="D74">
        <f>AVERAGE('time 1'!G73/'time 1'!G73,'time 2'!G73/'time 2'!G73,'time 3'!G73/'time 3'!G73)</f>
        <v>1</v>
      </c>
      <c r="E74">
        <f>AVERAGE('time 1'!I73/'time 1'!M73,'time 2'!I73/'time 2'!M73,'time 3'!I73/'time 3'!M73)</f>
        <v>1.2972201440563731</v>
      </c>
      <c r="F74">
        <f>AVERAGE('time 1'!K73/'time 1'!M73,'time 2'!K73/'time 2'!M73,'time 3'!K73/'time 3'!M73)</f>
        <v>85.640710436662019</v>
      </c>
      <c r="G74">
        <f>AVERAGE('time 1'!M73/'time 1'!M73,'time 2'!M73/'time 2'!M73,'time 3'!M73/'time 3'!M73)</f>
        <v>1</v>
      </c>
      <c r="H74">
        <f>AVERAGE('time 1'!O73/'time 1'!S73,'time 2'!O73/'time 2'!S73,'time 3'!O73/'time 3'!S73)</f>
        <v>1.2579903179614929</v>
      </c>
      <c r="I74">
        <f>AVERAGE('time 1'!Q73/'time 1'!S73,'time 2'!Q73/'time 2'!S73,'time 3'!Q73/'time 3'!S73)</f>
        <v>163.68329928018321</v>
      </c>
      <c r="J74">
        <f>AVERAGE('time 1'!S73/'time 1'!S73,'time 2'!S73/'time 2'!S73,'time 3'!S73/'time 3'!S73)</f>
        <v>1</v>
      </c>
      <c r="L74">
        <v>1</v>
      </c>
      <c r="M74">
        <v>1</v>
      </c>
      <c r="N74">
        <v>1</v>
      </c>
      <c r="O74">
        <f>AVERAGE('time 1'!I73/'time 1'!C73,'time 2'!I73/'time 2'!C73,'time 3'!I73/'time 3'!C73)</f>
        <v>1.3311982223261436</v>
      </c>
      <c r="P74">
        <f>AVERAGE('time 1'!K73/'time 1'!E73,'time 2'!K73/'time 2'!E73,'time 3'!K73/'time 3'!E73)</f>
        <v>4.8355992988199814</v>
      </c>
      <c r="Q74">
        <f>AVERAGE('time 1'!M73/'time 1'!G73,'time 2'!M73/'time 2'!G73,'time 3'!M73/'time 3'!G73)</f>
        <v>1.3387410719163733</v>
      </c>
      <c r="R74">
        <f>AVERAGE('time 1'!O73/'time 1'!C73,'time 2'!O73/'time 2'!C73,'time 3'!O73/'time 3'!C73)</f>
        <v>1.5652170366799119</v>
      </c>
      <c r="S74">
        <f>AVERAGE('time 1'!Q73/'time 1'!E73,'time 2'!Q73/'time 2'!E73,'time 3'!Q73/'time 3'!E73)</f>
        <v>10.456187221304496</v>
      </c>
      <c r="T74">
        <f>AVERAGE('time 1'!S73/'time 1'!G73,'time 2'!S73/'time 2'!G73,'time 3'!S73/'time 3'!G73)</f>
        <v>1.6243300143298576</v>
      </c>
      <c r="V74">
        <f>AVERAGE('accuracy dom5dom4'!$C74,'accuracy dom51dom41'!$C74,'accuracy dom52dom42'!$C74)</f>
        <v>12</v>
      </c>
      <c r="W74">
        <f>AVERAGE('accuracy dom5dom4'!$G74,'accuracy dom51dom41'!$G74,'accuracy dom52dom42'!$G74)</f>
        <v>12</v>
      </c>
      <c r="X74">
        <f>AVERAGE('accuracy dom5dom4'!$AB74,'accuracy dom51dom41'!$AB74,'accuracy dom52dom42'!$AB74)</f>
        <v>12</v>
      </c>
      <c r="Y74">
        <f>AVERAGE('accuracy dom7dom6'!$C74,'accuracy dom71dom61'!$C74,'accuracy dom72dom62'!$C74)</f>
        <v>9</v>
      </c>
      <c r="Z74">
        <f>AVERAGE('accuracy dom7dom6'!$G74,'accuracy dom71dom61'!$G74,'accuracy dom72dom62'!$G74)</f>
        <v>9</v>
      </c>
      <c r="AA74">
        <f>AVERAGE('accuracy dom7dom6'!$AB74,'accuracy dom71dom61'!$AB74,'accuracy dom72dom62'!$AB74)</f>
        <v>9</v>
      </c>
      <c r="AB74">
        <f>AVERAGE('accuracy dom9dom8'!$C74,'accuracy dom91dom81'!$C74,'accuracy dom92dom82'!$C74)</f>
        <v>12</v>
      </c>
      <c r="AC74">
        <f>AVERAGE('accuracy dom9dom8'!$G74,'accuracy dom91dom81'!$G74,'accuracy dom92dom82'!$G74)</f>
        <v>12</v>
      </c>
      <c r="AD74">
        <f>AVERAGE('accuracy dom9dom8'!$AB74,'accuracy dom91dom81'!$AB74,'accuracy dom92dom82'!$AB74)</f>
        <v>12</v>
      </c>
      <c r="AF74">
        <f t="shared" si="18"/>
        <v>0</v>
      </c>
      <c r="AG74">
        <f t="shared" si="19"/>
        <v>0</v>
      </c>
      <c r="AH74">
        <f t="shared" si="20"/>
        <v>0</v>
      </c>
      <c r="AI74">
        <f t="shared" si="21"/>
        <v>0</v>
      </c>
      <c r="AJ74">
        <f t="shared" si="22"/>
        <v>3</v>
      </c>
      <c r="AK74">
        <f t="shared" si="23"/>
        <v>0</v>
      </c>
      <c r="AL74">
        <f t="shared" si="24"/>
        <v>0</v>
      </c>
      <c r="AM74">
        <f t="shared" si="25"/>
        <v>0</v>
      </c>
      <c r="AN74">
        <f t="shared" si="26"/>
        <v>0</v>
      </c>
      <c r="AP74">
        <f t="shared" si="27"/>
        <v>0</v>
      </c>
      <c r="AQ74">
        <f t="shared" si="28"/>
        <v>0</v>
      </c>
      <c r="AR74">
        <f t="shared" si="29"/>
        <v>0</v>
      </c>
      <c r="AS74">
        <f t="shared" si="30"/>
        <v>-3</v>
      </c>
      <c r="AT74">
        <f t="shared" si="31"/>
        <v>-3</v>
      </c>
      <c r="AU74">
        <f t="shared" si="32"/>
        <v>-3</v>
      </c>
      <c r="AV74">
        <f t="shared" si="33"/>
        <v>0</v>
      </c>
      <c r="AW74">
        <f t="shared" si="34"/>
        <v>0</v>
      </c>
      <c r="AX74">
        <f t="shared" si="35"/>
        <v>0</v>
      </c>
    </row>
    <row r="75" spans="1:50">
      <c r="A75" t="str">
        <f>'time 1'!B74</f>
        <v>&lt;test.InfTree: int huft_build(int[],int,int,int,int[],int[],int[],int[],int[],int[],int[])&gt;</v>
      </c>
      <c r="B75">
        <f>AVERAGE('time 1'!C74/'time 1'!G74,'time 2'!C74/'time 2'!G74,'time 3'!C74/'time 3'!G74)</f>
        <v>1.3341926622350302</v>
      </c>
      <c r="C75">
        <f>AVERAGE('time 1'!E74/'time 1'!G74,'time 2'!E74/'time 2'!G74,'time 3'!E74/'time 3'!G74)</f>
        <v>5.8274685904141572</v>
      </c>
      <c r="D75">
        <f>AVERAGE('time 1'!G74/'time 1'!G74,'time 2'!G74/'time 2'!G74,'time 3'!G74/'time 3'!G74)</f>
        <v>1</v>
      </c>
      <c r="E75">
        <f>AVERAGE('time 1'!I74/'time 1'!M74,'time 2'!I74/'time 2'!M74,'time 3'!I74/'time 3'!M74)</f>
        <v>1.2643450279514443</v>
      </c>
      <c r="F75">
        <f>AVERAGE('time 1'!K74/'time 1'!M74,'time 2'!K74/'time 2'!M74,'time 3'!K74/'time 3'!M74)</f>
        <v>14.697560903578889</v>
      </c>
      <c r="G75">
        <f>AVERAGE('time 1'!M74/'time 1'!M74,'time 2'!M74/'time 2'!M74,'time 3'!M74/'time 3'!M74)</f>
        <v>1</v>
      </c>
      <c r="H75">
        <f>AVERAGE('time 1'!O74/'time 1'!S74,'time 2'!O74/'time 2'!S74,'time 3'!O74/'time 3'!S74)</f>
        <v>1.2177261260780015</v>
      </c>
      <c r="I75">
        <f>AVERAGE('time 1'!Q74/'time 1'!S74,'time 2'!Q74/'time 2'!S74,'time 3'!Q74/'time 3'!S74)</f>
        <v>28.677870939778249</v>
      </c>
      <c r="J75">
        <f>AVERAGE('time 1'!S74/'time 1'!S74,'time 2'!S74/'time 2'!S74,'time 3'!S74/'time 3'!S74)</f>
        <v>1</v>
      </c>
      <c r="L75">
        <v>1</v>
      </c>
      <c r="M75">
        <v>1</v>
      </c>
      <c r="N75">
        <v>1</v>
      </c>
      <c r="O75">
        <f>AVERAGE('time 1'!I74/'time 1'!C74,'time 2'!I74/'time 2'!C74,'time 3'!I74/'time 3'!C74)</f>
        <v>1.7785385337141637</v>
      </c>
      <c r="P75">
        <f>AVERAGE('time 1'!K74/'time 1'!E74,'time 2'!K74/'time 2'!E74,'time 3'!K74/'time 3'!E74)</f>
        <v>6.0848951147295383</v>
      </c>
      <c r="Q75">
        <f>AVERAGE('time 1'!M74/'time 1'!G74,'time 2'!M74/'time 2'!G74,'time 3'!M74/'time 3'!G74)</f>
        <v>1.8902579842984093</v>
      </c>
      <c r="R75">
        <f>AVERAGE('time 1'!O74/'time 1'!C74,'time 2'!O74/'time 2'!C74,'time 3'!O74/'time 3'!C74)</f>
        <v>2.5192562157701501</v>
      </c>
      <c r="S75">
        <f>AVERAGE('time 1'!Q74/'time 1'!E74,'time 2'!Q74/'time 2'!E74,'time 3'!Q74/'time 3'!E74)</f>
        <v>16.438220331681134</v>
      </c>
      <c r="T75">
        <f>AVERAGE('time 1'!S74/'time 1'!G74,'time 2'!S74/'time 2'!G74,'time 3'!S74/'time 3'!G74)</f>
        <v>2.783781022388863</v>
      </c>
      <c r="V75">
        <f>AVERAGE('accuracy dom5dom4'!$C75,'accuracy dom51dom41'!$C75,'accuracy dom52dom42'!$C75)</f>
        <v>9.3333333333333339</v>
      </c>
      <c r="W75">
        <f>AVERAGE('accuracy dom5dom4'!$G75,'accuracy dom51dom41'!$G75,'accuracy dom52dom42'!$G75)</f>
        <v>9.3333333333333339</v>
      </c>
      <c r="X75">
        <f>AVERAGE('accuracy dom5dom4'!$AB75,'accuracy dom51dom41'!$AB75,'accuracy dom52dom42'!$AB75)</f>
        <v>9.3333333333333339</v>
      </c>
      <c r="Y75">
        <f>AVERAGE('accuracy dom7dom6'!$C75,'accuracy dom71dom61'!$C75,'accuracy dom72dom62'!$C75)</f>
        <v>12</v>
      </c>
      <c r="Z75">
        <f>AVERAGE('accuracy dom7dom6'!$G75,'accuracy dom71dom61'!$G75,'accuracy dom72dom62'!$G75)</f>
        <v>12</v>
      </c>
      <c r="AA75">
        <f>AVERAGE('accuracy dom7dom6'!$AB75,'accuracy dom71dom61'!$AB75,'accuracy dom72dom62'!$AB75)</f>
        <v>12</v>
      </c>
      <c r="AB75">
        <f>AVERAGE('accuracy dom9dom8'!$C75,'accuracy dom91dom81'!$C75,'accuracy dom92dom82'!$C75)</f>
        <v>12</v>
      </c>
      <c r="AC75">
        <f>AVERAGE('accuracy dom9dom8'!$G75,'accuracy dom91dom81'!$G75,'accuracy dom92dom82'!$G75)</f>
        <v>12</v>
      </c>
      <c r="AD75">
        <f>AVERAGE('accuracy dom9dom8'!$AB75,'accuracy dom91dom81'!$AB75,'accuracy dom92dom82'!$AB75)</f>
        <v>12</v>
      </c>
      <c r="AF75">
        <f t="shared" si="18"/>
        <v>0</v>
      </c>
      <c r="AG75">
        <f t="shared" si="19"/>
        <v>0</v>
      </c>
      <c r="AH75">
        <f t="shared" si="20"/>
        <v>0</v>
      </c>
      <c r="AI75">
        <f t="shared" si="21"/>
        <v>0</v>
      </c>
      <c r="AJ75">
        <f t="shared" si="22"/>
        <v>0</v>
      </c>
      <c r="AK75">
        <f t="shared" si="23"/>
        <v>0</v>
      </c>
      <c r="AL75">
        <f t="shared" si="24"/>
        <v>0</v>
      </c>
      <c r="AM75">
        <f t="shared" si="25"/>
        <v>0</v>
      </c>
      <c r="AN75">
        <f t="shared" si="26"/>
        <v>0</v>
      </c>
      <c r="AP75">
        <f t="shared" si="27"/>
        <v>0</v>
      </c>
      <c r="AQ75">
        <f t="shared" si="28"/>
        <v>0</v>
      </c>
      <c r="AR75">
        <f t="shared" si="29"/>
        <v>0</v>
      </c>
      <c r="AS75">
        <f t="shared" si="30"/>
        <v>2.6666666666666661</v>
      </c>
      <c r="AT75">
        <f t="shared" si="31"/>
        <v>2.6666666666666661</v>
      </c>
      <c r="AU75">
        <f t="shared" si="32"/>
        <v>2.6666666666666661</v>
      </c>
      <c r="AV75">
        <f t="shared" si="33"/>
        <v>2.6666666666666661</v>
      </c>
      <c r="AW75">
        <f t="shared" si="34"/>
        <v>2.6666666666666661</v>
      </c>
      <c r="AX75">
        <f t="shared" si="35"/>
        <v>2.6666666666666661</v>
      </c>
    </row>
    <row r="76" spans="1:50">
      <c r="A76" t="str">
        <f>'time 1'!B75</f>
        <v>&lt;test.MapViewer: void paint(java.awt.Graphics,java.lang.Object[][],int,int,int,int,int,int)&gt;</v>
      </c>
      <c r="B76">
        <f>AVERAGE('time 1'!C75/'time 1'!G75,'time 2'!C75/'time 2'!G75,'time 3'!C75/'time 3'!G75)</f>
        <v>1.3309984799383454</v>
      </c>
      <c r="C76">
        <f>AVERAGE('time 1'!E75/'time 1'!G75,'time 2'!E75/'time 2'!G75,'time 3'!E75/'time 3'!G75)</f>
        <v>3.3685479426951481</v>
      </c>
      <c r="D76">
        <f>AVERAGE('time 1'!G75/'time 1'!G75,'time 2'!G75/'time 2'!G75,'time 3'!G75/'time 3'!G75)</f>
        <v>1</v>
      </c>
      <c r="E76">
        <f>AVERAGE('time 1'!I75/'time 1'!M75,'time 2'!I75/'time 2'!M75,'time 3'!I75/'time 3'!M75)</f>
        <v>1.2930636672966171</v>
      </c>
      <c r="F76">
        <f>AVERAGE('time 1'!K75/'time 1'!M75,'time 2'!K75/'time 2'!M75,'time 3'!K75/'time 3'!M75)</f>
        <v>9.0078328355691237</v>
      </c>
      <c r="G76">
        <f>AVERAGE('time 1'!M75/'time 1'!M75,'time 2'!M75/'time 2'!M75,'time 3'!M75/'time 3'!M75)</f>
        <v>1</v>
      </c>
      <c r="H76">
        <f>AVERAGE('time 1'!O75/'time 1'!S75,'time 2'!O75/'time 2'!S75,'time 3'!O75/'time 3'!S75)</f>
        <v>1.1902838143276775</v>
      </c>
      <c r="I76">
        <f>AVERAGE('time 1'!Q75/'time 1'!S75,'time 2'!Q75/'time 2'!S75,'time 3'!Q75/'time 3'!S75)</f>
        <v>17.024468723301624</v>
      </c>
      <c r="J76">
        <f>AVERAGE('time 1'!S75/'time 1'!S75,'time 2'!S75/'time 2'!S75,'time 3'!S75/'time 3'!S75)</f>
        <v>1</v>
      </c>
      <c r="L76">
        <v>1</v>
      </c>
      <c r="M76">
        <v>1</v>
      </c>
      <c r="N76">
        <v>1</v>
      </c>
      <c r="O76">
        <f>AVERAGE('time 1'!I75/'time 1'!C75,'time 2'!I75/'time 2'!C75,'time 3'!I75/'time 3'!C75)</f>
        <v>1.9071024469597433</v>
      </c>
      <c r="P76">
        <f>AVERAGE('time 1'!K75/'time 1'!E75,'time 2'!K75/'time 2'!E75,'time 3'!K75/'time 3'!E75)</f>
        <v>6.6805882773860219</v>
      </c>
      <c r="Q76">
        <f>AVERAGE('time 1'!M75/'time 1'!G75,'time 2'!M75/'time 2'!G75,'time 3'!M75/'time 3'!G75)</f>
        <v>1.9661291819986662</v>
      </c>
      <c r="R76">
        <f>AVERAGE('time 1'!O75/'time 1'!C75,'time 2'!O75/'time 2'!C75,'time 3'!O75/'time 3'!C75)</f>
        <v>2.4505858280087041</v>
      </c>
      <c r="S76">
        <f>AVERAGE('time 1'!Q75/'time 1'!E75,'time 2'!Q75/'time 2'!E75,'time 3'!Q75/'time 3'!E75)</f>
        <v>16.45147780689506</v>
      </c>
      <c r="T76">
        <f>AVERAGE('time 1'!S75/'time 1'!G75,'time 2'!S75/'time 2'!G75,'time 3'!S75/'time 3'!G75)</f>
        <v>2.7776017482661932</v>
      </c>
      <c r="V76">
        <f>AVERAGE('accuracy dom5dom4'!$C76,'accuracy dom51dom41'!$C76,'accuracy dom52dom42'!$C76)</f>
        <v>8</v>
      </c>
      <c r="W76">
        <f>AVERAGE('accuracy dom5dom4'!$G76,'accuracy dom51dom41'!$G76,'accuracy dom52dom42'!$G76)</f>
        <v>8</v>
      </c>
      <c r="X76">
        <f>AVERAGE('accuracy dom5dom4'!$AB76,'accuracy dom51dom41'!$AB76,'accuracy dom52dom42'!$AB76)</f>
        <v>8</v>
      </c>
      <c r="Y76">
        <f>AVERAGE('accuracy dom7dom6'!$C76,'accuracy dom71dom61'!$C76,'accuracy dom72dom62'!$C76)</f>
        <v>8</v>
      </c>
      <c r="Z76">
        <f>AVERAGE('accuracy dom7dom6'!$G76,'accuracy dom71dom61'!$G76,'accuracy dom72dom62'!$G76)</f>
        <v>8.3333333333333339</v>
      </c>
      <c r="AA76">
        <f>AVERAGE('accuracy dom7dom6'!$AB76,'accuracy dom71dom61'!$AB76,'accuracy dom72dom62'!$AB76)</f>
        <v>8</v>
      </c>
      <c r="AB76">
        <f>AVERAGE('accuracy dom9dom8'!$C76,'accuracy dom91dom81'!$C76,'accuracy dom92dom82'!$C76)</f>
        <v>8</v>
      </c>
      <c r="AC76">
        <f>AVERAGE('accuracy dom9dom8'!$G76,'accuracy dom91dom81'!$G76,'accuracy dom92dom82'!$G76)</f>
        <v>7.666666666666667</v>
      </c>
      <c r="AD76">
        <f>AVERAGE('accuracy dom9dom8'!$AB76,'accuracy dom91dom81'!$AB76,'accuracy dom92dom82'!$AB76)</f>
        <v>8.6666666666666661</v>
      </c>
      <c r="AF76">
        <f t="shared" si="18"/>
        <v>0</v>
      </c>
      <c r="AG76">
        <f t="shared" si="19"/>
        <v>0</v>
      </c>
      <c r="AH76">
        <f t="shared" si="20"/>
        <v>0</v>
      </c>
      <c r="AI76">
        <f t="shared" si="21"/>
        <v>0</v>
      </c>
      <c r="AJ76">
        <f t="shared" si="22"/>
        <v>0</v>
      </c>
      <c r="AK76">
        <f t="shared" si="23"/>
        <v>0</v>
      </c>
      <c r="AL76">
        <f t="shared" si="24"/>
        <v>0.66666666666666607</v>
      </c>
      <c r="AM76">
        <f t="shared" si="25"/>
        <v>0.99999999999999911</v>
      </c>
      <c r="AN76">
        <f t="shared" si="26"/>
        <v>0</v>
      </c>
      <c r="AP76">
        <f t="shared" si="27"/>
        <v>0</v>
      </c>
      <c r="AQ76">
        <f t="shared" si="28"/>
        <v>0</v>
      </c>
      <c r="AR76">
        <f t="shared" si="29"/>
        <v>0</v>
      </c>
      <c r="AS76">
        <f t="shared" si="30"/>
        <v>0</v>
      </c>
      <c r="AT76">
        <f t="shared" si="31"/>
        <v>0.33333333333333393</v>
      </c>
      <c r="AU76">
        <f t="shared" si="32"/>
        <v>0</v>
      </c>
      <c r="AV76">
        <f t="shared" si="33"/>
        <v>0</v>
      </c>
      <c r="AW76">
        <f t="shared" si="34"/>
        <v>-0.33333333333333304</v>
      </c>
      <c r="AX76">
        <f t="shared" si="35"/>
        <v>0.66666666666666607</v>
      </c>
    </row>
    <row r="77" spans="1:50">
      <c r="A77" t="str">
        <f>'time 1'!B76</f>
        <v>&lt;test.MapViewer: void paintRoutes(java.awt.Graphics,int,java.lang.Object[][])&gt;</v>
      </c>
      <c r="B77">
        <f>AVERAGE('time 1'!C76/'time 1'!G76,'time 2'!C76/'time 2'!G76,'time 3'!C76/'time 3'!G76)</f>
        <v>1.3207506413406038</v>
      </c>
      <c r="C77">
        <f>AVERAGE('time 1'!E76/'time 1'!G76,'time 2'!E76/'time 2'!G76,'time 3'!E76/'time 3'!G76)</f>
        <v>9.7693470928899959</v>
      </c>
      <c r="D77">
        <f>AVERAGE('time 1'!G76/'time 1'!G76,'time 2'!G76/'time 2'!G76,'time 3'!G76/'time 3'!G76)</f>
        <v>1</v>
      </c>
      <c r="E77">
        <f>AVERAGE('time 1'!I76/'time 1'!M76,'time 2'!I76/'time 2'!M76,'time 3'!I76/'time 3'!M76)</f>
        <v>1.254124288994577</v>
      </c>
      <c r="F77">
        <f>AVERAGE('time 1'!K76/'time 1'!M76,'time 2'!K76/'time 2'!M76,'time 3'!K76/'time 3'!M76)</f>
        <v>24.47141931866253</v>
      </c>
      <c r="G77">
        <f>AVERAGE('time 1'!M76/'time 1'!M76,'time 2'!M76/'time 2'!M76,'time 3'!M76/'time 3'!M76)</f>
        <v>1</v>
      </c>
      <c r="H77">
        <f>AVERAGE('time 1'!O76/'time 1'!S76,'time 2'!O76/'time 2'!S76,'time 3'!O76/'time 3'!S76)</f>
        <v>1.1764642752947079</v>
      </c>
      <c r="I77">
        <f>AVERAGE('time 1'!Q76/'time 1'!S76,'time 2'!Q76/'time 2'!S76,'time 3'!Q76/'time 3'!S76)</f>
        <v>54.561477364240353</v>
      </c>
      <c r="J77">
        <f>AVERAGE('time 1'!S76/'time 1'!S76,'time 2'!S76/'time 2'!S76,'time 3'!S76/'time 3'!S76)</f>
        <v>1</v>
      </c>
      <c r="L77">
        <v>1</v>
      </c>
      <c r="M77">
        <v>1</v>
      </c>
      <c r="N77">
        <v>1</v>
      </c>
      <c r="O77">
        <f>AVERAGE('time 1'!I76/'time 1'!C76,'time 2'!I76/'time 2'!C76,'time 3'!I76/'time 3'!C76)</f>
        <v>1.8576705118043246</v>
      </c>
      <c r="P77">
        <f>AVERAGE('time 1'!K76/'time 1'!E76,'time 2'!K76/'time 2'!E76,'time 3'!K76/'time 3'!E76)</f>
        <v>6.3719505246891019</v>
      </c>
      <c r="Q77">
        <f>AVERAGE('time 1'!M76/'time 1'!G76,'time 2'!M76/'time 2'!G76,'time 3'!M76/'time 3'!G76)</f>
        <v>1.9589003485948553</v>
      </c>
      <c r="R77">
        <f>AVERAGE('time 1'!O76/'time 1'!C76,'time 2'!O76/'time 2'!C76,'time 3'!O76/'time 3'!C76)</f>
        <v>2.4114007943929532</v>
      </c>
      <c r="S77">
        <f>AVERAGE('time 1'!Q76/'time 1'!E76,'time 2'!Q76/'time 2'!E76,'time 3'!Q76/'time 3'!E76)</f>
        <v>19.244934612705524</v>
      </c>
      <c r="T77">
        <f>AVERAGE('time 1'!S76/'time 1'!G76,'time 2'!S76/'time 2'!G76,'time 3'!S76/'time 3'!G76)</f>
        <v>2.7287223720292744</v>
      </c>
      <c r="V77">
        <f>AVERAGE('accuracy dom5dom4'!$C77,'accuracy dom51dom41'!$C77,'accuracy dom52dom42'!$C77)</f>
        <v>0</v>
      </c>
      <c r="W77">
        <f>AVERAGE('accuracy dom5dom4'!$G77,'accuracy dom51dom41'!$G77,'accuracy dom52dom42'!$G77)</f>
        <v>0</v>
      </c>
      <c r="X77">
        <f>AVERAGE('accuracy dom5dom4'!$AB77,'accuracy dom51dom41'!$AB77,'accuracy dom52dom42'!$AB77)</f>
        <v>0</v>
      </c>
      <c r="Y77">
        <f>AVERAGE('accuracy dom7dom6'!$C77,'accuracy dom71dom61'!$C77,'accuracy dom72dom62'!$C77)</f>
        <v>0</v>
      </c>
      <c r="Z77">
        <f>AVERAGE('accuracy dom7dom6'!$G77,'accuracy dom71dom61'!$G77,'accuracy dom72dom62'!$G77)</f>
        <v>0</v>
      </c>
      <c r="AA77">
        <f>AVERAGE('accuracy dom7dom6'!$AB77,'accuracy dom71dom61'!$AB77,'accuracy dom72dom62'!$AB77)</f>
        <v>0</v>
      </c>
      <c r="AB77">
        <f>AVERAGE('accuracy dom9dom8'!$C77,'accuracy dom91dom81'!$C77,'accuracy dom92dom82'!$C77)</f>
        <v>0</v>
      </c>
      <c r="AC77">
        <f>AVERAGE('accuracy dom9dom8'!$G77,'accuracy dom91dom81'!$G77,'accuracy dom92dom82'!$G77)</f>
        <v>0</v>
      </c>
      <c r="AD77">
        <f>AVERAGE('accuracy dom9dom8'!$AB77,'accuracy dom91dom81'!$AB77,'accuracy dom92dom82'!$AB77)</f>
        <v>0</v>
      </c>
      <c r="AF77">
        <f t="shared" si="18"/>
        <v>0</v>
      </c>
      <c r="AG77">
        <f t="shared" si="19"/>
        <v>0</v>
      </c>
      <c r="AH77">
        <f t="shared" si="20"/>
        <v>0</v>
      </c>
      <c r="AI77">
        <f t="shared" si="21"/>
        <v>0</v>
      </c>
      <c r="AJ77">
        <f t="shared" si="22"/>
        <v>0</v>
      </c>
      <c r="AK77">
        <f t="shared" si="23"/>
        <v>0</v>
      </c>
      <c r="AL77">
        <f t="shared" si="24"/>
        <v>0</v>
      </c>
      <c r="AM77">
        <f t="shared" si="25"/>
        <v>0</v>
      </c>
      <c r="AN77">
        <f t="shared" si="26"/>
        <v>0</v>
      </c>
      <c r="AP77">
        <f t="shared" si="27"/>
        <v>0</v>
      </c>
      <c r="AQ77">
        <f t="shared" si="28"/>
        <v>0</v>
      </c>
      <c r="AR77">
        <f t="shared" si="29"/>
        <v>0</v>
      </c>
      <c r="AS77">
        <f t="shared" si="30"/>
        <v>0</v>
      </c>
      <c r="AT77">
        <f t="shared" si="31"/>
        <v>0</v>
      </c>
      <c r="AU77">
        <f t="shared" si="32"/>
        <v>0</v>
      </c>
      <c r="AV77">
        <f t="shared" si="33"/>
        <v>0</v>
      </c>
      <c r="AW77">
        <f t="shared" si="34"/>
        <v>0</v>
      </c>
      <c r="AX77">
        <f t="shared" si="35"/>
        <v>0</v>
      </c>
    </row>
    <row r="78" spans="1:50">
      <c r="A78" t="str">
        <f>'time 1'!B77</f>
        <v>&lt;test.QRCodeDataBlockReader: int getNextBits(int,int,int)&gt;</v>
      </c>
      <c r="B78">
        <f>AVERAGE('time 1'!C77/'time 1'!G77,'time 2'!C77/'time 2'!G77,'time 3'!C77/'time 3'!G77)</f>
        <v>1.3615036635576108</v>
      </c>
      <c r="C78">
        <f>AVERAGE('time 1'!E77/'time 1'!G77,'time 2'!E77/'time 2'!G77,'time 3'!E77/'time 3'!G77)</f>
        <v>3.6299219384113717</v>
      </c>
      <c r="D78">
        <f>AVERAGE('time 1'!G77/'time 1'!G77,'time 2'!G77/'time 2'!G77,'time 3'!G77/'time 3'!G77)</f>
        <v>1</v>
      </c>
      <c r="E78">
        <f>AVERAGE('time 1'!I77/'time 1'!M77,'time 2'!I77/'time 2'!M77,'time 3'!I77/'time 3'!M77)</f>
        <v>1.2380163539843054</v>
      </c>
      <c r="F78">
        <f>AVERAGE('time 1'!K77/'time 1'!M77,'time 2'!K77/'time 2'!M77,'time 3'!K77/'time 3'!M77)</f>
        <v>9.5465829814134704</v>
      </c>
      <c r="G78">
        <f>AVERAGE('time 1'!M77/'time 1'!M77,'time 2'!M77/'time 2'!M77,'time 3'!M77/'time 3'!M77)</f>
        <v>1</v>
      </c>
      <c r="H78">
        <f>AVERAGE('time 1'!O77/'time 1'!S77,'time 2'!O77/'time 2'!S77,'time 3'!O77/'time 3'!S77)</f>
        <v>1.2100821908707773</v>
      </c>
      <c r="I78">
        <f>AVERAGE('time 1'!Q77/'time 1'!S77,'time 2'!Q77/'time 2'!S77,'time 3'!Q77/'time 3'!S77)</f>
        <v>20.072866544522167</v>
      </c>
      <c r="J78">
        <f>AVERAGE('time 1'!S77/'time 1'!S77,'time 2'!S77/'time 2'!S77,'time 3'!S77/'time 3'!S77)</f>
        <v>1</v>
      </c>
      <c r="L78">
        <v>1</v>
      </c>
      <c r="M78">
        <v>1</v>
      </c>
      <c r="N78">
        <v>1</v>
      </c>
      <c r="O78">
        <f>AVERAGE('time 1'!I77/'time 1'!C77,'time 2'!I77/'time 2'!C77,'time 3'!I77/'time 3'!C77)</f>
        <v>1.5982912399121807</v>
      </c>
      <c r="P78">
        <f>AVERAGE('time 1'!K77/'time 1'!E77,'time 2'!K77/'time 2'!E77,'time 3'!K77/'time 3'!E77)</f>
        <v>5.5646955145403041</v>
      </c>
      <c r="Q78">
        <f>AVERAGE('time 1'!M77/'time 1'!G77,'time 2'!M77/'time 2'!G77,'time 3'!M77/'time 3'!G77)</f>
        <v>1.7735628614424639</v>
      </c>
      <c r="R78">
        <f>AVERAGE('time 1'!O77/'time 1'!C77,'time 2'!O77/'time 2'!C77,'time 3'!O77/'time 3'!C77)</f>
        <v>2.0732056197610031</v>
      </c>
      <c r="S78">
        <f>AVERAGE('time 1'!Q77/'time 1'!E77,'time 2'!Q77/'time 2'!E77,'time 3'!Q77/'time 3'!E77)</f>
        <v>15.243401267060628</v>
      </c>
      <c r="T78">
        <f>AVERAGE('time 1'!S77/'time 1'!G77,'time 2'!S77/'time 2'!G77,'time 3'!S77/'time 3'!G77)</f>
        <v>2.3442469949629223</v>
      </c>
      <c r="V78">
        <f>AVERAGE('accuracy dom5dom4'!$C78,'accuracy dom51dom41'!$C78,'accuracy dom52dom42'!$C78)</f>
        <v>17.666666666666668</v>
      </c>
      <c r="W78">
        <f>AVERAGE('accuracy dom5dom4'!$G78,'accuracy dom51dom41'!$G78,'accuracy dom52dom42'!$G78)</f>
        <v>17.666666666666668</v>
      </c>
      <c r="X78">
        <f>AVERAGE('accuracy dom5dom4'!$AB78,'accuracy dom51dom41'!$AB78,'accuracy dom52dom42'!$AB78)</f>
        <v>17.666666666666668</v>
      </c>
      <c r="Y78">
        <f>AVERAGE('accuracy dom7dom6'!$C78,'accuracy dom71dom61'!$C78,'accuracy dom72dom62'!$C78)</f>
        <v>19</v>
      </c>
      <c r="Z78">
        <f>AVERAGE('accuracy dom7dom6'!$G78,'accuracy dom71dom61'!$G78,'accuracy dom72dom62'!$G78)</f>
        <v>19</v>
      </c>
      <c r="AA78">
        <f>AVERAGE('accuracy dom7dom6'!$AB78,'accuracy dom71dom61'!$AB78,'accuracy dom72dom62'!$AB78)</f>
        <v>19</v>
      </c>
      <c r="AB78">
        <f>AVERAGE('accuracy dom9dom8'!$C78,'accuracy dom91dom81'!$C78,'accuracy dom92dom82'!$C78)</f>
        <v>19</v>
      </c>
      <c r="AC78">
        <f>AVERAGE('accuracy dom9dom8'!$G78,'accuracy dom91dom81'!$G78,'accuracy dom92dom82'!$G78)</f>
        <v>19</v>
      </c>
      <c r="AD78">
        <f>AVERAGE('accuracy dom9dom8'!$AB78,'accuracy dom91dom81'!$AB78,'accuracy dom92dom82'!$AB78)</f>
        <v>19</v>
      </c>
      <c r="AF78">
        <f t="shared" si="18"/>
        <v>0</v>
      </c>
      <c r="AG78">
        <f t="shared" si="19"/>
        <v>0</v>
      </c>
      <c r="AH78">
        <f t="shared" si="20"/>
        <v>0</v>
      </c>
      <c r="AI78">
        <f t="shared" si="21"/>
        <v>0</v>
      </c>
      <c r="AJ78">
        <f t="shared" si="22"/>
        <v>0</v>
      </c>
      <c r="AK78">
        <f t="shared" si="23"/>
        <v>0</v>
      </c>
      <c r="AL78">
        <f t="shared" si="24"/>
        <v>0</v>
      </c>
      <c r="AM78">
        <f t="shared" si="25"/>
        <v>0</v>
      </c>
      <c r="AN78">
        <f t="shared" si="26"/>
        <v>0</v>
      </c>
      <c r="AP78">
        <f t="shared" si="27"/>
        <v>0</v>
      </c>
      <c r="AQ78">
        <f t="shared" si="28"/>
        <v>0</v>
      </c>
      <c r="AR78">
        <f t="shared" si="29"/>
        <v>0</v>
      </c>
      <c r="AS78">
        <f t="shared" si="30"/>
        <v>1.3333333333333321</v>
      </c>
      <c r="AT78">
        <f t="shared" si="31"/>
        <v>1.3333333333333321</v>
      </c>
      <c r="AU78">
        <f t="shared" si="32"/>
        <v>1.3333333333333321</v>
      </c>
      <c r="AV78">
        <f t="shared" si="33"/>
        <v>1.3333333333333321</v>
      </c>
      <c r="AW78">
        <f t="shared" si="34"/>
        <v>1.3333333333333321</v>
      </c>
      <c r="AX78">
        <f t="shared" si="35"/>
        <v>1.3333333333333321</v>
      </c>
    </row>
    <row r="79" spans="1:50">
      <c r="A79" t="str">
        <f>'time 1'!B78</f>
        <v>&lt;test.QRCodeDataBlockReader: java.lang.String getKanjiString(int)&gt;</v>
      </c>
      <c r="B79">
        <f>AVERAGE('time 1'!C78/'time 1'!G78,'time 2'!C78/'time 2'!G78,'time 3'!C78/'time 3'!G78)</f>
        <v>1.3599257159245985</v>
      </c>
      <c r="C79">
        <f>AVERAGE('time 1'!E78/'time 1'!G78,'time 2'!E78/'time 2'!G78,'time 3'!E78/'time 3'!G78)</f>
        <v>5.9380214032809491</v>
      </c>
      <c r="D79">
        <f>AVERAGE('time 1'!G78/'time 1'!G78,'time 2'!G78/'time 2'!G78,'time 3'!G78/'time 3'!G78)</f>
        <v>1</v>
      </c>
      <c r="E79">
        <f>AVERAGE('time 1'!I78/'time 1'!M78,'time 2'!I78/'time 2'!M78,'time 3'!I78/'time 3'!M78)</f>
        <v>1.2185425200937026</v>
      </c>
      <c r="F79">
        <f>AVERAGE('time 1'!K78/'time 1'!M78,'time 2'!K78/'time 2'!M78,'time 3'!K78/'time 3'!M78)</f>
        <v>18.322287712001504</v>
      </c>
      <c r="G79">
        <f>AVERAGE('time 1'!M78/'time 1'!M78,'time 2'!M78/'time 2'!M78,'time 3'!M78/'time 3'!M78)</f>
        <v>1</v>
      </c>
      <c r="H79">
        <f>AVERAGE('time 1'!O78/'time 1'!S78,'time 2'!O78/'time 2'!S78,'time 3'!O78/'time 3'!S78)</f>
        <v>1.3632457191498848</v>
      </c>
      <c r="I79">
        <f>AVERAGE('time 1'!Q78/'time 1'!S78,'time 2'!Q78/'time 2'!S78,'time 3'!Q78/'time 3'!S78)</f>
        <v>35.519363030108032</v>
      </c>
      <c r="J79">
        <f>AVERAGE('time 1'!S78/'time 1'!S78,'time 2'!S78/'time 2'!S78,'time 3'!S78/'time 3'!S78)</f>
        <v>1</v>
      </c>
      <c r="L79">
        <v>1</v>
      </c>
      <c r="M79">
        <v>1</v>
      </c>
      <c r="N79">
        <v>1</v>
      </c>
      <c r="O79">
        <f>AVERAGE('time 1'!I78/'time 1'!C78,'time 2'!I78/'time 2'!C78,'time 3'!I78/'time 3'!C78)</f>
        <v>1.2072290440764168</v>
      </c>
      <c r="P79">
        <f>AVERAGE('time 1'!K78/'time 1'!E78,'time 2'!K78/'time 2'!E78,'time 3'!K78/'time 3'!E78)</f>
        <v>4.9867503341112611</v>
      </c>
      <c r="Q79">
        <f>AVERAGE('time 1'!M78/'time 1'!G78,'time 2'!M78/'time 2'!G78,'time 3'!M78/'time 3'!G78)</f>
        <v>1.3497652062947516</v>
      </c>
      <c r="R79">
        <f>AVERAGE('time 1'!O78/'time 1'!C78,'time 2'!O78/'time 2'!C78,'time 3'!O78/'time 3'!C78)</f>
        <v>1.5260521399178344</v>
      </c>
      <c r="S79">
        <f>AVERAGE('time 1'!Q78/'time 1'!E78,'time 2'!Q78/'time 2'!E78,'time 3'!Q78/'time 3'!E78)</f>
        <v>9.6248366969499308</v>
      </c>
      <c r="T79">
        <f>AVERAGE('time 1'!S78/'time 1'!G78,'time 2'!S78/'time 2'!G78,'time 3'!S78/'time 3'!G78)</f>
        <v>1.5255547851246691</v>
      </c>
      <c r="V79">
        <f>AVERAGE('accuracy dom5dom4'!$C79,'accuracy dom51dom41'!$C79,'accuracy dom52dom42'!$C79)</f>
        <v>6</v>
      </c>
      <c r="W79">
        <f>AVERAGE('accuracy dom5dom4'!$G79,'accuracy dom51dom41'!$G79,'accuracy dom52dom42'!$G79)</f>
        <v>6</v>
      </c>
      <c r="X79">
        <f>AVERAGE('accuracy dom5dom4'!$AB79,'accuracy dom51dom41'!$AB79,'accuracy dom52dom42'!$AB79)</f>
        <v>6</v>
      </c>
      <c r="Y79">
        <f>AVERAGE('accuracy dom7dom6'!$C79,'accuracy dom71dom61'!$C79,'accuracy dom72dom62'!$C79)</f>
        <v>4</v>
      </c>
      <c r="Z79">
        <f>AVERAGE('accuracy dom7dom6'!$G79,'accuracy dom71dom61'!$G79,'accuracy dom72dom62'!$G79)</f>
        <v>4</v>
      </c>
      <c r="AA79">
        <f>AVERAGE('accuracy dom7dom6'!$AB79,'accuracy dom71dom61'!$AB79,'accuracy dom72dom62'!$AB79)</f>
        <v>6</v>
      </c>
      <c r="AB79">
        <f>AVERAGE('accuracy dom9dom8'!$C79,'accuracy dom91dom81'!$C79,'accuracy dom92dom82'!$C79)</f>
        <v>6</v>
      </c>
      <c r="AC79">
        <f>AVERAGE('accuracy dom9dom8'!$G79,'accuracy dom91dom81'!$G79,'accuracy dom92dom82'!$G79)</f>
        <v>6</v>
      </c>
      <c r="AD79">
        <f>AVERAGE('accuracy dom9dom8'!$AB79,'accuracy dom91dom81'!$AB79,'accuracy dom92dom82'!$AB79)</f>
        <v>6</v>
      </c>
      <c r="AF79">
        <f t="shared" si="18"/>
        <v>0</v>
      </c>
      <c r="AG79">
        <f t="shared" si="19"/>
        <v>0</v>
      </c>
      <c r="AH79">
        <f t="shared" si="20"/>
        <v>0</v>
      </c>
      <c r="AI79">
        <f t="shared" si="21"/>
        <v>2</v>
      </c>
      <c r="AJ79">
        <f t="shared" si="22"/>
        <v>0</v>
      </c>
      <c r="AK79">
        <f t="shared" si="23"/>
        <v>0</v>
      </c>
      <c r="AL79">
        <f t="shared" si="24"/>
        <v>0</v>
      </c>
      <c r="AM79">
        <f t="shared" si="25"/>
        <v>0</v>
      </c>
      <c r="AN79">
        <f t="shared" si="26"/>
        <v>0</v>
      </c>
      <c r="AP79">
        <f t="shared" si="27"/>
        <v>0</v>
      </c>
      <c r="AQ79">
        <f t="shared" si="28"/>
        <v>0</v>
      </c>
      <c r="AR79">
        <f t="shared" si="29"/>
        <v>0</v>
      </c>
      <c r="AS79">
        <f t="shared" si="30"/>
        <v>-2</v>
      </c>
      <c r="AT79">
        <f t="shared" si="31"/>
        <v>-2</v>
      </c>
      <c r="AU79">
        <f t="shared" si="32"/>
        <v>0</v>
      </c>
      <c r="AV79">
        <f t="shared" si="33"/>
        <v>0</v>
      </c>
      <c r="AW79">
        <f t="shared" si="34"/>
        <v>0</v>
      </c>
      <c r="AX79">
        <f t="shared" si="35"/>
        <v>0</v>
      </c>
    </row>
    <row r="80" spans="1:50">
      <c r="A80" t="str">
        <f>'time 1'!B79</f>
        <v>&lt;test.QRCodeDataBlockReader: void &lt;init&gt;(int[],int,int)&gt;</v>
      </c>
      <c r="B80">
        <f>AVERAGE('time 1'!C79/'time 1'!G79,'time 2'!C79/'time 2'!G79,'time 3'!C79/'time 3'!G79)</f>
        <v>1.4782969008975202</v>
      </c>
      <c r="C80">
        <f>AVERAGE('time 1'!E79/'time 1'!G79,'time 2'!E79/'time 2'!G79,'time 3'!E79/'time 3'!G79)</f>
        <v>3.4633095662507429</v>
      </c>
      <c r="D80">
        <f>AVERAGE('time 1'!G79/'time 1'!G79,'time 2'!G79/'time 2'!G79,'time 3'!G79/'time 3'!G79)</f>
        <v>1</v>
      </c>
      <c r="E80">
        <f>AVERAGE('time 1'!I79/'time 1'!M79,'time 2'!I79/'time 2'!M79,'time 3'!I79/'time 3'!M79)</f>
        <v>1.2777014070958168</v>
      </c>
      <c r="F80">
        <f>AVERAGE('time 1'!K79/'time 1'!M79,'time 2'!K79/'time 2'!M79,'time 3'!K79/'time 3'!M79)</f>
        <v>3.2910783726388253</v>
      </c>
      <c r="G80">
        <f>AVERAGE('time 1'!M79/'time 1'!M79,'time 2'!M79/'time 2'!M79,'time 3'!M79/'time 3'!M79)</f>
        <v>1</v>
      </c>
      <c r="H80">
        <f>AVERAGE('time 1'!O79/'time 1'!S79,'time 2'!O79/'time 2'!S79,'time 3'!O79/'time 3'!S79)</f>
        <v>1.2561513884047868</v>
      </c>
      <c r="I80">
        <f>AVERAGE('time 1'!Q79/'time 1'!S79,'time 2'!Q79/'time 2'!S79,'time 3'!Q79/'time 3'!S79)</f>
        <v>4.1814674102474729</v>
      </c>
      <c r="J80">
        <f>AVERAGE('time 1'!S79/'time 1'!S79,'time 2'!S79/'time 2'!S79,'time 3'!S79/'time 3'!S79)</f>
        <v>1</v>
      </c>
      <c r="L80">
        <v>1</v>
      </c>
      <c r="M80">
        <v>1</v>
      </c>
      <c r="N80">
        <v>1</v>
      </c>
      <c r="O80">
        <f>AVERAGE('time 1'!I79/'time 1'!C79,'time 2'!I79/'time 2'!C79,'time 3'!I79/'time 3'!C79)</f>
        <v>1.1895137726123641</v>
      </c>
      <c r="P80">
        <f>AVERAGE('time 1'!K79/'time 1'!E79,'time 2'!K79/'time 2'!E79,'time 3'!K79/'time 3'!E79)</f>
        <v>1.3449089374482757</v>
      </c>
      <c r="Q80">
        <f>AVERAGE('time 1'!M79/'time 1'!G79,'time 2'!M79/'time 2'!G79,'time 3'!M79/'time 3'!G79)</f>
        <v>1.4307470994777496</v>
      </c>
      <c r="R80">
        <f>AVERAGE('time 1'!O79/'time 1'!C79,'time 2'!O79/'time 2'!C79,'time 3'!O79/'time 3'!C79)</f>
        <v>1.4795429922190486</v>
      </c>
      <c r="S80">
        <f>AVERAGE('time 1'!Q79/'time 1'!E79,'time 2'!Q79/'time 2'!E79,'time 3'!Q79/'time 3'!E79)</f>
        <v>1.8966263848146012</v>
      </c>
      <c r="T80">
        <f>AVERAGE('time 1'!S79/'time 1'!G79,'time 2'!S79/'time 2'!G79,'time 3'!S79/'time 3'!G79)</f>
        <v>1.8061497326203211</v>
      </c>
      <c r="V80">
        <f>AVERAGE('accuracy dom5dom4'!$C80,'accuracy dom51dom41'!$C80,'accuracy dom52dom42'!$C80)</f>
        <v>0</v>
      </c>
      <c r="W80">
        <f>AVERAGE('accuracy dom5dom4'!$G80,'accuracy dom51dom41'!$G80,'accuracy dom52dom42'!$G80)</f>
        <v>0</v>
      </c>
      <c r="X80">
        <f>AVERAGE('accuracy dom5dom4'!$AB80,'accuracy dom51dom41'!$AB80,'accuracy dom52dom42'!$AB80)</f>
        <v>0</v>
      </c>
      <c r="Y80">
        <f>AVERAGE('accuracy dom7dom6'!$C80,'accuracy dom71dom61'!$C80,'accuracy dom72dom62'!$C80)</f>
        <v>0</v>
      </c>
      <c r="Z80">
        <f>AVERAGE('accuracy dom7dom6'!$G80,'accuracy dom71dom61'!$G80,'accuracy dom72dom62'!$G80)</f>
        <v>0</v>
      </c>
      <c r="AA80">
        <f>AVERAGE('accuracy dom7dom6'!$AB80,'accuracy dom71dom61'!$AB80,'accuracy dom72dom62'!$AB80)</f>
        <v>0</v>
      </c>
      <c r="AB80">
        <f>AVERAGE('accuracy dom9dom8'!$C80,'accuracy dom91dom81'!$C80,'accuracy dom92dom82'!$C80)</f>
        <v>0</v>
      </c>
      <c r="AC80">
        <f>AVERAGE('accuracy dom9dom8'!$G80,'accuracy dom91dom81'!$G80,'accuracy dom92dom82'!$G80)</f>
        <v>0</v>
      </c>
      <c r="AD80">
        <f>AVERAGE('accuracy dom9dom8'!$AB80,'accuracy dom91dom81'!$AB80,'accuracy dom92dom82'!$AB80)</f>
        <v>0</v>
      </c>
      <c r="AF80">
        <f t="shared" si="18"/>
        <v>0</v>
      </c>
      <c r="AG80">
        <f t="shared" si="19"/>
        <v>0</v>
      </c>
      <c r="AH80">
        <f t="shared" si="20"/>
        <v>0</v>
      </c>
      <c r="AI80">
        <f t="shared" si="21"/>
        <v>0</v>
      </c>
      <c r="AJ80">
        <f t="shared" si="22"/>
        <v>0</v>
      </c>
      <c r="AK80">
        <f t="shared" si="23"/>
        <v>0</v>
      </c>
      <c r="AL80">
        <f t="shared" si="24"/>
        <v>0</v>
      </c>
      <c r="AM80">
        <f t="shared" si="25"/>
        <v>0</v>
      </c>
      <c r="AN80">
        <f t="shared" si="26"/>
        <v>0</v>
      </c>
      <c r="AP80">
        <f t="shared" si="27"/>
        <v>0</v>
      </c>
      <c r="AQ80">
        <f t="shared" si="28"/>
        <v>0</v>
      </c>
      <c r="AR80">
        <f t="shared" si="29"/>
        <v>0</v>
      </c>
      <c r="AS80">
        <f t="shared" si="30"/>
        <v>0</v>
      </c>
      <c r="AT80">
        <f t="shared" si="31"/>
        <v>0</v>
      </c>
      <c r="AU80">
        <f t="shared" si="32"/>
        <v>0</v>
      </c>
      <c r="AV80">
        <f t="shared" si="33"/>
        <v>0</v>
      </c>
      <c r="AW80">
        <f t="shared" si="34"/>
        <v>0</v>
      </c>
      <c r="AX80">
        <f t="shared" si="35"/>
        <v>0</v>
      </c>
    </row>
    <row r="81" spans="1:50">
      <c r="A81" t="str">
        <f>'time 1'!B80</f>
        <v>&lt;test.StructurePanel: int calculateTranslateConstants(int,int)&gt;</v>
      </c>
      <c r="B81">
        <f>AVERAGE('time 1'!C80/'time 1'!G80,'time 2'!C80/'time 2'!G80,'time 3'!C80/'time 3'!G80)</f>
        <v>1.237497547089693</v>
      </c>
      <c r="C81">
        <f>AVERAGE('time 1'!E80/'time 1'!G80,'time 2'!E80/'time 2'!G80,'time 3'!E80/'time 3'!G80)</f>
        <v>3.5697340752776916</v>
      </c>
      <c r="D81">
        <f>AVERAGE('time 1'!G80/'time 1'!G80,'time 2'!G80/'time 2'!G80,'time 3'!G80/'time 3'!G80)</f>
        <v>1</v>
      </c>
      <c r="E81">
        <f>AVERAGE('time 1'!I80/'time 1'!M80,'time 2'!I80/'time 2'!M80,'time 3'!I80/'time 3'!M80)</f>
        <v>1.2343827194164998</v>
      </c>
      <c r="F81">
        <f>AVERAGE('time 1'!K80/'time 1'!M80,'time 2'!K80/'time 2'!M80,'time 3'!K80/'time 3'!M80)</f>
        <v>7.4786047321078373</v>
      </c>
      <c r="G81">
        <f>AVERAGE('time 1'!M80/'time 1'!M80,'time 2'!M80/'time 2'!M80,'time 3'!M80/'time 3'!M80)</f>
        <v>1</v>
      </c>
      <c r="H81">
        <f>AVERAGE('time 1'!O80/'time 1'!S80,'time 2'!O80/'time 2'!S80,'time 3'!O80/'time 3'!S80)</f>
        <v>1.1461054310114558</v>
      </c>
      <c r="I81">
        <f>AVERAGE('time 1'!Q80/'time 1'!S80,'time 2'!Q80/'time 2'!S80,'time 3'!Q80/'time 3'!S80)</f>
        <v>16.267496291894165</v>
      </c>
      <c r="J81">
        <f>AVERAGE('time 1'!S80/'time 1'!S80,'time 2'!S80/'time 2'!S80,'time 3'!S80/'time 3'!S80)</f>
        <v>1</v>
      </c>
      <c r="L81">
        <v>1</v>
      </c>
      <c r="M81">
        <v>1</v>
      </c>
      <c r="N81">
        <v>1</v>
      </c>
      <c r="O81">
        <f>AVERAGE('time 1'!I80/'time 1'!C80,'time 2'!I80/'time 2'!C80,'time 3'!I80/'time 3'!C80)</f>
        <v>1.4296109932473868</v>
      </c>
      <c r="P81">
        <f>AVERAGE('time 1'!K80/'time 1'!E80,'time 2'!K80/'time 2'!E80,'time 3'!K80/'time 3'!E80)</f>
        <v>3.5675456649294297</v>
      </c>
      <c r="Q81">
        <f>AVERAGE('time 1'!M80/'time 1'!G80,'time 2'!M80/'time 2'!G80,'time 3'!M80/'time 3'!G80)</f>
        <v>1.429563375767879</v>
      </c>
      <c r="R81">
        <f>AVERAGE('time 1'!O80/'time 1'!C80,'time 2'!O80/'time 2'!C80,'time 3'!O80/'time 3'!C80)</f>
        <v>1.6004569891522022</v>
      </c>
      <c r="S81">
        <f>AVERAGE('time 1'!Q80/'time 1'!E80,'time 2'!Q80/'time 2'!E80,'time 3'!Q80/'time 3'!E80)</f>
        <v>9.0310768874811451</v>
      </c>
      <c r="T81">
        <f>AVERAGE('time 1'!S80/'time 1'!G80,'time 2'!S80/'time 2'!G80,'time 3'!S80/'time 3'!G80)</f>
        <v>1.7332044511623861</v>
      </c>
      <c r="V81">
        <f>AVERAGE('accuracy dom5dom4'!$C81,'accuracy dom51dom41'!$C81,'accuracy dom52dom42'!$C81)</f>
        <v>31.333333333333332</v>
      </c>
      <c r="W81">
        <f>AVERAGE('accuracy dom5dom4'!$G81,'accuracy dom51dom41'!$G81,'accuracy dom52dom42'!$G81)</f>
        <v>35.333333333333336</v>
      </c>
      <c r="X81">
        <f>AVERAGE('accuracy dom5dom4'!$AB81,'accuracy dom51dom41'!$AB81,'accuracy dom52dom42'!$AB81)</f>
        <v>35.333333333333336</v>
      </c>
      <c r="Y81">
        <f>AVERAGE('accuracy dom7dom6'!$C81,'accuracy dom71dom61'!$C81,'accuracy dom72dom62'!$C81)</f>
        <v>33.333333333333336</v>
      </c>
      <c r="Z81">
        <f>AVERAGE('accuracy dom7dom6'!$G81,'accuracy dom71dom61'!$G81,'accuracy dom72dom62'!$G81)</f>
        <v>33.333333333333336</v>
      </c>
      <c r="AA81">
        <f>AVERAGE('accuracy dom7dom6'!$AB81,'accuracy dom71dom61'!$AB81,'accuracy dom72dom62'!$AB81)</f>
        <v>33.333333333333336</v>
      </c>
      <c r="AB81">
        <f>AVERAGE('accuracy dom9dom8'!$C81,'accuracy dom91dom81'!$C81,'accuracy dom92dom82'!$C81)</f>
        <v>38.666666666666664</v>
      </c>
      <c r="AC81">
        <f>AVERAGE('accuracy dom9dom8'!$G81,'accuracy dom91dom81'!$G81,'accuracy dom92dom82'!$G81)</f>
        <v>38.666666666666664</v>
      </c>
      <c r="AD81">
        <f>AVERAGE('accuracy dom9dom8'!$AB81,'accuracy dom91dom81'!$AB81,'accuracy dom92dom82'!$AB81)</f>
        <v>38.666666666666664</v>
      </c>
      <c r="AF81">
        <f t="shared" si="18"/>
        <v>4.0000000000000036</v>
      </c>
      <c r="AG81">
        <f t="shared" si="19"/>
        <v>0</v>
      </c>
      <c r="AH81">
        <f t="shared" si="20"/>
        <v>0</v>
      </c>
      <c r="AI81">
        <f t="shared" si="21"/>
        <v>0</v>
      </c>
      <c r="AJ81">
        <f t="shared" si="22"/>
        <v>5.3333333333333286</v>
      </c>
      <c r="AK81">
        <f t="shared" si="23"/>
        <v>0</v>
      </c>
      <c r="AL81">
        <f t="shared" si="24"/>
        <v>0</v>
      </c>
      <c r="AM81">
        <f t="shared" si="25"/>
        <v>0</v>
      </c>
      <c r="AN81">
        <f t="shared" si="26"/>
        <v>0</v>
      </c>
      <c r="AP81">
        <f t="shared" si="27"/>
        <v>0</v>
      </c>
      <c r="AQ81">
        <f t="shared" si="28"/>
        <v>0</v>
      </c>
      <c r="AR81">
        <f t="shared" si="29"/>
        <v>0</v>
      </c>
      <c r="AS81">
        <f t="shared" si="30"/>
        <v>2.0000000000000036</v>
      </c>
      <c r="AT81">
        <f t="shared" si="31"/>
        <v>-2</v>
      </c>
      <c r="AU81">
        <f t="shared" si="32"/>
        <v>-2</v>
      </c>
      <c r="AV81">
        <f t="shared" si="33"/>
        <v>7.3333333333333321</v>
      </c>
      <c r="AW81">
        <f t="shared" si="34"/>
        <v>3.3333333333333286</v>
      </c>
      <c r="AX81">
        <f t="shared" si="35"/>
        <v>3.3333333333333286</v>
      </c>
    </row>
    <row r="82" spans="1:50">
      <c r="A82" t="str">
        <f>'time 1'!B81</f>
        <v>&lt;test.TIFFFaxDecoder: boolean advancePointer()&gt;</v>
      </c>
      <c r="B82">
        <f>AVERAGE('time 1'!C81/'time 1'!G81,'time 2'!C81/'time 2'!G81,'time 3'!C81/'time 3'!G81)</f>
        <v>1.1899486415615448</v>
      </c>
      <c r="C82">
        <f>AVERAGE('time 1'!E81/'time 1'!G81,'time 2'!E81/'time 2'!G81,'time 3'!E81/'time 3'!G81)</f>
        <v>6.4488246520504582</v>
      </c>
      <c r="D82">
        <f>AVERAGE('time 1'!G81/'time 1'!G81,'time 2'!G81/'time 2'!G81,'time 3'!G81/'time 3'!G81)</f>
        <v>1</v>
      </c>
      <c r="E82">
        <f>AVERAGE('time 1'!I81/'time 1'!M81,'time 2'!I81/'time 2'!M81,'time 3'!I81/'time 3'!M81)</f>
        <v>1.3305675805675805</v>
      </c>
      <c r="F82">
        <f>AVERAGE('time 1'!K81/'time 1'!M81,'time 2'!K81/'time 2'!M81,'time 3'!K81/'time 3'!M81)</f>
        <v>23.952756734006737</v>
      </c>
      <c r="G82">
        <f>AVERAGE('time 1'!M81/'time 1'!M81,'time 2'!M81/'time 2'!M81,'time 3'!M81/'time 3'!M81)</f>
        <v>1</v>
      </c>
      <c r="H82">
        <f>AVERAGE('time 1'!O81/'time 1'!S81,'time 2'!O81/'time 2'!S81,'time 3'!O81/'time 3'!S81)</f>
        <v>1.3872205538872207</v>
      </c>
      <c r="I82">
        <f>AVERAGE('time 1'!Q81/'time 1'!S81,'time 2'!Q81/'time 2'!S81,'time 3'!Q81/'time 3'!S81)</f>
        <v>27.667500834167498</v>
      </c>
      <c r="J82">
        <f>AVERAGE('time 1'!S81/'time 1'!S81,'time 2'!S81/'time 2'!S81,'time 3'!S81/'time 3'!S81)</f>
        <v>1</v>
      </c>
      <c r="L82">
        <v>1</v>
      </c>
      <c r="M82">
        <v>1</v>
      </c>
      <c r="N82">
        <v>1</v>
      </c>
      <c r="O82">
        <f>AVERAGE('time 1'!I81/'time 1'!C81,'time 2'!I81/'time 2'!C81,'time 3'!I81/'time 3'!C81)</f>
        <v>1.4925235794801013</v>
      </c>
      <c r="P82">
        <f>AVERAGE('time 1'!K81/'time 1'!E81,'time 2'!K81/'time 2'!E81,'time 3'!K81/'time 3'!E81)</f>
        <v>6.1650389105543253</v>
      </c>
      <c r="Q82">
        <f>AVERAGE('time 1'!M81/'time 1'!G81,'time 2'!M81/'time 2'!G81,'time 3'!M81/'time 3'!G81)</f>
        <v>1.3554903877484523</v>
      </c>
      <c r="R82">
        <f>AVERAGE('time 1'!O81/'time 1'!C81,'time 2'!O81/'time 2'!C81,'time 3'!O81/'time 3'!C81)</f>
        <v>1.7142512077294685</v>
      </c>
      <c r="S82">
        <f>AVERAGE('time 1'!Q81/'time 1'!E81,'time 2'!Q81/'time 2'!E81,'time 3'!Q81/'time 3'!E81)</f>
        <v>7.0588519241293151</v>
      </c>
      <c r="T82">
        <f>AVERAGE('time 1'!S81/'time 1'!G81,'time 2'!S81/'time 2'!G81,'time 3'!S81/'time 3'!G81)</f>
        <v>1.4746962714704648</v>
      </c>
      <c r="V82">
        <f>AVERAGE('accuracy dom5dom4'!$C82,'accuracy dom51dom41'!$C82,'accuracy dom52dom42'!$C82)</f>
        <v>0</v>
      </c>
      <c r="W82">
        <f>AVERAGE('accuracy dom5dom4'!$G82,'accuracy dom51dom41'!$G82,'accuracy dom52dom42'!$G82)</f>
        <v>0</v>
      </c>
      <c r="X82">
        <f>AVERAGE('accuracy dom5dom4'!$AB82,'accuracy dom51dom41'!$AB82,'accuracy dom52dom42'!$AB82)</f>
        <v>0</v>
      </c>
      <c r="Y82">
        <f>AVERAGE('accuracy dom7dom6'!$C82,'accuracy dom71dom61'!$C82,'accuracy dom72dom62'!$C82)</f>
        <v>0</v>
      </c>
      <c r="Z82">
        <f>AVERAGE('accuracy dom7dom6'!$G82,'accuracy dom71dom61'!$G82,'accuracy dom72dom62'!$G82)</f>
        <v>0</v>
      </c>
      <c r="AA82">
        <f>AVERAGE('accuracy dom7dom6'!$AB82,'accuracy dom71dom61'!$AB82,'accuracy dom72dom62'!$AB82)</f>
        <v>0</v>
      </c>
      <c r="AB82">
        <f>AVERAGE('accuracy dom9dom8'!$C82,'accuracy dom91dom81'!$C82,'accuracy dom92dom82'!$C82)</f>
        <v>0</v>
      </c>
      <c r="AC82">
        <f>AVERAGE('accuracy dom9dom8'!$G82,'accuracy dom91dom81'!$G82,'accuracy dom92dom82'!$G82)</f>
        <v>0</v>
      </c>
      <c r="AD82">
        <f>AVERAGE('accuracy dom9dom8'!$AB82,'accuracy dom91dom81'!$AB82,'accuracy dom92dom82'!$AB82)</f>
        <v>0</v>
      </c>
      <c r="AF82">
        <f t="shared" si="18"/>
        <v>0</v>
      </c>
      <c r="AG82">
        <f t="shared" si="19"/>
        <v>0</v>
      </c>
      <c r="AH82">
        <f t="shared" si="20"/>
        <v>0</v>
      </c>
      <c r="AI82">
        <f t="shared" si="21"/>
        <v>0</v>
      </c>
      <c r="AJ82">
        <f t="shared" si="22"/>
        <v>0</v>
      </c>
      <c r="AK82">
        <f t="shared" si="23"/>
        <v>0</v>
      </c>
      <c r="AL82">
        <f t="shared" si="24"/>
        <v>0</v>
      </c>
      <c r="AM82">
        <f t="shared" si="25"/>
        <v>0</v>
      </c>
      <c r="AN82">
        <f t="shared" si="26"/>
        <v>0</v>
      </c>
      <c r="AP82">
        <f t="shared" si="27"/>
        <v>0</v>
      </c>
      <c r="AQ82">
        <f t="shared" si="28"/>
        <v>0</v>
      </c>
      <c r="AR82">
        <f t="shared" si="29"/>
        <v>0</v>
      </c>
      <c r="AS82">
        <f t="shared" si="30"/>
        <v>0</v>
      </c>
      <c r="AT82">
        <f t="shared" si="31"/>
        <v>0</v>
      </c>
      <c r="AU82">
        <f t="shared" si="32"/>
        <v>0</v>
      </c>
      <c r="AV82">
        <f t="shared" si="33"/>
        <v>0</v>
      </c>
      <c r="AW82">
        <f t="shared" si="34"/>
        <v>0</v>
      </c>
      <c r="AX82">
        <f t="shared" si="35"/>
        <v>0</v>
      </c>
    </row>
    <row r="83" spans="1:50">
      <c r="A83" t="str">
        <f>'time 1'!B82</f>
        <v>&lt;test.TIFFFaxDecoder: int decodeBlackCodeWord()&gt;</v>
      </c>
      <c r="B83">
        <f>AVERAGE('time 1'!C82/'time 1'!G82,'time 2'!C82/'time 2'!G82,'time 3'!C82/'time 3'!G82)</f>
        <v>1.4065026628245558</v>
      </c>
      <c r="C83">
        <f>AVERAGE('time 1'!E82/'time 1'!G82,'time 2'!E82/'time 2'!G82,'time 3'!E82/'time 3'!G82)</f>
        <v>9.5751524354621775</v>
      </c>
      <c r="D83">
        <f>AVERAGE('time 1'!G82/'time 1'!G82,'time 2'!G82/'time 2'!G82,'time 3'!G82/'time 3'!G82)</f>
        <v>1</v>
      </c>
      <c r="E83">
        <f>AVERAGE('time 1'!I82/'time 1'!M82,'time 2'!I82/'time 2'!M82,'time 3'!I82/'time 3'!M82)</f>
        <v>1.2424940792246966</v>
      </c>
      <c r="F83">
        <f>AVERAGE('time 1'!K82/'time 1'!M82,'time 2'!K82/'time 2'!M82,'time 3'!K82/'time 3'!M82)</f>
        <v>23.000833108539766</v>
      </c>
      <c r="G83">
        <f>AVERAGE('time 1'!M82/'time 1'!M82,'time 2'!M82/'time 2'!M82,'time 3'!M82/'time 3'!M82)</f>
        <v>1</v>
      </c>
      <c r="H83">
        <f>AVERAGE('time 1'!O82/'time 1'!S82,'time 2'!O82/'time 2'!S82,'time 3'!O82/'time 3'!S82)</f>
        <v>1.3646065747531988</v>
      </c>
      <c r="I83">
        <f>AVERAGE('time 1'!Q82/'time 1'!S82,'time 2'!Q82/'time 2'!S82,'time 3'!Q82/'time 3'!S82)</f>
        <v>63.602113114672385</v>
      </c>
      <c r="J83">
        <f>AVERAGE('time 1'!S82/'time 1'!S82,'time 2'!S82/'time 2'!S82,'time 3'!S82/'time 3'!S82)</f>
        <v>1</v>
      </c>
      <c r="L83">
        <v>1</v>
      </c>
      <c r="M83">
        <v>1</v>
      </c>
      <c r="N83">
        <v>1</v>
      </c>
      <c r="O83">
        <f>AVERAGE('time 1'!I82/'time 1'!C82,'time 2'!I82/'time 2'!C82,'time 3'!I82/'time 3'!C82)</f>
        <v>1.2927558484475306</v>
      </c>
      <c r="P83">
        <f>AVERAGE('time 1'!K82/'time 1'!E82,'time 2'!K82/'time 2'!E82,'time 3'!K82/'time 3'!E82)</f>
        <v>4.3095898770403069</v>
      </c>
      <c r="Q83">
        <f>AVERAGE('time 1'!M82/'time 1'!G82,'time 2'!M82/'time 2'!G82,'time 3'!M82/'time 3'!G82)</f>
        <v>1.4774162476080719</v>
      </c>
      <c r="R83">
        <f>AVERAGE('time 1'!O82/'time 1'!C82,'time 2'!O82/'time 2'!C82,'time 3'!O82/'time 3'!C82)</f>
        <v>1.4612084680448099</v>
      </c>
      <c r="S83">
        <f>AVERAGE('time 1'!Q82/'time 1'!E82,'time 2'!Q82/'time 2'!E82,'time 3'!Q82/'time 3'!E82)</f>
        <v>11.678985879756567</v>
      </c>
      <c r="T83">
        <f>AVERAGE('time 1'!S82/'time 1'!G82,'time 2'!S82/'time 2'!G82,'time 3'!S82/'time 3'!G82)</f>
        <v>1.5078245730643836</v>
      </c>
      <c r="V83">
        <f>AVERAGE('accuracy dom5dom4'!$C83,'accuracy dom51dom41'!$C83,'accuracy dom52dom42'!$C83)</f>
        <v>0</v>
      </c>
      <c r="W83">
        <f>AVERAGE('accuracy dom5dom4'!$G83,'accuracy dom51dom41'!$G83,'accuracy dom52dom42'!$G83)</f>
        <v>0</v>
      </c>
      <c r="X83">
        <f>AVERAGE('accuracy dom5dom4'!$AB83,'accuracy dom51dom41'!$AB83,'accuracy dom52dom42'!$AB83)</f>
        <v>0</v>
      </c>
      <c r="Y83">
        <f>AVERAGE('accuracy dom7dom6'!$C83,'accuracy dom71dom61'!$C83,'accuracy dom72dom62'!$C83)</f>
        <v>0</v>
      </c>
      <c r="Z83">
        <f>AVERAGE('accuracy dom7dom6'!$G83,'accuracy dom71dom61'!$G83,'accuracy dom72dom62'!$G83)</f>
        <v>0</v>
      </c>
      <c r="AA83">
        <f>AVERAGE('accuracy dom7dom6'!$AB83,'accuracy dom71dom61'!$AB83,'accuracy dom72dom62'!$AB83)</f>
        <v>0</v>
      </c>
      <c r="AB83">
        <f>AVERAGE('accuracy dom9dom8'!$C83,'accuracy dom91dom81'!$C83,'accuracy dom92dom82'!$C83)</f>
        <v>0</v>
      </c>
      <c r="AC83">
        <f>AVERAGE('accuracy dom9dom8'!$G83,'accuracy dom91dom81'!$G83,'accuracy dom92dom82'!$G83)</f>
        <v>0</v>
      </c>
      <c r="AD83">
        <f>AVERAGE('accuracy dom9dom8'!$AB83,'accuracy dom91dom81'!$AB83,'accuracy dom92dom82'!$AB83)</f>
        <v>0</v>
      </c>
      <c r="AF83">
        <f t="shared" si="18"/>
        <v>0</v>
      </c>
      <c r="AG83">
        <f t="shared" si="19"/>
        <v>0</v>
      </c>
      <c r="AH83">
        <f t="shared" si="20"/>
        <v>0</v>
      </c>
      <c r="AI83">
        <f t="shared" si="21"/>
        <v>0</v>
      </c>
      <c r="AJ83">
        <f t="shared" si="22"/>
        <v>0</v>
      </c>
      <c r="AK83">
        <f t="shared" si="23"/>
        <v>0</v>
      </c>
      <c r="AL83">
        <f t="shared" si="24"/>
        <v>0</v>
      </c>
      <c r="AM83">
        <f t="shared" si="25"/>
        <v>0</v>
      </c>
      <c r="AN83">
        <f t="shared" si="26"/>
        <v>0</v>
      </c>
      <c r="AP83">
        <f t="shared" si="27"/>
        <v>0</v>
      </c>
      <c r="AQ83">
        <f t="shared" si="28"/>
        <v>0</v>
      </c>
      <c r="AR83">
        <f t="shared" si="29"/>
        <v>0</v>
      </c>
      <c r="AS83">
        <f t="shared" si="30"/>
        <v>0</v>
      </c>
      <c r="AT83">
        <f t="shared" si="31"/>
        <v>0</v>
      </c>
      <c r="AU83">
        <f t="shared" si="32"/>
        <v>0</v>
      </c>
      <c r="AV83">
        <f t="shared" si="33"/>
        <v>0</v>
      </c>
      <c r="AW83">
        <f t="shared" si="34"/>
        <v>0</v>
      </c>
      <c r="AX83">
        <f t="shared" si="35"/>
        <v>0</v>
      </c>
    </row>
    <row r="84" spans="1:50">
      <c r="A84" t="str">
        <f>'time 1'!B83</f>
        <v>&lt;test.TIFFFaxDecoder: int decodeWhiteCodeWord()&gt;</v>
      </c>
      <c r="B84">
        <f>AVERAGE('time 1'!C83/'time 1'!G83,'time 2'!C83/'time 2'!G83,'time 3'!C83/'time 3'!G83)</f>
        <v>1.2861934933851822</v>
      </c>
      <c r="C84">
        <f>AVERAGE('time 1'!E83/'time 1'!G83,'time 2'!E83/'time 2'!G83,'time 3'!E83/'time 3'!G83)</f>
        <v>5.7732471948904989</v>
      </c>
      <c r="D84">
        <f>AVERAGE('time 1'!G83/'time 1'!G83,'time 2'!G83/'time 2'!G83,'time 3'!G83/'time 3'!G83)</f>
        <v>1</v>
      </c>
      <c r="E84">
        <f>AVERAGE('time 1'!I83/'time 1'!M83,'time 2'!I83/'time 2'!M83,'time 3'!I83/'time 3'!M83)</f>
        <v>1.32439751318256</v>
      </c>
      <c r="F84">
        <f>AVERAGE('time 1'!K83/'time 1'!M83,'time 2'!K83/'time 2'!M83,'time 3'!K83/'time 3'!M83)</f>
        <v>14.725018201714404</v>
      </c>
      <c r="G84">
        <f>AVERAGE('time 1'!M83/'time 1'!M83,'time 2'!M83/'time 2'!M83,'time 3'!M83/'time 3'!M83)</f>
        <v>1</v>
      </c>
      <c r="H84">
        <f>AVERAGE('time 1'!O83/'time 1'!S83,'time 2'!O83/'time 2'!S83,'time 3'!O83/'time 3'!S83)</f>
        <v>1.2061791801439894</v>
      </c>
      <c r="I84">
        <f>AVERAGE('time 1'!Q83/'time 1'!S83,'time 2'!Q83/'time 2'!S83,'time 3'!Q83/'time 3'!S83)</f>
        <v>25.073538861354383</v>
      </c>
      <c r="J84">
        <f>AVERAGE('time 1'!S83/'time 1'!S83,'time 2'!S83/'time 2'!S83,'time 3'!S83/'time 3'!S83)</f>
        <v>1</v>
      </c>
      <c r="L84">
        <v>1</v>
      </c>
      <c r="M84">
        <v>1</v>
      </c>
      <c r="N84">
        <v>1</v>
      </c>
      <c r="O84">
        <f>AVERAGE('time 1'!I83/'time 1'!C83,'time 2'!I83/'time 2'!C83,'time 3'!I83/'time 3'!C83)</f>
        <v>1.4114436804139547</v>
      </c>
      <c r="P84">
        <f>AVERAGE('time 1'!K83/'time 1'!E83,'time 2'!K83/'time 2'!E83,'time 3'!K83/'time 3'!E83)</f>
        <v>4.0740440308865669</v>
      </c>
      <c r="Q84">
        <f>AVERAGE('time 1'!M83/'time 1'!G83,'time 2'!M83/'time 2'!G83,'time 3'!M83/'time 3'!G83)</f>
        <v>1.3982793383385064</v>
      </c>
      <c r="R84">
        <f>AVERAGE('time 1'!O83/'time 1'!C83,'time 2'!O83/'time 2'!C83,'time 3'!O83/'time 3'!C83)</f>
        <v>1.551801015051782</v>
      </c>
      <c r="S84">
        <f>AVERAGE('time 1'!Q83/'time 1'!E83,'time 2'!Q83/'time 2'!E83,'time 3'!Q83/'time 3'!E83)</f>
        <v>7.6094238298394901</v>
      </c>
      <c r="T84">
        <f>AVERAGE('time 1'!S83/'time 1'!G83,'time 2'!S83/'time 2'!G83,'time 3'!S83/'time 3'!G83)</f>
        <v>1.6630435976053548</v>
      </c>
      <c r="V84">
        <f>AVERAGE('accuracy dom5dom4'!$C84,'accuracy dom51dom41'!$C84,'accuracy dom52dom42'!$C84)</f>
        <v>0</v>
      </c>
      <c r="W84">
        <f>AVERAGE('accuracy dom5dom4'!$G84,'accuracy dom51dom41'!$G84,'accuracy dom52dom42'!$G84)</f>
        <v>0</v>
      </c>
      <c r="X84">
        <f>AVERAGE('accuracy dom5dom4'!$AB84,'accuracy dom51dom41'!$AB84,'accuracy dom52dom42'!$AB84)</f>
        <v>0</v>
      </c>
      <c r="Y84">
        <f>AVERAGE('accuracy dom7dom6'!$C84,'accuracy dom71dom61'!$C84,'accuracy dom72dom62'!$C84)</f>
        <v>0</v>
      </c>
      <c r="Z84">
        <f>AVERAGE('accuracy dom7dom6'!$G84,'accuracy dom71dom61'!$G84,'accuracy dom72dom62'!$G84)</f>
        <v>0</v>
      </c>
      <c r="AA84">
        <f>AVERAGE('accuracy dom7dom6'!$AB84,'accuracy dom71dom61'!$AB84,'accuracy dom72dom62'!$AB84)</f>
        <v>0</v>
      </c>
      <c r="AB84">
        <f>AVERAGE('accuracy dom9dom8'!$C84,'accuracy dom91dom81'!$C84,'accuracy dom92dom82'!$C84)</f>
        <v>0</v>
      </c>
      <c r="AC84">
        <f>AVERAGE('accuracy dom9dom8'!$G84,'accuracy dom91dom81'!$G84,'accuracy dom92dom82'!$G84)</f>
        <v>0</v>
      </c>
      <c r="AD84">
        <f>AVERAGE('accuracy dom9dom8'!$AB84,'accuracy dom91dom81'!$AB84,'accuracy dom92dom82'!$AB84)</f>
        <v>0</v>
      </c>
      <c r="AF84">
        <f t="shared" si="18"/>
        <v>0</v>
      </c>
      <c r="AG84">
        <f t="shared" si="19"/>
        <v>0</v>
      </c>
      <c r="AH84">
        <f t="shared" si="20"/>
        <v>0</v>
      </c>
      <c r="AI84">
        <f t="shared" si="21"/>
        <v>0</v>
      </c>
      <c r="AJ84">
        <f t="shared" si="22"/>
        <v>0</v>
      </c>
      <c r="AK84">
        <f t="shared" si="23"/>
        <v>0</v>
      </c>
      <c r="AL84">
        <f t="shared" si="24"/>
        <v>0</v>
      </c>
      <c r="AM84">
        <f t="shared" si="25"/>
        <v>0</v>
      </c>
      <c r="AN84">
        <f t="shared" si="26"/>
        <v>0</v>
      </c>
      <c r="AP84">
        <f t="shared" si="27"/>
        <v>0</v>
      </c>
      <c r="AQ84">
        <f t="shared" si="28"/>
        <v>0</v>
      </c>
      <c r="AR84">
        <f t="shared" si="29"/>
        <v>0</v>
      </c>
      <c r="AS84">
        <f t="shared" si="30"/>
        <v>0</v>
      </c>
      <c r="AT84">
        <f t="shared" si="31"/>
        <v>0</v>
      </c>
      <c r="AU84">
        <f t="shared" si="32"/>
        <v>0</v>
      </c>
      <c r="AV84">
        <f t="shared" si="33"/>
        <v>0</v>
      </c>
      <c r="AW84">
        <f t="shared" si="34"/>
        <v>0</v>
      </c>
      <c r="AX84">
        <f t="shared" si="35"/>
        <v>0</v>
      </c>
    </row>
    <row r="85" spans="1:50">
      <c r="A85" t="str">
        <f>'time 1'!B84</f>
        <v>&lt;test.TIFFFaxDecoder: int nextLesserThan8Bits(int)&gt;</v>
      </c>
      <c r="B85">
        <f>AVERAGE('time 1'!C84/'time 1'!G84,'time 2'!C84/'time 2'!G84,'time 3'!C84/'time 3'!G84)</f>
        <v>1.3424885559717019</v>
      </c>
      <c r="C85">
        <f>AVERAGE('time 1'!E84/'time 1'!G84,'time 2'!E84/'time 2'!G84,'time 3'!E84/'time 3'!G84)</f>
        <v>4.4231429463171041</v>
      </c>
      <c r="D85">
        <f>AVERAGE('time 1'!G84/'time 1'!G84,'time 2'!G84/'time 2'!G84,'time 3'!G84/'time 3'!G84)</f>
        <v>1</v>
      </c>
      <c r="E85">
        <f>AVERAGE('time 1'!I84/'time 1'!M84,'time 2'!I84/'time 2'!M84,'time 3'!I84/'time 3'!M84)</f>
        <v>1.2859402737486567</v>
      </c>
      <c r="F85">
        <f>AVERAGE('time 1'!K84/'time 1'!M84,'time 2'!K84/'time 2'!M84,'time 3'!K84/'time 3'!M84)</f>
        <v>10.943320571566096</v>
      </c>
      <c r="G85">
        <f>AVERAGE('time 1'!M84/'time 1'!M84,'time 2'!M84/'time 2'!M84,'time 3'!M84/'time 3'!M84)</f>
        <v>1</v>
      </c>
      <c r="H85">
        <f>AVERAGE('time 1'!O84/'time 1'!S84,'time 2'!O84/'time 2'!S84,'time 3'!O84/'time 3'!S84)</f>
        <v>1.3278431179777053</v>
      </c>
      <c r="I85">
        <f>AVERAGE('time 1'!Q84/'time 1'!S84,'time 2'!Q84/'time 2'!S84,'time 3'!Q84/'time 3'!S84)</f>
        <v>20.863695840163654</v>
      </c>
      <c r="J85">
        <f>AVERAGE('time 1'!S84/'time 1'!S84,'time 2'!S84/'time 2'!S84,'time 3'!S84/'time 3'!S84)</f>
        <v>1</v>
      </c>
      <c r="L85">
        <v>1</v>
      </c>
      <c r="M85">
        <v>1</v>
      </c>
      <c r="N85">
        <v>1</v>
      </c>
      <c r="O85">
        <f>AVERAGE('time 1'!I84/'time 1'!C84,'time 2'!I84/'time 2'!C84,'time 3'!I84/'time 3'!C84)</f>
        <v>1.3154758284323915</v>
      </c>
      <c r="P85">
        <f>AVERAGE('time 1'!K84/'time 1'!E84,'time 2'!K84/'time 2'!E84,'time 3'!K84/'time 3'!E84)</f>
        <v>4.0377144232188247</v>
      </c>
      <c r="Q85">
        <f>AVERAGE('time 1'!M84/'time 1'!G84,'time 2'!M84/'time 2'!G84,'time 3'!M84/'time 3'!G84)</f>
        <v>1.3700647627965044</v>
      </c>
      <c r="R85">
        <f>AVERAGE('time 1'!O84/'time 1'!C84,'time 2'!O84/'time 2'!C84,'time 3'!O84/'time 3'!C84)</f>
        <v>1.5362607468915128</v>
      </c>
      <c r="S85">
        <f>AVERAGE('time 1'!Q84/'time 1'!E84,'time 2'!Q84/'time 2'!E84,'time 3'!Q84/'time 3'!E84)</f>
        <v>8.3711924763484831</v>
      </c>
      <c r="T85">
        <f>AVERAGE('time 1'!S84/'time 1'!G84,'time 2'!S84/'time 2'!G84,'time 3'!S84/'time 3'!G84)</f>
        <v>1.553931608926342</v>
      </c>
      <c r="V85">
        <f>AVERAGE('accuracy dom5dom4'!$C85,'accuracy dom51dom41'!$C85,'accuracy dom52dom42'!$C85)</f>
        <v>0.66666666666666663</v>
      </c>
      <c r="W85">
        <f>AVERAGE('accuracy dom5dom4'!$G85,'accuracy dom51dom41'!$G85,'accuracy dom52dom42'!$G85)</f>
        <v>0.66666666666666663</v>
      </c>
      <c r="X85">
        <f>AVERAGE('accuracy dom5dom4'!$AB85,'accuracy dom51dom41'!$AB85,'accuracy dom52dom42'!$AB85)</f>
        <v>0.66666666666666663</v>
      </c>
      <c r="Y85">
        <f>AVERAGE('accuracy dom7dom6'!$C85,'accuracy dom71dom61'!$C85,'accuracy dom72dom62'!$C85)</f>
        <v>1</v>
      </c>
      <c r="Z85">
        <f>AVERAGE('accuracy dom7dom6'!$G85,'accuracy dom71dom61'!$G85,'accuracy dom72dom62'!$G85)</f>
        <v>1</v>
      </c>
      <c r="AA85">
        <f>AVERAGE('accuracy dom7dom6'!$AB85,'accuracy dom71dom61'!$AB85,'accuracy dom72dom62'!$AB85)</f>
        <v>1</v>
      </c>
      <c r="AB85">
        <f>AVERAGE('accuracy dom9dom8'!$C85,'accuracy dom91dom81'!$C85,'accuracy dom92dom82'!$C85)</f>
        <v>1</v>
      </c>
      <c r="AC85">
        <f>AVERAGE('accuracy dom9dom8'!$G85,'accuracy dom91dom81'!$G85,'accuracy dom92dom82'!$G85)</f>
        <v>1</v>
      </c>
      <c r="AD85">
        <f>AVERAGE('accuracy dom9dom8'!$AB85,'accuracy dom91dom81'!$AB85,'accuracy dom92dom82'!$AB85)</f>
        <v>1</v>
      </c>
      <c r="AF85">
        <f t="shared" si="18"/>
        <v>0</v>
      </c>
      <c r="AG85">
        <f t="shared" si="19"/>
        <v>0</v>
      </c>
      <c r="AH85">
        <f t="shared" si="20"/>
        <v>0</v>
      </c>
      <c r="AI85">
        <f t="shared" si="21"/>
        <v>0</v>
      </c>
      <c r="AJ85">
        <f t="shared" si="22"/>
        <v>0</v>
      </c>
      <c r="AK85">
        <f t="shared" si="23"/>
        <v>0</v>
      </c>
      <c r="AL85">
        <f t="shared" si="24"/>
        <v>0</v>
      </c>
      <c r="AM85">
        <f t="shared" si="25"/>
        <v>0</v>
      </c>
      <c r="AN85">
        <f t="shared" si="26"/>
        <v>0</v>
      </c>
      <c r="AP85">
        <f t="shared" si="27"/>
        <v>0</v>
      </c>
      <c r="AQ85">
        <f t="shared" si="28"/>
        <v>0</v>
      </c>
      <c r="AR85">
        <f t="shared" si="29"/>
        <v>0</v>
      </c>
      <c r="AS85">
        <f t="shared" si="30"/>
        <v>0.33333333333333337</v>
      </c>
      <c r="AT85">
        <f t="shared" si="31"/>
        <v>0.33333333333333337</v>
      </c>
      <c r="AU85">
        <f t="shared" si="32"/>
        <v>0.33333333333333337</v>
      </c>
      <c r="AV85">
        <f t="shared" si="33"/>
        <v>0.33333333333333337</v>
      </c>
      <c r="AW85">
        <f t="shared" si="34"/>
        <v>0.33333333333333337</v>
      </c>
      <c r="AX85">
        <f t="shared" si="35"/>
        <v>0.33333333333333337</v>
      </c>
    </row>
    <row r="86" spans="1:50">
      <c r="A86" t="str">
        <f>'time 1'!B85</f>
        <v>&lt;test.TIFFFaxDecoder: int nextNBits(int)&gt;</v>
      </c>
      <c r="B86">
        <f>AVERAGE('time 1'!C85/'time 1'!G85,'time 2'!C85/'time 2'!G85,'time 3'!C85/'time 3'!G85)</f>
        <v>1.3558459748185043</v>
      </c>
      <c r="C86">
        <f>AVERAGE('time 1'!E85/'time 1'!G85,'time 2'!E85/'time 2'!G85,'time 3'!E85/'time 3'!G85)</f>
        <v>4.0498532951233992</v>
      </c>
      <c r="D86">
        <f>AVERAGE('time 1'!G85/'time 1'!G85,'time 2'!G85/'time 2'!G85,'time 3'!G85/'time 3'!G85)</f>
        <v>1</v>
      </c>
      <c r="E86">
        <f>AVERAGE('time 1'!I85/'time 1'!M85,'time 2'!I85/'time 2'!M85,'time 3'!I85/'time 3'!M85)</f>
        <v>1.1943084173472793</v>
      </c>
      <c r="F86">
        <f>AVERAGE('time 1'!K85/'time 1'!M85,'time 2'!K85/'time 2'!M85,'time 3'!K85/'time 3'!M85)</f>
        <v>9.0547514583543016</v>
      </c>
      <c r="G86">
        <f>AVERAGE('time 1'!M85/'time 1'!M85,'time 2'!M85/'time 2'!M85,'time 3'!M85/'time 3'!M85)</f>
        <v>1</v>
      </c>
      <c r="H86">
        <f>AVERAGE('time 1'!O85/'time 1'!S85,'time 2'!O85/'time 2'!S85,'time 3'!O85/'time 3'!S85)</f>
        <v>1.2315779100001267</v>
      </c>
      <c r="I86">
        <f>AVERAGE('time 1'!Q85/'time 1'!S85,'time 2'!Q85/'time 2'!S85,'time 3'!Q85/'time 3'!S85)</f>
        <v>20.586589414311216</v>
      </c>
      <c r="J86">
        <f>AVERAGE('time 1'!S85/'time 1'!S85,'time 2'!S85/'time 2'!S85,'time 3'!S85/'time 3'!S85)</f>
        <v>1</v>
      </c>
      <c r="L86">
        <v>1</v>
      </c>
      <c r="M86">
        <v>1</v>
      </c>
      <c r="N86">
        <v>1</v>
      </c>
      <c r="O86">
        <f>AVERAGE('time 1'!I85/'time 1'!C85,'time 2'!I85/'time 2'!C85,'time 3'!I85/'time 3'!C85)</f>
        <v>1.2717697999248649</v>
      </c>
      <c r="P86">
        <f>AVERAGE('time 1'!K85/'time 1'!E85,'time 2'!K85/'time 2'!E85,'time 3'!K85/'time 3'!E85)</f>
        <v>4.0225386354510713</v>
      </c>
      <c r="Q86">
        <f>AVERAGE('time 1'!M85/'time 1'!G85,'time 2'!M85/'time 2'!G85,'time 3'!M85/'time 3'!G85)</f>
        <v>1.4511877166469882</v>
      </c>
      <c r="R86">
        <f>AVERAGE('time 1'!O85/'time 1'!C85,'time 2'!O85/'time 2'!C85,'time 3'!O85/'time 3'!C85)</f>
        <v>1.3777128957943898</v>
      </c>
      <c r="S86">
        <f>AVERAGE('time 1'!Q85/'time 1'!E85,'time 2'!Q85/'time 2'!E85,'time 3'!Q85/'time 3'!E85)</f>
        <v>9.0241941958881924</v>
      </c>
      <c r="T86">
        <f>AVERAGE('time 1'!S85/'time 1'!G85,'time 2'!S85/'time 2'!G85,'time 3'!S85/'time 3'!G85)</f>
        <v>1.52220462207059</v>
      </c>
      <c r="V86">
        <f>AVERAGE('accuracy dom5dom4'!$C86,'accuracy dom51dom41'!$C86,'accuracy dom52dom42'!$C86)</f>
        <v>2.3333333333333335</v>
      </c>
      <c r="W86">
        <f>AVERAGE('accuracy dom5dom4'!$G86,'accuracy dom51dom41'!$G86,'accuracy dom52dom42'!$G86)</f>
        <v>2.3333333333333335</v>
      </c>
      <c r="X86">
        <f>AVERAGE('accuracy dom5dom4'!$AB86,'accuracy dom51dom41'!$AB86,'accuracy dom52dom42'!$AB86)</f>
        <v>2.3333333333333335</v>
      </c>
      <c r="Y86">
        <f>AVERAGE('accuracy dom7dom6'!$C86,'accuracy dom71dom61'!$C86,'accuracy dom72dom62'!$C86)</f>
        <v>2.6666666666666665</v>
      </c>
      <c r="Z86">
        <f>AVERAGE('accuracy dom7dom6'!$G86,'accuracy dom71dom61'!$G86,'accuracy dom72dom62'!$G86)</f>
        <v>2.6666666666666665</v>
      </c>
      <c r="AA86">
        <f>AVERAGE('accuracy dom7dom6'!$AB86,'accuracy dom71dom61'!$AB86,'accuracy dom72dom62'!$AB86)</f>
        <v>2.6666666666666665</v>
      </c>
      <c r="AB86">
        <f>AVERAGE('accuracy dom9dom8'!$C86,'accuracy dom91dom81'!$C86,'accuracy dom92dom82'!$C86)</f>
        <v>1.6666666666666667</v>
      </c>
      <c r="AC86">
        <f>AVERAGE('accuracy dom9dom8'!$G86,'accuracy dom91dom81'!$G86,'accuracy dom92dom82'!$G86)</f>
        <v>1.6666666666666667</v>
      </c>
      <c r="AD86">
        <f>AVERAGE('accuracy dom9dom8'!$AB86,'accuracy dom91dom81'!$AB86,'accuracy dom92dom82'!$AB86)</f>
        <v>1.6666666666666667</v>
      </c>
      <c r="AF86">
        <f t="shared" si="18"/>
        <v>0</v>
      </c>
      <c r="AG86">
        <f t="shared" si="19"/>
        <v>0</v>
      </c>
      <c r="AH86">
        <f t="shared" si="20"/>
        <v>0</v>
      </c>
      <c r="AI86">
        <f t="shared" si="21"/>
        <v>0</v>
      </c>
      <c r="AJ86">
        <f t="shared" si="22"/>
        <v>-0.99999999999999978</v>
      </c>
      <c r="AK86">
        <f t="shared" si="23"/>
        <v>0</v>
      </c>
      <c r="AL86">
        <f t="shared" si="24"/>
        <v>0</v>
      </c>
      <c r="AM86">
        <f t="shared" si="25"/>
        <v>0</v>
      </c>
      <c r="AN86">
        <f t="shared" si="26"/>
        <v>0</v>
      </c>
      <c r="AP86">
        <f t="shared" si="27"/>
        <v>0</v>
      </c>
      <c r="AQ86">
        <f t="shared" si="28"/>
        <v>0</v>
      </c>
      <c r="AR86">
        <f t="shared" si="29"/>
        <v>0</v>
      </c>
      <c r="AS86">
        <f t="shared" si="30"/>
        <v>0.33333333333333304</v>
      </c>
      <c r="AT86">
        <f t="shared" si="31"/>
        <v>0.33333333333333304</v>
      </c>
      <c r="AU86">
        <f t="shared" si="32"/>
        <v>0.33333333333333304</v>
      </c>
      <c r="AV86">
        <f t="shared" si="33"/>
        <v>-0.66666666666666674</v>
      </c>
      <c r="AW86">
        <f t="shared" si="34"/>
        <v>-0.66666666666666674</v>
      </c>
      <c r="AX86">
        <f t="shared" si="35"/>
        <v>-0.66666666666666674</v>
      </c>
    </row>
    <row r="87" spans="1:50">
      <c r="A87" t="str">
        <f>'time 1'!B86</f>
        <v>&lt;test.TIFFFaxDecoder: int readEOL(boolean)&gt;</v>
      </c>
      <c r="B87">
        <f>AVERAGE('time 1'!C86/'time 1'!G86,'time 2'!C86/'time 2'!G86,'time 3'!C86/'time 3'!G86)</f>
        <v>1.403955442633978</v>
      </c>
      <c r="C87">
        <f>AVERAGE('time 1'!E86/'time 1'!G86,'time 2'!E86/'time 2'!G86,'time 3'!E86/'time 3'!G86)</f>
        <v>4.3579702867962808</v>
      </c>
      <c r="D87">
        <f>AVERAGE('time 1'!G86/'time 1'!G86,'time 2'!G86/'time 2'!G86,'time 3'!G86/'time 3'!G86)</f>
        <v>1</v>
      </c>
      <c r="E87">
        <f>AVERAGE('time 1'!I86/'time 1'!M86,'time 2'!I86/'time 2'!M86,'time 3'!I86/'time 3'!M86)</f>
        <v>1.2784235819971679</v>
      </c>
      <c r="F87">
        <f>AVERAGE('time 1'!K86/'time 1'!M86,'time 2'!K86/'time 2'!M86,'time 3'!K86/'time 3'!M86)</f>
        <v>9.0330399135309225</v>
      </c>
      <c r="G87">
        <f>AVERAGE('time 1'!M86/'time 1'!M86,'time 2'!M86/'time 2'!M86,'time 3'!M86/'time 3'!M86)</f>
        <v>1</v>
      </c>
      <c r="H87">
        <f>AVERAGE('time 1'!O86/'time 1'!S86,'time 2'!O86/'time 2'!S86,'time 3'!O86/'time 3'!S86)</f>
        <v>1.3564056638391477</v>
      </c>
      <c r="I87">
        <f>AVERAGE('time 1'!Q86/'time 1'!S86,'time 2'!Q86/'time 2'!S86,'time 3'!Q86/'time 3'!S86)</f>
        <v>13.229444941747646</v>
      </c>
      <c r="J87">
        <f>AVERAGE('time 1'!S86/'time 1'!S86,'time 2'!S86/'time 2'!S86,'time 3'!S86/'time 3'!S86)</f>
        <v>1</v>
      </c>
      <c r="L87">
        <v>1</v>
      </c>
      <c r="M87">
        <v>1</v>
      </c>
      <c r="N87">
        <v>1</v>
      </c>
      <c r="O87">
        <f>AVERAGE('time 1'!I86/'time 1'!C86,'time 2'!I86/'time 2'!C86,'time 3'!I86/'time 3'!C86)</f>
        <v>1.3290917412315104</v>
      </c>
      <c r="P87">
        <f>AVERAGE('time 1'!K86/'time 1'!E86,'time 2'!K86/'time 2'!E86,'time 3'!K86/'time 3'!E86)</f>
        <v>3.4087906810938264</v>
      </c>
      <c r="Q87">
        <f>AVERAGE('time 1'!M86/'time 1'!G86,'time 2'!M86/'time 2'!G86,'time 3'!M86/'time 3'!G86)</f>
        <v>1.463062960439812</v>
      </c>
      <c r="R87">
        <f>AVERAGE('time 1'!O86/'time 1'!C86,'time 2'!O86/'time 2'!C86,'time 3'!O86/'time 3'!C86)</f>
        <v>1.6378029880361986</v>
      </c>
      <c r="S87">
        <f>AVERAGE('time 1'!Q86/'time 1'!E86,'time 2'!Q86/'time 2'!E86,'time 3'!Q86/'time 3'!E86)</f>
        <v>5.5204768465481644</v>
      </c>
      <c r="T87">
        <f>AVERAGE('time 1'!S86/'time 1'!G86,'time 2'!S86/'time 2'!G86,'time 3'!S86/'time 3'!G86)</f>
        <v>1.6927603046049338</v>
      </c>
      <c r="V87">
        <f>AVERAGE('accuracy dom5dom4'!$C87,'accuracy dom51dom41'!$C87,'accuracy dom52dom42'!$C87)</f>
        <v>1</v>
      </c>
      <c r="W87">
        <f>AVERAGE('accuracy dom5dom4'!$G87,'accuracy dom51dom41'!$G87,'accuracy dom52dom42'!$G87)</f>
        <v>1</v>
      </c>
      <c r="X87">
        <f>AVERAGE('accuracy dom5dom4'!$AB87,'accuracy dom51dom41'!$AB87,'accuracy dom52dom42'!$AB87)</f>
        <v>1</v>
      </c>
      <c r="Y87">
        <f>AVERAGE('accuracy dom7dom6'!$C87,'accuracy dom71dom61'!$C87,'accuracy dom72dom62'!$C87)</f>
        <v>1</v>
      </c>
      <c r="Z87">
        <f>AVERAGE('accuracy dom7dom6'!$G87,'accuracy dom71dom61'!$G87,'accuracy dom72dom62'!$G87)</f>
        <v>1</v>
      </c>
      <c r="AA87">
        <f>AVERAGE('accuracy dom7dom6'!$AB87,'accuracy dom71dom61'!$AB87,'accuracy dom72dom62'!$AB87)</f>
        <v>1</v>
      </c>
      <c r="AB87">
        <f>AVERAGE('accuracy dom9dom8'!$C87,'accuracy dom91dom81'!$C87,'accuracy dom92dom82'!$C87)</f>
        <v>1</v>
      </c>
      <c r="AC87">
        <f>AVERAGE('accuracy dom9dom8'!$G87,'accuracy dom91dom81'!$G87,'accuracy dom92dom82'!$G87)</f>
        <v>1</v>
      </c>
      <c r="AD87">
        <f>AVERAGE('accuracy dom9dom8'!$AB87,'accuracy dom91dom81'!$AB87,'accuracy dom92dom82'!$AB87)</f>
        <v>1</v>
      </c>
      <c r="AF87">
        <f t="shared" si="18"/>
        <v>0</v>
      </c>
      <c r="AG87">
        <f t="shared" si="19"/>
        <v>0</v>
      </c>
      <c r="AH87">
        <f t="shared" si="20"/>
        <v>0</v>
      </c>
      <c r="AI87">
        <f t="shared" si="21"/>
        <v>0</v>
      </c>
      <c r="AJ87">
        <f t="shared" si="22"/>
        <v>0</v>
      </c>
      <c r="AK87">
        <f t="shared" si="23"/>
        <v>0</v>
      </c>
      <c r="AL87">
        <f t="shared" si="24"/>
        <v>0</v>
      </c>
      <c r="AM87">
        <f t="shared" si="25"/>
        <v>0</v>
      </c>
      <c r="AN87">
        <f t="shared" si="26"/>
        <v>0</v>
      </c>
      <c r="AP87">
        <f t="shared" si="27"/>
        <v>0</v>
      </c>
      <c r="AQ87">
        <f t="shared" si="28"/>
        <v>0</v>
      </c>
      <c r="AR87">
        <f t="shared" si="29"/>
        <v>0</v>
      </c>
      <c r="AS87">
        <f t="shared" si="30"/>
        <v>0</v>
      </c>
      <c r="AT87">
        <f t="shared" si="31"/>
        <v>0</v>
      </c>
      <c r="AU87">
        <f t="shared" si="32"/>
        <v>0</v>
      </c>
      <c r="AV87">
        <f t="shared" si="33"/>
        <v>0</v>
      </c>
      <c r="AW87">
        <f t="shared" si="34"/>
        <v>0</v>
      </c>
      <c r="AX87">
        <f t="shared" si="35"/>
        <v>0</v>
      </c>
    </row>
    <row r="88" spans="1:50">
      <c r="A88" t="str">
        <f>'time 1'!B87</f>
        <v>&lt;test.TIFFFaxDecoder: void decode1D(byte[],byte[],int,int)&gt;</v>
      </c>
      <c r="B88">
        <f>AVERAGE('time 1'!C87/'time 1'!G87,'time 2'!C87/'time 2'!G87,'time 3'!C87/'time 3'!G87)</f>
        <v>1.5239474617743827</v>
      </c>
      <c r="C88">
        <f>AVERAGE('time 1'!E87/'time 1'!G87,'time 2'!E87/'time 2'!G87,'time 3'!E87/'time 3'!G87)</f>
        <v>4.6033964118981459</v>
      </c>
      <c r="D88">
        <f>AVERAGE('time 1'!G87/'time 1'!G87,'time 2'!G87/'time 2'!G87,'time 3'!G87/'time 3'!G87)</f>
        <v>1</v>
      </c>
      <c r="E88">
        <f>AVERAGE('time 1'!I87/'time 1'!M87,'time 2'!I87/'time 2'!M87,'time 3'!I87/'time 3'!M87)</f>
        <v>1.26919410957346</v>
      </c>
      <c r="F88">
        <f>AVERAGE('time 1'!K87/'time 1'!M87,'time 2'!K87/'time 2'!M87,'time 3'!K87/'time 3'!M87)</f>
        <v>6.9668252555855972</v>
      </c>
      <c r="G88">
        <f>AVERAGE('time 1'!M87/'time 1'!M87,'time 2'!M87/'time 2'!M87,'time 3'!M87/'time 3'!M87)</f>
        <v>1</v>
      </c>
      <c r="H88">
        <f>AVERAGE('time 1'!O87/'time 1'!S87,'time 2'!O87/'time 2'!S87,'time 3'!O87/'time 3'!S87)</f>
        <v>1.31242474428431</v>
      </c>
      <c r="I88">
        <f>AVERAGE('time 1'!Q87/'time 1'!S87,'time 2'!Q87/'time 2'!S87,'time 3'!Q87/'time 3'!S87)</f>
        <v>12.437691474575649</v>
      </c>
      <c r="J88">
        <f>AVERAGE('time 1'!S87/'time 1'!S87,'time 2'!S87/'time 2'!S87,'time 3'!S87/'time 3'!S87)</f>
        <v>1</v>
      </c>
      <c r="L88">
        <v>1</v>
      </c>
      <c r="M88">
        <v>1</v>
      </c>
      <c r="N88">
        <v>1</v>
      </c>
      <c r="O88">
        <f>AVERAGE('time 1'!I87/'time 1'!C87,'time 2'!I87/'time 2'!C87,'time 3'!I87/'time 3'!C87)</f>
        <v>1.775849187900403</v>
      </c>
      <c r="P88">
        <f>AVERAGE('time 1'!K87/'time 1'!E87,'time 2'!K87/'time 2'!E87,'time 3'!K87/'time 3'!E87)</f>
        <v>3.7977130778244308</v>
      </c>
      <c r="Q88">
        <f>AVERAGE('time 1'!M87/'time 1'!G87,'time 2'!M87/'time 2'!G87,'time 3'!M87/'time 3'!G87)</f>
        <v>2.1441564185630457</v>
      </c>
      <c r="R88">
        <f>AVERAGE('time 1'!O87/'time 1'!C87,'time 2'!O87/'time 2'!C87,'time 3'!O87/'time 3'!C87)</f>
        <v>2.2029915794370258</v>
      </c>
      <c r="S88">
        <f>AVERAGE('time 1'!Q87/'time 1'!E87,'time 2'!Q87/'time 2'!E87,'time 3'!Q87/'time 3'!E87)</f>
        <v>8.0146716147668098</v>
      </c>
      <c r="T88">
        <f>AVERAGE('time 1'!S87/'time 1'!G87,'time 2'!S87/'time 2'!G87,'time 3'!S87/'time 3'!G87)</f>
        <v>2.5856836295059393</v>
      </c>
      <c r="V88">
        <f>AVERAGE('accuracy dom5dom4'!$C88,'accuracy dom51dom41'!$C88,'accuracy dom52dom42'!$C88)</f>
        <v>0</v>
      </c>
      <c r="W88">
        <f>AVERAGE('accuracy dom5dom4'!$G88,'accuracy dom51dom41'!$G88,'accuracy dom52dom42'!$G88)</f>
        <v>0</v>
      </c>
      <c r="X88">
        <f>AVERAGE('accuracy dom5dom4'!$AB88,'accuracy dom51dom41'!$AB88,'accuracy dom52dom42'!$AB88)</f>
        <v>0</v>
      </c>
      <c r="Y88">
        <f>AVERAGE('accuracy dom7dom6'!$C88,'accuracy dom71dom61'!$C88,'accuracy dom72dom62'!$C88)</f>
        <v>0</v>
      </c>
      <c r="Z88">
        <f>AVERAGE('accuracy dom7dom6'!$G88,'accuracy dom71dom61'!$G88,'accuracy dom72dom62'!$G88)</f>
        <v>0</v>
      </c>
      <c r="AA88">
        <f>AVERAGE('accuracy dom7dom6'!$AB88,'accuracy dom71dom61'!$AB88,'accuracy dom72dom62'!$AB88)</f>
        <v>0</v>
      </c>
      <c r="AB88">
        <f>AVERAGE('accuracy dom9dom8'!$C88,'accuracy dom91dom81'!$C88,'accuracy dom92dom82'!$C88)</f>
        <v>0</v>
      </c>
      <c r="AC88">
        <f>AVERAGE('accuracy dom9dom8'!$G88,'accuracy dom91dom81'!$G88,'accuracy dom92dom82'!$G88)</f>
        <v>0</v>
      </c>
      <c r="AD88">
        <f>AVERAGE('accuracy dom9dom8'!$AB88,'accuracy dom91dom81'!$AB88,'accuracy dom92dom82'!$AB88)</f>
        <v>0</v>
      </c>
      <c r="AF88">
        <f t="shared" si="18"/>
        <v>0</v>
      </c>
      <c r="AG88">
        <f t="shared" si="19"/>
        <v>0</v>
      </c>
      <c r="AH88">
        <f t="shared" si="20"/>
        <v>0</v>
      </c>
      <c r="AI88">
        <f t="shared" si="21"/>
        <v>0</v>
      </c>
      <c r="AJ88">
        <f t="shared" si="22"/>
        <v>0</v>
      </c>
      <c r="AK88">
        <f t="shared" si="23"/>
        <v>0</v>
      </c>
      <c r="AL88">
        <f t="shared" si="24"/>
        <v>0</v>
      </c>
      <c r="AM88">
        <f t="shared" si="25"/>
        <v>0</v>
      </c>
      <c r="AN88">
        <f t="shared" si="26"/>
        <v>0</v>
      </c>
      <c r="AP88">
        <f t="shared" si="27"/>
        <v>0</v>
      </c>
      <c r="AQ88">
        <f t="shared" si="28"/>
        <v>0</v>
      </c>
      <c r="AR88">
        <f t="shared" si="29"/>
        <v>0</v>
      </c>
      <c r="AS88">
        <f t="shared" si="30"/>
        <v>0</v>
      </c>
      <c r="AT88">
        <f t="shared" si="31"/>
        <v>0</v>
      </c>
      <c r="AU88">
        <f t="shared" si="32"/>
        <v>0</v>
      </c>
      <c r="AV88">
        <f t="shared" si="33"/>
        <v>0</v>
      </c>
      <c r="AW88">
        <f t="shared" si="34"/>
        <v>0</v>
      </c>
      <c r="AX88">
        <f t="shared" si="35"/>
        <v>0</v>
      </c>
    </row>
    <row r="89" spans="1:50">
      <c r="A89" t="str">
        <f>'time 1'!B88</f>
        <v>&lt;test.TIFFFaxDecoder: void decode2D(byte[],byte[],int,int,long)&gt;</v>
      </c>
      <c r="B89">
        <f>AVERAGE('time 1'!C88/'time 1'!G88,'time 2'!C88/'time 2'!G88,'time 3'!C88/'time 3'!G88)</f>
        <v>1.3233280232513842</v>
      </c>
      <c r="C89">
        <f>AVERAGE('time 1'!E88/'time 1'!G88,'time 2'!E88/'time 2'!G88,'time 3'!E88/'time 3'!G88)</f>
        <v>4.8947903040213889</v>
      </c>
      <c r="D89">
        <f>AVERAGE('time 1'!G88/'time 1'!G88,'time 2'!G88/'time 2'!G88,'time 3'!G88/'time 3'!G88)</f>
        <v>1</v>
      </c>
      <c r="E89">
        <f>AVERAGE('time 1'!I88/'time 1'!M88,'time 2'!I88/'time 2'!M88,'time 3'!I88/'time 3'!M88)</f>
        <v>1.2186659162635358</v>
      </c>
      <c r="F89">
        <f>AVERAGE('time 1'!K88/'time 1'!M88,'time 2'!K88/'time 2'!M88,'time 3'!K88/'time 3'!M88)</f>
        <v>10.917847701719808</v>
      </c>
      <c r="G89">
        <f>AVERAGE('time 1'!M88/'time 1'!M88,'time 2'!M88/'time 2'!M88,'time 3'!M88/'time 3'!M88)</f>
        <v>1</v>
      </c>
      <c r="H89">
        <f>AVERAGE('time 1'!O88/'time 1'!S88,'time 2'!O88/'time 2'!S88,'time 3'!O88/'time 3'!S88)</f>
        <v>1.2127537677147415</v>
      </c>
      <c r="I89">
        <f>AVERAGE('time 1'!Q88/'time 1'!S88,'time 2'!Q88/'time 2'!S88,'time 3'!Q88/'time 3'!S88)</f>
        <v>25.583769431953922</v>
      </c>
      <c r="J89">
        <f>AVERAGE('time 1'!S88/'time 1'!S88,'time 2'!S88/'time 2'!S88,'time 3'!S88/'time 3'!S88)</f>
        <v>1</v>
      </c>
      <c r="L89">
        <v>1</v>
      </c>
      <c r="M89">
        <v>1</v>
      </c>
      <c r="N89">
        <v>1</v>
      </c>
      <c r="O89">
        <f>AVERAGE('time 1'!I88/'time 1'!C88,'time 2'!I88/'time 2'!C88,'time 3'!I88/'time 3'!C88)</f>
        <v>1.9638614899058853</v>
      </c>
      <c r="P89">
        <f>AVERAGE('time 1'!K88/'time 1'!E88,'time 2'!K88/'time 2'!E88,'time 3'!K88/'time 3'!E88)</f>
        <v>5.9327654777686547</v>
      </c>
      <c r="Q89">
        <f>AVERAGE('time 1'!M88/'time 1'!G88,'time 2'!M88/'time 2'!G88,'time 3'!M88/'time 3'!G88)</f>
        <v>2.1120193634923572</v>
      </c>
      <c r="R89">
        <f>AVERAGE('time 1'!O88/'time 1'!C88,'time 2'!O88/'time 2'!C88,'time 3'!O88/'time 3'!C88)</f>
        <v>2.619288140237662</v>
      </c>
      <c r="S89">
        <f>AVERAGE('time 1'!Q88/'time 1'!E88,'time 2'!Q88/'time 2'!E88,'time 3'!Q88/'time 3'!E88)</f>
        <v>18.746078927331236</v>
      </c>
      <c r="T89">
        <f>AVERAGE('time 1'!S88/'time 1'!G88,'time 2'!S88/'time 2'!G88,'time 3'!S88/'time 3'!G88)</f>
        <v>2.8822746705726701</v>
      </c>
      <c r="V89">
        <f>AVERAGE('accuracy dom5dom4'!$C89,'accuracy dom51dom41'!$C89,'accuracy dom52dom42'!$C89)</f>
        <v>0.33333333333333331</v>
      </c>
      <c r="W89">
        <f>AVERAGE('accuracy dom5dom4'!$G89,'accuracy dom51dom41'!$G89,'accuracy dom52dom42'!$G89)</f>
        <v>0.33333333333333331</v>
      </c>
      <c r="X89">
        <f>AVERAGE('accuracy dom5dom4'!$AB89,'accuracy dom51dom41'!$AB89,'accuracy dom52dom42'!$AB89)</f>
        <v>0.33333333333333331</v>
      </c>
      <c r="Y89">
        <f>AVERAGE('accuracy dom7dom6'!$C89,'accuracy dom71dom61'!$C89,'accuracy dom72dom62'!$C89)</f>
        <v>0.33333333333333331</v>
      </c>
      <c r="Z89">
        <f>AVERAGE('accuracy dom7dom6'!$G89,'accuracy dom71dom61'!$G89,'accuracy dom72dom62'!$G89)</f>
        <v>0.33333333333333331</v>
      </c>
      <c r="AA89">
        <f>AVERAGE('accuracy dom7dom6'!$AB89,'accuracy dom71dom61'!$AB89,'accuracy dom72dom62'!$AB89)</f>
        <v>0.33333333333333331</v>
      </c>
      <c r="AB89">
        <f>AVERAGE('accuracy dom9dom8'!$C89,'accuracy dom91dom81'!$C89,'accuracy dom92dom82'!$C89)</f>
        <v>0.33333333333333331</v>
      </c>
      <c r="AC89">
        <f>AVERAGE('accuracy dom9dom8'!$G89,'accuracy dom91dom81'!$G89,'accuracy dom92dom82'!$G89)</f>
        <v>0.33333333333333331</v>
      </c>
      <c r="AD89">
        <f>AVERAGE('accuracy dom9dom8'!$AB89,'accuracy dom91dom81'!$AB89,'accuracy dom92dom82'!$AB89)</f>
        <v>0.33333333333333331</v>
      </c>
      <c r="AF89">
        <f t="shared" si="18"/>
        <v>0</v>
      </c>
      <c r="AG89">
        <f t="shared" si="19"/>
        <v>0</v>
      </c>
      <c r="AH89">
        <f t="shared" si="20"/>
        <v>0</v>
      </c>
      <c r="AI89">
        <f t="shared" si="21"/>
        <v>0</v>
      </c>
      <c r="AJ89">
        <f t="shared" si="22"/>
        <v>0</v>
      </c>
      <c r="AK89">
        <f t="shared" si="23"/>
        <v>0</v>
      </c>
      <c r="AL89">
        <f t="shared" si="24"/>
        <v>0</v>
      </c>
      <c r="AM89">
        <f t="shared" si="25"/>
        <v>0</v>
      </c>
      <c r="AN89">
        <f t="shared" si="26"/>
        <v>0</v>
      </c>
      <c r="AP89">
        <f t="shared" si="27"/>
        <v>0</v>
      </c>
      <c r="AQ89">
        <f t="shared" si="28"/>
        <v>0</v>
      </c>
      <c r="AR89">
        <f t="shared" si="29"/>
        <v>0</v>
      </c>
      <c r="AS89">
        <f t="shared" si="30"/>
        <v>0</v>
      </c>
      <c r="AT89">
        <f t="shared" si="31"/>
        <v>0</v>
      </c>
      <c r="AU89">
        <f t="shared" si="32"/>
        <v>0</v>
      </c>
      <c r="AV89">
        <f t="shared" si="33"/>
        <v>0</v>
      </c>
      <c r="AW89">
        <f t="shared" si="34"/>
        <v>0</v>
      </c>
      <c r="AX89">
        <f t="shared" si="35"/>
        <v>0</v>
      </c>
    </row>
    <row r="90" spans="1:50">
      <c r="A90" t="str">
        <f>'time 1'!B89</f>
        <v>&lt;test.TIFFFaxDecoder: void decodeT6(byte[],byte[],int,int,long)&gt;</v>
      </c>
      <c r="B90">
        <f>AVERAGE('time 1'!C89/'time 1'!G89,'time 2'!C89/'time 2'!G89,'time 3'!C89/'time 3'!G89)</f>
        <v>1.3493380094554492</v>
      </c>
      <c r="C90">
        <f>AVERAGE('time 1'!E89/'time 1'!G89,'time 2'!E89/'time 2'!G89,'time 3'!E89/'time 3'!G89)</f>
        <v>4.1909256509423161</v>
      </c>
      <c r="D90">
        <f>AVERAGE('time 1'!G89/'time 1'!G89,'time 2'!G89/'time 2'!G89,'time 3'!G89/'time 3'!G89)</f>
        <v>1</v>
      </c>
      <c r="E90">
        <f>AVERAGE('time 1'!I89/'time 1'!M89,'time 2'!I89/'time 2'!M89,'time 3'!I89/'time 3'!M89)</f>
        <v>1.3021375993752484</v>
      </c>
      <c r="F90">
        <f>AVERAGE('time 1'!K89/'time 1'!M89,'time 2'!K89/'time 2'!M89,'time 3'!K89/'time 3'!M89)</f>
        <v>9.4827113582461475</v>
      </c>
      <c r="G90">
        <f>AVERAGE('time 1'!M89/'time 1'!M89,'time 2'!M89/'time 2'!M89,'time 3'!M89/'time 3'!M89)</f>
        <v>1</v>
      </c>
      <c r="H90">
        <f>AVERAGE('time 1'!O89/'time 1'!S89,'time 2'!O89/'time 2'!S89,'time 3'!O89/'time 3'!S89)</f>
        <v>1.3255620097400087</v>
      </c>
      <c r="I90">
        <f>AVERAGE('time 1'!Q89/'time 1'!S89,'time 2'!Q89/'time 2'!S89,'time 3'!Q89/'time 3'!S89)</f>
        <v>19.304167602000916</v>
      </c>
      <c r="J90">
        <f>AVERAGE('time 1'!S89/'time 1'!S89,'time 2'!S89/'time 2'!S89,'time 3'!S89/'time 3'!S89)</f>
        <v>1</v>
      </c>
      <c r="L90">
        <v>1</v>
      </c>
      <c r="M90">
        <v>1</v>
      </c>
      <c r="N90">
        <v>1</v>
      </c>
      <c r="O90">
        <f>AVERAGE('time 1'!I89/'time 1'!C89,'time 2'!I89/'time 2'!C89,'time 3'!I89/'time 3'!C89)</f>
        <v>1.7345575272113856</v>
      </c>
      <c r="P90">
        <f>AVERAGE('time 1'!K89/'time 1'!E89,'time 2'!K89/'time 2'!E89,'time 3'!K89/'time 3'!E89)</f>
        <v>4.6883893668250289</v>
      </c>
      <c r="Q90">
        <f>AVERAGE('time 1'!M89/'time 1'!G89,'time 2'!M89/'time 2'!G89,'time 3'!M89/'time 3'!G89)</f>
        <v>1.7956826780061765</v>
      </c>
      <c r="R90">
        <f>AVERAGE('time 1'!O89/'time 1'!C89,'time 2'!O89/'time 2'!C89,'time 3'!O89/'time 3'!C89)</f>
        <v>2.3559391470767292</v>
      </c>
      <c r="S90">
        <f>AVERAGE('time 1'!Q89/'time 1'!E89,'time 2'!Q89/'time 2'!E89,'time 3'!Q89/'time 3'!E89)</f>
        <v>12.925638462222997</v>
      </c>
      <c r="T90">
        <f>AVERAGE('time 1'!S89/'time 1'!G89,'time 2'!S89/'time 2'!G89,'time 3'!S89/'time 3'!G89)</f>
        <v>2.4418635966391142</v>
      </c>
      <c r="V90">
        <f>AVERAGE('accuracy dom5dom4'!$C90,'accuracy dom51dom41'!$C90,'accuracy dom52dom42'!$C90)</f>
        <v>6.333333333333333</v>
      </c>
      <c r="W90">
        <f>AVERAGE('accuracy dom5dom4'!$G90,'accuracy dom51dom41'!$G90,'accuracy dom52dom42'!$G90)</f>
        <v>6.333333333333333</v>
      </c>
      <c r="X90">
        <f>AVERAGE('accuracy dom5dom4'!$AB90,'accuracy dom51dom41'!$AB90,'accuracy dom52dom42'!$AB90)</f>
        <v>6.333333333333333</v>
      </c>
      <c r="Y90">
        <f>AVERAGE('accuracy dom7dom6'!$C90,'accuracy dom71dom61'!$C90,'accuracy dom72dom62'!$C90)</f>
        <v>6.333333333333333</v>
      </c>
      <c r="Z90">
        <f>AVERAGE('accuracy dom7dom6'!$G90,'accuracy dom71dom61'!$G90,'accuracy dom72dom62'!$G90)</f>
        <v>6.333333333333333</v>
      </c>
      <c r="AA90">
        <f>AVERAGE('accuracy dom7dom6'!$AB90,'accuracy dom71dom61'!$AB90,'accuracy dom72dom62'!$AB90)</f>
        <v>6.333333333333333</v>
      </c>
      <c r="AB90">
        <f>AVERAGE('accuracy dom9dom8'!$C90,'accuracy dom91dom81'!$C90,'accuracy dom92dom82'!$C90)</f>
        <v>6.333333333333333</v>
      </c>
      <c r="AC90">
        <f>AVERAGE('accuracy dom9dom8'!$G90,'accuracy dom91dom81'!$G90,'accuracy dom92dom82'!$G90)</f>
        <v>6.333333333333333</v>
      </c>
      <c r="AD90">
        <f>AVERAGE('accuracy dom9dom8'!$AB90,'accuracy dom91dom81'!$AB90,'accuracy dom92dom82'!$AB90)</f>
        <v>6.333333333333333</v>
      </c>
      <c r="AF90">
        <f t="shared" si="18"/>
        <v>0</v>
      </c>
      <c r="AG90">
        <f t="shared" si="19"/>
        <v>0</v>
      </c>
      <c r="AH90">
        <f t="shared" si="20"/>
        <v>0</v>
      </c>
      <c r="AI90">
        <f t="shared" si="21"/>
        <v>0</v>
      </c>
      <c r="AJ90">
        <f t="shared" si="22"/>
        <v>0</v>
      </c>
      <c r="AK90">
        <f t="shared" si="23"/>
        <v>0</v>
      </c>
      <c r="AL90">
        <f t="shared" si="24"/>
        <v>0</v>
      </c>
      <c r="AM90">
        <f t="shared" si="25"/>
        <v>0</v>
      </c>
      <c r="AN90">
        <f t="shared" si="26"/>
        <v>0</v>
      </c>
      <c r="AP90">
        <f t="shared" si="27"/>
        <v>0</v>
      </c>
      <c r="AQ90">
        <f t="shared" si="28"/>
        <v>0</v>
      </c>
      <c r="AR90">
        <f t="shared" si="29"/>
        <v>0</v>
      </c>
      <c r="AS90">
        <f t="shared" si="30"/>
        <v>0</v>
      </c>
      <c r="AT90">
        <f t="shared" si="31"/>
        <v>0</v>
      </c>
      <c r="AU90">
        <f t="shared" si="32"/>
        <v>0</v>
      </c>
      <c r="AV90">
        <f t="shared" si="33"/>
        <v>0</v>
      </c>
      <c r="AW90">
        <f t="shared" si="34"/>
        <v>0</v>
      </c>
      <c r="AX90">
        <f t="shared" si="35"/>
        <v>0</v>
      </c>
    </row>
    <row r="91" spans="1:50">
      <c r="A91" t="str">
        <f>'time 1'!B90</f>
        <v>&lt;test.TIFFFaxDecoder: void getNextChangingElement(int,boolean,int[])&gt;</v>
      </c>
      <c r="B91">
        <f>AVERAGE('time 1'!C90/'time 1'!G90,'time 2'!C90/'time 2'!G90,'time 3'!C90/'time 3'!G90)</f>
        <v>1.3235990320304871</v>
      </c>
      <c r="C91">
        <f>AVERAGE('time 1'!E90/'time 1'!G90,'time 2'!E90/'time 2'!G90,'time 3'!E90/'time 3'!G90)</f>
        <v>5.4725283197318531</v>
      </c>
      <c r="D91">
        <f>AVERAGE('time 1'!G90/'time 1'!G90,'time 2'!G90/'time 2'!G90,'time 3'!G90/'time 3'!G90)</f>
        <v>1</v>
      </c>
      <c r="E91">
        <f>AVERAGE('time 1'!I90/'time 1'!M90,'time 2'!I90/'time 2'!M90,'time 3'!I90/'time 3'!M90)</f>
        <v>1.2944270019481998</v>
      </c>
      <c r="F91">
        <f>AVERAGE('time 1'!K90/'time 1'!M90,'time 2'!K90/'time 2'!M90,'time 3'!K90/'time 3'!M90)</f>
        <v>14.506033230678094</v>
      </c>
      <c r="G91">
        <f>AVERAGE('time 1'!M90/'time 1'!M90,'time 2'!M90/'time 2'!M90,'time 3'!M90/'time 3'!M90)</f>
        <v>1</v>
      </c>
      <c r="H91">
        <f>AVERAGE('time 1'!O90/'time 1'!S90,'time 2'!O90/'time 2'!S90,'time 3'!O90/'time 3'!S90)</f>
        <v>1.4029509662298649</v>
      </c>
      <c r="I91">
        <f>AVERAGE('time 1'!Q90/'time 1'!S90,'time 2'!Q90/'time 2'!S90,'time 3'!Q90/'time 3'!S90)</f>
        <v>29.760456141059464</v>
      </c>
      <c r="J91">
        <f>AVERAGE('time 1'!S90/'time 1'!S90,'time 2'!S90/'time 2'!S90,'time 3'!S90/'time 3'!S90)</f>
        <v>1</v>
      </c>
      <c r="L91">
        <v>1</v>
      </c>
      <c r="M91">
        <v>1</v>
      </c>
      <c r="N91">
        <v>1</v>
      </c>
      <c r="O91">
        <f>AVERAGE('time 1'!I90/'time 1'!C90,'time 2'!I90/'time 2'!C90,'time 3'!I90/'time 3'!C90)</f>
        <v>1.346793074677139</v>
      </c>
      <c r="P91">
        <f>AVERAGE('time 1'!K90/'time 1'!E90,'time 2'!K90/'time 2'!E90,'time 3'!K90/'time 3'!E90)</f>
        <v>4.5827551872656924</v>
      </c>
      <c r="Q91">
        <f>AVERAGE('time 1'!M90/'time 1'!G90,'time 2'!M90/'time 2'!G90,'time 3'!M90/'time 3'!G90)</f>
        <v>1.3719221064889695</v>
      </c>
      <c r="R91">
        <f>AVERAGE('time 1'!O90/'time 1'!C90,'time 2'!O90/'time 2'!C90,'time 3'!O90/'time 3'!C90)</f>
        <v>1.5775536373626167</v>
      </c>
      <c r="S91">
        <f>AVERAGE('time 1'!Q90/'time 1'!E90,'time 2'!Q90/'time 2'!E90,'time 3'!Q90/'time 3'!E90)</f>
        <v>9.7390904867753036</v>
      </c>
      <c r="T91">
        <f>AVERAGE('time 1'!S90/'time 1'!G90,'time 2'!S90/'time 2'!G90,'time 3'!S90/'time 3'!G90)</f>
        <v>1.4866173285643429</v>
      </c>
      <c r="V91">
        <f>AVERAGE('accuracy dom5dom4'!$C91,'accuracy dom51dom41'!$C91,'accuracy dom52dom42'!$C91)</f>
        <v>0</v>
      </c>
      <c r="W91">
        <f>AVERAGE('accuracy dom5dom4'!$G91,'accuracy dom51dom41'!$G91,'accuracy dom52dom42'!$G91)</f>
        <v>0</v>
      </c>
      <c r="X91">
        <f>AVERAGE('accuracy dom5dom4'!$AB91,'accuracy dom51dom41'!$AB91,'accuracy dom52dom42'!$AB91)</f>
        <v>0</v>
      </c>
      <c r="Y91">
        <f>AVERAGE('accuracy dom7dom6'!$C91,'accuracy dom71dom61'!$C91,'accuracy dom72dom62'!$C91)</f>
        <v>0</v>
      </c>
      <c r="Z91">
        <f>AVERAGE('accuracy dom7dom6'!$G91,'accuracy dom71dom61'!$G91,'accuracy dom72dom62'!$G91)</f>
        <v>0</v>
      </c>
      <c r="AA91">
        <f>AVERAGE('accuracy dom7dom6'!$AB91,'accuracy dom71dom61'!$AB91,'accuracy dom72dom62'!$AB91)</f>
        <v>0</v>
      </c>
      <c r="AB91">
        <f>AVERAGE('accuracy dom9dom8'!$C91,'accuracy dom91dom81'!$C91,'accuracy dom92dom82'!$C91)</f>
        <v>0</v>
      </c>
      <c r="AC91">
        <f>AVERAGE('accuracy dom9dom8'!$G91,'accuracy dom91dom81'!$G91,'accuracy dom92dom82'!$G91)</f>
        <v>0</v>
      </c>
      <c r="AD91">
        <f>AVERAGE('accuracy dom9dom8'!$AB91,'accuracy dom91dom81'!$AB91,'accuracy dom92dom82'!$AB91)</f>
        <v>0</v>
      </c>
      <c r="AF91">
        <f t="shared" si="18"/>
        <v>0</v>
      </c>
      <c r="AG91">
        <f t="shared" si="19"/>
        <v>0</v>
      </c>
      <c r="AH91">
        <f t="shared" si="20"/>
        <v>0</v>
      </c>
      <c r="AI91">
        <f t="shared" si="21"/>
        <v>0</v>
      </c>
      <c r="AJ91">
        <f t="shared" si="22"/>
        <v>0</v>
      </c>
      <c r="AK91">
        <f t="shared" si="23"/>
        <v>0</v>
      </c>
      <c r="AL91">
        <f t="shared" si="24"/>
        <v>0</v>
      </c>
      <c r="AM91">
        <f t="shared" si="25"/>
        <v>0</v>
      </c>
      <c r="AN91">
        <f t="shared" si="26"/>
        <v>0</v>
      </c>
      <c r="AP91">
        <f t="shared" si="27"/>
        <v>0</v>
      </c>
      <c r="AQ91">
        <f t="shared" si="28"/>
        <v>0</v>
      </c>
      <c r="AR91">
        <f t="shared" si="29"/>
        <v>0</v>
      </c>
      <c r="AS91">
        <f t="shared" si="30"/>
        <v>0</v>
      </c>
      <c r="AT91">
        <f t="shared" si="31"/>
        <v>0</v>
      </c>
      <c r="AU91">
        <f t="shared" si="32"/>
        <v>0</v>
      </c>
      <c r="AV91">
        <f t="shared" si="33"/>
        <v>0</v>
      </c>
      <c r="AW91">
        <f t="shared" si="34"/>
        <v>0</v>
      </c>
      <c r="AX91">
        <f t="shared" si="35"/>
        <v>0</v>
      </c>
    </row>
    <row r="92" spans="1:50">
      <c r="A92" t="str">
        <f>'time 1'!B91</f>
        <v>&lt;test.TIFFFaxDecoder: void setToBlack(byte[],int,int,int)&gt;</v>
      </c>
      <c r="B92">
        <f>AVERAGE('time 1'!C91/'time 1'!G91,'time 2'!C91/'time 2'!G91,'time 3'!C91/'time 3'!G91)</f>
        <v>1.4336299667465664</v>
      </c>
      <c r="C92">
        <f>AVERAGE('time 1'!E91/'time 1'!G91,'time 2'!E91/'time 2'!G91,'time 3'!E91/'time 3'!G91)</f>
        <v>5.5330706162753032</v>
      </c>
      <c r="D92">
        <f>AVERAGE('time 1'!G91/'time 1'!G91,'time 2'!G91/'time 2'!G91,'time 3'!G91/'time 3'!G91)</f>
        <v>1</v>
      </c>
      <c r="E92">
        <f>AVERAGE('time 1'!I91/'time 1'!M91,'time 2'!I91/'time 2'!M91,'time 3'!I91/'time 3'!M91)</f>
        <v>1.2450706686080528</v>
      </c>
      <c r="F92">
        <f>AVERAGE('time 1'!K91/'time 1'!M91,'time 2'!K91/'time 2'!M91,'time 3'!K91/'time 3'!M91)</f>
        <v>10.966602185741655</v>
      </c>
      <c r="G92">
        <f>AVERAGE('time 1'!M91/'time 1'!M91,'time 2'!M91/'time 2'!M91,'time 3'!M91/'time 3'!M91)</f>
        <v>1</v>
      </c>
      <c r="H92">
        <f>AVERAGE('time 1'!O91/'time 1'!S91,'time 2'!O91/'time 2'!S91,'time 3'!O91/'time 3'!S91)</f>
        <v>1.151796458811041</v>
      </c>
      <c r="I92">
        <f>AVERAGE('time 1'!Q91/'time 1'!S91,'time 2'!Q91/'time 2'!S91,'time 3'!Q91/'time 3'!S91)</f>
        <v>26.147650134711867</v>
      </c>
      <c r="J92">
        <f>AVERAGE('time 1'!S91/'time 1'!S91,'time 2'!S91/'time 2'!S91,'time 3'!S91/'time 3'!S91)</f>
        <v>1</v>
      </c>
      <c r="L92">
        <v>1</v>
      </c>
      <c r="M92">
        <v>1</v>
      </c>
      <c r="N92">
        <v>1</v>
      </c>
      <c r="O92">
        <f>AVERAGE('time 1'!I91/'time 1'!C91,'time 2'!I91/'time 2'!C91,'time 3'!I91/'time 3'!C91)</f>
        <v>1.2555517371634872</v>
      </c>
      <c r="P92">
        <f>AVERAGE('time 1'!K91/'time 1'!E91,'time 2'!K91/'time 2'!E91,'time 3'!K91/'time 3'!E91)</f>
        <v>3.3896533397975119</v>
      </c>
      <c r="Q92">
        <f>AVERAGE('time 1'!M91/'time 1'!G91,'time 2'!M91/'time 2'!G91,'time 3'!M91/'time 3'!G91)</f>
        <v>1.4454437470156967</v>
      </c>
      <c r="R92">
        <f>AVERAGE('time 1'!O91/'time 1'!C91,'time 2'!O91/'time 2'!C91,'time 3'!O91/'time 3'!C91)</f>
        <v>1.4716407907271949</v>
      </c>
      <c r="S92">
        <f>AVERAGE('time 1'!Q91/'time 1'!E91,'time 2'!Q91/'time 2'!E91,'time 3'!Q91/'time 3'!E91)</f>
        <v>10.247646205307669</v>
      </c>
      <c r="T92">
        <f>AVERAGE('time 1'!S91/'time 1'!G91,'time 2'!S91/'time 2'!G91,'time 3'!S91/'time 3'!G91)</f>
        <v>1.8531597527760972</v>
      </c>
      <c r="V92">
        <f>AVERAGE('accuracy dom5dom4'!$C92,'accuracy dom51dom41'!$C92,'accuracy dom52dom42'!$C92)</f>
        <v>0</v>
      </c>
      <c r="W92">
        <f>AVERAGE('accuracy dom5dom4'!$G92,'accuracy dom51dom41'!$G92,'accuracy dom52dom42'!$G92)</f>
        <v>0</v>
      </c>
      <c r="X92">
        <f>AVERAGE('accuracy dom5dom4'!$AB92,'accuracy dom51dom41'!$AB92,'accuracy dom52dom42'!$AB92)</f>
        <v>0</v>
      </c>
      <c r="Y92">
        <f>AVERAGE('accuracy dom7dom6'!$C92,'accuracy dom71dom61'!$C92,'accuracy dom72dom62'!$C92)</f>
        <v>0</v>
      </c>
      <c r="Z92">
        <f>AVERAGE('accuracy dom7dom6'!$G92,'accuracy dom71dom61'!$G92,'accuracy dom72dom62'!$G92)</f>
        <v>0</v>
      </c>
      <c r="AA92">
        <f>AVERAGE('accuracy dom7dom6'!$AB92,'accuracy dom71dom61'!$AB92,'accuracy dom72dom62'!$AB92)</f>
        <v>0</v>
      </c>
      <c r="AB92">
        <f>AVERAGE('accuracy dom9dom8'!$C92,'accuracy dom91dom81'!$C92,'accuracy dom92dom82'!$C92)</f>
        <v>0</v>
      </c>
      <c r="AC92">
        <f>AVERAGE('accuracy dom9dom8'!$G92,'accuracy dom91dom81'!$G92,'accuracy dom92dom82'!$G92)</f>
        <v>0</v>
      </c>
      <c r="AD92">
        <f>AVERAGE('accuracy dom9dom8'!$AB92,'accuracy dom91dom81'!$AB92,'accuracy dom92dom82'!$AB92)</f>
        <v>0</v>
      </c>
      <c r="AF92">
        <f t="shared" si="18"/>
        <v>0</v>
      </c>
      <c r="AG92">
        <f t="shared" si="19"/>
        <v>0</v>
      </c>
      <c r="AH92">
        <f t="shared" si="20"/>
        <v>0</v>
      </c>
      <c r="AI92">
        <f t="shared" si="21"/>
        <v>0</v>
      </c>
      <c r="AJ92">
        <f t="shared" si="22"/>
        <v>0</v>
      </c>
      <c r="AK92">
        <f t="shared" si="23"/>
        <v>0</v>
      </c>
      <c r="AL92">
        <f t="shared" si="24"/>
        <v>0</v>
      </c>
      <c r="AM92">
        <f t="shared" si="25"/>
        <v>0</v>
      </c>
      <c r="AN92">
        <f t="shared" si="26"/>
        <v>0</v>
      </c>
      <c r="AP92">
        <f t="shared" si="27"/>
        <v>0</v>
      </c>
      <c r="AQ92">
        <f t="shared" si="28"/>
        <v>0</v>
      </c>
      <c r="AR92">
        <f t="shared" si="29"/>
        <v>0</v>
      </c>
      <c r="AS92">
        <f t="shared" si="30"/>
        <v>0</v>
      </c>
      <c r="AT92">
        <f t="shared" si="31"/>
        <v>0</v>
      </c>
      <c r="AU92">
        <f t="shared" si="32"/>
        <v>0</v>
      </c>
      <c r="AV92">
        <f t="shared" si="33"/>
        <v>0</v>
      </c>
      <c r="AW92">
        <f t="shared" si="34"/>
        <v>0</v>
      </c>
      <c r="AX92">
        <f t="shared" si="35"/>
        <v>0</v>
      </c>
    </row>
    <row r="93" spans="1:50">
      <c r="A93" t="str">
        <f>'time 1'!B92</f>
        <v>&lt;test.TIFFFaxDecoder: void updatePointer(int)&gt;</v>
      </c>
      <c r="B93">
        <f>AVERAGE('time 1'!C92/'time 1'!G92,'time 2'!C92/'time 2'!G92,'time 3'!C92/'time 3'!G92)</f>
        <v>1.4171324568931565</v>
      </c>
      <c r="C93">
        <f>AVERAGE('time 1'!E92/'time 1'!G92,'time 2'!E92/'time 2'!G92,'time 3'!E92/'time 3'!G92)</f>
        <v>6.9530627728510837</v>
      </c>
      <c r="D93">
        <f>AVERAGE('time 1'!G92/'time 1'!G92,'time 2'!G92/'time 2'!G92,'time 3'!G92/'time 3'!G92)</f>
        <v>1</v>
      </c>
      <c r="E93">
        <f>AVERAGE('time 1'!I92/'time 1'!M92,'time 2'!I92/'time 2'!M92,'time 3'!I92/'time 3'!M92)</f>
        <v>1.2141655786923933</v>
      </c>
      <c r="F93">
        <f>AVERAGE('time 1'!K92/'time 1'!M92,'time 2'!K92/'time 2'!M92,'time 3'!K92/'time 3'!M92)</f>
        <v>14.351043970707785</v>
      </c>
      <c r="G93">
        <f>AVERAGE('time 1'!M92/'time 1'!M92,'time 2'!M92/'time 2'!M92,'time 3'!M92/'time 3'!M92)</f>
        <v>1</v>
      </c>
      <c r="H93">
        <f>AVERAGE('time 1'!O92/'time 1'!S92,'time 2'!O92/'time 2'!S92,'time 3'!O92/'time 3'!S92)</f>
        <v>1.2598246747034061</v>
      </c>
      <c r="I93">
        <f>AVERAGE('time 1'!Q92/'time 1'!S92,'time 2'!Q92/'time 2'!S92,'time 3'!Q92/'time 3'!S92)</f>
        <v>20.646572824977678</v>
      </c>
      <c r="J93">
        <f>AVERAGE('time 1'!S92/'time 1'!S92,'time 2'!S92/'time 2'!S92,'time 3'!S92/'time 3'!S92)</f>
        <v>1</v>
      </c>
      <c r="L93">
        <v>1</v>
      </c>
      <c r="M93">
        <v>1</v>
      </c>
      <c r="N93">
        <v>1</v>
      </c>
      <c r="O93">
        <f>AVERAGE('time 1'!I92/'time 1'!C92,'time 2'!I92/'time 2'!C92,'time 3'!I92/'time 3'!C92)</f>
        <v>1.178534841313746</v>
      </c>
      <c r="P93">
        <f>AVERAGE('time 1'!K92/'time 1'!E92,'time 2'!K92/'time 2'!E92,'time 3'!K92/'time 3'!E92)</f>
        <v>3.7333577796992437</v>
      </c>
      <c r="Q93">
        <f>AVERAGE('time 1'!M92/'time 1'!G92,'time 2'!M92/'time 2'!G92,'time 3'!M92/'time 3'!G92)</f>
        <v>1.4007519254182854</v>
      </c>
      <c r="R93">
        <f>AVERAGE('time 1'!O92/'time 1'!C92,'time 2'!O92/'time 2'!C92,'time 3'!O92/'time 3'!C92)</f>
        <v>1.3734210768947077</v>
      </c>
      <c r="S93">
        <f>AVERAGE('time 1'!Q92/'time 1'!E92,'time 2'!Q92/'time 2'!E92,'time 3'!Q92/'time 3'!E92)</f>
        <v>5.5906828431218676</v>
      </c>
      <c r="T93">
        <f>AVERAGE('time 1'!S92/'time 1'!G92,'time 2'!S92/'time 2'!G92,'time 3'!S92/'time 3'!G92)</f>
        <v>1.5417070545004279</v>
      </c>
      <c r="V93">
        <f>AVERAGE('accuracy dom5dom4'!$C93,'accuracy dom51dom41'!$C93,'accuracy dom52dom42'!$C93)</f>
        <v>0</v>
      </c>
      <c r="W93">
        <f>AVERAGE('accuracy dom5dom4'!$G93,'accuracy dom51dom41'!$G93,'accuracy dom52dom42'!$G93)</f>
        <v>0</v>
      </c>
      <c r="X93">
        <f>AVERAGE('accuracy dom5dom4'!$AB93,'accuracy dom51dom41'!$AB93,'accuracy dom52dom42'!$AB93)</f>
        <v>0</v>
      </c>
      <c r="Y93">
        <f>AVERAGE('accuracy dom7dom6'!$C93,'accuracy dom71dom61'!$C93,'accuracy dom72dom62'!$C93)</f>
        <v>0</v>
      </c>
      <c r="Z93">
        <f>AVERAGE('accuracy dom7dom6'!$G93,'accuracy dom71dom61'!$G93,'accuracy dom72dom62'!$G93)</f>
        <v>0</v>
      </c>
      <c r="AA93">
        <f>AVERAGE('accuracy dom7dom6'!$AB93,'accuracy dom71dom61'!$AB93,'accuracy dom72dom62'!$AB93)</f>
        <v>0</v>
      </c>
      <c r="AB93">
        <f>AVERAGE('accuracy dom9dom8'!$C93,'accuracy dom91dom81'!$C93,'accuracy dom92dom82'!$C93)</f>
        <v>0</v>
      </c>
      <c r="AC93">
        <f>AVERAGE('accuracy dom9dom8'!$G93,'accuracy dom91dom81'!$G93,'accuracy dom92dom82'!$G93)</f>
        <v>0</v>
      </c>
      <c r="AD93">
        <f>AVERAGE('accuracy dom9dom8'!$AB93,'accuracy dom91dom81'!$AB93,'accuracy dom92dom82'!$AB93)</f>
        <v>0</v>
      </c>
      <c r="AF93">
        <f t="shared" si="18"/>
        <v>0</v>
      </c>
      <c r="AG93">
        <f t="shared" si="19"/>
        <v>0</v>
      </c>
      <c r="AH93">
        <f t="shared" si="20"/>
        <v>0</v>
      </c>
      <c r="AI93">
        <f t="shared" si="21"/>
        <v>0</v>
      </c>
      <c r="AJ93">
        <f t="shared" si="22"/>
        <v>0</v>
      </c>
      <c r="AK93">
        <f t="shared" si="23"/>
        <v>0</v>
      </c>
      <c r="AL93">
        <f t="shared" si="24"/>
        <v>0</v>
      </c>
      <c r="AM93">
        <f t="shared" si="25"/>
        <v>0</v>
      </c>
      <c r="AN93">
        <f t="shared" si="26"/>
        <v>0</v>
      </c>
      <c r="AP93">
        <f t="shared" si="27"/>
        <v>0</v>
      </c>
      <c r="AQ93">
        <f t="shared" si="28"/>
        <v>0</v>
      </c>
      <c r="AR93">
        <f t="shared" si="29"/>
        <v>0</v>
      </c>
      <c r="AS93">
        <f t="shared" si="30"/>
        <v>0</v>
      </c>
      <c r="AT93">
        <f t="shared" si="31"/>
        <v>0</v>
      </c>
      <c r="AU93">
        <f t="shared" si="32"/>
        <v>0</v>
      </c>
      <c r="AV93">
        <f t="shared" si="33"/>
        <v>0</v>
      </c>
      <c r="AW93">
        <f t="shared" si="34"/>
        <v>0</v>
      </c>
      <c r="AX93">
        <f t="shared" si="35"/>
        <v>0</v>
      </c>
    </row>
    <row r="94" spans="1:50">
      <c r="A94" t="str">
        <f>'time 1'!B93</f>
        <v>&lt;test.TIFFFaxEncoder: int add1DBits(byte[],int,int,int)&gt;</v>
      </c>
      <c r="B94">
        <f>AVERAGE('time 1'!C93/'time 1'!G93,'time 2'!C93/'time 2'!G93,'time 3'!C93/'time 3'!G93)</f>
        <v>1.3065629461071577</v>
      </c>
      <c r="C94">
        <f>AVERAGE('time 1'!E93/'time 1'!G93,'time 2'!E93/'time 2'!G93,'time 3'!E93/'time 3'!G93)</f>
        <v>4.4732886922174364</v>
      </c>
      <c r="D94">
        <f>AVERAGE('time 1'!G93/'time 1'!G93,'time 2'!G93/'time 2'!G93,'time 3'!G93/'time 3'!G93)</f>
        <v>1</v>
      </c>
      <c r="E94">
        <f>AVERAGE('time 1'!I93/'time 1'!M93,'time 2'!I93/'time 2'!M93,'time 3'!I93/'time 3'!M93)</f>
        <v>1.1848456617727072</v>
      </c>
      <c r="F94">
        <f>AVERAGE('time 1'!K93/'time 1'!M93,'time 2'!K93/'time 2'!M93,'time 3'!K93/'time 3'!M93)</f>
        <v>8.5881505530217428</v>
      </c>
      <c r="G94">
        <f>AVERAGE('time 1'!M93/'time 1'!M93,'time 2'!M93/'time 2'!M93,'time 3'!M93/'time 3'!M93)</f>
        <v>1</v>
      </c>
      <c r="H94">
        <f>AVERAGE('time 1'!O93/'time 1'!S93,'time 2'!O93/'time 2'!S93,'time 3'!O93/'time 3'!S93)</f>
        <v>1.2010197190741831</v>
      </c>
      <c r="I94">
        <f>AVERAGE('time 1'!Q93/'time 1'!S93,'time 2'!Q93/'time 2'!S93,'time 3'!Q93/'time 3'!S93)</f>
        <v>20.529261322615145</v>
      </c>
      <c r="J94">
        <f>AVERAGE('time 1'!S93/'time 1'!S93,'time 2'!S93/'time 2'!S93,'time 3'!S93/'time 3'!S93)</f>
        <v>1</v>
      </c>
      <c r="L94">
        <v>1</v>
      </c>
      <c r="M94">
        <v>1</v>
      </c>
      <c r="N94">
        <v>1</v>
      </c>
      <c r="O94">
        <f>AVERAGE('time 1'!I93/'time 1'!C93,'time 2'!I93/'time 2'!C93,'time 3'!I93/'time 3'!C93)</f>
        <v>1.2654099345286653</v>
      </c>
      <c r="P94">
        <f>AVERAGE('time 1'!K93/'time 1'!E93,'time 2'!K93/'time 2'!E93,'time 3'!K93/'time 3'!E93)</f>
        <v>2.981569656949556</v>
      </c>
      <c r="Q94">
        <f>AVERAGE('time 1'!M93/'time 1'!G93,'time 2'!M93/'time 2'!G93,'time 3'!M93/'time 3'!G93)</f>
        <v>1.4183974075710708</v>
      </c>
      <c r="R94">
        <f>AVERAGE('time 1'!O93/'time 1'!C93,'time 2'!O93/'time 2'!C93,'time 3'!O93/'time 3'!C93)</f>
        <v>1.4522337082304082</v>
      </c>
      <c r="S94">
        <f>AVERAGE('time 1'!Q93/'time 1'!E93,'time 2'!Q93/'time 2'!E93,'time 3'!Q93/'time 3'!E93)</f>
        <v>7.853280755087364</v>
      </c>
      <c r="T94">
        <f>AVERAGE('time 1'!S93/'time 1'!G93,'time 2'!S93/'time 2'!G93,'time 3'!S93/'time 3'!G93)</f>
        <v>1.5944272483112456</v>
      </c>
      <c r="V94">
        <f>AVERAGE('accuracy dom5dom4'!$C94,'accuracy dom51dom41'!$C94,'accuracy dom52dom42'!$C94)</f>
        <v>5</v>
      </c>
      <c r="W94">
        <f>AVERAGE('accuracy dom5dom4'!$G94,'accuracy dom51dom41'!$G94,'accuracy dom52dom42'!$G94)</f>
        <v>5</v>
      </c>
      <c r="X94">
        <f>AVERAGE('accuracy dom5dom4'!$AB94,'accuracy dom51dom41'!$AB94,'accuracy dom52dom42'!$AB94)</f>
        <v>5</v>
      </c>
      <c r="Y94">
        <f>AVERAGE('accuracy dom7dom6'!$C94,'accuracy dom71dom61'!$C94,'accuracy dom72dom62'!$C94)</f>
        <v>5</v>
      </c>
      <c r="Z94">
        <f>AVERAGE('accuracy dom7dom6'!$G94,'accuracy dom71dom61'!$G94,'accuracy dom72dom62'!$G94)</f>
        <v>5</v>
      </c>
      <c r="AA94">
        <f>AVERAGE('accuracy dom7dom6'!$AB94,'accuracy dom71dom61'!$AB94,'accuracy dom72dom62'!$AB94)</f>
        <v>5</v>
      </c>
      <c r="AB94">
        <f>AVERAGE('accuracy dom9dom8'!$C94,'accuracy dom91dom81'!$C94,'accuracy dom92dom82'!$C94)</f>
        <v>5</v>
      </c>
      <c r="AC94">
        <f>AVERAGE('accuracy dom9dom8'!$G94,'accuracy dom91dom81'!$G94,'accuracy dom92dom82'!$G94)</f>
        <v>5</v>
      </c>
      <c r="AD94">
        <f>AVERAGE('accuracy dom9dom8'!$AB94,'accuracy dom91dom81'!$AB94,'accuracy dom92dom82'!$AB94)</f>
        <v>5</v>
      </c>
      <c r="AF94">
        <f t="shared" si="18"/>
        <v>0</v>
      </c>
      <c r="AG94">
        <f t="shared" si="19"/>
        <v>0</v>
      </c>
      <c r="AH94">
        <f t="shared" si="20"/>
        <v>0</v>
      </c>
      <c r="AI94">
        <f t="shared" si="21"/>
        <v>0</v>
      </c>
      <c r="AJ94">
        <f t="shared" si="22"/>
        <v>0</v>
      </c>
      <c r="AK94">
        <f t="shared" si="23"/>
        <v>0</v>
      </c>
      <c r="AL94">
        <f t="shared" si="24"/>
        <v>0</v>
      </c>
      <c r="AM94">
        <f t="shared" si="25"/>
        <v>0</v>
      </c>
      <c r="AN94">
        <f t="shared" si="26"/>
        <v>0</v>
      </c>
      <c r="AP94">
        <f t="shared" si="27"/>
        <v>0</v>
      </c>
      <c r="AQ94">
        <f t="shared" si="28"/>
        <v>0</v>
      </c>
      <c r="AR94">
        <f t="shared" si="29"/>
        <v>0</v>
      </c>
      <c r="AS94">
        <f t="shared" si="30"/>
        <v>0</v>
      </c>
      <c r="AT94">
        <f t="shared" si="31"/>
        <v>0</v>
      </c>
      <c r="AU94">
        <f t="shared" si="32"/>
        <v>0</v>
      </c>
      <c r="AV94">
        <f t="shared" si="33"/>
        <v>0</v>
      </c>
      <c r="AW94">
        <f t="shared" si="34"/>
        <v>0</v>
      </c>
      <c r="AX94">
        <f t="shared" si="35"/>
        <v>0</v>
      </c>
    </row>
    <row r="95" spans="1:50">
      <c r="A95" t="str">
        <f>'time 1'!B94</f>
        <v>&lt;test.TIFFFaxEncoder: int add2DBits(byte[],int,int[][],int)&gt;</v>
      </c>
      <c r="B95">
        <f>AVERAGE('time 1'!C94/'time 1'!G94,'time 2'!C94/'time 2'!G94,'time 3'!C94/'time 3'!G94)</f>
        <v>1.2143276798581086</v>
      </c>
      <c r="C95">
        <f>AVERAGE('time 1'!E94/'time 1'!G94,'time 2'!E94/'time 2'!G94,'time 3'!E94/'time 3'!G94)</f>
        <v>4.2809555481653918</v>
      </c>
      <c r="D95">
        <f>AVERAGE('time 1'!G94/'time 1'!G94,'time 2'!G94/'time 2'!G94,'time 3'!G94/'time 3'!G94)</f>
        <v>1</v>
      </c>
      <c r="E95">
        <f>AVERAGE('time 1'!I94/'time 1'!M94,'time 2'!I94/'time 2'!M94,'time 3'!I94/'time 3'!M94)</f>
        <v>1.2797504750937618</v>
      </c>
      <c r="F95">
        <f>AVERAGE('time 1'!K94/'time 1'!M94,'time 2'!K94/'time 2'!M94,'time 3'!K94/'time 3'!M94)</f>
        <v>9.4189965462846619</v>
      </c>
      <c r="G95">
        <f>AVERAGE('time 1'!M94/'time 1'!M94,'time 2'!M94/'time 2'!M94,'time 3'!M94/'time 3'!M94)</f>
        <v>1</v>
      </c>
      <c r="H95">
        <f>AVERAGE('time 1'!O94/'time 1'!S94,'time 2'!O94/'time 2'!S94,'time 3'!O94/'time 3'!S94)</f>
        <v>1.2448307255042665</v>
      </c>
      <c r="I95">
        <f>AVERAGE('time 1'!Q94/'time 1'!S94,'time 2'!Q94/'time 2'!S94,'time 3'!Q94/'time 3'!S94)</f>
        <v>20.360325209355512</v>
      </c>
      <c r="J95">
        <f>AVERAGE('time 1'!S94/'time 1'!S94,'time 2'!S94/'time 2'!S94,'time 3'!S94/'time 3'!S94)</f>
        <v>1</v>
      </c>
      <c r="L95">
        <v>1</v>
      </c>
      <c r="M95">
        <v>1</v>
      </c>
      <c r="N95">
        <v>1</v>
      </c>
      <c r="O95">
        <f>AVERAGE('time 1'!I94/'time 1'!C94,'time 2'!I94/'time 2'!C94,'time 3'!I94/'time 3'!C94)</f>
        <v>1.3713913414661547</v>
      </c>
      <c r="P95">
        <f>AVERAGE('time 1'!K94/'time 1'!E94,'time 2'!K94/'time 2'!E94,'time 3'!K94/'time 3'!E94)</f>
        <v>3.3639062992556172</v>
      </c>
      <c r="Q95">
        <f>AVERAGE('time 1'!M94/'time 1'!G94,'time 2'!M94/'time 2'!G94,'time 3'!M94/'time 3'!G94)</f>
        <v>1.2938088903669216</v>
      </c>
      <c r="R95">
        <f>AVERAGE('time 1'!O94/'time 1'!C94,'time 2'!O94/'time 2'!C94,'time 3'!O94/'time 3'!C94)</f>
        <v>1.4974500685223877</v>
      </c>
      <c r="S95">
        <f>AVERAGE('time 1'!Q94/'time 1'!E94,'time 2'!Q94/'time 2'!E94,'time 3'!Q94/'time 3'!E94)</f>
        <v>7.7181070043532332</v>
      </c>
      <c r="T95">
        <f>AVERAGE('time 1'!S94/'time 1'!G94,'time 2'!S94/'time 2'!G94,'time 3'!S94/'time 3'!G94)</f>
        <v>1.4745852270627795</v>
      </c>
      <c r="V95">
        <f>AVERAGE('accuracy dom5dom4'!$C95,'accuracy dom51dom41'!$C95,'accuracy dom52dom42'!$C95)</f>
        <v>1</v>
      </c>
      <c r="W95">
        <f>AVERAGE('accuracy dom5dom4'!$G95,'accuracy dom51dom41'!$G95,'accuracy dom52dom42'!$G95)</f>
        <v>1</v>
      </c>
      <c r="X95">
        <f>AVERAGE('accuracy dom5dom4'!$AB95,'accuracy dom51dom41'!$AB95,'accuracy dom52dom42'!$AB95)</f>
        <v>1</v>
      </c>
      <c r="Y95">
        <f>AVERAGE('accuracy dom7dom6'!$C95,'accuracy dom71dom61'!$C95,'accuracy dom72dom62'!$C95)</f>
        <v>1</v>
      </c>
      <c r="Z95">
        <f>AVERAGE('accuracy dom7dom6'!$G95,'accuracy dom71dom61'!$G95,'accuracy dom72dom62'!$G95)</f>
        <v>1</v>
      </c>
      <c r="AA95">
        <f>AVERAGE('accuracy dom7dom6'!$AB95,'accuracy dom71dom61'!$AB95,'accuracy dom72dom62'!$AB95)</f>
        <v>1</v>
      </c>
      <c r="AB95">
        <f>AVERAGE('accuracy dom9dom8'!$C95,'accuracy dom91dom81'!$C95,'accuracy dom92dom82'!$C95)</f>
        <v>1</v>
      </c>
      <c r="AC95">
        <f>AVERAGE('accuracy dom9dom8'!$G95,'accuracy dom91dom81'!$G95,'accuracy dom92dom82'!$G95)</f>
        <v>1</v>
      </c>
      <c r="AD95">
        <f>AVERAGE('accuracy dom9dom8'!$AB95,'accuracy dom91dom81'!$AB95,'accuracy dom92dom82'!$AB95)</f>
        <v>1</v>
      </c>
      <c r="AF95">
        <f t="shared" si="18"/>
        <v>0</v>
      </c>
      <c r="AG95">
        <f t="shared" si="19"/>
        <v>0</v>
      </c>
      <c r="AH95">
        <f t="shared" si="20"/>
        <v>0</v>
      </c>
      <c r="AI95">
        <f t="shared" si="21"/>
        <v>0</v>
      </c>
      <c r="AJ95">
        <f t="shared" si="22"/>
        <v>0</v>
      </c>
      <c r="AK95">
        <f t="shared" si="23"/>
        <v>0</v>
      </c>
      <c r="AL95">
        <f t="shared" si="24"/>
        <v>0</v>
      </c>
      <c r="AM95">
        <f t="shared" si="25"/>
        <v>0</v>
      </c>
      <c r="AN95">
        <f t="shared" si="26"/>
        <v>0</v>
      </c>
      <c r="AP95">
        <f t="shared" si="27"/>
        <v>0</v>
      </c>
      <c r="AQ95">
        <f t="shared" si="28"/>
        <v>0</v>
      </c>
      <c r="AR95">
        <f t="shared" si="29"/>
        <v>0</v>
      </c>
      <c r="AS95">
        <f t="shared" si="30"/>
        <v>0</v>
      </c>
      <c r="AT95">
        <f t="shared" si="31"/>
        <v>0</v>
      </c>
      <c r="AU95">
        <f t="shared" si="32"/>
        <v>0</v>
      </c>
      <c r="AV95">
        <f t="shared" si="33"/>
        <v>0</v>
      </c>
      <c r="AW95">
        <f t="shared" si="34"/>
        <v>0</v>
      </c>
      <c r="AX95">
        <f t="shared" si="35"/>
        <v>0</v>
      </c>
    </row>
    <row r="96" spans="1:50">
      <c r="A96" t="str">
        <f>'time 1'!B95</f>
        <v>&lt;test.TIFFFaxEncoder: int addEOFB(byte[],int)&gt;</v>
      </c>
      <c r="B96">
        <f>AVERAGE('time 1'!C95/'time 1'!G95,'time 2'!C95/'time 2'!G95,'time 3'!C95/'time 3'!G95)</f>
        <v>1.4487147705203214</v>
      </c>
      <c r="C96">
        <f>AVERAGE('time 1'!E95/'time 1'!G95,'time 2'!E95/'time 2'!G95,'time 3'!E95/'time 3'!G95)</f>
        <v>4.8424306700992767</v>
      </c>
      <c r="D96">
        <f>AVERAGE('time 1'!G95/'time 1'!G95,'time 2'!G95/'time 2'!G95,'time 3'!G95/'time 3'!G95)</f>
        <v>1</v>
      </c>
      <c r="E96">
        <f>AVERAGE('time 1'!I95/'time 1'!M95,'time 2'!I95/'time 2'!M95,'time 3'!I95/'time 3'!M95)</f>
        <v>1.0403348755114117</v>
      </c>
      <c r="F96">
        <f>AVERAGE('time 1'!K95/'time 1'!M95,'time 2'!K95/'time 2'!M95,'time 3'!K95/'time 3'!M95)</f>
        <v>7.1082799507609638</v>
      </c>
      <c r="G96">
        <f>AVERAGE('time 1'!M95/'time 1'!M95,'time 2'!M95/'time 2'!M95,'time 3'!M95/'time 3'!M95)</f>
        <v>1</v>
      </c>
      <c r="H96">
        <f>AVERAGE('time 1'!O95/'time 1'!S95,'time 2'!O95/'time 2'!S95,'time 3'!O95/'time 3'!S95)</f>
        <v>1.2953153243532458</v>
      </c>
      <c r="I96">
        <f>AVERAGE('time 1'!Q95/'time 1'!S95,'time 2'!Q95/'time 2'!S95,'time 3'!Q95/'time 3'!S95)</f>
        <v>20.418168322908489</v>
      </c>
      <c r="J96">
        <f>AVERAGE('time 1'!S95/'time 1'!S95,'time 2'!S95/'time 2'!S95,'time 3'!S95/'time 3'!S95)</f>
        <v>1</v>
      </c>
      <c r="L96">
        <v>1</v>
      </c>
      <c r="M96">
        <v>1</v>
      </c>
      <c r="N96">
        <v>1</v>
      </c>
      <c r="O96">
        <f>AVERAGE('time 1'!I95/'time 1'!C95,'time 2'!I95/'time 2'!C95,'time 3'!I95/'time 3'!C95)</f>
        <v>1.21059530094513</v>
      </c>
      <c r="P96">
        <f>AVERAGE('time 1'!K95/'time 1'!E95,'time 2'!K95/'time 2'!E95,'time 3'!K95/'time 3'!E95)</f>
        <v>2.6490847495530505</v>
      </c>
      <c r="Q96">
        <f>AVERAGE('time 1'!M95/'time 1'!G95,'time 2'!M95/'time 2'!G95,'time 3'!M95/'time 3'!G95)</f>
        <v>1.6839396641956703</v>
      </c>
      <c r="R96">
        <f>AVERAGE('time 1'!O95/'time 1'!C95,'time 2'!O95/'time 2'!C95,'time 3'!O95/'time 3'!C95)</f>
        <v>1.4677308366268882</v>
      </c>
      <c r="S96">
        <f>AVERAGE('time 1'!Q95/'time 1'!E95,'time 2'!Q95/'time 2'!E95,'time 3'!Q95/'time 3'!E95)</f>
        <v>7.3421724386528417</v>
      </c>
      <c r="T96">
        <f>AVERAGE('time 1'!S95/'time 1'!G95,'time 2'!S95/'time 2'!G95,'time 3'!S95/'time 3'!G95)</f>
        <v>1.6183812277113019</v>
      </c>
      <c r="V96">
        <f>AVERAGE('accuracy dom5dom4'!$C96,'accuracy dom51dom41'!$C96,'accuracy dom52dom42'!$C96)</f>
        <v>0</v>
      </c>
      <c r="W96">
        <f>AVERAGE('accuracy dom5dom4'!$G96,'accuracy dom51dom41'!$G96,'accuracy dom52dom42'!$G96)</f>
        <v>0</v>
      </c>
      <c r="X96">
        <f>AVERAGE('accuracy dom5dom4'!$AB96,'accuracy dom51dom41'!$AB96,'accuracy dom52dom42'!$AB96)</f>
        <v>0</v>
      </c>
      <c r="Y96">
        <f>AVERAGE('accuracy dom7dom6'!$C96,'accuracy dom71dom61'!$C96,'accuracy dom72dom62'!$C96)</f>
        <v>0</v>
      </c>
      <c r="Z96">
        <f>AVERAGE('accuracy dom7dom6'!$G96,'accuracy dom71dom61'!$G96,'accuracy dom72dom62'!$G96)</f>
        <v>0</v>
      </c>
      <c r="AA96">
        <f>AVERAGE('accuracy dom7dom6'!$AB96,'accuracy dom71dom61'!$AB96,'accuracy dom72dom62'!$AB96)</f>
        <v>0</v>
      </c>
      <c r="AB96">
        <f>AVERAGE('accuracy dom9dom8'!$C96,'accuracy dom91dom81'!$C96,'accuracy dom92dom82'!$C96)</f>
        <v>0</v>
      </c>
      <c r="AC96">
        <f>AVERAGE('accuracy dom9dom8'!$G96,'accuracy dom91dom81'!$G96,'accuracy dom92dom82'!$G96)</f>
        <v>0</v>
      </c>
      <c r="AD96">
        <f>AVERAGE('accuracy dom9dom8'!$AB96,'accuracy dom91dom81'!$AB96,'accuracy dom92dom82'!$AB96)</f>
        <v>0</v>
      </c>
      <c r="AF96">
        <f t="shared" si="18"/>
        <v>0</v>
      </c>
      <c r="AG96">
        <f t="shared" si="19"/>
        <v>0</v>
      </c>
      <c r="AH96">
        <f t="shared" si="20"/>
        <v>0</v>
      </c>
      <c r="AI96">
        <f t="shared" si="21"/>
        <v>0</v>
      </c>
      <c r="AJ96">
        <f t="shared" si="22"/>
        <v>0</v>
      </c>
      <c r="AK96">
        <f t="shared" si="23"/>
        <v>0</v>
      </c>
      <c r="AL96">
        <f t="shared" si="24"/>
        <v>0</v>
      </c>
      <c r="AM96">
        <f t="shared" si="25"/>
        <v>0</v>
      </c>
      <c r="AN96">
        <f t="shared" si="26"/>
        <v>0</v>
      </c>
      <c r="AP96">
        <f t="shared" si="27"/>
        <v>0</v>
      </c>
      <c r="AQ96">
        <f t="shared" si="28"/>
        <v>0</v>
      </c>
      <c r="AR96">
        <f t="shared" si="29"/>
        <v>0</v>
      </c>
      <c r="AS96">
        <f t="shared" si="30"/>
        <v>0</v>
      </c>
      <c r="AT96">
        <f t="shared" si="31"/>
        <v>0</v>
      </c>
      <c r="AU96">
        <f t="shared" si="32"/>
        <v>0</v>
      </c>
      <c r="AV96">
        <f t="shared" si="33"/>
        <v>0</v>
      </c>
      <c r="AW96">
        <f t="shared" si="34"/>
        <v>0</v>
      </c>
      <c r="AX96">
        <f t="shared" si="35"/>
        <v>0</v>
      </c>
    </row>
    <row r="97" spans="1:50">
      <c r="A97" t="str">
        <f>'time 1'!B96</f>
        <v>&lt;test.TIFFFaxEncoder: int addEOL(boolean,boolean,boolean,byte[],int)&gt;</v>
      </c>
      <c r="B97">
        <f>AVERAGE('time 1'!C96/'time 1'!G96,'time 2'!C96/'time 2'!G96,'time 3'!C96/'time 3'!G96)</f>
        <v>1.1460454616417917</v>
      </c>
      <c r="C97">
        <f>AVERAGE('time 1'!E96/'time 1'!G96,'time 2'!E96/'time 2'!G96,'time 3'!E96/'time 3'!G96)</f>
        <v>3.3418453065242057</v>
      </c>
      <c r="D97">
        <f>AVERAGE('time 1'!G96/'time 1'!G96,'time 2'!G96/'time 2'!G96,'time 3'!G96/'time 3'!G96)</f>
        <v>1</v>
      </c>
      <c r="E97">
        <f>AVERAGE('time 1'!I96/'time 1'!M96,'time 2'!I96/'time 2'!M96,'time 3'!I96/'time 3'!M96)</f>
        <v>1.2343397605452111</v>
      </c>
      <c r="F97">
        <f>AVERAGE('time 1'!K96/'time 1'!M96,'time 2'!K96/'time 2'!M96,'time 3'!K96/'time 3'!M96)</f>
        <v>8.8537776470690517</v>
      </c>
      <c r="G97">
        <f>AVERAGE('time 1'!M96/'time 1'!M96,'time 2'!M96/'time 2'!M96,'time 3'!M96/'time 3'!M96)</f>
        <v>1</v>
      </c>
      <c r="H97">
        <f>AVERAGE('time 1'!O96/'time 1'!S96,'time 2'!O96/'time 2'!S96,'time 3'!O96/'time 3'!S96)</f>
        <v>1.2132307280324204</v>
      </c>
      <c r="I97">
        <f>AVERAGE('time 1'!Q96/'time 1'!S96,'time 2'!Q96/'time 2'!S96,'time 3'!Q96/'time 3'!S96)</f>
        <v>16.013126940388236</v>
      </c>
      <c r="J97">
        <f>AVERAGE('time 1'!S96/'time 1'!S96,'time 2'!S96/'time 2'!S96,'time 3'!S96/'time 3'!S96)</f>
        <v>1</v>
      </c>
      <c r="L97">
        <v>1</v>
      </c>
      <c r="M97">
        <v>1</v>
      </c>
      <c r="N97">
        <v>1</v>
      </c>
      <c r="O97">
        <f>AVERAGE('time 1'!I96/'time 1'!C96,'time 2'!I96/'time 2'!C96,'time 3'!I96/'time 3'!C96)</f>
        <v>1.2481048936422525</v>
      </c>
      <c r="P97">
        <f>AVERAGE('time 1'!K96/'time 1'!E96,'time 2'!K96/'time 2'!E96,'time 3'!K96/'time 3'!E96)</f>
        <v>3.5585927247402949</v>
      </c>
      <c r="Q97">
        <f>AVERAGE('time 1'!M96/'time 1'!G96,'time 2'!M96/'time 2'!G96,'time 3'!M96/'time 3'!G96)</f>
        <v>1.1573283041172948</v>
      </c>
      <c r="R97">
        <f>AVERAGE('time 1'!O96/'time 1'!C96,'time 2'!O96/'time 2'!C96,'time 3'!O96/'time 3'!C96)</f>
        <v>1.4513067459628648</v>
      </c>
      <c r="S97">
        <f>AVERAGE('time 1'!Q96/'time 1'!E96,'time 2'!Q96/'time 2'!E96,'time 3'!Q96/'time 3'!E96)</f>
        <v>7.3699608752990704</v>
      </c>
      <c r="T97">
        <f>AVERAGE('time 1'!S96/'time 1'!G96,'time 2'!S96/'time 2'!G96,'time 3'!S96/'time 3'!G96)</f>
        <v>1.3764416209370338</v>
      </c>
      <c r="V97">
        <f>AVERAGE('accuracy dom5dom4'!$C97,'accuracy dom51dom41'!$C97,'accuracy dom52dom42'!$C97)</f>
        <v>1.6666666666666667</v>
      </c>
      <c r="W97">
        <f>AVERAGE('accuracy dom5dom4'!$G97,'accuracy dom51dom41'!$G97,'accuracy dom52dom42'!$G97)</f>
        <v>1.6666666666666667</v>
      </c>
      <c r="X97">
        <f>AVERAGE('accuracy dom5dom4'!$AB97,'accuracy dom51dom41'!$AB97,'accuracy dom52dom42'!$AB97)</f>
        <v>1.6666666666666667</v>
      </c>
      <c r="Y97">
        <f>AVERAGE('accuracy dom7dom6'!$C97,'accuracy dom71dom61'!$C97,'accuracy dom72dom62'!$C97)</f>
        <v>2</v>
      </c>
      <c r="Z97">
        <f>AVERAGE('accuracy dom7dom6'!$G97,'accuracy dom71dom61'!$G97,'accuracy dom72dom62'!$G97)</f>
        <v>2</v>
      </c>
      <c r="AA97">
        <f>AVERAGE('accuracy dom7dom6'!$AB97,'accuracy dom71dom61'!$AB97,'accuracy dom72dom62'!$AB97)</f>
        <v>2</v>
      </c>
      <c r="AB97">
        <f>AVERAGE('accuracy dom9dom8'!$C97,'accuracy dom91dom81'!$C97,'accuracy dom92dom82'!$C97)</f>
        <v>2.3333333333333335</v>
      </c>
      <c r="AC97">
        <f>AVERAGE('accuracy dom9dom8'!$G97,'accuracy dom91dom81'!$G97,'accuracy dom92dom82'!$G97)</f>
        <v>2.3333333333333335</v>
      </c>
      <c r="AD97">
        <f>AVERAGE('accuracy dom9dom8'!$AB97,'accuracy dom91dom81'!$AB97,'accuracy dom92dom82'!$AB97)</f>
        <v>2.3333333333333335</v>
      </c>
      <c r="AF97">
        <f t="shared" si="18"/>
        <v>0</v>
      </c>
      <c r="AG97">
        <f t="shared" si="19"/>
        <v>0</v>
      </c>
      <c r="AH97">
        <f t="shared" si="20"/>
        <v>0</v>
      </c>
      <c r="AI97">
        <f t="shared" si="21"/>
        <v>0</v>
      </c>
      <c r="AJ97">
        <f t="shared" si="22"/>
        <v>0.33333333333333348</v>
      </c>
      <c r="AK97">
        <f t="shared" si="23"/>
        <v>0</v>
      </c>
      <c r="AL97">
        <f t="shared" si="24"/>
        <v>0</v>
      </c>
      <c r="AM97">
        <f t="shared" si="25"/>
        <v>0</v>
      </c>
      <c r="AN97">
        <f t="shared" si="26"/>
        <v>0</v>
      </c>
      <c r="AP97">
        <f t="shared" si="27"/>
        <v>0</v>
      </c>
      <c r="AQ97">
        <f t="shared" si="28"/>
        <v>0</v>
      </c>
      <c r="AR97">
        <f t="shared" si="29"/>
        <v>0</v>
      </c>
      <c r="AS97">
        <f t="shared" si="30"/>
        <v>0.33333333333333326</v>
      </c>
      <c r="AT97">
        <f t="shared" si="31"/>
        <v>0.33333333333333326</v>
      </c>
      <c r="AU97">
        <f t="shared" si="32"/>
        <v>0.33333333333333326</v>
      </c>
      <c r="AV97">
        <f t="shared" si="33"/>
        <v>0.66666666666666674</v>
      </c>
      <c r="AW97">
        <f t="shared" si="34"/>
        <v>0.66666666666666674</v>
      </c>
      <c r="AX97">
        <f t="shared" si="35"/>
        <v>0.66666666666666674</v>
      </c>
    </row>
    <row r="98" spans="1:50">
      <c r="A98" t="str">
        <f>'time 1'!B97</f>
        <v>&lt;test.TIFFFaxEncoder: int encode1D(byte[],int,int,int,byte[],int)&gt;</v>
      </c>
      <c r="B98">
        <f>AVERAGE('time 1'!C97/'time 1'!G97,'time 2'!C97/'time 2'!G97,'time 3'!C97/'time 3'!G97)</f>
        <v>1.3288115825875748</v>
      </c>
      <c r="C98">
        <f>AVERAGE('time 1'!E97/'time 1'!G97,'time 2'!E97/'time 2'!G97,'time 3'!E97/'time 3'!G97)</f>
        <v>4.0985752371140984</v>
      </c>
      <c r="D98">
        <f>AVERAGE('time 1'!G97/'time 1'!G97,'time 2'!G97/'time 2'!G97,'time 3'!G97/'time 3'!G97)</f>
        <v>1</v>
      </c>
      <c r="E98">
        <f>AVERAGE('time 1'!I97/'time 1'!M97,'time 2'!I97/'time 2'!M97,'time 3'!I97/'time 3'!M97)</f>
        <v>1.1629611403968676</v>
      </c>
      <c r="F98">
        <f>AVERAGE('time 1'!K97/'time 1'!M97,'time 2'!K97/'time 2'!M97,'time 3'!K97/'time 3'!M97)</f>
        <v>11.359195845993414</v>
      </c>
      <c r="G98">
        <f>AVERAGE('time 1'!M97/'time 1'!M97,'time 2'!M97/'time 2'!M97,'time 3'!M97/'time 3'!M97)</f>
        <v>1</v>
      </c>
      <c r="H98">
        <f>AVERAGE('time 1'!O97/'time 1'!S97,'time 2'!O97/'time 2'!S97,'time 3'!O97/'time 3'!S97)</f>
        <v>1.250286568602506</v>
      </c>
      <c r="I98">
        <f>AVERAGE('time 1'!Q97/'time 1'!S97,'time 2'!Q97/'time 2'!S97,'time 3'!Q97/'time 3'!S97)</f>
        <v>29.44229823322371</v>
      </c>
      <c r="J98">
        <f>AVERAGE('time 1'!S97/'time 1'!S97,'time 2'!S97/'time 2'!S97,'time 3'!S97/'time 3'!S97)</f>
        <v>1</v>
      </c>
      <c r="L98">
        <v>1</v>
      </c>
      <c r="M98">
        <v>1</v>
      </c>
      <c r="N98">
        <v>1</v>
      </c>
      <c r="O98">
        <f>AVERAGE('time 1'!I97/'time 1'!C97,'time 2'!I97/'time 2'!C97,'time 3'!I97/'time 3'!C97)</f>
        <v>1.2349039308961354</v>
      </c>
      <c r="P98">
        <f>AVERAGE('time 1'!K97/'time 1'!E97,'time 2'!K97/'time 2'!E97,'time 3'!K97/'time 3'!E97)</f>
        <v>4.5672790213835528</v>
      </c>
      <c r="Q98">
        <f>AVERAGE('time 1'!M97/'time 1'!G97,'time 2'!M97/'time 2'!G97,'time 3'!M97/'time 3'!G97)</f>
        <v>1.4332066556218048</v>
      </c>
      <c r="R98">
        <f>AVERAGE('time 1'!O97/'time 1'!C97,'time 2'!O97/'time 2'!C97,'time 3'!O97/'time 3'!C97)</f>
        <v>1.4876772085103209</v>
      </c>
      <c r="S98">
        <f>AVERAGE('time 1'!Q97/'time 1'!E97,'time 2'!Q97/'time 2'!E97,'time 3'!Q97/'time 3'!E97)</f>
        <v>13.034316464917687</v>
      </c>
      <c r="T98">
        <f>AVERAGE('time 1'!S97/'time 1'!G97,'time 2'!S97/'time 2'!G97,'time 3'!S97/'time 3'!G97)</f>
        <v>1.5813022051636523</v>
      </c>
      <c r="V98">
        <f>AVERAGE('accuracy dom5dom4'!$C98,'accuracy dom51dom41'!$C98,'accuracy dom52dom42'!$C98)</f>
        <v>0</v>
      </c>
      <c r="W98">
        <f>AVERAGE('accuracy dom5dom4'!$G98,'accuracy dom51dom41'!$G98,'accuracy dom52dom42'!$G98)</f>
        <v>0</v>
      </c>
      <c r="X98">
        <f>AVERAGE('accuracy dom5dom4'!$AB98,'accuracy dom51dom41'!$AB98,'accuracy dom52dom42'!$AB98)</f>
        <v>0</v>
      </c>
      <c r="Y98">
        <f>AVERAGE('accuracy dom7dom6'!$C98,'accuracy dom71dom61'!$C98,'accuracy dom72dom62'!$C98)</f>
        <v>0</v>
      </c>
      <c r="Z98">
        <f>AVERAGE('accuracy dom7dom6'!$G98,'accuracy dom71dom61'!$G98,'accuracy dom72dom62'!$G98)</f>
        <v>0</v>
      </c>
      <c r="AA98">
        <f>AVERAGE('accuracy dom7dom6'!$AB98,'accuracy dom71dom61'!$AB98,'accuracy dom72dom62'!$AB98)</f>
        <v>0</v>
      </c>
      <c r="AB98">
        <f>AVERAGE('accuracy dom9dom8'!$C98,'accuracy dom91dom81'!$C98,'accuracy dom92dom82'!$C98)</f>
        <v>0</v>
      </c>
      <c r="AC98">
        <f>AVERAGE('accuracy dom9dom8'!$G98,'accuracy dom91dom81'!$G98,'accuracy dom92dom82'!$G98)</f>
        <v>0</v>
      </c>
      <c r="AD98">
        <f>AVERAGE('accuracy dom9dom8'!$AB98,'accuracy dom91dom81'!$AB98,'accuracy dom92dom82'!$AB98)</f>
        <v>0</v>
      </c>
      <c r="AF98">
        <f t="shared" si="18"/>
        <v>0</v>
      </c>
      <c r="AG98">
        <f t="shared" si="19"/>
        <v>0</v>
      </c>
      <c r="AH98">
        <f t="shared" si="20"/>
        <v>0</v>
      </c>
      <c r="AI98">
        <f t="shared" si="21"/>
        <v>0</v>
      </c>
      <c r="AJ98">
        <f t="shared" si="22"/>
        <v>0</v>
      </c>
      <c r="AK98">
        <f t="shared" si="23"/>
        <v>0</v>
      </c>
      <c r="AL98">
        <f t="shared" si="24"/>
        <v>0</v>
      </c>
      <c r="AM98">
        <f t="shared" si="25"/>
        <v>0</v>
      </c>
      <c r="AN98">
        <f t="shared" si="26"/>
        <v>0</v>
      </c>
      <c r="AP98">
        <f t="shared" si="27"/>
        <v>0</v>
      </c>
      <c r="AQ98">
        <f t="shared" si="28"/>
        <v>0</v>
      </c>
      <c r="AR98">
        <f t="shared" si="29"/>
        <v>0</v>
      </c>
      <c r="AS98">
        <f t="shared" si="30"/>
        <v>0</v>
      </c>
      <c r="AT98">
        <f t="shared" si="31"/>
        <v>0</v>
      </c>
      <c r="AU98">
        <f t="shared" si="32"/>
        <v>0</v>
      </c>
      <c r="AV98">
        <f t="shared" si="33"/>
        <v>0</v>
      </c>
      <c r="AW98">
        <f t="shared" si="34"/>
        <v>0</v>
      </c>
      <c r="AX98">
        <f t="shared" si="35"/>
        <v>0</v>
      </c>
    </row>
    <row r="99" spans="1:50">
      <c r="A99" t="str">
        <f>'time 1'!B98</f>
        <v>&lt;test.TIFFFaxEncoder: int encodeRLE(byte[],int,int,int,byte[],boolean)&gt;</v>
      </c>
      <c r="B99">
        <f>AVERAGE('time 1'!C98/'time 1'!G98,'time 2'!C98/'time 2'!G98,'time 3'!C98/'time 3'!G98)</f>
        <v>1.417827923521753</v>
      </c>
      <c r="C99">
        <f>AVERAGE('time 1'!E98/'time 1'!G98,'time 2'!E98/'time 2'!G98,'time 3'!E98/'time 3'!G98)</f>
        <v>3.1110046132745324</v>
      </c>
      <c r="D99">
        <f>AVERAGE('time 1'!G98/'time 1'!G98,'time 2'!G98/'time 2'!G98,'time 3'!G98/'time 3'!G98)</f>
        <v>1</v>
      </c>
      <c r="E99">
        <f>AVERAGE('time 1'!I98/'time 1'!M98,'time 2'!I98/'time 2'!M98,'time 3'!I98/'time 3'!M98)</f>
        <v>1.195384414894596</v>
      </c>
      <c r="F99">
        <f>AVERAGE('time 1'!K98/'time 1'!M98,'time 2'!K98/'time 2'!M98,'time 3'!K98/'time 3'!M98)</f>
        <v>5.3772420254543469</v>
      </c>
      <c r="G99">
        <f>AVERAGE('time 1'!M98/'time 1'!M98,'time 2'!M98/'time 2'!M98,'time 3'!M98/'time 3'!M98)</f>
        <v>1</v>
      </c>
      <c r="H99">
        <f>AVERAGE('time 1'!O98/'time 1'!S98,'time 2'!O98/'time 2'!S98,'time 3'!O98/'time 3'!S98)</f>
        <v>1.167264456197701</v>
      </c>
      <c r="I99">
        <f>AVERAGE('time 1'!Q98/'time 1'!S98,'time 2'!Q98/'time 2'!S98,'time 3'!Q98/'time 3'!S98)</f>
        <v>7.5635101368878059</v>
      </c>
      <c r="J99">
        <f>AVERAGE('time 1'!S98/'time 1'!S98,'time 2'!S98/'time 2'!S98,'time 3'!S98/'time 3'!S98)</f>
        <v>1</v>
      </c>
      <c r="L99">
        <v>1</v>
      </c>
      <c r="M99">
        <v>1</v>
      </c>
      <c r="N99">
        <v>1</v>
      </c>
      <c r="O99">
        <f>AVERAGE('time 1'!I98/'time 1'!C98,'time 2'!I98/'time 2'!C98,'time 3'!I98/'time 3'!C98)</f>
        <v>1.5306143902418894</v>
      </c>
      <c r="P99">
        <f>AVERAGE('time 1'!K98/'time 1'!E98,'time 2'!K98/'time 2'!E98,'time 3'!K98/'time 3'!E98)</f>
        <v>3.5248554157610354</v>
      </c>
      <c r="Q99">
        <f>AVERAGE('time 1'!M98/'time 1'!G98,'time 2'!M98/'time 2'!G98,'time 3'!M98/'time 3'!G98)</f>
        <v>1.8333417615401422</v>
      </c>
      <c r="R99">
        <f>AVERAGE('time 1'!O98/'time 1'!C98,'time 2'!O98/'time 2'!C98,'time 3'!O98/'time 3'!C98)</f>
        <v>1.8949943420473263</v>
      </c>
      <c r="S99">
        <f>AVERAGE('time 1'!Q98/'time 1'!E98,'time 2'!Q98/'time 2'!E98,'time 3'!Q98/'time 3'!E98)</f>
        <v>5.8634046186353324</v>
      </c>
      <c r="T99">
        <f>AVERAGE('time 1'!S98/'time 1'!G98,'time 2'!S98/'time 2'!G98,'time 3'!S98/'time 3'!G98)</f>
        <v>2.3005496156742384</v>
      </c>
      <c r="V99">
        <f>AVERAGE('accuracy dom5dom4'!$C99,'accuracy dom51dom41'!$C99,'accuracy dom52dom42'!$C99)</f>
        <v>0</v>
      </c>
      <c r="W99">
        <f>AVERAGE('accuracy dom5dom4'!$G99,'accuracy dom51dom41'!$G99,'accuracy dom52dom42'!$G99)</f>
        <v>0</v>
      </c>
      <c r="X99">
        <f>AVERAGE('accuracy dom5dom4'!$AB99,'accuracy dom51dom41'!$AB99,'accuracy dom52dom42'!$AB99)</f>
        <v>0</v>
      </c>
      <c r="Y99">
        <f>AVERAGE('accuracy dom7dom6'!$C99,'accuracy dom71dom61'!$C99,'accuracy dom72dom62'!$C99)</f>
        <v>0</v>
      </c>
      <c r="Z99">
        <f>AVERAGE('accuracy dom7dom6'!$G99,'accuracy dom71dom61'!$G99,'accuracy dom72dom62'!$G99)</f>
        <v>0</v>
      </c>
      <c r="AA99">
        <f>AVERAGE('accuracy dom7dom6'!$AB99,'accuracy dom71dom61'!$AB99,'accuracy dom72dom62'!$AB99)</f>
        <v>0</v>
      </c>
      <c r="AB99">
        <f>AVERAGE('accuracy dom9dom8'!$C99,'accuracy dom91dom81'!$C99,'accuracy dom92dom82'!$C99)</f>
        <v>0</v>
      </c>
      <c r="AC99">
        <f>AVERAGE('accuracy dom9dom8'!$G99,'accuracy dom91dom81'!$G99,'accuracy dom92dom82'!$G99)</f>
        <v>0</v>
      </c>
      <c r="AD99">
        <f>AVERAGE('accuracy dom9dom8'!$AB99,'accuracy dom91dom81'!$AB99,'accuracy dom92dom82'!$AB99)</f>
        <v>0</v>
      </c>
      <c r="AF99">
        <f t="shared" si="18"/>
        <v>0</v>
      </c>
      <c r="AG99">
        <f t="shared" si="19"/>
        <v>0</v>
      </c>
      <c r="AH99">
        <f t="shared" si="20"/>
        <v>0</v>
      </c>
      <c r="AI99">
        <f t="shared" si="21"/>
        <v>0</v>
      </c>
      <c r="AJ99">
        <f t="shared" si="22"/>
        <v>0</v>
      </c>
      <c r="AK99">
        <f t="shared" si="23"/>
        <v>0</v>
      </c>
      <c r="AL99">
        <f t="shared" si="24"/>
        <v>0</v>
      </c>
      <c r="AM99">
        <f t="shared" si="25"/>
        <v>0</v>
      </c>
      <c r="AN99">
        <f t="shared" si="26"/>
        <v>0</v>
      </c>
      <c r="AP99">
        <f t="shared" si="27"/>
        <v>0</v>
      </c>
      <c r="AQ99">
        <f t="shared" si="28"/>
        <v>0</v>
      </c>
      <c r="AR99">
        <f t="shared" si="29"/>
        <v>0</v>
      </c>
      <c r="AS99">
        <f t="shared" si="30"/>
        <v>0</v>
      </c>
      <c r="AT99">
        <f t="shared" si="31"/>
        <v>0</v>
      </c>
      <c r="AU99">
        <f t="shared" si="32"/>
        <v>0</v>
      </c>
      <c r="AV99">
        <f t="shared" si="33"/>
        <v>0</v>
      </c>
      <c r="AW99">
        <f t="shared" si="34"/>
        <v>0</v>
      </c>
      <c r="AX99">
        <f t="shared" si="35"/>
        <v>0</v>
      </c>
    </row>
    <row r="100" spans="1:50">
      <c r="A100" t="str">
        <f>'time 1'!B99</f>
        <v>&lt;test.TIFFFaxEncoder: int encodeT4(boolean,boolean,byte[],int,int,int,int,byte[])&gt;</v>
      </c>
      <c r="B100">
        <f>AVERAGE('time 1'!C99/'time 1'!G99,'time 2'!C99/'time 2'!G99,'time 3'!C99/'time 3'!G99)</f>
        <v>1.3051697281196637</v>
      </c>
      <c r="C100">
        <f>AVERAGE('time 1'!E99/'time 1'!G99,'time 2'!E99/'time 2'!G99,'time 3'!E99/'time 3'!G99)</f>
        <v>4.1154905983983125</v>
      </c>
      <c r="D100">
        <f>AVERAGE('time 1'!G99/'time 1'!G99,'time 2'!G99/'time 2'!G99,'time 3'!G99/'time 3'!G99)</f>
        <v>1</v>
      </c>
      <c r="E100">
        <f>AVERAGE('time 1'!I99/'time 1'!M99,'time 2'!I99/'time 2'!M99,'time 3'!I99/'time 3'!M99)</f>
        <v>1.2939630857794553</v>
      </c>
      <c r="F100">
        <f>AVERAGE('time 1'!K99/'time 1'!M99,'time 2'!K99/'time 2'!M99,'time 3'!K99/'time 3'!M99)</f>
        <v>11.819070489121083</v>
      </c>
      <c r="G100">
        <f>AVERAGE('time 1'!M99/'time 1'!M99,'time 2'!M99/'time 2'!M99,'time 3'!M99/'time 3'!M99)</f>
        <v>1</v>
      </c>
      <c r="H100">
        <f>AVERAGE('time 1'!O99/'time 1'!S99,'time 2'!O99/'time 2'!S99,'time 3'!O99/'time 3'!S99)</f>
        <v>1.1991793024062856</v>
      </c>
      <c r="I100">
        <f>AVERAGE('time 1'!Q99/'time 1'!S99,'time 2'!Q99/'time 2'!S99,'time 3'!Q99/'time 3'!S99)</f>
        <v>29.543272801221296</v>
      </c>
      <c r="J100">
        <f>AVERAGE('time 1'!S99/'time 1'!S99,'time 2'!S99/'time 2'!S99,'time 3'!S99/'time 3'!S99)</f>
        <v>1</v>
      </c>
      <c r="L100">
        <v>1</v>
      </c>
      <c r="M100">
        <v>1</v>
      </c>
      <c r="N100">
        <v>1</v>
      </c>
      <c r="O100">
        <f>AVERAGE('time 1'!I99/'time 1'!C99,'time 2'!I99/'time 2'!C99,'time 3'!I99/'time 3'!C99)</f>
        <v>1.8213160228654572</v>
      </c>
      <c r="P100">
        <f>AVERAGE('time 1'!K99/'time 1'!E99,'time 2'!K99/'time 2'!E99,'time 3'!K99/'time 3'!E99)</f>
        <v>6.5990403922678951</v>
      </c>
      <c r="Q100">
        <f>AVERAGE('time 1'!M99/'time 1'!G99,'time 2'!M99/'time 2'!G99,'time 3'!M99/'time 3'!G99)</f>
        <v>1.8394075049835463</v>
      </c>
      <c r="R100">
        <f>AVERAGE('time 1'!O99/'time 1'!C99,'time 2'!O99/'time 2'!C99,'time 3'!O99/'time 3'!C99)</f>
        <v>2.3735186920781888</v>
      </c>
      <c r="S100">
        <f>AVERAGE('time 1'!Q99/'time 1'!E99,'time 2'!Q99/'time 2'!E99,'time 3'!Q99/'time 3'!E99)</f>
        <v>23.646164835250371</v>
      </c>
      <c r="T100">
        <f>AVERAGE('time 1'!S99/'time 1'!G99,'time 2'!S99/'time 2'!G99,'time 3'!S99/'time 3'!G99)</f>
        <v>2.6020809466596844</v>
      </c>
      <c r="V100">
        <f>AVERAGE('accuracy dom5dom4'!$C100,'accuracy dom51dom41'!$C100,'accuracy dom52dom42'!$C100)</f>
        <v>3.3333333333333335</v>
      </c>
      <c r="W100">
        <f>AVERAGE('accuracy dom5dom4'!$G100,'accuracy dom51dom41'!$G100,'accuracy dom52dom42'!$G100)</f>
        <v>3.3333333333333335</v>
      </c>
      <c r="X100">
        <f>AVERAGE('accuracy dom5dom4'!$AB100,'accuracy dom51dom41'!$AB100,'accuracy dom52dom42'!$AB100)</f>
        <v>3.3333333333333335</v>
      </c>
      <c r="Y100">
        <f>AVERAGE('accuracy dom7dom6'!$C100,'accuracy dom71dom61'!$C100,'accuracy dom72dom62'!$C100)</f>
        <v>4</v>
      </c>
      <c r="Z100">
        <f>AVERAGE('accuracy dom7dom6'!$G100,'accuracy dom71dom61'!$G100,'accuracy dom72dom62'!$G100)</f>
        <v>4</v>
      </c>
      <c r="AA100">
        <f>AVERAGE('accuracy dom7dom6'!$AB100,'accuracy dom71dom61'!$AB100,'accuracy dom72dom62'!$AB100)</f>
        <v>4</v>
      </c>
      <c r="AB100">
        <f>AVERAGE('accuracy dom9dom8'!$C100,'accuracy dom91dom81'!$C100,'accuracy dom92dom82'!$C100)</f>
        <v>4</v>
      </c>
      <c r="AC100">
        <f>AVERAGE('accuracy dom9dom8'!$G100,'accuracy dom91dom81'!$G100,'accuracy dom92dom82'!$G100)</f>
        <v>4</v>
      </c>
      <c r="AD100">
        <f>AVERAGE('accuracy dom9dom8'!$AB100,'accuracy dom91dom81'!$AB100,'accuracy dom92dom82'!$AB100)</f>
        <v>4</v>
      </c>
      <c r="AF100">
        <f t="shared" si="18"/>
        <v>0</v>
      </c>
      <c r="AG100">
        <f t="shared" si="19"/>
        <v>0</v>
      </c>
      <c r="AH100">
        <f t="shared" si="20"/>
        <v>0</v>
      </c>
      <c r="AI100">
        <f t="shared" si="21"/>
        <v>0</v>
      </c>
      <c r="AJ100">
        <f t="shared" si="22"/>
        <v>0</v>
      </c>
      <c r="AK100">
        <f t="shared" si="23"/>
        <v>0</v>
      </c>
      <c r="AL100">
        <f t="shared" si="24"/>
        <v>0</v>
      </c>
      <c r="AM100">
        <f t="shared" si="25"/>
        <v>0</v>
      </c>
      <c r="AN100">
        <f t="shared" si="26"/>
        <v>0</v>
      </c>
      <c r="AP100">
        <f t="shared" si="27"/>
        <v>0</v>
      </c>
      <c r="AQ100">
        <f t="shared" si="28"/>
        <v>0</v>
      </c>
      <c r="AR100">
        <f t="shared" si="29"/>
        <v>0</v>
      </c>
      <c r="AS100">
        <f t="shared" si="30"/>
        <v>0.66666666666666652</v>
      </c>
      <c r="AT100">
        <f t="shared" si="31"/>
        <v>0.66666666666666652</v>
      </c>
      <c r="AU100">
        <f t="shared" si="32"/>
        <v>0.66666666666666652</v>
      </c>
      <c r="AV100">
        <f t="shared" si="33"/>
        <v>0.66666666666666652</v>
      </c>
      <c r="AW100">
        <f t="shared" si="34"/>
        <v>0.66666666666666652</v>
      </c>
      <c r="AX100">
        <f t="shared" si="35"/>
        <v>0.66666666666666652</v>
      </c>
    </row>
    <row r="101" spans="1:50">
      <c r="A101" t="str">
        <f>'time 1'!B100</f>
        <v>&lt;test.TIFFFaxEncoder: int encodeT6(byte[],int,int,int,int,byte[])&gt;</v>
      </c>
      <c r="B101">
        <f>AVERAGE('time 1'!C100/'time 1'!G100,'time 2'!C100/'time 2'!G100,'time 3'!C100/'time 3'!G100)</f>
        <v>1.2678660248686773</v>
      </c>
      <c r="C101">
        <f>AVERAGE('time 1'!E100/'time 1'!G100,'time 2'!E100/'time 2'!G100,'time 3'!E100/'time 3'!G100)</f>
        <v>4.177706114088612</v>
      </c>
      <c r="D101">
        <f>AVERAGE('time 1'!G100/'time 1'!G100,'time 2'!G100/'time 2'!G100,'time 3'!G100/'time 3'!G100)</f>
        <v>1</v>
      </c>
      <c r="E101">
        <f>AVERAGE('time 1'!I100/'time 1'!M100,'time 2'!I100/'time 2'!M100,'time 3'!I100/'time 3'!M100)</f>
        <v>1.2038650861814131</v>
      </c>
      <c r="F101">
        <f>AVERAGE('time 1'!K100/'time 1'!M100,'time 2'!K100/'time 2'!M100,'time 3'!K100/'time 3'!M100)</f>
        <v>12.054797655800925</v>
      </c>
      <c r="G101">
        <f>AVERAGE('time 1'!M100/'time 1'!M100,'time 2'!M100/'time 2'!M100,'time 3'!M100/'time 3'!M100)</f>
        <v>1</v>
      </c>
      <c r="H101">
        <f>AVERAGE('time 1'!O100/'time 1'!S100,'time 2'!O100/'time 2'!S100,'time 3'!O100/'time 3'!S100)</f>
        <v>1.2257997630867969</v>
      </c>
      <c r="I101">
        <f>AVERAGE('time 1'!Q100/'time 1'!S100,'time 2'!Q100/'time 2'!S100,'time 3'!Q100/'time 3'!S100)</f>
        <v>30.54131698426929</v>
      </c>
      <c r="J101">
        <f>AVERAGE('time 1'!S100/'time 1'!S100,'time 2'!S100/'time 2'!S100,'time 3'!S100/'time 3'!S100)</f>
        <v>1</v>
      </c>
      <c r="L101">
        <v>1</v>
      </c>
      <c r="M101">
        <v>1</v>
      </c>
      <c r="N101">
        <v>1</v>
      </c>
      <c r="O101">
        <f>AVERAGE('time 1'!I100/'time 1'!C100,'time 2'!I100/'time 2'!C100,'time 3'!I100/'time 3'!C100)</f>
        <v>1.2781078889742197</v>
      </c>
      <c r="P101">
        <f>AVERAGE('time 1'!K100/'time 1'!E100,'time 2'!K100/'time 2'!E100,'time 3'!K100/'time 3'!E100)</f>
        <v>4.6571909550244399</v>
      </c>
      <c r="Q101">
        <f>AVERAGE('time 1'!M100/'time 1'!G100,'time 2'!M100/'time 2'!G100,'time 3'!M100/'time 3'!G100)</f>
        <v>1.3533567857780824</v>
      </c>
      <c r="R101">
        <f>AVERAGE('time 1'!O100/'time 1'!C100,'time 2'!O100/'time 2'!C100,'time 3'!O100/'time 3'!C100)</f>
        <v>1.5008763299365055</v>
      </c>
      <c r="S101">
        <f>AVERAGE('time 1'!Q100/'time 1'!E100,'time 2'!Q100/'time 2'!E100,'time 3'!Q100/'time 3'!E100)</f>
        <v>13.224679525101896</v>
      </c>
      <c r="T101">
        <f>AVERAGE('time 1'!S100/'time 1'!G100,'time 2'!S100/'time 2'!G100,'time 3'!S100/'time 3'!G100)</f>
        <v>1.5560530739540817</v>
      </c>
      <c r="V101">
        <f>AVERAGE('accuracy dom5dom4'!$C101,'accuracy dom51dom41'!$C101,'accuracy dom52dom42'!$C101)</f>
        <v>0</v>
      </c>
      <c r="W101">
        <f>AVERAGE('accuracy dom5dom4'!$G101,'accuracy dom51dom41'!$G101,'accuracy dom52dom42'!$G101)</f>
        <v>0</v>
      </c>
      <c r="X101">
        <f>AVERAGE('accuracy dom5dom4'!$AB101,'accuracy dom51dom41'!$AB101,'accuracy dom52dom42'!$AB101)</f>
        <v>0</v>
      </c>
      <c r="Y101">
        <f>AVERAGE('accuracy dom7dom6'!$C101,'accuracy dom71dom61'!$C101,'accuracy dom72dom62'!$C101)</f>
        <v>0</v>
      </c>
      <c r="Z101">
        <f>AVERAGE('accuracy dom7dom6'!$G101,'accuracy dom71dom61'!$G101,'accuracy dom72dom62'!$G101)</f>
        <v>0</v>
      </c>
      <c r="AA101">
        <f>AVERAGE('accuracy dom7dom6'!$AB101,'accuracy dom71dom61'!$AB101,'accuracy dom72dom62'!$AB101)</f>
        <v>0</v>
      </c>
      <c r="AB101">
        <f>AVERAGE('accuracy dom9dom8'!$C101,'accuracy dom91dom81'!$C101,'accuracy dom92dom82'!$C101)</f>
        <v>0</v>
      </c>
      <c r="AC101">
        <f>AVERAGE('accuracy dom9dom8'!$G101,'accuracy dom91dom81'!$G101,'accuracy dom92dom82'!$G101)</f>
        <v>0</v>
      </c>
      <c r="AD101">
        <f>AVERAGE('accuracy dom9dom8'!$AB101,'accuracy dom91dom81'!$AB101,'accuracy dom92dom82'!$AB101)</f>
        <v>0</v>
      </c>
      <c r="AF101">
        <f t="shared" si="18"/>
        <v>0</v>
      </c>
      <c r="AG101">
        <f t="shared" si="19"/>
        <v>0</v>
      </c>
      <c r="AH101">
        <f t="shared" si="20"/>
        <v>0</v>
      </c>
      <c r="AI101">
        <f t="shared" si="21"/>
        <v>0</v>
      </c>
      <c r="AJ101">
        <f t="shared" si="22"/>
        <v>0</v>
      </c>
      <c r="AK101">
        <f t="shared" si="23"/>
        <v>0</v>
      </c>
      <c r="AL101">
        <f t="shared" si="24"/>
        <v>0</v>
      </c>
      <c r="AM101">
        <f t="shared" si="25"/>
        <v>0</v>
      </c>
      <c r="AN101">
        <f t="shared" si="26"/>
        <v>0</v>
      </c>
      <c r="AP101">
        <f t="shared" si="27"/>
        <v>0</v>
      </c>
      <c r="AQ101">
        <f t="shared" si="28"/>
        <v>0</v>
      </c>
      <c r="AR101">
        <f t="shared" si="29"/>
        <v>0</v>
      </c>
      <c r="AS101">
        <f t="shared" si="30"/>
        <v>0</v>
      </c>
      <c r="AT101">
        <f t="shared" si="31"/>
        <v>0</v>
      </c>
      <c r="AU101">
        <f t="shared" si="32"/>
        <v>0</v>
      </c>
      <c r="AV101">
        <f t="shared" si="33"/>
        <v>0</v>
      </c>
      <c r="AW101">
        <f t="shared" si="34"/>
        <v>0</v>
      </c>
      <c r="AX101">
        <f t="shared" si="35"/>
        <v>0</v>
      </c>
    </row>
    <row r="102" spans="1:50">
      <c r="A102" t="str">
        <f>'time 1'!B101</f>
        <v>&lt;test.TIFFFaxEncoder: int nextState(byte[],int,int,int)&gt;</v>
      </c>
      <c r="B102">
        <f>AVERAGE('time 1'!C101/'time 1'!G101,'time 2'!C101/'time 2'!G101,'time 3'!C101/'time 3'!G101)</f>
        <v>1.349598533710594</v>
      </c>
      <c r="C102">
        <f>AVERAGE('time 1'!E101/'time 1'!G101,'time 2'!E101/'time 2'!G101,'time 3'!E101/'time 3'!G101)</f>
        <v>4.7949293776965582</v>
      </c>
      <c r="D102">
        <f>AVERAGE('time 1'!G101/'time 1'!G101,'time 2'!G101/'time 2'!G101,'time 3'!G101/'time 3'!G101)</f>
        <v>1</v>
      </c>
      <c r="E102">
        <f>AVERAGE('time 1'!I101/'time 1'!M101,'time 2'!I101/'time 2'!M101,'time 3'!I101/'time 3'!M101)</f>
        <v>1.2392254089110033</v>
      </c>
      <c r="F102">
        <f>AVERAGE('time 1'!K101/'time 1'!M101,'time 2'!K101/'time 2'!M101,'time 3'!K101/'time 3'!M101)</f>
        <v>12.763960974994367</v>
      </c>
      <c r="G102">
        <f>AVERAGE('time 1'!M101/'time 1'!M101,'time 2'!M101/'time 2'!M101,'time 3'!M101/'time 3'!M101)</f>
        <v>1</v>
      </c>
      <c r="H102">
        <f>AVERAGE('time 1'!O101/'time 1'!S101,'time 2'!O101/'time 2'!S101,'time 3'!O101/'time 3'!S101)</f>
        <v>1.1645756570859294</v>
      </c>
      <c r="I102">
        <f>AVERAGE('time 1'!Q101/'time 1'!S101,'time 2'!Q101/'time 2'!S101,'time 3'!Q101/'time 3'!S101)</f>
        <v>31.380371619524254</v>
      </c>
      <c r="J102">
        <f>AVERAGE('time 1'!S101/'time 1'!S101,'time 2'!S101/'time 2'!S101,'time 3'!S101/'time 3'!S101)</f>
        <v>1</v>
      </c>
      <c r="L102">
        <v>1</v>
      </c>
      <c r="M102">
        <v>1</v>
      </c>
      <c r="N102">
        <v>1</v>
      </c>
      <c r="O102">
        <f>AVERAGE('time 1'!I101/'time 1'!C101,'time 2'!I101/'time 2'!C101,'time 3'!I101/'time 3'!C101)</f>
        <v>1.214974419193412</v>
      </c>
      <c r="P102">
        <f>AVERAGE('time 1'!K101/'time 1'!E101,'time 2'!K101/'time 2'!E101,'time 3'!K101/'time 3'!E101)</f>
        <v>4.1793393804670274</v>
      </c>
      <c r="Q102">
        <f>AVERAGE('time 1'!M101/'time 1'!G101,'time 2'!M101/'time 2'!G101,'time 3'!M101/'time 3'!G101)</f>
        <v>1.3236828474245668</v>
      </c>
      <c r="R102">
        <f>AVERAGE('time 1'!O101/'time 1'!C101,'time 2'!O101/'time 2'!C101,'time 3'!O101/'time 3'!C101)</f>
        <v>1.4125298524937797</v>
      </c>
      <c r="S102">
        <f>AVERAGE('time 1'!Q101/'time 1'!E101,'time 2'!Q101/'time 2'!E101,'time 3'!Q101/'time 3'!E101)</f>
        <v>12.376321031911742</v>
      </c>
      <c r="T102">
        <f>AVERAGE('time 1'!S101/'time 1'!G101,'time 2'!S101/'time 2'!G101,'time 3'!S101/'time 3'!G101)</f>
        <v>1.6360717513435208</v>
      </c>
      <c r="V102">
        <f>AVERAGE('accuracy dom5dom4'!$C102,'accuracy dom51dom41'!$C102,'accuracy dom52dom42'!$C102)</f>
        <v>0</v>
      </c>
      <c r="W102">
        <f>AVERAGE('accuracy dom5dom4'!$G102,'accuracy dom51dom41'!$G102,'accuracy dom52dom42'!$G102)</f>
        <v>0</v>
      </c>
      <c r="X102">
        <f>AVERAGE('accuracy dom5dom4'!$AB102,'accuracy dom51dom41'!$AB102,'accuracy dom52dom42'!$AB102)</f>
        <v>0</v>
      </c>
      <c r="Y102">
        <f>AVERAGE('accuracy dom7dom6'!$C102,'accuracy dom71dom61'!$C102,'accuracy dom72dom62'!$C102)</f>
        <v>0</v>
      </c>
      <c r="Z102">
        <f>AVERAGE('accuracy dom7dom6'!$G102,'accuracy dom71dom61'!$G102,'accuracy dom72dom62'!$G102)</f>
        <v>0</v>
      </c>
      <c r="AA102">
        <f>AVERAGE('accuracy dom7dom6'!$AB102,'accuracy dom71dom61'!$AB102,'accuracy dom72dom62'!$AB102)</f>
        <v>0</v>
      </c>
      <c r="AB102">
        <f>AVERAGE('accuracy dom9dom8'!$C102,'accuracy dom91dom81'!$C102,'accuracy dom92dom82'!$C102)</f>
        <v>0</v>
      </c>
      <c r="AC102">
        <f>AVERAGE('accuracy dom9dom8'!$G102,'accuracy dom91dom81'!$G102,'accuracy dom92dom82'!$G102)</f>
        <v>0</v>
      </c>
      <c r="AD102">
        <f>AVERAGE('accuracy dom9dom8'!$AB102,'accuracy dom91dom81'!$AB102,'accuracy dom92dom82'!$AB102)</f>
        <v>0</v>
      </c>
      <c r="AF102">
        <f t="shared" si="18"/>
        <v>0</v>
      </c>
      <c r="AG102">
        <f t="shared" si="19"/>
        <v>0</v>
      </c>
      <c r="AH102">
        <f t="shared" si="20"/>
        <v>0</v>
      </c>
      <c r="AI102">
        <f t="shared" si="21"/>
        <v>0</v>
      </c>
      <c r="AJ102">
        <f t="shared" si="22"/>
        <v>0</v>
      </c>
      <c r="AK102">
        <f t="shared" si="23"/>
        <v>0</v>
      </c>
      <c r="AL102">
        <f t="shared" si="24"/>
        <v>0</v>
      </c>
      <c r="AM102">
        <f t="shared" si="25"/>
        <v>0</v>
      </c>
      <c r="AN102">
        <f t="shared" si="26"/>
        <v>0</v>
      </c>
      <c r="AP102">
        <f t="shared" si="27"/>
        <v>0</v>
      </c>
      <c r="AQ102">
        <f t="shared" si="28"/>
        <v>0</v>
      </c>
      <c r="AR102">
        <f t="shared" si="29"/>
        <v>0</v>
      </c>
      <c r="AS102">
        <f t="shared" si="30"/>
        <v>0</v>
      </c>
      <c r="AT102">
        <f t="shared" si="31"/>
        <v>0</v>
      </c>
      <c r="AU102">
        <f t="shared" si="32"/>
        <v>0</v>
      </c>
      <c r="AV102">
        <f t="shared" si="33"/>
        <v>0</v>
      </c>
      <c r="AW102">
        <f t="shared" si="34"/>
        <v>0</v>
      </c>
      <c r="AX102">
        <f t="shared" si="35"/>
        <v>0</v>
      </c>
    </row>
    <row r="103" spans="1:50">
      <c r="A103" t="str">
        <f>'time 1'!B102</f>
        <v>&lt;test.TileRenderor: void &lt;init&gt;()&gt;</v>
      </c>
      <c r="B103">
        <f>AVERAGE('time 1'!C102/'time 1'!G102,'time 2'!C102/'time 2'!G102,'time 3'!C102/'time 3'!G102)</f>
        <v>1.3554924895333951</v>
      </c>
      <c r="C103">
        <f>AVERAGE('time 1'!E102/'time 1'!G102,'time 2'!E102/'time 2'!G102,'time 3'!E102/'time 3'!G102)</f>
        <v>4.7905203532782341</v>
      </c>
      <c r="D103">
        <f>AVERAGE('time 1'!G102/'time 1'!G102,'time 2'!G102/'time 2'!G102,'time 3'!G102/'time 3'!G102)</f>
        <v>1</v>
      </c>
      <c r="E103">
        <f>AVERAGE('time 1'!I102/'time 1'!M102,'time 2'!I102/'time 2'!M102,'time 3'!I102/'time 3'!M102)</f>
        <v>1.2591747555154675</v>
      </c>
      <c r="F103">
        <f>AVERAGE('time 1'!K102/'time 1'!M102,'time 2'!K102/'time 2'!M102,'time 3'!K102/'time 3'!M102)</f>
        <v>11.502838690833508</v>
      </c>
      <c r="G103">
        <f>AVERAGE('time 1'!M102/'time 1'!M102,'time 2'!M102/'time 2'!M102,'time 3'!M102/'time 3'!M102)</f>
        <v>1</v>
      </c>
      <c r="H103">
        <f>AVERAGE('time 1'!O102/'time 1'!S102,'time 2'!O102/'time 2'!S102,'time 3'!O102/'time 3'!S102)</f>
        <v>1.3468245189668122</v>
      </c>
      <c r="I103">
        <f>AVERAGE('time 1'!Q102/'time 1'!S102,'time 2'!Q102/'time 2'!S102,'time 3'!Q102/'time 3'!S102)</f>
        <v>21.780390782613765</v>
      </c>
      <c r="J103">
        <f>AVERAGE('time 1'!S102/'time 1'!S102,'time 2'!S102/'time 2'!S102,'time 3'!S102/'time 3'!S102)</f>
        <v>1</v>
      </c>
      <c r="L103">
        <v>1</v>
      </c>
      <c r="M103">
        <v>1</v>
      </c>
      <c r="N103">
        <v>1</v>
      </c>
      <c r="O103">
        <f>AVERAGE('time 1'!I102/'time 1'!C102,'time 2'!I102/'time 2'!C102,'time 3'!I102/'time 3'!C102)</f>
        <v>1.2034139485177959</v>
      </c>
      <c r="P103">
        <f>AVERAGE('time 1'!K102/'time 1'!E102,'time 2'!K102/'time 2'!E102,'time 3'!K102/'time 3'!E102)</f>
        <v>3.2686510383959302</v>
      </c>
      <c r="Q103">
        <f>AVERAGE('time 1'!M102/'time 1'!G102,'time 2'!M102/'time 2'!G102,'time 3'!M102/'time 3'!G102)</f>
        <v>1.2900592399589443</v>
      </c>
      <c r="R103">
        <f>AVERAGE('time 1'!O102/'time 1'!C102,'time 2'!O102/'time 2'!C102,'time 3'!O102/'time 3'!C102)</f>
        <v>1.4525637759598038</v>
      </c>
      <c r="S103">
        <f>AVERAGE('time 1'!Q102/'time 1'!E102,'time 2'!Q102/'time 2'!E102,'time 3'!Q102/'time 3'!E102)</f>
        <v>6.6966735961803536</v>
      </c>
      <c r="T103">
        <f>AVERAGE('time 1'!S102/'time 1'!G102,'time 2'!S102/'time 2'!G102,'time 3'!S102/'time 3'!G102)</f>
        <v>1.4448032056897446</v>
      </c>
      <c r="V103">
        <f>AVERAGE('accuracy dom5dom4'!$C103,'accuracy dom51dom41'!$C103,'accuracy dom52dom42'!$C103)</f>
        <v>0</v>
      </c>
      <c r="W103">
        <f>AVERAGE('accuracy dom5dom4'!$G103,'accuracy dom51dom41'!$G103,'accuracy dom52dom42'!$G103)</f>
        <v>0</v>
      </c>
      <c r="X103">
        <f>AVERAGE('accuracy dom5dom4'!$AB103,'accuracy dom51dom41'!$AB103,'accuracy dom52dom42'!$AB103)</f>
        <v>0</v>
      </c>
      <c r="Y103">
        <f>AVERAGE('accuracy dom7dom6'!$C103,'accuracy dom71dom61'!$C103,'accuracy dom72dom62'!$C103)</f>
        <v>0</v>
      </c>
      <c r="Z103">
        <f>AVERAGE('accuracy dom7dom6'!$G103,'accuracy dom71dom61'!$G103,'accuracy dom72dom62'!$G103)</f>
        <v>0</v>
      </c>
      <c r="AA103">
        <f>AVERAGE('accuracy dom7dom6'!$AB103,'accuracy dom71dom61'!$AB103,'accuracy dom72dom62'!$AB103)</f>
        <v>0</v>
      </c>
      <c r="AB103">
        <f>AVERAGE('accuracy dom9dom8'!$C103,'accuracy dom91dom81'!$C103,'accuracy dom92dom82'!$C103)</f>
        <v>0</v>
      </c>
      <c r="AC103">
        <f>AVERAGE('accuracy dom9dom8'!$G103,'accuracy dom91dom81'!$G103,'accuracy dom92dom82'!$G103)</f>
        <v>0</v>
      </c>
      <c r="AD103">
        <f>AVERAGE('accuracy dom9dom8'!$AB103,'accuracy dom91dom81'!$AB103,'accuracy dom92dom82'!$AB103)</f>
        <v>0</v>
      </c>
      <c r="AF103">
        <f t="shared" si="18"/>
        <v>0</v>
      </c>
      <c r="AG103">
        <f t="shared" si="19"/>
        <v>0</v>
      </c>
      <c r="AH103">
        <f t="shared" si="20"/>
        <v>0</v>
      </c>
      <c r="AI103">
        <f t="shared" si="21"/>
        <v>0</v>
      </c>
      <c r="AJ103">
        <f t="shared" si="22"/>
        <v>0</v>
      </c>
      <c r="AK103">
        <f t="shared" si="23"/>
        <v>0</v>
      </c>
      <c r="AL103">
        <f t="shared" si="24"/>
        <v>0</v>
      </c>
      <c r="AM103">
        <f t="shared" si="25"/>
        <v>0</v>
      </c>
      <c r="AN103">
        <f t="shared" si="26"/>
        <v>0</v>
      </c>
      <c r="AP103">
        <f t="shared" si="27"/>
        <v>0</v>
      </c>
      <c r="AQ103">
        <f t="shared" si="28"/>
        <v>0</v>
      </c>
      <c r="AR103">
        <f t="shared" si="29"/>
        <v>0</v>
      </c>
      <c r="AS103">
        <f t="shared" si="30"/>
        <v>0</v>
      </c>
      <c r="AT103">
        <f t="shared" si="31"/>
        <v>0</v>
      </c>
      <c r="AU103">
        <f t="shared" si="32"/>
        <v>0</v>
      </c>
      <c r="AV103">
        <f t="shared" si="33"/>
        <v>0</v>
      </c>
      <c r="AW103">
        <f t="shared" si="34"/>
        <v>0</v>
      </c>
      <c r="AX103">
        <f t="shared" si="35"/>
        <v>0</v>
      </c>
    </row>
    <row r="104" spans="1:50">
      <c r="A104" t="str">
        <f>'time 1'!B103</f>
        <v>&lt;test.TileRenderor: void createRotatedImage(java.awt.Graphics,java.lang.String,java.awt.Color,java.awt.Color,int)&gt;</v>
      </c>
      <c r="B104">
        <f>AVERAGE('time 1'!C103/'time 1'!G103,'time 2'!C103/'time 2'!G103,'time 3'!C103/'time 3'!G103)</f>
        <v>1.3747702148019441</v>
      </c>
      <c r="C104">
        <f>AVERAGE('time 1'!E103/'time 1'!G103,'time 2'!E103/'time 2'!G103,'time 3'!E103/'time 3'!G103)</f>
        <v>7.9581503145943726</v>
      </c>
      <c r="D104">
        <f>AVERAGE('time 1'!G103/'time 1'!G103,'time 2'!G103/'time 2'!G103,'time 3'!G103/'time 3'!G103)</f>
        <v>1</v>
      </c>
      <c r="E104">
        <f>AVERAGE('time 1'!I103/'time 1'!M103,'time 2'!I103/'time 2'!M103,'time 3'!I103/'time 3'!M103)</f>
        <v>1.1594692784195546</v>
      </c>
      <c r="F104">
        <f>AVERAGE('time 1'!K103/'time 1'!M103,'time 2'!K103/'time 2'!M103,'time 3'!K103/'time 3'!M103)</f>
        <v>12.427124002455493</v>
      </c>
      <c r="G104">
        <f>AVERAGE('time 1'!M103/'time 1'!M103,'time 2'!M103/'time 2'!M103,'time 3'!M103/'time 3'!M103)</f>
        <v>1</v>
      </c>
      <c r="H104">
        <f>AVERAGE('time 1'!O103/'time 1'!S103,'time 2'!O103/'time 2'!S103,'time 3'!O103/'time 3'!S103)</f>
        <v>1.2540013697908432</v>
      </c>
      <c r="I104">
        <f>AVERAGE('time 1'!Q103/'time 1'!S103,'time 2'!Q103/'time 2'!S103,'time 3'!Q103/'time 3'!S103)</f>
        <v>30.153781149570623</v>
      </c>
      <c r="J104">
        <f>AVERAGE('time 1'!S103/'time 1'!S103,'time 2'!S103/'time 2'!S103,'time 3'!S103/'time 3'!S103)</f>
        <v>1</v>
      </c>
      <c r="L104">
        <v>1</v>
      </c>
      <c r="M104">
        <v>1</v>
      </c>
      <c r="N104">
        <v>1</v>
      </c>
      <c r="O104">
        <f>AVERAGE('time 1'!I103/'time 1'!C103,'time 2'!I103/'time 2'!C103,'time 3'!I103/'time 3'!C103)</f>
        <v>1.3446876611433574</v>
      </c>
      <c r="P104">
        <f>AVERAGE('time 1'!K103/'time 1'!E103,'time 2'!K103/'time 2'!E103,'time 3'!K103/'time 3'!E103)</f>
        <v>3.1322664371693425</v>
      </c>
      <c r="Q104">
        <f>AVERAGE('time 1'!M103/'time 1'!G103,'time 2'!M103/'time 2'!G103,'time 3'!M103/'time 3'!G103)</f>
        <v>1.6056427330318694</v>
      </c>
      <c r="R104">
        <f>AVERAGE('time 1'!O103/'time 1'!C103,'time 2'!O103/'time 2'!C103,'time 3'!O103/'time 3'!C103)</f>
        <v>1.5939464895161095</v>
      </c>
      <c r="S104">
        <f>AVERAGE('time 1'!Q103/'time 1'!E103,'time 2'!Q103/'time 2'!E103,'time 3'!Q103/'time 3'!E103)</f>
        <v>8.6703818505834391</v>
      </c>
      <c r="T104">
        <f>AVERAGE('time 1'!S103/'time 1'!G103,'time 2'!S103/'time 2'!G103,'time 3'!S103/'time 3'!G103)</f>
        <v>1.7583244297190055</v>
      </c>
      <c r="V104">
        <f>AVERAGE('accuracy dom5dom4'!$C104,'accuracy dom51dom41'!$C104,'accuracy dom52dom42'!$C104)</f>
        <v>0</v>
      </c>
      <c r="W104">
        <f>AVERAGE('accuracy dom5dom4'!$G104,'accuracy dom51dom41'!$G104,'accuracy dom52dom42'!$G104)</f>
        <v>0</v>
      </c>
      <c r="X104">
        <f>AVERAGE('accuracy dom5dom4'!$AB104,'accuracy dom51dom41'!$AB104,'accuracy dom52dom42'!$AB104)</f>
        <v>0</v>
      </c>
      <c r="Y104">
        <f>AVERAGE('accuracy dom7dom6'!$C104,'accuracy dom71dom61'!$C104,'accuracy dom72dom62'!$C104)</f>
        <v>0</v>
      </c>
      <c r="Z104">
        <f>AVERAGE('accuracy dom7dom6'!$G104,'accuracy dom71dom61'!$G104,'accuracy dom72dom62'!$G104)</f>
        <v>0</v>
      </c>
      <c r="AA104">
        <f>AVERAGE('accuracy dom7dom6'!$AB104,'accuracy dom71dom61'!$AB104,'accuracy dom72dom62'!$AB104)</f>
        <v>0</v>
      </c>
      <c r="AB104">
        <f>AVERAGE('accuracy dom9dom8'!$C104,'accuracy dom91dom81'!$C104,'accuracy dom92dom82'!$C104)</f>
        <v>0</v>
      </c>
      <c r="AC104">
        <f>AVERAGE('accuracy dom9dom8'!$G104,'accuracy dom91dom81'!$G104,'accuracy dom92dom82'!$G104)</f>
        <v>0</v>
      </c>
      <c r="AD104">
        <f>AVERAGE('accuracy dom9dom8'!$AB104,'accuracy dom91dom81'!$AB104,'accuracy dom92dom82'!$AB104)</f>
        <v>0</v>
      </c>
      <c r="AF104">
        <f t="shared" si="18"/>
        <v>0</v>
      </c>
      <c r="AG104">
        <f t="shared" si="19"/>
        <v>0</v>
      </c>
      <c r="AH104">
        <f t="shared" si="20"/>
        <v>0</v>
      </c>
      <c r="AI104">
        <f t="shared" si="21"/>
        <v>0</v>
      </c>
      <c r="AJ104">
        <f t="shared" si="22"/>
        <v>0</v>
      </c>
      <c r="AK104">
        <f t="shared" si="23"/>
        <v>0</v>
      </c>
      <c r="AL104">
        <f t="shared" si="24"/>
        <v>0</v>
      </c>
      <c r="AM104">
        <f t="shared" si="25"/>
        <v>0</v>
      </c>
      <c r="AN104">
        <f t="shared" si="26"/>
        <v>0</v>
      </c>
      <c r="AP104">
        <f t="shared" si="27"/>
        <v>0</v>
      </c>
      <c r="AQ104">
        <f t="shared" si="28"/>
        <v>0</v>
      </c>
      <c r="AR104">
        <f t="shared" si="29"/>
        <v>0</v>
      </c>
      <c r="AS104">
        <f t="shared" si="30"/>
        <v>0</v>
      </c>
      <c r="AT104">
        <f t="shared" si="31"/>
        <v>0</v>
      </c>
      <c r="AU104">
        <f t="shared" si="32"/>
        <v>0</v>
      </c>
      <c r="AV104">
        <f t="shared" si="33"/>
        <v>0</v>
      </c>
      <c r="AW104">
        <f t="shared" si="34"/>
        <v>0</v>
      </c>
      <c r="AX104">
        <f t="shared" si="35"/>
        <v>0</v>
      </c>
    </row>
    <row r="105" spans="1:50">
      <c r="A105" t="str">
        <f>'time 1'!B104</f>
        <v>&lt;test.TileRenderor: void drawRoute(java.awt.Graphics,int,int,java.awt.Color)&gt;</v>
      </c>
      <c r="B105">
        <f>AVERAGE('time 1'!C104/'time 1'!G104,'time 2'!C104/'time 2'!G104,'time 3'!C104/'time 3'!G104)</f>
        <v>1.2642624975366312</v>
      </c>
      <c r="C105">
        <f>AVERAGE('time 1'!E104/'time 1'!G104,'time 2'!E104/'time 2'!G104,'time 3'!E104/'time 3'!G104)</f>
        <v>3.1834058181794025</v>
      </c>
      <c r="D105">
        <f>AVERAGE('time 1'!G104/'time 1'!G104,'time 2'!G104/'time 2'!G104,'time 3'!G104/'time 3'!G104)</f>
        <v>1</v>
      </c>
      <c r="E105">
        <f>AVERAGE('time 1'!I104/'time 1'!M104,'time 2'!I104/'time 2'!M104,'time 3'!I104/'time 3'!M104)</f>
        <v>1.2002149792206118</v>
      </c>
      <c r="F105">
        <f>AVERAGE('time 1'!K104/'time 1'!M104,'time 2'!K104/'time 2'!M104,'time 3'!K104/'time 3'!M104)</f>
        <v>8.4470704304843167</v>
      </c>
      <c r="G105">
        <f>AVERAGE('time 1'!M104/'time 1'!M104,'time 2'!M104/'time 2'!M104,'time 3'!M104/'time 3'!M104)</f>
        <v>1</v>
      </c>
      <c r="H105">
        <f>AVERAGE('time 1'!O104/'time 1'!S104,'time 2'!O104/'time 2'!S104,'time 3'!O104/'time 3'!S104)</f>
        <v>1.1537304606567267</v>
      </c>
      <c r="I105">
        <f>AVERAGE('time 1'!Q104/'time 1'!S104,'time 2'!Q104/'time 2'!S104,'time 3'!Q104/'time 3'!S104)</f>
        <v>21.069850311474642</v>
      </c>
      <c r="J105">
        <f>AVERAGE('time 1'!S104/'time 1'!S104,'time 2'!S104/'time 2'!S104,'time 3'!S104/'time 3'!S104)</f>
        <v>1</v>
      </c>
      <c r="L105">
        <v>1</v>
      </c>
      <c r="M105">
        <v>1</v>
      </c>
      <c r="N105">
        <v>1</v>
      </c>
      <c r="O105">
        <f>AVERAGE('time 1'!I104/'time 1'!C104,'time 2'!I104/'time 2'!C104,'time 3'!I104/'time 3'!C104)</f>
        <v>1.1936640270157024</v>
      </c>
      <c r="P105">
        <f>AVERAGE('time 1'!K104/'time 1'!E104,'time 2'!K104/'time 2'!E104,'time 3'!K104/'time 3'!E104)</f>
        <v>3.7567373151653087</v>
      </c>
      <c r="Q105">
        <f>AVERAGE('time 1'!M104/'time 1'!G104,'time 2'!M104/'time 2'!G104,'time 3'!M104/'time 3'!G104)</f>
        <v>1.2584277500937568</v>
      </c>
      <c r="R105">
        <f>AVERAGE('time 1'!O104/'time 1'!C104,'time 2'!O104/'time 2'!C104,'time 3'!O104/'time 3'!C104)</f>
        <v>1.3493222292158542</v>
      </c>
      <c r="S105">
        <f>AVERAGE('time 1'!Q104/'time 1'!E104,'time 2'!Q104/'time 2'!E104,'time 3'!Q104/'time 3'!E104)</f>
        <v>11.187450803760889</v>
      </c>
      <c r="T105">
        <f>AVERAGE('time 1'!S104/'time 1'!G104,'time 2'!S104/'time 2'!G104,'time 3'!S104/'time 3'!G104)</f>
        <v>1.4788358868005165</v>
      </c>
      <c r="V105">
        <f>AVERAGE('accuracy dom5dom4'!$C105,'accuracy dom51dom41'!$C105,'accuracy dom52dom42'!$C105)</f>
        <v>13</v>
      </c>
      <c r="W105">
        <f>AVERAGE('accuracy dom5dom4'!$G105,'accuracy dom51dom41'!$G105,'accuracy dom52dom42'!$G105)</f>
        <v>13</v>
      </c>
      <c r="X105">
        <f>AVERAGE('accuracy dom5dom4'!$AB105,'accuracy dom51dom41'!$AB105,'accuracy dom52dom42'!$AB105)</f>
        <v>13</v>
      </c>
      <c r="Y105">
        <f>AVERAGE('accuracy dom7dom6'!$C105,'accuracy dom71dom61'!$C105,'accuracy dom72dom62'!$C105)</f>
        <v>10.333333333333334</v>
      </c>
      <c r="Z105">
        <f>AVERAGE('accuracy dom7dom6'!$G105,'accuracy dom71dom61'!$G105,'accuracy dom72dom62'!$G105)</f>
        <v>10.333333333333334</v>
      </c>
      <c r="AA105">
        <f>AVERAGE('accuracy dom7dom6'!$AB105,'accuracy dom71dom61'!$AB105,'accuracy dom72dom62'!$AB105)</f>
        <v>10.333333333333334</v>
      </c>
      <c r="AB105">
        <f>AVERAGE('accuracy dom9dom8'!$C105,'accuracy dom91dom81'!$C105,'accuracy dom92dom82'!$C105)</f>
        <v>12.666666666666666</v>
      </c>
      <c r="AC105">
        <f>AVERAGE('accuracy dom9dom8'!$G105,'accuracy dom91dom81'!$G105,'accuracy dom92dom82'!$G105)</f>
        <v>12.666666666666666</v>
      </c>
      <c r="AD105">
        <f>AVERAGE('accuracy dom9dom8'!$AB105,'accuracy dom91dom81'!$AB105,'accuracy dom92dom82'!$AB105)</f>
        <v>12.666666666666666</v>
      </c>
      <c r="AF105">
        <f t="shared" si="18"/>
        <v>0</v>
      </c>
      <c r="AG105">
        <f t="shared" si="19"/>
        <v>0</v>
      </c>
      <c r="AH105">
        <f t="shared" si="20"/>
        <v>0</v>
      </c>
      <c r="AI105">
        <f t="shared" si="21"/>
        <v>0</v>
      </c>
      <c r="AJ105">
        <f t="shared" si="22"/>
        <v>2.3333333333333321</v>
      </c>
      <c r="AK105">
        <f t="shared" si="23"/>
        <v>0</v>
      </c>
      <c r="AL105">
        <f t="shared" si="24"/>
        <v>0</v>
      </c>
      <c r="AM105">
        <f t="shared" si="25"/>
        <v>0</v>
      </c>
      <c r="AN105">
        <f t="shared" si="26"/>
        <v>0</v>
      </c>
      <c r="AP105">
        <f t="shared" si="27"/>
        <v>0</v>
      </c>
      <c r="AQ105">
        <f t="shared" si="28"/>
        <v>0</v>
      </c>
      <c r="AR105">
        <f t="shared" si="29"/>
        <v>0</v>
      </c>
      <c r="AS105">
        <f t="shared" si="30"/>
        <v>-2.6666666666666661</v>
      </c>
      <c r="AT105">
        <f t="shared" si="31"/>
        <v>-2.6666666666666661</v>
      </c>
      <c r="AU105">
        <f t="shared" si="32"/>
        <v>-2.6666666666666661</v>
      </c>
      <c r="AV105">
        <f t="shared" si="33"/>
        <v>-0.33333333333333393</v>
      </c>
      <c r="AW105">
        <f t="shared" si="34"/>
        <v>-0.33333333333333393</v>
      </c>
      <c r="AX105">
        <f t="shared" si="35"/>
        <v>-0.33333333333333393</v>
      </c>
    </row>
    <row r="106" spans="1:50">
      <c r="A106" t="str">
        <f>'time 1'!B105</f>
        <v>&lt;test.TileRenderor: void drawTile(java.awt.Graphics,int,int,int,int)&gt;</v>
      </c>
      <c r="B106">
        <f>AVERAGE('time 1'!C105/'time 1'!G105,'time 2'!C105/'time 2'!G105,'time 3'!C105/'time 3'!G105)</f>
        <v>1.3416892222247148</v>
      </c>
      <c r="C106">
        <f>AVERAGE('time 1'!E105/'time 1'!G105,'time 2'!E105/'time 2'!G105,'time 3'!E105/'time 3'!G105)</f>
        <v>3.7854026409851969</v>
      </c>
      <c r="D106">
        <f>AVERAGE('time 1'!G105/'time 1'!G105,'time 2'!G105/'time 2'!G105,'time 3'!G105/'time 3'!G105)</f>
        <v>1</v>
      </c>
      <c r="E106">
        <f>AVERAGE('time 1'!I105/'time 1'!M105,'time 2'!I105/'time 2'!M105,'time 3'!I105/'time 3'!M105)</f>
        <v>1.2440791684910082</v>
      </c>
      <c r="F106">
        <f>AVERAGE('time 1'!K105/'time 1'!M105,'time 2'!K105/'time 2'!M105,'time 3'!K105/'time 3'!M105)</f>
        <v>8.4878050233310223</v>
      </c>
      <c r="G106">
        <f>AVERAGE('time 1'!M105/'time 1'!M105,'time 2'!M105/'time 2'!M105,'time 3'!M105/'time 3'!M105)</f>
        <v>1</v>
      </c>
      <c r="H106">
        <f>AVERAGE('time 1'!O105/'time 1'!S105,'time 2'!O105/'time 2'!S105,'time 3'!O105/'time 3'!S105)</f>
        <v>1.221169226842598</v>
      </c>
      <c r="I106">
        <f>AVERAGE('time 1'!Q105/'time 1'!S105,'time 2'!Q105/'time 2'!S105,'time 3'!Q105/'time 3'!S105)</f>
        <v>15.457929912113423</v>
      </c>
      <c r="J106">
        <f>AVERAGE('time 1'!S105/'time 1'!S105,'time 2'!S105/'time 2'!S105,'time 3'!S105/'time 3'!S105)</f>
        <v>1</v>
      </c>
      <c r="L106">
        <v>1</v>
      </c>
      <c r="M106">
        <v>1</v>
      </c>
      <c r="N106">
        <v>1</v>
      </c>
      <c r="O106">
        <f>AVERAGE('time 1'!I105/'time 1'!C105,'time 2'!I105/'time 2'!C105,'time 3'!I105/'time 3'!C105)</f>
        <v>1.545744325726518</v>
      </c>
      <c r="P106">
        <f>AVERAGE('time 1'!K105/'time 1'!E105,'time 2'!K105/'time 2'!E105,'time 3'!K105/'time 3'!E105)</f>
        <v>4.1009502970687253</v>
      </c>
      <c r="Q106">
        <f>AVERAGE('time 1'!M105/'time 1'!G105,'time 2'!M105/'time 2'!G105,'time 3'!M105/'time 3'!G105)</f>
        <v>1.6751082901840431</v>
      </c>
      <c r="R106">
        <f>AVERAGE('time 1'!O105/'time 1'!C105,'time 2'!O105/'time 2'!C105,'time 3'!O105/'time 3'!C105)</f>
        <v>2.0052103503815997</v>
      </c>
      <c r="S106">
        <f>AVERAGE('time 1'!Q105/'time 1'!E105,'time 2'!Q105/'time 2'!E105,'time 3'!Q105/'time 3'!E105)</f>
        <v>9.7425182371256867</v>
      </c>
      <c r="T106">
        <f>AVERAGE('time 1'!S105/'time 1'!G105,'time 2'!S105/'time 2'!G105,'time 3'!S105/'time 3'!G105)</f>
        <v>2.210571844142434</v>
      </c>
      <c r="V106">
        <f>AVERAGE('accuracy dom5dom4'!$C106,'accuracy dom51dom41'!$C106,'accuracy dom52dom42'!$C106)</f>
        <v>22.333333333333332</v>
      </c>
      <c r="W106">
        <f>AVERAGE('accuracy dom5dom4'!$G106,'accuracy dom51dom41'!$G106,'accuracy dom52dom42'!$G106)</f>
        <v>22.333333333333332</v>
      </c>
      <c r="X106">
        <f>AVERAGE('accuracy dom5dom4'!$AB106,'accuracy dom51dom41'!$AB106,'accuracy dom52dom42'!$AB106)</f>
        <v>22.333333333333332</v>
      </c>
      <c r="Y106">
        <f>AVERAGE('accuracy dom7dom6'!$C106,'accuracy dom71dom61'!$C106,'accuracy dom72dom62'!$C106)</f>
        <v>20.333333333333332</v>
      </c>
      <c r="Z106">
        <f>AVERAGE('accuracy dom7dom6'!$G106,'accuracy dom71dom61'!$G106,'accuracy dom72dom62'!$G106)</f>
        <v>20.333333333333332</v>
      </c>
      <c r="AA106">
        <f>AVERAGE('accuracy dom7dom6'!$AB106,'accuracy dom71dom61'!$AB106,'accuracy dom72dom62'!$AB106)</f>
        <v>20.333333333333332</v>
      </c>
      <c r="AB106">
        <f>AVERAGE('accuracy dom9dom8'!$C106,'accuracy dom91dom81'!$C106,'accuracy dom92dom82'!$C106)</f>
        <v>21</v>
      </c>
      <c r="AC106">
        <f>AVERAGE('accuracy dom9dom8'!$G106,'accuracy dom91dom81'!$G106,'accuracy dom92dom82'!$G106)</f>
        <v>21</v>
      </c>
      <c r="AD106">
        <f>AVERAGE('accuracy dom9dom8'!$AB106,'accuracy dom91dom81'!$AB106,'accuracy dom92dom82'!$AB106)</f>
        <v>21</v>
      </c>
      <c r="AF106">
        <f t="shared" si="18"/>
        <v>0</v>
      </c>
      <c r="AG106">
        <f t="shared" si="19"/>
        <v>0</v>
      </c>
      <c r="AH106">
        <f t="shared" si="20"/>
        <v>0</v>
      </c>
      <c r="AI106">
        <f t="shared" si="21"/>
        <v>0</v>
      </c>
      <c r="AJ106">
        <f t="shared" si="22"/>
        <v>0.66666666666666785</v>
      </c>
      <c r="AK106">
        <f t="shared" si="23"/>
        <v>0</v>
      </c>
      <c r="AL106">
        <f t="shared" si="24"/>
        <v>0</v>
      </c>
      <c r="AM106">
        <f t="shared" si="25"/>
        <v>0</v>
      </c>
      <c r="AN106">
        <f t="shared" si="26"/>
        <v>0</v>
      </c>
      <c r="AP106">
        <f t="shared" si="27"/>
        <v>0</v>
      </c>
      <c r="AQ106">
        <f t="shared" si="28"/>
        <v>0</v>
      </c>
      <c r="AR106">
        <f t="shared" si="29"/>
        <v>0</v>
      </c>
      <c r="AS106">
        <f t="shared" si="30"/>
        <v>-2</v>
      </c>
      <c r="AT106">
        <f t="shared" si="31"/>
        <v>-2</v>
      </c>
      <c r="AU106">
        <f t="shared" si="32"/>
        <v>-2</v>
      </c>
      <c r="AV106">
        <f t="shared" si="33"/>
        <v>-1.3333333333333321</v>
      </c>
      <c r="AW106">
        <f t="shared" si="34"/>
        <v>-1.3333333333333321</v>
      </c>
      <c r="AX106">
        <f t="shared" si="35"/>
        <v>-1.3333333333333321</v>
      </c>
    </row>
    <row r="107" spans="1:50">
      <c r="A107" t="str">
        <f>'time 1'!B106</f>
        <v>&lt;test.WorldController: boolean method324(int,int,int,int)&gt;</v>
      </c>
      <c r="B107">
        <f>AVERAGE('time 1'!C106/'time 1'!G106,'time 2'!C106/'time 2'!G106,'time 3'!C106/'time 3'!G106)</f>
        <v>1.3973663290413754</v>
      </c>
      <c r="C107">
        <f>AVERAGE('time 1'!E106/'time 1'!G106,'time 2'!E106/'time 2'!G106,'time 3'!E106/'time 3'!G106)</f>
        <v>2.5111233060585767</v>
      </c>
      <c r="D107">
        <f>AVERAGE('time 1'!G106/'time 1'!G106,'time 2'!G106/'time 2'!G106,'time 3'!G106/'time 3'!G106)</f>
        <v>1</v>
      </c>
      <c r="E107">
        <f>AVERAGE('time 1'!I106/'time 1'!M106,'time 2'!I106/'time 2'!M106,'time 3'!I106/'time 3'!M106)</f>
        <v>1.2987839907164063</v>
      </c>
      <c r="F107">
        <f>AVERAGE('time 1'!K106/'time 1'!M106,'time 2'!K106/'time 2'!M106,'time 3'!K106/'time 3'!M106)</f>
        <v>4.6980829126293173</v>
      </c>
      <c r="G107">
        <f>AVERAGE('time 1'!M106/'time 1'!M106,'time 2'!M106/'time 2'!M106,'time 3'!M106/'time 3'!M106)</f>
        <v>1</v>
      </c>
      <c r="H107">
        <f>AVERAGE('time 1'!O106/'time 1'!S106,'time 2'!O106/'time 2'!S106,'time 3'!O106/'time 3'!S106)</f>
        <v>1.2401389115292014</v>
      </c>
      <c r="I107">
        <f>AVERAGE('time 1'!Q106/'time 1'!S106,'time 2'!Q106/'time 2'!S106,'time 3'!Q106/'time 3'!S106)</f>
        <v>8.7356096637708891</v>
      </c>
      <c r="J107">
        <f>AVERAGE('time 1'!S106/'time 1'!S106,'time 2'!S106/'time 2'!S106,'time 3'!S106/'time 3'!S106)</f>
        <v>1</v>
      </c>
      <c r="L107">
        <v>1</v>
      </c>
      <c r="M107">
        <v>1</v>
      </c>
      <c r="N107">
        <v>1</v>
      </c>
      <c r="O107">
        <f>AVERAGE('time 1'!I106/'time 1'!C106,'time 2'!I106/'time 2'!C106,'time 3'!I106/'time 3'!C106)</f>
        <v>1.74726249702079</v>
      </c>
      <c r="P107">
        <f>AVERAGE('time 1'!K106/'time 1'!E106,'time 2'!K106/'time 2'!E106,'time 3'!K106/'time 3'!E106)</f>
        <v>3.8993508935406691</v>
      </c>
      <c r="Q107">
        <f>AVERAGE('time 1'!M106/'time 1'!G106,'time 2'!M106/'time 2'!G106,'time 3'!M106/'time 3'!G106)</f>
        <v>1.8850315627694918</v>
      </c>
      <c r="R107">
        <f>AVERAGE('time 1'!O106/'time 1'!C106,'time 2'!O106/'time 2'!C106,'time 3'!O106/'time 3'!C106)</f>
        <v>2.3240522469642166</v>
      </c>
      <c r="S107">
        <f>AVERAGE('time 1'!Q106/'time 1'!E106,'time 2'!Q106/'time 2'!E106,'time 3'!Q106/'time 3'!E106)</f>
        <v>10.44448915487931</v>
      </c>
      <c r="T107">
        <f>AVERAGE('time 1'!S106/'time 1'!G106,'time 2'!S106/'time 2'!G106,'time 3'!S106/'time 3'!G106)</f>
        <v>2.6369741433874587</v>
      </c>
      <c r="V107">
        <f>AVERAGE('accuracy dom5dom4'!$C107,'accuracy dom51dom41'!$C107,'accuracy dom52dom42'!$C107)</f>
        <v>20.666666666666668</v>
      </c>
      <c r="W107">
        <f>AVERAGE('accuracy dom5dom4'!$G107,'accuracy dom51dom41'!$G107,'accuracy dom52dom42'!$G107)</f>
        <v>20.666666666666668</v>
      </c>
      <c r="X107">
        <f>AVERAGE('accuracy dom5dom4'!$AB107,'accuracy dom51dom41'!$AB107,'accuracy dom52dom42'!$AB107)</f>
        <v>20.666666666666668</v>
      </c>
      <c r="Y107">
        <f>AVERAGE('accuracy dom7dom6'!$C107,'accuracy dom71dom61'!$C107,'accuracy dom72dom62'!$C107)</f>
        <v>20.666666666666668</v>
      </c>
      <c r="Z107">
        <f>AVERAGE('accuracy dom7dom6'!$G107,'accuracy dom71dom61'!$G107,'accuracy dom72dom62'!$G107)</f>
        <v>20.666666666666668</v>
      </c>
      <c r="AA107">
        <f>AVERAGE('accuracy dom7dom6'!$AB107,'accuracy dom71dom61'!$AB107,'accuracy dom72dom62'!$AB107)</f>
        <v>20.666666666666668</v>
      </c>
      <c r="AB107">
        <f>AVERAGE('accuracy dom9dom8'!$C107,'accuracy dom91dom81'!$C107,'accuracy dom92dom82'!$C107)</f>
        <v>21</v>
      </c>
      <c r="AC107">
        <f>AVERAGE('accuracy dom9dom8'!$G107,'accuracy dom91dom81'!$G107,'accuracy dom92dom82'!$G107)</f>
        <v>21</v>
      </c>
      <c r="AD107">
        <f>AVERAGE('accuracy dom9dom8'!$AB107,'accuracy dom91dom81'!$AB107,'accuracy dom92dom82'!$AB107)</f>
        <v>21</v>
      </c>
      <c r="AF107">
        <f t="shared" si="18"/>
        <v>0</v>
      </c>
      <c r="AG107">
        <f t="shared" si="19"/>
        <v>0</v>
      </c>
      <c r="AH107">
        <f t="shared" si="20"/>
        <v>0</v>
      </c>
      <c r="AI107">
        <f t="shared" si="21"/>
        <v>0</v>
      </c>
      <c r="AJ107">
        <f t="shared" si="22"/>
        <v>0.33333333333333215</v>
      </c>
      <c r="AK107">
        <f t="shared" si="23"/>
        <v>0</v>
      </c>
      <c r="AL107">
        <f t="shared" si="24"/>
        <v>0</v>
      </c>
      <c r="AM107">
        <f t="shared" si="25"/>
        <v>0</v>
      </c>
      <c r="AN107">
        <f t="shared" si="26"/>
        <v>0</v>
      </c>
      <c r="AP107">
        <f t="shared" si="27"/>
        <v>0</v>
      </c>
      <c r="AQ107">
        <f t="shared" si="28"/>
        <v>0</v>
      </c>
      <c r="AR107">
        <f t="shared" si="29"/>
        <v>0</v>
      </c>
      <c r="AS107">
        <f t="shared" si="30"/>
        <v>0</v>
      </c>
      <c r="AT107">
        <f t="shared" si="31"/>
        <v>0</v>
      </c>
      <c r="AU107">
        <f t="shared" si="32"/>
        <v>0</v>
      </c>
      <c r="AV107">
        <f t="shared" si="33"/>
        <v>0.33333333333333215</v>
      </c>
      <c r="AW107">
        <f t="shared" si="34"/>
        <v>0.33333333333333215</v>
      </c>
      <c r="AX107">
        <f t="shared" si="35"/>
        <v>0.33333333333333215</v>
      </c>
    </row>
    <row r="108" spans="1:50">
      <c r="B108" s="10">
        <f>AVERAGE(B3:B107)</f>
        <v>1.3189519574463839</v>
      </c>
      <c r="C108" s="10">
        <f t="shared" ref="C108:L108" si="36">AVERAGE(C3:C107)</f>
        <v>5.0829865125798888</v>
      </c>
      <c r="D108" s="10">
        <f t="shared" si="36"/>
        <v>1</v>
      </c>
      <c r="E108" s="10">
        <f t="shared" si="36"/>
        <v>1.258329553371069</v>
      </c>
      <c r="F108" s="10">
        <f t="shared" si="36"/>
        <v>12.786239425326121</v>
      </c>
      <c r="G108" s="10">
        <f t="shared" si="36"/>
        <v>1</v>
      </c>
      <c r="H108" s="10">
        <f t="shared" si="36"/>
        <v>1.232089278584521</v>
      </c>
      <c r="I108" s="10">
        <f t="shared" si="36"/>
        <v>25.244426073549775</v>
      </c>
      <c r="J108" s="10">
        <f t="shared" si="36"/>
        <v>1</v>
      </c>
      <c r="L108" s="10">
        <f t="shared" si="36"/>
        <v>1</v>
      </c>
      <c r="M108" s="10">
        <f t="shared" ref="M108" si="37">AVERAGE(M3:M107)</f>
        <v>1</v>
      </c>
      <c r="N108" s="10">
        <f t="shared" ref="N108" si="38">AVERAGE(N3:N107)</f>
        <v>1</v>
      </c>
      <c r="O108" s="10">
        <f t="shared" ref="O108" si="39">AVERAGE(O3:O107)</f>
        <v>1.4340653055308419</v>
      </c>
      <c r="P108" s="10">
        <f t="shared" ref="P108" si="40">AVERAGE(P3:P107)</f>
        <v>4.4944175097841219</v>
      </c>
      <c r="Q108" s="10">
        <f t="shared" ref="Q108" si="41">AVERAGE(Q3:Q107)</f>
        <v>1.5066283271470944</v>
      </c>
      <c r="R108" s="10">
        <f t="shared" ref="R108" si="42">AVERAGE(R3:R107)</f>
        <v>1.7396984487663718</v>
      </c>
      <c r="S108" s="10">
        <f t="shared" ref="S108" si="43">AVERAGE(S3:S107)</f>
        <v>10.527726421627243</v>
      </c>
      <c r="T108" s="10">
        <f t="shared" ref="T108" si="44">AVERAGE(T3:T107)</f>
        <v>1.8881241579486483</v>
      </c>
      <c r="AE108" t="s">
        <v>339</v>
      </c>
      <c r="AF108" s="20">
        <f>COUNTIF(AF3:AF107,"&gt;0")</f>
        <v>2</v>
      </c>
      <c r="AG108" s="20">
        <f t="shared" ref="AG108:AN108" si="45">COUNTIF(AG3:AG107,"&gt;0")</f>
        <v>0</v>
      </c>
      <c r="AH108" s="20">
        <f t="shared" si="45"/>
        <v>0</v>
      </c>
      <c r="AI108" s="20">
        <f t="shared" si="45"/>
        <v>3</v>
      </c>
      <c r="AJ108" s="20">
        <f t="shared" si="45"/>
        <v>15</v>
      </c>
      <c r="AK108" s="20">
        <f t="shared" si="45"/>
        <v>0</v>
      </c>
      <c r="AL108" s="20">
        <f t="shared" si="45"/>
        <v>7</v>
      </c>
      <c r="AM108" s="20">
        <f t="shared" si="45"/>
        <v>2</v>
      </c>
      <c r="AN108" s="20">
        <f t="shared" si="45"/>
        <v>0</v>
      </c>
      <c r="AP108" s="20">
        <f>COUNTIF(AP3:AP107,"&gt;0")</f>
        <v>0</v>
      </c>
      <c r="AQ108" s="20">
        <f t="shared" ref="AQ108" si="46">COUNTIF(AQ3:AQ107,"&gt;0")</f>
        <v>0</v>
      </c>
      <c r="AR108" s="20">
        <f t="shared" ref="AR108" si="47">COUNTIF(AR3:AR107,"&gt;0")</f>
        <v>0</v>
      </c>
      <c r="AS108" s="20">
        <f t="shared" ref="AS108" si="48">COUNTIF(AS3:AS107,"&gt;0")</f>
        <v>12</v>
      </c>
      <c r="AT108" s="20">
        <f t="shared" ref="AT108" si="49">COUNTIF(AT3:AT107,"&gt;0")</f>
        <v>13</v>
      </c>
      <c r="AU108" s="20">
        <f t="shared" ref="AU108" si="50">COUNTIF(AU3:AU107,"&gt;0")</f>
        <v>12</v>
      </c>
      <c r="AV108" s="20">
        <f t="shared" ref="AV108" si="51">COUNTIF(AV3:AV107,"&gt;0")</f>
        <v>21</v>
      </c>
      <c r="AW108" s="20">
        <f t="shared" ref="AW108" si="52">COUNTIF(AW3:AW107,"&gt;0")</f>
        <v>26</v>
      </c>
      <c r="AX108" s="20">
        <f t="shared" ref="AX108" si="53">COUNTIF(AX3:AX107,"&gt;0")</f>
        <v>27</v>
      </c>
    </row>
    <row r="109" spans="1:50">
      <c r="AE109" t="s">
        <v>340</v>
      </c>
      <c r="AF109" s="20">
        <f>COUNTIF(AF3:AF107,"&lt;0")</f>
        <v>0</v>
      </c>
      <c r="AG109" s="20">
        <f t="shared" ref="AG109:AN109" si="54">COUNTIF(AG3:AG107,"&lt;0")</f>
        <v>0</v>
      </c>
      <c r="AH109" s="20">
        <f t="shared" si="54"/>
        <v>0</v>
      </c>
      <c r="AI109" s="20">
        <f t="shared" si="54"/>
        <v>0</v>
      </c>
      <c r="AJ109" s="20">
        <f t="shared" si="54"/>
        <v>8</v>
      </c>
      <c r="AK109" s="20">
        <f t="shared" si="54"/>
        <v>0</v>
      </c>
      <c r="AL109" s="20">
        <f t="shared" si="54"/>
        <v>0</v>
      </c>
      <c r="AM109" s="20">
        <f t="shared" si="54"/>
        <v>0</v>
      </c>
      <c r="AN109" s="20">
        <f t="shared" si="54"/>
        <v>0</v>
      </c>
      <c r="AP109" s="20">
        <f>COUNTIF(AP3:AP107,"&lt;0")</f>
        <v>0</v>
      </c>
      <c r="AQ109" s="20">
        <f t="shared" ref="AQ109:AX109" si="55">COUNTIF(AQ3:AQ107,"&lt;0")</f>
        <v>0</v>
      </c>
      <c r="AR109" s="20">
        <f t="shared" si="55"/>
        <v>0</v>
      </c>
      <c r="AS109" s="20">
        <f t="shared" si="55"/>
        <v>5</v>
      </c>
      <c r="AT109" s="20">
        <f t="shared" si="55"/>
        <v>6</v>
      </c>
      <c r="AU109" s="20">
        <f t="shared" si="55"/>
        <v>5</v>
      </c>
      <c r="AV109" s="20">
        <f t="shared" si="55"/>
        <v>10</v>
      </c>
      <c r="AW109" s="20">
        <f t="shared" si="55"/>
        <v>12</v>
      </c>
      <c r="AX109" s="20">
        <f t="shared" si="55"/>
        <v>10</v>
      </c>
    </row>
    <row r="110" spans="1:50">
      <c r="AE110" t="s">
        <v>341</v>
      </c>
      <c r="AF110" s="20">
        <f>COUNTIF(AF3:AF107,"=0")</f>
        <v>103</v>
      </c>
      <c r="AG110" s="20">
        <f t="shared" ref="AG110:AN110" si="56">COUNTIF(AG3:AG107,"=0")</f>
        <v>105</v>
      </c>
      <c r="AH110" s="20">
        <f t="shared" si="56"/>
        <v>105</v>
      </c>
      <c r="AI110" s="20">
        <f t="shared" si="56"/>
        <v>102</v>
      </c>
      <c r="AJ110" s="20">
        <f t="shared" si="56"/>
        <v>82</v>
      </c>
      <c r="AK110" s="20">
        <f t="shared" si="56"/>
        <v>105</v>
      </c>
      <c r="AL110" s="20">
        <f t="shared" si="56"/>
        <v>98</v>
      </c>
      <c r="AM110" s="20">
        <f t="shared" si="56"/>
        <v>103</v>
      </c>
      <c r="AN110" s="20">
        <f t="shared" si="56"/>
        <v>105</v>
      </c>
      <c r="AP110" s="20">
        <f>COUNTIF(AP3:AP107,"=0")</f>
        <v>105</v>
      </c>
      <c r="AQ110" s="20">
        <f t="shared" ref="AQ110:AX110" si="57">COUNTIF(AQ3:AQ107,"=0")</f>
        <v>105</v>
      </c>
      <c r="AR110" s="20">
        <f t="shared" si="57"/>
        <v>105</v>
      </c>
      <c r="AS110" s="20">
        <f t="shared" si="57"/>
        <v>88</v>
      </c>
      <c r="AT110" s="20">
        <f t="shared" si="57"/>
        <v>86</v>
      </c>
      <c r="AU110" s="20">
        <f t="shared" si="57"/>
        <v>88</v>
      </c>
      <c r="AV110" s="20">
        <f t="shared" si="57"/>
        <v>74</v>
      </c>
      <c r="AW110" s="20">
        <f t="shared" si="57"/>
        <v>67</v>
      </c>
      <c r="AX110" s="20">
        <f t="shared" si="57"/>
        <v>68</v>
      </c>
    </row>
    <row r="112" spans="1:50">
      <c r="J112" s="19"/>
    </row>
    <row r="113" spans="10:10">
      <c r="J113" s="19"/>
    </row>
    <row r="114" spans="10:10">
      <c r="J114" s="19"/>
    </row>
  </sheetData>
  <mergeCells count="15">
    <mergeCell ref="AP1:AR1"/>
    <mergeCell ref="AS1:AU1"/>
    <mergeCell ref="AV1:AX1"/>
    <mergeCell ref="V1:X1"/>
    <mergeCell ref="Y1:AA1"/>
    <mergeCell ref="AB1:AD1"/>
    <mergeCell ref="AF1:AH1"/>
    <mergeCell ref="AI1:AK1"/>
    <mergeCell ref="AL1:AN1"/>
    <mergeCell ref="R1:T1"/>
    <mergeCell ref="B1:D1"/>
    <mergeCell ref="E1:G1"/>
    <mergeCell ref="H1:J1"/>
    <mergeCell ref="L1:N1"/>
    <mergeCell ref="O1:Q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116"/>
  <sheetViews>
    <sheetView topLeftCell="I1" workbookViewId="0">
      <pane ySplit="2" topLeftCell="A108" activePane="bottomLeft" state="frozen"/>
      <selection activeCell="E1" sqref="E1"/>
      <selection pane="bottomLeft" activeCell="AB3" sqref="AB3"/>
    </sheetView>
  </sheetViews>
  <sheetFormatPr baseColWidth="10" defaultRowHeight="15" x14ac:dyDescent="0"/>
  <cols>
    <col min="1" max="1" width="29.1640625" customWidth="1"/>
    <col min="11" max="37" width="10.83203125" customWidth="1"/>
  </cols>
  <sheetData>
    <row r="1" spans="1:70">
      <c r="B1" s="27" t="s">
        <v>316</v>
      </c>
      <c r="C1" s="27"/>
      <c r="D1" s="27"/>
      <c r="E1" s="27" t="s">
        <v>328</v>
      </c>
      <c r="F1" s="27"/>
      <c r="G1" s="27"/>
      <c r="H1" s="27" t="s">
        <v>322</v>
      </c>
      <c r="I1" s="27"/>
      <c r="J1" s="27"/>
      <c r="K1" s="9">
        <v>1</v>
      </c>
      <c r="L1">
        <v>2</v>
      </c>
      <c r="M1">
        <v>11</v>
      </c>
      <c r="N1">
        <v>10</v>
      </c>
      <c r="O1" s="28" t="s">
        <v>325</v>
      </c>
      <c r="P1" s="28"/>
      <c r="Q1" s="28"/>
      <c r="R1" s="28"/>
      <c r="S1" s="24" t="s">
        <v>332</v>
      </c>
      <c r="T1" s="25"/>
      <c r="U1" s="25"/>
      <c r="V1" s="26"/>
      <c r="W1" s="24" t="s">
        <v>327</v>
      </c>
      <c r="X1" s="25"/>
      <c r="Y1" s="25"/>
      <c r="Z1" s="26"/>
      <c r="AB1" s="27" t="s">
        <v>316</v>
      </c>
      <c r="AC1" s="27"/>
      <c r="AD1" s="27"/>
      <c r="AE1" s="27" t="s">
        <v>328</v>
      </c>
      <c r="AF1" s="27"/>
      <c r="AG1" s="27"/>
      <c r="AH1" s="27" t="s">
        <v>322</v>
      </c>
      <c r="AI1" s="27"/>
      <c r="AJ1" s="27"/>
      <c r="AL1" s="9">
        <v>1</v>
      </c>
      <c r="AM1">
        <v>2</v>
      </c>
      <c r="AN1">
        <v>11</v>
      </c>
      <c r="AO1">
        <v>10</v>
      </c>
      <c r="AP1" s="28" t="s">
        <v>325</v>
      </c>
      <c r="AQ1" s="28"/>
      <c r="AR1" s="28"/>
      <c r="AS1" s="28"/>
      <c r="AT1" s="24" t="s">
        <v>332</v>
      </c>
      <c r="AU1" s="25"/>
      <c r="AV1" s="25"/>
      <c r="AW1" s="26"/>
      <c r="AX1" s="24" t="s">
        <v>327</v>
      </c>
      <c r="AY1" s="25"/>
      <c r="AZ1" s="25"/>
      <c r="BA1" s="26"/>
      <c r="BC1" s="9">
        <v>1</v>
      </c>
      <c r="BD1">
        <v>2</v>
      </c>
      <c r="BE1">
        <v>11</v>
      </c>
      <c r="BF1">
        <v>10</v>
      </c>
      <c r="BG1" s="28" t="s">
        <v>325</v>
      </c>
      <c r="BH1" s="28"/>
      <c r="BI1" s="28"/>
      <c r="BJ1" s="28"/>
      <c r="BK1" s="24" t="s">
        <v>332</v>
      </c>
      <c r="BL1" s="25"/>
      <c r="BM1" s="25"/>
      <c r="BN1" s="26"/>
      <c r="BO1" s="24" t="s">
        <v>327</v>
      </c>
      <c r="BP1" s="25"/>
      <c r="BQ1" s="25"/>
      <c r="BR1" s="26"/>
    </row>
    <row r="2" spans="1:7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K2" t="s">
        <v>333</v>
      </c>
      <c r="L2" t="s">
        <v>329</v>
      </c>
      <c r="M2" t="s">
        <v>331</v>
      </c>
      <c r="N2" t="s">
        <v>330</v>
      </c>
      <c r="O2" s="11" t="s">
        <v>333</v>
      </c>
      <c r="P2" s="11" t="s">
        <v>329</v>
      </c>
      <c r="Q2" s="11" t="s">
        <v>331</v>
      </c>
      <c r="R2" s="11" t="s">
        <v>330</v>
      </c>
      <c r="S2" s="11" t="s">
        <v>333</v>
      </c>
      <c r="T2" s="11" t="s">
        <v>329</v>
      </c>
      <c r="U2" s="11" t="s">
        <v>331</v>
      </c>
      <c r="V2" s="11" t="s">
        <v>330</v>
      </c>
      <c r="W2" s="11" t="s">
        <v>333</v>
      </c>
      <c r="X2" s="11" t="s">
        <v>329</v>
      </c>
      <c r="Y2" s="11" t="s">
        <v>331</v>
      </c>
      <c r="Z2" s="11" t="s">
        <v>330</v>
      </c>
      <c r="AB2" t="s">
        <v>325</v>
      </c>
      <c r="AC2" t="s">
        <v>326</v>
      </c>
      <c r="AD2" t="s">
        <v>327</v>
      </c>
      <c r="AE2" t="s">
        <v>325</v>
      </c>
      <c r="AF2" t="s">
        <v>326</v>
      </c>
      <c r="AG2" t="s">
        <v>327</v>
      </c>
      <c r="AH2" t="s">
        <v>325</v>
      </c>
      <c r="AI2" t="s">
        <v>326</v>
      </c>
      <c r="AJ2" t="s">
        <v>327</v>
      </c>
      <c r="AL2" t="s">
        <v>333</v>
      </c>
      <c r="AM2" t="s">
        <v>329</v>
      </c>
      <c r="AN2" t="s">
        <v>331</v>
      </c>
      <c r="AO2" t="s">
        <v>330</v>
      </c>
      <c r="AP2" s="11" t="s">
        <v>333</v>
      </c>
      <c r="AQ2" s="11" t="s">
        <v>329</v>
      </c>
      <c r="AR2" s="11" t="s">
        <v>331</v>
      </c>
      <c r="AS2" s="11" t="s">
        <v>330</v>
      </c>
      <c r="AT2" s="11" t="s">
        <v>333</v>
      </c>
      <c r="AU2" s="11" t="s">
        <v>329</v>
      </c>
      <c r="AV2" s="11" t="s">
        <v>331</v>
      </c>
      <c r="AW2" s="11" t="s">
        <v>330</v>
      </c>
      <c r="AX2" s="11" t="s">
        <v>333</v>
      </c>
      <c r="AY2" s="11" t="s">
        <v>329</v>
      </c>
      <c r="AZ2" s="11" t="s">
        <v>331</v>
      </c>
      <c r="BA2" s="11" t="s">
        <v>330</v>
      </c>
      <c r="BC2" t="s">
        <v>333</v>
      </c>
      <c r="BD2" t="s">
        <v>329</v>
      </c>
      <c r="BE2" t="s">
        <v>331</v>
      </c>
      <c r="BF2" t="s">
        <v>330</v>
      </c>
      <c r="BG2" s="11" t="s">
        <v>333</v>
      </c>
      <c r="BH2" s="11" t="s">
        <v>329</v>
      </c>
      <c r="BI2" s="11" t="s">
        <v>331</v>
      </c>
      <c r="BJ2" s="11" t="s">
        <v>330</v>
      </c>
      <c r="BK2" s="11" t="s">
        <v>333</v>
      </c>
      <c r="BL2" s="11" t="s">
        <v>329</v>
      </c>
      <c r="BM2" s="11" t="s">
        <v>331</v>
      </c>
      <c r="BN2" s="11" t="s">
        <v>330</v>
      </c>
      <c r="BO2" s="11" t="s">
        <v>333</v>
      </c>
      <c r="BP2" s="11" t="s">
        <v>329</v>
      </c>
      <c r="BQ2" s="11" t="s">
        <v>331</v>
      </c>
      <c r="BR2" s="11" t="s">
        <v>330</v>
      </c>
    </row>
    <row r="3" spans="1:70">
      <c r="A3" t="str">
        <f>'time 1'!B2</f>
        <v>&lt;test.BallonFactory: boolean correctHorizontally(java.awt.Rectangle,int,int)&gt;</v>
      </c>
      <c r="B3">
        <f>AVERAGE('time 1'!D2/'time 1'!C2,'time 2'!D2/'time 2'!C2,'time 3'!D2/'time 3'!C2)</f>
        <v>1.0784081122028384</v>
      </c>
      <c r="C3">
        <f>AVERAGE('time 1'!F2/'time 1'!E2,'time 2'!F2/'time 2'!E2,'time 3'!F2/'time 3'!E2)</f>
        <v>0.96603943305407147</v>
      </c>
      <c r="D3">
        <f>AVERAGE('time 1'!H2/'time 1'!G2,'time 2'!H2/'time 2'!G2,'time 3'!H2/'time 3'!G2)</f>
        <v>1.0046167080025861</v>
      </c>
      <c r="E3">
        <f>AVERAGE('time 1'!J2/'time 1'!I2,'time 2'!J2/'time 2'!I2,'time 3'!J2/'time 3'!I2)</f>
        <v>1.0969741488182685</v>
      </c>
      <c r="F3">
        <f>AVERAGE('time 1'!L2/'time 1'!K2,'time 2'!L2/'time 2'!K2,'time 3'!L2/'time 3'!K2)</f>
        <v>0.86587405044160271</v>
      </c>
      <c r="G3">
        <f>AVERAGE('time 1'!N2/'time 1'!M2,'time 2'!N2/'time 2'!M2,'time 3'!N2/'time 3'!M2)</f>
        <v>1.0018772665759885</v>
      </c>
      <c r="H3">
        <f>AVERAGE('time 1'!P2/'time 1'!O2,'time 2'!P2/'time 2'!O2,'time 3'!P2/'time 3'!O2)</f>
        <v>1.0586416409970161</v>
      </c>
      <c r="I3">
        <f>AVERAGE('time 1'!R2/'time 1'!Q2,'time 2'!R2/'time 2'!Q2,'time 3'!R2/'time 3'!Q2)</f>
        <v>1.0067957619860972</v>
      </c>
      <c r="J3">
        <f>AVERAGE('time 1'!T2/'time 1'!S2,'time 2'!T2/'time 2'!S2,'time 3'!T2/'time 3'!S2)</f>
        <v>1.0451219672464911</v>
      </c>
      <c r="K3">
        <f>IF($B3&lt;K$1,1,0)+IF($C3&lt;K$1,1,0)+ IF($D3&lt;K$1,1,0)+IF($E3&lt;K$1,1,0)+IF($F3&lt;K$1,1,0)+ IF($G3&lt;K$1,1,0)+IF($H3&lt;K$1,1,0)+IF($I3&lt;K$1,1,0)+ IF($J3&lt;K$1,1,0)</f>
        <v>2</v>
      </c>
      <c r="L3">
        <f>IF($B3&lt;L$1,1,0)+IF($C3&lt;L$1,1,0)+ IF($D3&lt;L$1,1,0)+IF($E3&lt;L$1,1,0)+IF($F3&lt;L$1,1,0)+ IF($G3&lt;L$1,1,0)+IF($H3&lt;L$1,1,0)+IF($I3&lt;L$1,1,0)+ IF($J3&lt;L$1,1,0)-K3</f>
        <v>7</v>
      </c>
      <c r="M3">
        <f>IF($B3&lt;M$1,1,0)+IF($C3&lt;M$1,1,0)+ IF($D3&lt;M$1,1,0)+IF($E3&lt;M$1,1,0)+IF($F3&lt;M$1,1,0)+ IF($G3&lt;M$1,1,0)+IF($H3&lt;M$1,1,0)+IF($I3&lt;M$1,1,0)+ IF($J3&lt;M$1,1,0)-L3-K3</f>
        <v>0</v>
      </c>
      <c r="N3">
        <f>IF($B3&gt;=N$1,1,0)+IF($C3&gt;=N$1,1,0)+ IF($D3&gt;=N$1,1,0)+IF($E3&gt;=N$1,1,0)+IF($F3&gt;=N$1,1,0)+ IF($G3&gt;=N$1,1,0)+IF($H3&gt;=N$1,1,0)+IF($I3&gt;=N$1,1,0)+ IF($J3&gt;=N$1,1,0)</f>
        <v>0</v>
      </c>
      <c r="O3">
        <f>IF($B3&lt;K$1,1,0)+IF($E3&lt;K$1,1,0)+IF($H3&lt;K$1,1,0)</f>
        <v>0</v>
      </c>
      <c r="P3">
        <f>IF($B3&lt;L$1,1,0)+IF($E3&lt;L$1,1,0)+IF($H3&lt;L$1,1,0)-O3</f>
        <v>3</v>
      </c>
      <c r="Q3">
        <f>IF($B3&lt;M$1,1,0)+IF($E3&lt;M$1,1,0)+IF($H3&lt;M$1,1,0) -P3-O3</f>
        <v>0</v>
      </c>
      <c r="R3">
        <f>IF($B3&gt;=N$1,1,0)+IF($E3&gt;=N$1,1,0)+IF($H3&gt;=N$1,1,0)</f>
        <v>0</v>
      </c>
      <c r="S3">
        <f>IF($C3&lt;K$1,1,0)+IF($F3&lt;K$1,1,0)+IF($I3&lt;K$1,1,0)</f>
        <v>2</v>
      </c>
      <c r="T3">
        <f>IF($C3&lt;L$1,1,0)+IF($F3&lt;L$1,1,0)+IF($I3&lt;L$1,1,0)-S3</f>
        <v>1</v>
      </c>
      <c r="U3">
        <f>IF($C3&lt;M$1,1,0)+ IF($F3&lt;M$1,1,0)+IF($I3&lt;M$1,1,0)-T3-S3</f>
        <v>0</v>
      </c>
      <c r="V3">
        <f>IF($C3&gt;=N$1,1,0)+ IF($F3&gt;=N$1,1,0)+IF($I3&gt;=N$1,1,0)</f>
        <v>0</v>
      </c>
      <c r="W3">
        <f xml:space="preserve"> IF($D3&lt;K$1,1,0)+IF($G3&lt;K$1,1,0)+ IF($J3&lt;K$1,1,0)</f>
        <v>0</v>
      </c>
      <c r="X3">
        <f xml:space="preserve"> IF($D3&lt;L$1,1,0)+IF($G3&lt;L$1,1,0)+ IF($J3&lt;L$1,1,0)-W3</f>
        <v>3</v>
      </c>
      <c r="Y3">
        <f>IF($D3&lt;M$1,1,0)+IF($G3&lt;M$1,1,0)+ IF($J3&lt;M$1,1,0)-X3-W3</f>
        <v>0</v>
      </c>
      <c r="Z3">
        <f xml:space="preserve"> IF($D3&gt;=N$1,1,0)+ IF($G3&gt;=N$1,1,0)+ IF($J3&gt;=N$1,1,0)</f>
        <v>0</v>
      </c>
      <c r="AB3">
        <f>AVERAGE('accuracy dom5dom4'!$C3,'accuracy dom51dom41'!$C3,'accuracy dom52dom42'!$C3)</f>
        <v>0</v>
      </c>
      <c r="AC3">
        <f>AVERAGE('accuracy dom5dom4'!$G3,'accuracy dom51dom41'!$G3,'accuracy dom52dom42'!$G3)</f>
        <v>0</v>
      </c>
      <c r="AD3">
        <f>AVERAGE('accuracy dom5dom4'!$AB3,'accuracy dom51dom41'!$AB3,'accuracy dom52dom42'!$AB3)</f>
        <v>0</v>
      </c>
      <c r="AE3">
        <f>AVERAGE('accuracy dom7dom6'!$C3,'accuracy dom71dom61'!$C3,'accuracy dom72dom62'!$C3)</f>
        <v>0</v>
      </c>
      <c r="AF3">
        <f>AVERAGE('accuracy dom7dom6'!$G3,'accuracy dom71dom61'!$G3,'accuracy dom72dom62'!$G3)</f>
        <v>0</v>
      </c>
      <c r="AG3">
        <f>AVERAGE('accuracy dom7dom6'!$AB3,'accuracy dom71dom61'!$AB3,'accuracy dom72dom62'!$AB3)</f>
        <v>0</v>
      </c>
      <c r="AH3">
        <f>AVERAGE('accuracy dom9dom8'!$C3,'accuracy dom91dom81'!$C3,'accuracy dom92dom82'!$C3)</f>
        <v>0</v>
      </c>
      <c r="AI3">
        <f>AVERAGE('accuracy dom9dom8'!$G3,'accuracy dom91dom81'!$G3,'accuracy dom92dom82'!$G3)</f>
        <v>0</v>
      </c>
      <c r="AJ3">
        <f>AVERAGE('accuracy dom9dom8'!$AB3,'accuracy dom91dom81'!$AB3,'accuracy dom92dom82'!$AB3)</f>
        <v>0</v>
      </c>
      <c r="AK3">
        <f>COUNTIF(AB3:AJ3,"&lt;&gt;0")</f>
        <v>0</v>
      </c>
      <c r="AL3">
        <f>IF($B3&lt;AL$1,$AB3,0)+IF($C3&lt;AL$1,$AC3,0)+ IF($D3&lt;AL$1,$AD3,0)+IF($E3&lt;AL$1,$AE3,0)+IF($F3&lt;AL$1,$AF3,0)+ IF($G3&lt;AL$1,$AG3,0)+IF($H3&lt;AL$1,$AH3,0)+IF($I3&lt;AL$1,$AI3,0)+ IF($J3&lt;AL$1,$AJ3,0)</f>
        <v>0</v>
      </c>
      <c r="AM3">
        <f t="shared" ref="AM3:AM6" si="0">IF($B3&lt;AM$1,$AB3,0)+IF($C3&lt;AM$1,$AC3,0)+ IF($D3&lt;AM$1,$AD3,0)+IF($E3&lt;AM$1,$AE3,0)+IF($F3&lt;AM$1,$AF3,0)+ IF($G3&lt;AM$1,$AG3,0)+IF($H3&lt;AM$1,$AH3,0)+IF($I3&lt;AM$1,$AI3,0)+ IF($J3&lt;AM$1,$AJ3,0)-AL3</f>
        <v>0</v>
      </c>
      <c r="AN3">
        <f t="shared" ref="AN3:AN6" si="1">IF($B3&lt;AN$1,$AB3,0)+IF($C3&lt;AN$1,$AC3,0)+ IF($D3&lt;AN$1,$AD3,0)+IF($E3&lt;AN$1,$AE3,0)+IF($F3&lt;AN$1,$AF3,0)+ IF($G3&lt;AN$1,$AG3,0)+IF($H3&lt;AN$1,$AH3,0)+IF($I3&lt;AN$1,$AI3,0)+ IF($J3&lt;AN$1,$AJ3,0)-AL3-AM3</f>
        <v>0</v>
      </c>
      <c r="AO3">
        <f>IF($B3&gt;=AO$1,$AB3,0)+IF($C3&gt;=AO$1,$AC3,0)+ IF($D3&gt;=AO$1,$AD3,0)+IF($E3&gt;=AO$1,$AE3,0)+IF($F3&gt;=AO$1,$AF3,0)+ IF($G3&gt;=AO$1,$AG3,0)+IF($H3&gt;=AO$1,$AH3,0)+IF($I3&gt;=AO$1,$AI3,0)+ IF($J3&gt;=AO$1,$AJ3,0)</f>
        <v>0</v>
      </c>
      <c r="AP3">
        <f>IF($B3&lt;AL$1,AB3,0)+IF($E3&lt;AL$1,AE3,0)+IF($H3&lt;AL$1,AH3,0)</f>
        <v>0</v>
      </c>
      <c r="AQ3">
        <f>IF($B3&lt;AM$1,AB3,0)+IF($E3&lt;AM$1,AE3,0)+IF($H3&lt;AM$1,AH3,0)-AP3</f>
        <v>0</v>
      </c>
      <c r="AR3">
        <f>IF($B3&lt;AN$1,AB3,0)+IF($E3&lt;AN$1,AE3,0)+IF($H3&lt;AN$1,AH3,0) -AQ3-AP3</f>
        <v>0</v>
      </c>
      <c r="AS3">
        <f>IF($B3&gt;=AO$1,AB3,0)+IF($E3&gt;=AO$1,AE3,0)+IF($H3&gt;=AO$1,AH3,0)</f>
        <v>0</v>
      </c>
      <c r="AT3">
        <f>IF($C3&lt;AL$1,AC3,0)+IF($F3&lt;AL$1,AF3,0)+IF($I3&lt;AL$1,AI3,0)</f>
        <v>0</v>
      </c>
      <c r="AU3">
        <f>IF($C3&lt;AM$1,AC3,0)+IF($F3&lt;AM$1,AF3,0)+IF($I3&lt;AM$1,AI3,0)-AT3</f>
        <v>0</v>
      </c>
      <c r="AV3">
        <f>IF($C3&lt;AN$1,AC3,0)+ IF($F3&lt;AN$1,AF3,0)+IF($I3&lt;AN$1,AI3,0)-AU3-AT3</f>
        <v>0</v>
      </c>
      <c r="AW3">
        <f>IF($C3&gt;=AO$1,AC3,0)+ IF($F3&gt;=AO$1,AF3,0)+IF($I3&gt;=AO$1,AI3,0)</f>
        <v>0</v>
      </c>
      <c r="AX3">
        <f xml:space="preserve"> IF($D3&lt;AL$1,AD3,0)+IF($G3&lt;AL$1,AG3,0)+ IF($J3&lt;AL$1,AJ3,0)</f>
        <v>0</v>
      </c>
      <c r="AY3">
        <f xml:space="preserve"> IF($D3&lt;AM$1,AD3,0)+IF($G3&lt;AM$1,AG3,0)+ IF($J3&lt;AM$1,AJ3,0)-AX3</f>
        <v>0</v>
      </c>
      <c r="AZ3">
        <f>IF($D3&lt;AN$1,AD3,0)+IF($G3&lt;AN$1,AG3,0)+ IF($J3&lt;AN$1,AJ3,0)-AY3-AX3</f>
        <v>0</v>
      </c>
      <c r="BA3">
        <f xml:space="preserve"> IF($D3&gt;=AO$1,AD3,0)+ IF($G3&gt;=AO$1,AG3,0)+ IF($J3&gt;=AO$1,AJ3,0)</f>
        <v>0</v>
      </c>
      <c r="BC3">
        <f>BG3+BK3+BO3</f>
        <v>0</v>
      </c>
      <c r="BD3">
        <f>BH3+BL3+BP3</f>
        <v>0</v>
      </c>
      <c r="BE3">
        <f>BI3+BM3+BQ3</f>
        <v>0</v>
      </c>
      <c r="BF3">
        <f>BJ3+BN3+BR3</f>
        <v>0</v>
      </c>
      <c r="BG3">
        <f t="shared" ref="BG3:BR3" si="2">IF(AND(AP3&lt;&gt;0,O3&lt;&gt;0),O3,0)</f>
        <v>0</v>
      </c>
      <c r="BH3">
        <f t="shared" si="2"/>
        <v>0</v>
      </c>
      <c r="BI3">
        <f t="shared" si="2"/>
        <v>0</v>
      </c>
      <c r="BJ3">
        <f t="shared" si="2"/>
        <v>0</v>
      </c>
      <c r="BK3">
        <f t="shared" si="2"/>
        <v>0</v>
      </c>
      <c r="BL3">
        <f t="shared" si="2"/>
        <v>0</v>
      </c>
      <c r="BM3">
        <f t="shared" si="2"/>
        <v>0</v>
      </c>
      <c r="BN3">
        <f t="shared" si="2"/>
        <v>0</v>
      </c>
      <c r="BO3">
        <f t="shared" si="2"/>
        <v>0</v>
      </c>
      <c r="BP3">
        <f t="shared" si="2"/>
        <v>0</v>
      </c>
      <c r="BQ3">
        <f t="shared" si="2"/>
        <v>0</v>
      </c>
      <c r="BR3">
        <f t="shared" si="2"/>
        <v>0</v>
      </c>
    </row>
    <row r="4" spans="1:70">
      <c r="A4" t="str">
        <f>'time 1'!B3</f>
        <v>&lt;test.BallonFactory: boolean correctVertically(java.awt.Rectangle,int,int)&gt;</v>
      </c>
      <c r="B4">
        <f>AVERAGE('time 1'!D3/'time 1'!C3,'time 2'!D3/'time 2'!C3,'time 3'!D3/'time 3'!C3)</f>
        <v>1.0862832827355373</v>
      </c>
      <c r="C4">
        <f>AVERAGE('time 1'!F3/'time 1'!E3,'time 2'!F3/'time 2'!E3,'time 3'!F3/'time 3'!E3)</f>
        <v>0.9992735684450178</v>
      </c>
      <c r="D4">
        <f>AVERAGE('time 1'!H3/'time 1'!G3,'time 2'!H3/'time 2'!G3,'time 3'!H3/'time 3'!G3)</f>
        <v>1.0016540133591236</v>
      </c>
      <c r="E4">
        <f>AVERAGE('time 1'!J3/'time 1'!I3,'time 2'!J3/'time 2'!I3,'time 3'!J3/'time 3'!I3)</f>
        <v>1.0575794842346082</v>
      </c>
      <c r="F4">
        <f>AVERAGE('time 1'!L3/'time 1'!K3,'time 2'!L3/'time 2'!K3,'time 3'!L3/'time 3'!K3)</f>
        <v>0.93605742766321232</v>
      </c>
      <c r="G4">
        <f>AVERAGE('time 1'!N3/'time 1'!M3,'time 2'!N3/'time 2'!M3,'time 3'!N3/'time 3'!M3)</f>
        <v>1.0291474268480461</v>
      </c>
      <c r="H4">
        <f>AVERAGE('time 1'!P3/'time 1'!O3,'time 2'!P3/'time 2'!O3,'time 3'!P3/'time 3'!O3)</f>
        <v>1.059787970365047</v>
      </c>
      <c r="I4">
        <f>AVERAGE('time 1'!R3/'time 1'!Q3,'time 2'!R3/'time 2'!Q3,'time 3'!R3/'time 3'!Q3)</f>
        <v>1.0494916927021913</v>
      </c>
      <c r="J4">
        <f>AVERAGE('time 1'!T3/'time 1'!S3,'time 2'!T3/'time 2'!S3,'time 3'!T3/'time 3'!S3)</f>
        <v>1.0075025193658225</v>
      </c>
      <c r="K4">
        <f t="shared" ref="K4:K67" si="3">IF($B4&lt;K$1,1,0)+IF($C4&lt;K$1,1,0)+ IF($D4&lt;K$1,1,0)+IF($E4&lt;K$1,1,0)+IF($F4&lt;K$1,1,0)+ IF($G4&lt;K$1,1,0)+IF($H4&lt;K$1,1,0)+IF($I4&lt;K$1,1,0)+ IF($J4&lt;K$1,1,0)</f>
        <v>2</v>
      </c>
      <c r="L4">
        <f t="shared" ref="L4:L67" si="4">IF($B4&lt;L$1,1,0)+IF($C4&lt;L$1,1,0)+ IF($D4&lt;L$1,1,0)+IF($E4&lt;L$1,1,0)+IF($F4&lt;L$1,1,0)+ IF($G4&lt;L$1,1,0)+IF($H4&lt;L$1,1,0)+IF($I4&lt;L$1,1,0)+ IF($J4&lt;L$1,1,0)-K4</f>
        <v>7</v>
      </c>
      <c r="M4">
        <f t="shared" ref="M4:M67" si="5">IF($B4&lt;M$1,1,0)+IF($C4&lt;M$1,1,0)+ IF($D4&lt;M$1,1,0)+IF($E4&lt;M$1,1,0)+IF($F4&lt;M$1,1,0)+ IF($G4&lt;M$1,1,0)+IF($H4&lt;M$1,1,0)+IF($I4&lt;M$1,1,0)+ IF($J4&lt;M$1,1,0)-L4-K4</f>
        <v>0</v>
      </c>
      <c r="N4">
        <f t="shared" ref="N4:N67" si="6">IF($B4&gt;=N$1,1,0)+IF($C4&gt;=N$1,1,0)+ IF($D4&gt;=N$1,1,0)+IF($E4&gt;=N$1,1,0)+IF($F4&gt;=N$1,1,0)+ IF($G4&gt;=N$1,1,0)+IF($H4&gt;=N$1,1,0)+IF($I4&gt;=N$1,1,0)+ IF($J4&gt;=N$1,1,0)</f>
        <v>0</v>
      </c>
      <c r="O4">
        <f t="shared" ref="O4:O67" si="7">IF($B4&lt;K$1,1,0)+IF($E4&lt;K$1,1,0)+IF($H4&lt;K$1,1,0)</f>
        <v>0</v>
      </c>
      <c r="P4">
        <f>IF($B4&lt;L$1,1,0)+IF($E4&lt;L$1,1,0)+IF($H4&lt;L$1,1,0)-O4</f>
        <v>3</v>
      </c>
      <c r="Q4">
        <f>IF($B4&lt;M$1,1,0)+IF($E4&lt;M$1,1,0)+IF($H4&lt;M$1,1,0) -P4-O4</f>
        <v>0</v>
      </c>
      <c r="R4">
        <f t="shared" ref="R4:R67" si="8">IF($B4&gt;=N$1,1,0)+IF($E4&gt;=N$1,1,0)+IF($H4&gt;=N$1,1,0)</f>
        <v>0</v>
      </c>
      <c r="S4">
        <f t="shared" ref="S4:S67" si="9">IF($C4&lt;K$1,1,0)+IF($F4&lt;K$1,1,0)+IF($I4&lt;K$1,1,0)</f>
        <v>2</v>
      </c>
      <c r="T4">
        <f t="shared" ref="T4:T67" si="10">IF($C4&lt;L$1,1,0)+IF($F4&lt;L$1,1,0)+IF($I4&lt;L$1,1,0)-S4</f>
        <v>1</v>
      </c>
      <c r="U4">
        <f t="shared" ref="U4:U67" si="11">IF($C4&lt;M$1,1,0)+ IF($F4&lt;M$1,1,0)+IF($I4&lt;M$1,1,0)-T4-S4</f>
        <v>0</v>
      </c>
      <c r="V4">
        <f t="shared" ref="V4:V67" si="12">IF($C4&gt;=N$1,1,0)+ IF($F4&gt;=N$1,1,0)+IF($I4&gt;=N$1,1,0)</f>
        <v>0</v>
      </c>
      <c r="W4">
        <f t="shared" ref="W4:W67" si="13" xml:space="preserve"> IF($D4&lt;K$1,1,0)+IF($G4&lt;K$1,1,0)+ IF($J4&lt;K$1,1,0)</f>
        <v>0</v>
      </c>
      <c r="X4">
        <f t="shared" ref="X4:X67" si="14" xml:space="preserve"> IF($D4&lt;L$1,1,0)+IF($G4&lt;L$1,1,0)+ IF($J4&lt;L$1,1,0)-W4</f>
        <v>3</v>
      </c>
      <c r="Y4">
        <f t="shared" ref="Y4:Y67" si="15">IF($D4&lt;M$1,1,0)+IF($G4&lt;M$1,1,0)+ IF($J4&lt;M$1,1,0)-X4-W4</f>
        <v>0</v>
      </c>
      <c r="Z4">
        <f t="shared" ref="Z4:Z67" si="16" xml:space="preserve"> IF($D4&gt;=N$1,1,0)+ IF($G4&gt;=N$1,1,0)+ IF($J4&gt;=N$1,1,0)</f>
        <v>0</v>
      </c>
      <c r="AB4">
        <f>AVERAGE('accuracy dom5dom4'!$C4,'accuracy dom51dom41'!$C4,'accuracy dom52dom42'!$C4)</f>
        <v>0</v>
      </c>
      <c r="AC4">
        <f>AVERAGE('accuracy dom5dom4'!$G4,'accuracy dom51dom41'!$G4,'accuracy dom52dom42'!$G4)</f>
        <v>0</v>
      </c>
      <c r="AD4">
        <f>AVERAGE('accuracy dom5dom4'!$AB4,'accuracy dom51dom41'!$AB4,'accuracy dom52dom42'!$AB4)</f>
        <v>0</v>
      </c>
      <c r="AE4">
        <f>AVERAGE('accuracy dom7dom6'!$C4,'accuracy dom71dom61'!$C4,'accuracy dom72dom62'!$C4)</f>
        <v>0</v>
      </c>
      <c r="AF4">
        <f>AVERAGE('accuracy dom7dom6'!$G4,'accuracy dom71dom61'!$G4,'accuracy dom72dom62'!$G4)</f>
        <v>0</v>
      </c>
      <c r="AG4">
        <f>AVERAGE('accuracy dom7dom6'!$AB4,'accuracy dom71dom61'!$AB4,'accuracy dom72dom62'!$AB4)</f>
        <v>0</v>
      </c>
      <c r="AH4">
        <f>AVERAGE('accuracy dom9dom8'!$C4,'accuracy dom91dom81'!$C4,'accuracy dom92dom82'!$C4)</f>
        <v>0</v>
      </c>
      <c r="AI4">
        <f>AVERAGE('accuracy dom9dom8'!$G4,'accuracy dom91dom81'!$G4,'accuracy dom92dom82'!$G4)</f>
        <v>0</v>
      </c>
      <c r="AJ4">
        <f>AVERAGE('accuracy dom9dom8'!$AB4,'accuracy dom91dom81'!$AB4,'accuracy dom92dom82'!$AB4)</f>
        <v>0</v>
      </c>
      <c r="AK4">
        <f t="shared" ref="AK4:AK67" si="17">COUNTIF(AB4:AJ4,"&lt;&gt;0")</f>
        <v>0</v>
      </c>
      <c r="AL4">
        <f t="shared" ref="AL4:AL6" si="18">IF($B4&lt;AL$1,$AB4,0)+IF($C4&lt;AL$1,$AC4,0)+ IF($D4&lt;AL$1,$AD4,0)+IF($E4&lt;AL$1,$AE4,0)+IF($F4&lt;AL$1,$AF4,0)+ IF($G4&lt;AL$1,$AG4,0)+IF($H4&lt;AL$1,$AH4,0)+IF($I4&lt;AL$1,$AI4,0)+ IF($J4&lt;AL$1,$AJ4,0)</f>
        <v>0</v>
      </c>
      <c r="AM4">
        <f t="shared" si="0"/>
        <v>0</v>
      </c>
      <c r="AN4">
        <f t="shared" si="1"/>
        <v>0</v>
      </c>
      <c r="AO4">
        <f t="shared" ref="AO4:AO67" si="19">IF($B4&gt;=AO$1,$AB4,0)+IF($C4&gt;=AO$1,$AC4,0)+ IF($D4&gt;=AO$1,$AD4,0)+IF($E4&gt;=AO$1,$AE4,0)+IF($F4&gt;=AO$1,$AF4,0)+ IF($G4&gt;=AO$1,$AG4,0)+IF($H4&gt;=AO$1,$AH4,0)+IF($I4&gt;=AO$1,$AI4,0)+ IF($J4&gt;=AO$1,$AJ4,0)</f>
        <v>0</v>
      </c>
      <c r="AP4">
        <f t="shared" ref="AP4:AP67" si="20">IF($B4&lt;AL$1,AB4,0)+IF($E4&lt;AL$1,AE4,0)+IF($H4&lt;AL$1,AH4,0)</f>
        <v>0</v>
      </c>
      <c r="AQ4">
        <f t="shared" ref="AQ4:AQ67" si="21">IF($B4&lt;AM$1,AB4,0)+IF($E4&lt;AM$1,AE4,0)+IF($H4&lt;AM$1,AH4,0)-AP4</f>
        <v>0</v>
      </c>
      <c r="AR4">
        <f t="shared" ref="AR4:AR67" si="22">IF($B4&lt;AN$1,AB4,0)+IF($E4&lt;AN$1,AE4,0)+IF($H4&lt;AN$1,AH4,0) -AQ4-AP4</f>
        <v>0</v>
      </c>
      <c r="AS4">
        <f>IF($B4&gt;=AO$1,AB4,0)+IF($E4&gt;=AO$1,AE4,0)+IF($H4&gt;=AO$1,AH4,0)</f>
        <v>0</v>
      </c>
      <c r="AT4">
        <f t="shared" ref="AT4:AT67" si="23">IF($C4&lt;AL$1,AC4,0)+IF($F4&lt;AL$1,AF4,0)+IF($I4&lt;AL$1,AI4,0)</f>
        <v>0</v>
      </c>
      <c r="AU4">
        <f t="shared" ref="AU4:AU67" si="24">IF($C4&lt;AM$1,AC4,0)+IF($F4&lt;AM$1,AF4,0)+IF($I4&lt;AM$1,AI4,0)-AT4</f>
        <v>0</v>
      </c>
      <c r="AV4">
        <f t="shared" ref="AV4:AV67" si="25">IF($C4&lt;AN$1,AC4,0)+ IF($F4&lt;AN$1,AF4,0)+IF($I4&lt;AN$1,AI4,0)-AU4-AT4</f>
        <v>0</v>
      </c>
      <c r="AW4">
        <f>IF($C4&gt;=AO$1,AC4,0)+ IF($F4&gt;=AO$1,AF4,0)+IF($I4&gt;=AO$1,AI4,0)</f>
        <v>0</v>
      </c>
      <c r="AX4">
        <f t="shared" ref="AX4:AX67" si="26" xml:space="preserve"> IF($D4&lt;AL$1,AD4,0)+IF($G4&lt;AL$1,AG4,0)+ IF($J4&lt;AL$1,AJ4,0)</f>
        <v>0</v>
      </c>
      <c r="AY4">
        <f t="shared" ref="AY4:AY67" si="27" xml:space="preserve"> IF($D4&lt;AM$1,AD4,0)+IF($G4&lt;AM$1,AG4,0)+ IF($J4&lt;AM$1,AJ4,0)-AX4</f>
        <v>0</v>
      </c>
      <c r="AZ4">
        <f t="shared" ref="AZ4:AZ67" si="28">IF($D4&lt;AN$1,AD4,0)+IF($G4&lt;AN$1,AG4,0)+ IF($J4&lt;AN$1,AJ4,0)-AY4-AX4</f>
        <v>0</v>
      </c>
      <c r="BA4">
        <f xml:space="preserve"> IF($D4&gt;=AO$1,AD4,0)+ IF($G4&gt;=AO$1,AG4,0)+ IF($J4&gt;=AO$1,AJ4,0)</f>
        <v>0</v>
      </c>
      <c r="BC4">
        <f t="shared" ref="BC4:BC67" si="29">BG4+BK4+BO4</f>
        <v>0</v>
      </c>
      <c r="BD4">
        <f t="shared" ref="BD4:BD67" si="30">BH4+BL4+BP4</f>
        <v>0</v>
      </c>
      <c r="BE4">
        <f t="shared" ref="BE4:BE67" si="31">BI4+BM4+BQ4</f>
        <v>0</v>
      </c>
      <c r="BF4">
        <f t="shared" ref="BF4:BF67" si="32">BJ4+BN4+BR4</f>
        <v>0</v>
      </c>
      <c r="BG4">
        <f t="shared" ref="BG4:BG67" si="33">IF(AND(AP4&lt;&gt;0,O4&lt;&gt;0),O4,0)</f>
        <v>0</v>
      </c>
      <c r="BH4">
        <f t="shared" ref="BH4:BH67" si="34">IF(AND(AQ4&lt;&gt;0,P4&lt;&gt;0),P4,0)</f>
        <v>0</v>
      </c>
      <c r="BI4">
        <f t="shared" ref="BI4:BI67" si="35">IF(AND(AR4&lt;&gt;0,Q4&lt;&gt;0),Q4,0)</f>
        <v>0</v>
      </c>
      <c r="BJ4">
        <f t="shared" ref="BJ4:BJ67" si="36">IF(AND(AS4&lt;&gt;0,R4&lt;&gt;0),R4,0)</f>
        <v>0</v>
      </c>
      <c r="BK4">
        <f t="shared" ref="BK4:BK67" si="37">IF(AND(AT4&lt;&gt;0,S4&lt;&gt;0),S4,0)</f>
        <v>0</v>
      </c>
      <c r="BL4">
        <f t="shared" ref="BL4:BL67" si="38">IF(AND(AU4&lt;&gt;0,T4&lt;&gt;0),T4,0)</f>
        <v>0</v>
      </c>
      <c r="BM4">
        <f t="shared" ref="BM4:BM67" si="39">IF(AND(AV4&lt;&gt;0,U4&lt;&gt;0),U4,0)</f>
        <v>0</v>
      </c>
      <c r="BN4">
        <f t="shared" ref="BN4:BN67" si="40">IF(AND(AW4&lt;&gt;0,V4&lt;&gt;0),V4,0)</f>
        <v>0</v>
      </c>
      <c r="BO4">
        <f t="shared" ref="BO4:BO67" si="41">IF(AND(AX4&lt;&gt;0,W4&lt;&gt;0),W4,0)</f>
        <v>0</v>
      </c>
      <c r="BP4">
        <f t="shared" ref="BP4:BP67" si="42">IF(AND(AY4&lt;&gt;0,X4&lt;&gt;0),X4,0)</f>
        <v>0</v>
      </c>
      <c r="BQ4">
        <f t="shared" ref="BQ4:BQ67" si="43">IF(AND(AZ4&lt;&gt;0,Y4&lt;&gt;0),Y4,0)</f>
        <v>0</v>
      </c>
      <c r="BR4">
        <f t="shared" ref="BR4:BR67" si="44">IF(AND(BA4&lt;&gt;0,Z4&lt;&gt;0),Z4,0)</f>
        <v>0</v>
      </c>
    </row>
    <row r="5" spans="1:70">
      <c r="A5" t="str">
        <f>'time 1'!B4</f>
        <v>&lt;test.BallonFactory: boolean isInsideBounds(java.awt.Rectangle,int,int)&gt;</v>
      </c>
      <c r="B5">
        <f>AVERAGE('time 1'!D4/'time 1'!C4,'time 2'!D4/'time 2'!C4,'time 3'!D4/'time 3'!C4)</f>
        <v>1.0258720605921701</v>
      </c>
      <c r="C5">
        <f>AVERAGE('time 1'!F4/'time 1'!E4,'time 2'!F4/'time 2'!E4,'time 3'!F4/'time 3'!E4)</f>
        <v>0.97208791777512726</v>
      </c>
      <c r="D5">
        <f>AVERAGE('time 1'!H4/'time 1'!G4,'time 2'!H4/'time 2'!G4,'time 3'!H4/'time 3'!G4)</f>
        <v>1.0835866628064081</v>
      </c>
      <c r="E5">
        <f>AVERAGE('time 1'!J4/'time 1'!I4,'time 2'!J4/'time 2'!I4,'time 3'!J4/'time 3'!I4)</f>
        <v>0.9758853532431514</v>
      </c>
      <c r="F5">
        <f>AVERAGE('time 1'!L4/'time 1'!K4,'time 2'!L4/'time 2'!K4,'time 3'!L4/'time 3'!K4)</f>
        <v>1.0482782245799296</v>
      </c>
      <c r="G5">
        <f>AVERAGE('time 1'!N4/'time 1'!M4,'time 2'!N4/'time 2'!M4,'time 3'!N4/'time 3'!M4)</f>
        <v>1.0186348899023627</v>
      </c>
      <c r="H5">
        <f>AVERAGE('time 1'!P4/'time 1'!O4,'time 2'!P4/'time 2'!O4,'time 3'!P4/'time 3'!O4)</f>
        <v>1.0071537308718135</v>
      </c>
      <c r="I5">
        <f>AVERAGE('time 1'!R4/'time 1'!Q4,'time 2'!R4/'time 2'!Q4,'time 3'!R4/'time 3'!Q4)</f>
        <v>0.95641389115786402</v>
      </c>
      <c r="J5">
        <f>AVERAGE('time 1'!T4/'time 1'!S4,'time 2'!T4/'time 2'!S4,'time 3'!T4/'time 3'!S4)</f>
        <v>0.99451645779563158</v>
      </c>
      <c r="K5">
        <f t="shared" si="3"/>
        <v>4</v>
      </c>
      <c r="L5">
        <f t="shared" si="4"/>
        <v>5</v>
      </c>
      <c r="M5">
        <f t="shared" si="5"/>
        <v>0</v>
      </c>
      <c r="N5">
        <f t="shared" si="6"/>
        <v>0</v>
      </c>
      <c r="O5">
        <f t="shared" si="7"/>
        <v>1</v>
      </c>
      <c r="P5">
        <f t="shared" ref="P5:P68" si="45">IF($B5&lt;L$1,1,0)+IF($E5&lt;L$1,1,0)+IF($H5&lt;L$1,1,0)-O5</f>
        <v>2</v>
      </c>
      <c r="Q5">
        <f t="shared" ref="Q5:Q68" si="46">IF($B5&lt;M$1,1,0)+IF($E5&lt;M$1,1,0)+IF($H5&lt;M$1,1,0) -P5-O5</f>
        <v>0</v>
      </c>
      <c r="R5">
        <f t="shared" si="8"/>
        <v>0</v>
      </c>
      <c r="S5">
        <f t="shared" si="9"/>
        <v>2</v>
      </c>
      <c r="T5">
        <f t="shared" si="10"/>
        <v>1</v>
      </c>
      <c r="U5">
        <f t="shared" si="11"/>
        <v>0</v>
      </c>
      <c r="V5">
        <f t="shared" si="12"/>
        <v>0</v>
      </c>
      <c r="W5">
        <f t="shared" si="13"/>
        <v>1</v>
      </c>
      <c r="X5">
        <f t="shared" si="14"/>
        <v>2</v>
      </c>
      <c r="Y5">
        <f t="shared" si="15"/>
        <v>0</v>
      </c>
      <c r="Z5">
        <f t="shared" si="16"/>
        <v>0</v>
      </c>
      <c r="AB5">
        <f>AVERAGE('accuracy dom5dom4'!$C5,'accuracy dom51dom41'!$C5,'accuracy dom52dom42'!$C5)</f>
        <v>0</v>
      </c>
      <c r="AC5">
        <f>AVERAGE('accuracy dom5dom4'!$G5,'accuracy dom51dom41'!$G5,'accuracy dom52dom42'!$G5)</f>
        <v>0</v>
      </c>
      <c r="AD5">
        <f>AVERAGE('accuracy dom5dom4'!$AB5,'accuracy dom51dom41'!$AB5,'accuracy dom52dom42'!$AB5)</f>
        <v>0</v>
      </c>
      <c r="AE5">
        <f>AVERAGE('accuracy dom7dom6'!$C5,'accuracy dom71dom61'!$C5,'accuracy dom72dom62'!$C5)</f>
        <v>0</v>
      </c>
      <c r="AF5">
        <f>AVERAGE('accuracy dom7dom6'!$G5,'accuracy dom71dom61'!$G5,'accuracy dom72dom62'!$G5)</f>
        <v>0</v>
      </c>
      <c r="AG5">
        <f>AVERAGE('accuracy dom7dom6'!$AB5,'accuracy dom71dom61'!$AB5,'accuracy dom72dom62'!$AB5)</f>
        <v>0</v>
      </c>
      <c r="AH5">
        <f>AVERAGE('accuracy dom9dom8'!$C5,'accuracy dom91dom81'!$C5,'accuracy dom92dom82'!$C5)</f>
        <v>0</v>
      </c>
      <c r="AI5">
        <f>AVERAGE('accuracy dom9dom8'!$G5,'accuracy dom91dom81'!$G5,'accuracy dom92dom82'!$G5)</f>
        <v>0</v>
      </c>
      <c r="AJ5">
        <f>AVERAGE('accuracy dom9dom8'!$AB5,'accuracy dom91dom81'!$AB5,'accuracy dom92dom82'!$AB5)</f>
        <v>0</v>
      </c>
      <c r="AK5">
        <f t="shared" si="17"/>
        <v>0</v>
      </c>
      <c r="AL5">
        <f t="shared" si="18"/>
        <v>0</v>
      </c>
      <c r="AM5">
        <f t="shared" si="0"/>
        <v>0</v>
      </c>
      <c r="AN5">
        <f t="shared" si="1"/>
        <v>0</v>
      </c>
      <c r="AO5">
        <f t="shared" si="19"/>
        <v>0</v>
      </c>
      <c r="AP5">
        <f t="shared" si="20"/>
        <v>0</v>
      </c>
      <c r="AQ5">
        <f t="shared" si="21"/>
        <v>0</v>
      </c>
      <c r="AR5">
        <f t="shared" si="22"/>
        <v>0</v>
      </c>
      <c r="AS5">
        <f t="shared" ref="AS5:AS67" si="47">IF($B5&gt;=AO$1,AB5,0)+IF($E5&gt;=AO$1,AE5,0)+IF($H5&gt;=AO$1,AH5,0)</f>
        <v>0</v>
      </c>
      <c r="AT5">
        <f t="shared" si="23"/>
        <v>0</v>
      </c>
      <c r="AU5">
        <f t="shared" si="24"/>
        <v>0</v>
      </c>
      <c r="AV5">
        <f t="shared" si="25"/>
        <v>0</v>
      </c>
      <c r="AW5">
        <f t="shared" ref="AW5:AW67" si="48">IF($C5&gt;=AO$1,AC5,0)+ IF($F5&gt;=AO$1,AF5,0)+IF($I5&gt;=AO$1,AI5,0)</f>
        <v>0</v>
      </c>
      <c r="AX5">
        <f t="shared" si="26"/>
        <v>0</v>
      </c>
      <c r="AY5">
        <f t="shared" si="27"/>
        <v>0</v>
      </c>
      <c r="AZ5">
        <f t="shared" si="28"/>
        <v>0</v>
      </c>
      <c r="BA5">
        <f t="shared" ref="BA5:BA67" si="49" xml:space="preserve"> IF($D5&gt;=AO$1,AD5,0)+ IF($G5&gt;=AO$1,AG5,0)+ IF($J5&gt;=AO$1,AJ5,0)</f>
        <v>0</v>
      </c>
      <c r="BC5">
        <f t="shared" si="29"/>
        <v>0</v>
      </c>
      <c r="BD5">
        <f t="shared" si="30"/>
        <v>0</v>
      </c>
      <c r="BE5">
        <f t="shared" si="31"/>
        <v>0</v>
      </c>
      <c r="BF5">
        <f t="shared" si="32"/>
        <v>0</v>
      </c>
      <c r="BG5">
        <f t="shared" si="33"/>
        <v>0</v>
      </c>
      <c r="BH5">
        <f t="shared" si="34"/>
        <v>0</v>
      </c>
      <c r="BI5">
        <f t="shared" si="35"/>
        <v>0</v>
      </c>
      <c r="BJ5">
        <f t="shared" si="36"/>
        <v>0</v>
      </c>
      <c r="BK5">
        <f t="shared" si="37"/>
        <v>0</v>
      </c>
      <c r="BL5">
        <f t="shared" si="38"/>
        <v>0</v>
      </c>
      <c r="BM5">
        <f t="shared" si="39"/>
        <v>0</v>
      </c>
      <c r="BN5">
        <f t="shared" si="40"/>
        <v>0</v>
      </c>
      <c r="BO5">
        <f t="shared" si="41"/>
        <v>0</v>
      </c>
      <c r="BP5">
        <f t="shared" si="42"/>
        <v>0</v>
      </c>
      <c r="BQ5">
        <f t="shared" si="43"/>
        <v>0</v>
      </c>
      <c r="BR5">
        <f t="shared" si="44"/>
        <v>0</v>
      </c>
    </row>
    <row r="6" spans="1:70">
      <c r="A6" t="str">
        <f>'time 1'!B5</f>
        <v>&lt;test.BallonFactory: java.awt.geom.GeneralPath getNormalPath(java.awt.Rectangle)&gt;</v>
      </c>
      <c r="B6">
        <f>AVERAGE('time 1'!D5/'time 1'!C5,'time 2'!D5/'time 2'!C5,'time 3'!D5/'time 3'!C5)</f>
        <v>1.0315272315407957</v>
      </c>
      <c r="C6">
        <f>AVERAGE('time 1'!F5/'time 1'!E5,'time 2'!F5/'time 2'!E5,'time 3'!F5/'time 3'!E5)</f>
        <v>1.027178842987664</v>
      </c>
      <c r="D6">
        <f>AVERAGE('time 1'!H5/'time 1'!G5,'time 2'!H5/'time 2'!G5,'time 3'!H5/'time 3'!G5)</f>
        <v>1.0336575455443031</v>
      </c>
      <c r="E6">
        <f>AVERAGE('time 1'!J5/'time 1'!I5,'time 2'!J5/'time 2'!I5,'time 3'!J5/'time 3'!I5)</f>
        <v>1.1323668849228501</v>
      </c>
      <c r="F6">
        <f>AVERAGE('time 1'!L5/'time 1'!K5,'time 2'!L5/'time 2'!K5,'time 3'!L5/'time 3'!K5)</f>
        <v>0.97444162789920175</v>
      </c>
      <c r="G6">
        <f>AVERAGE('time 1'!N5/'time 1'!M5,'time 2'!N5/'time 2'!M5,'time 3'!N5/'time 3'!M5)</f>
        <v>1.0642750045388034</v>
      </c>
      <c r="H6">
        <f>AVERAGE('time 1'!P5/'time 1'!O5,'time 2'!P5/'time 2'!O5,'time 3'!P5/'time 3'!O5)</f>
        <v>1.0618802176965001</v>
      </c>
      <c r="I6">
        <f>AVERAGE('time 1'!R5/'time 1'!Q5,'time 2'!R5/'time 2'!Q5,'time 3'!R5/'time 3'!Q5)</f>
        <v>0.9205895339166007</v>
      </c>
      <c r="J6">
        <f>AVERAGE('time 1'!T5/'time 1'!S5,'time 2'!T5/'time 2'!S5,'time 3'!T5/'time 3'!S5)</f>
        <v>1.0397554105289775</v>
      </c>
      <c r="K6">
        <f t="shared" si="3"/>
        <v>2</v>
      </c>
      <c r="L6">
        <f t="shared" si="4"/>
        <v>7</v>
      </c>
      <c r="M6">
        <f t="shared" si="5"/>
        <v>0</v>
      </c>
      <c r="N6">
        <f t="shared" si="6"/>
        <v>0</v>
      </c>
      <c r="O6">
        <f t="shared" si="7"/>
        <v>0</v>
      </c>
      <c r="P6">
        <f t="shared" si="45"/>
        <v>3</v>
      </c>
      <c r="Q6">
        <f t="shared" si="46"/>
        <v>0</v>
      </c>
      <c r="R6">
        <f t="shared" si="8"/>
        <v>0</v>
      </c>
      <c r="S6">
        <f t="shared" si="9"/>
        <v>2</v>
      </c>
      <c r="T6">
        <f t="shared" si="10"/>
        <v>1</v>
      </c>
      <c r="U6">
        <f t="shared" si="11"/>
        <v>0</v>
      </c>
      <c r="V6">
        <f t="shared" si="12"/>
        <v>0</v>
      </c>
      <c r="W6">
        <f t="shared" si="13"/>
        <v>0</v>
      </c>
      <c r="X6">
        <f t="shared" si="14"/>
        <v>3</v>
      </c>
      <c r="Y6">
        <f t="shared" si="15"/>
        <v>0</v>
      </c>
      <c r="Z6">
        <f t="shared" si="16"/>
        <v>0</v>
      </c>
      <c r="AB6">
        <f>AVERAGE('accuracy dom5dom4'!$C6,'accuracy dom51dom41'!$C6,'accuracy dom52dom42'!$C6)</f>
        <v>0</v>
      </c>
      <c r="AC6">
        <f>AVERAGE('accuracy dom5dom4'!$G6,'accuracy dom51dom41'!$G6,'accuracy dom52dom42'!$G6)</f>
        <v>0</v>
      </c>
      <c r="AD6">
        <f>AVERAGE('accuracy dom5dom4'!$AB6,'accuracy dom51dom41'!$AB6,'accuracy dom52dom42'!$AB6)</f>
        <v>0</v>
      </c>
      <c r="AE6">
        <f>AVERAGE('accuracy dom7dom6'!$C6,'accuracy dom71dom61'!$C6,'accuracy dom72dom62'!$C6)</f>
        <v>0</v>
      </c>
      <c r="AF6">
        <f>AVERAGE('accuracy dom7dom6'!$G6,'accuracy dom71dom61'!$G6,'accuracy dom72dom62'!$G6)</f>
        <v>0</v>
      </c>
      <c r="AG6">
        <f>AVERAGE('accuracy dom7dom6'!$AB6,'accuracy dom71dom61'!$AB6,'accuracy dom72dom62'!$AB6)</f>
        <v>0</v>
      </c>
      <c r="AH6">
        <f>AVERAGE('accuracy dom9dom8'!$C6,'accuracy dom91dom81'!$C6,'accuracy dom92dom82'!$C6)</f>
        <v>0</v>
      </c>
      <c r="AI6">
        <f>AVERAGE('accuracy dom9dom8'!$G6,'accuracy dom91dom81'!$G6,'accuracy dom92dom82'!$G6)</f>
        <v>0</v>
      </c>
      <c r="AJ6">
        <f>AVERAGE('accuracy dom9dom8'!$AB6,'accuracy dom91dom81'!$AB6,'accuracy dom92dom82'!$AB6)</f>
        <v>0</v>
      </c>
      <c r="AK6">
        <f t="shared" si="17"/>
        <v>0</v>
      </c>
      <c r="AL6">
        <f t="shared" si="18"/>
        <v>0</v>
      </c>
      <c r="AM6">
        <f t="shared" si="0"/>
        <v>0</v>
      </c>
      <c r="AN6">
        <f t="shared" si="1"/>
        <v>0</v>
      </c>
      <c r="AO6">
        <f t="shared" si="19"/>
        <v>0</v>
      </c>
      <c r="AP6">
        <f t="shared" si="20"/>
        <v>0</v>
      </c>
      <c r="AQ6">
        <f t="shared" si="21"/>
        <v>0</v>
      </c>
      <c r="AR6">
        <f t="shared" si="22"/>
        <v>0</v>
      </c>
      <c r="AS6">
        <f t="shared" si="47"/>
        <v>0</v>
      </c>
      <c r="AT6">
        <f t="shared" si="23"/>
        <v>0</v>
      </c>
      <c r="AU6">
        <f t="shared" si="24"/>
        <v>0</v>
      </c>
      <c r="AV6">
        <f t="shared" si="25"/>
        <v>0</v>
      </c>
      <c r="AW6">
        <f t="shared" si="48"/>
        <v>0</v>
      </c>
      <c r="AX6">
        <f t="shared" si="26"/>
        <v>0</v>
      </c>
      <c r="AY6">
        <f t="shared" si="27"/>
        <v>0</v>
      </c>
      <c r="AZ6">
        <f t="shared" si="28"/>
        <v>0</v>
      </c>
      <c r="BA6">
        <f t="shared" si="49"/>
        <v>0</v>
      </c>
      <c r="BC6">
        <f t="shared" si="29"/>
        <v>0</v>
      </c>
      <c r="BD6">
        <f t="shared" si="30"/>
        <v>0</v>
      </c>
      <c r="BE6">
        <f t="shared" si="31"/>
        <v>0</v>
      </c>
      <c r="BF6">
        <f t="shared" si="32"/>
        <v>0</v>
      </c>
      <c r="BG6">
        <f t="shared" si="33"/>
        <v>0</v>
      </c>
      <c r="BH6">
        <f t="shared" si="34"/>
        <v>0</v>
      </c>
      <c r="BI6">
        <f t="shared" si="35"/>
        <v>0</v>
      </c>
      <c r="BJ6">
        <f t="shared" si="36"/>
        <v>0</v>
      </c>
      <c r="BK6">
        <f t="shared" si="37"/>
        <v>0</v>
      </c>
      <c r="BL6">
        <f t="shared" si="38"/>
        <v>0</v>
      </c>
      <c r="BM6">
        <f t="shared" si="39"/>
        <v>0</v>
      </c>
      <c r="BN6">
        <f t="shared" si="40"/>
        <v>0</v>
      </c>
      <c r="BO6">
        <f t="shared" si="41"/>
        <v>0</v>
      </c>
      <c r="BP6">
        <f t="shared" si="42"/>
        <v>0</v>
      </c>
      <c r="BQ6">
        <f t="shared" si="43"/>
        <v>0</v>
      </c>
      <c r="BR6">
        <f t="shared" si="44"/>
        <v>0</v>
      </c>
    </row>
    <row r="7" spans="1:70">
      <c r="A7" t="str">
        <f>'time 1'!B6</f>
        <v>&lt;test.BallonFactory: java.awt.Rectangle addPadding(java.awt.Rectangle)&gt;</v>
      </c>
      <c r="B7">
        <f>AVERAGE('time 1'!D6/'time 1'!C6,'time 2'!D6/'time 2'!C6,'time 3'!D6/'time 3'!C6)</f>
        <v>1.0914457044270616</v>
      </c>
      <c r="C7">
        <f>AVERAGE('time 1'!F6/'time 1'!E6,'time 2'!F6/'time 2'!E6,'time 3'!F6/'time 3'!E6)</f>
        <v>0.92349392332781033</v>
      </c>
      <c r="D7">
        <f>AVERAGE('time 1'!H6/'time 1'!G6,'time 2'!H6/'time 2'!G6,'time 3'!H6/'time 3'!G6)</f>
        <v>0.89645276475902724</v>
      </c>
      <c r="E7">
        <f>AVERAGE('time 1'!J6/'time 1'!I6,'time 2'!J6/'time 2'!I6,'time 3'!J6/'time 3'!I6)</f>
        <v>1.0165620450330068</v>
      </c>
      <c r="F7">
        <f>AVERAGE('time 1'!L6/'time 1'!K6,'time 2'!L6/'time 2'!K6,'time 3'!L6/'time 3'!K6)</f>
        <v>1.15357064760289</v>
      </c>
      <c r="G7">
        <f>AVERAGE('time 1'!N6/'time 1'!M6,'time 2'!N6/'time 2'!M6,'time 3'!N6/'time 3'!M6)</f>
        <v>0.88622693803259711</v>
      </c>
      <c r="H7">
        <f>AVERAGE('time 1'!P6/'time 1'!O6,'time 2'!P6/'time 2'!O6,'time 3'!P6/'time 3'!O6)</f>
        <v>1.0637379500761359</v>
      </c>
      <c r="I7">
        <f>AVERAGE('time 1'!R6/'time 1'!Q6,'time 2'!R6/'time 2'!Q6,'time 3'!R6/'time 3'!Q6)</f>
        <v>1.137453013543456</v>
      </c>
      <c r="J7">
        <f>AVERAGE('time 1'!T6/'time 1'!S6,'time 2'!T6/'time 2'!S6,'time 3'!T6/'time 3'!S6)</f>
        <v>1.0458671267311705</v>
      </c>
      <c r="K7">
        <f t="shared" si="3"/>
        <v>3</v>
      </c>
      <c r="L7">
        <f t="shared" si="4"/>
        <v>6</v>
      </c>
      <c r="M7">
        <f t="shared" si="5"/>
        <v>0</v>
      </c>
      <c r="N7">
        <f t="shared" si="6"/>
        <v>0</v>
      </c>
      <c r="O7">
        <f t="shared" si="7"/>
        <v>0</v>
      </c>
      <c r="P7">
        <f t="shared" si="45"/>
        <v>3</v>
      </c>
      <c r="Q7">
        <f t="shared" si="46"/>
        <v>0</v>
      </c>
      <c r="R7">
        <f t="shared" si="8"/>
        <v>0</v>
      </c>
      <c r="S7">
        <f t="shared" si="9"/>
        <v>1</v>
      </c>
      <c r="T7">
        <f t="shared" si="10"/>
        <v>2</v>
      </c>
      <c r="U7">
        <f t="shared" si="11"/>
        <v>0</v>
      </c>
      <c r="V7">
        <f t="shared" si="12"/>
        <v>0</v>
      </c>
      <c r="W7">
        <f t="shared" si="13"/>
        <v>2</v>
      </c>
      <c r="X7">
        <f t="shared" si="14"/>
        <v>1</v>
      </c>
      <c r="Y7">
        <f t="shared" si="15"/>
        <v>0</v>
      </c>
      <c r="Z7">
        <f t="shared" si="16"/>
        <v>0</v>
      </c>
      <c r="AB7">
        <f>AVERAGE('accuracy dom5dom4'!$C7,'accuracy dom51dom41'!$C7,'accuracy dom52dom42'!$C7)</f>
        <v>1.3333333333333333</v>
      </c>
      <c r="AC7">
        <f>AVERAGE('accuracy dom5dom4'!$G7,'accuracy dom51dom41'!$G7,'accuracy dom52dom42'!$G7)</f>
        <v>1.3333333333333333</v>
      </c>
      <c r="AD7">
        <f>AVERAGE('accuracy dom5dom4'!$AB7,'accuracy dom51dom41'!$AB7,'accuracy dom52dom42'!$AB7)</f>
        <v>1.3333333333333333</v>
      </c>
      <c r="AE7">
        <f>AVERAGE('accuracy dom7dom6'!$C7,'accuracy dom71dom61'!$C7,'accuracy dom72dom62'!$C7)</f>
        <v>2</v>
      </c>
      <c r="AF7">
        <f>AVERAGE('accuracy dom7dom6'!$G7,'accuracy dom71dom61'!$G7,'accuracy dom72dom62'!$G7)</f>
        <v>2</v>
      </c>
      <c r="AG7">
        <f>AVERAGE('accuracy dom7dom6'!$AB7,'accuracy dom71dom61'!$AB7,'accuracy dom72dom62'!$AB7)</f>
        <v>2</v>
      </c>
      <c r="AH7">
        <f>AVERAGE('accuracy dom9dom8'!$C7,'accuracy dom91dom81'!$C7,'accuracy dom92dom82'!$C7)</f>
        <v>2</v>
      </c>
      <c r="AI7">
        <f>AVERAGE('accuracy dom9dom8'!$G7,'accuracy dom91dom81'!$G7,'accuracy dom92dom82'!$G7)</f>
        <v>2</v>
      </c>
      <c r="AJ7">
        <f>AVERAGE('accuracy dom9dom8'!$AB7,'accuracy dom91dom81'!$AB7,'accuracy dom92dom82'!$AB7)</f>
        <v>2</v>
      </c>
      <c r="AK7">
        <f t="shared" si="17"/>
        <v>9</v>
      </c>
      <c r="AL7">
        <f>IF($B7&lt;AL$1,$AB7,0)+IF($C7&lt;AL$1,$AC7,0)+ IF($D7&lt;AL$1,$AD7,0)+IF($E7&lt;AL$1,$AE7,0)+IF($F7&lt;AL$1,$AF7,0)+ IF($G7&lt;AL$1,$AG7,0)+IF($H7&lt;AL$1,$AH7,0)+IF($I7&lt;AL$1,$AI7,0)+ IF($J7&lt;AL$1,$AJ7,0)</f>
        <v>4.6666666666666661</v>
      </c>
      <c r="AM7">
        <f>IF($B7&lt;AM$1,$AB7,0)+IF($C7&lt;AM$1,$AC7,0)+ IF($D7&lt;AM$1,$AD7,0)+IF($E7&lt;AM$1,$AE7,0)+IF($F7&lt;AM$1,$AF7,0)+ IF($G7&lt;AM$1,$AG7,0)+IF($H7&lt;AM$1,$AH7,0)+IF($I7&lt;AM$1,$AI7,0)+ IF($J7&lt;AM$1,$AJ7,0)-AL7</f>
        <v>11.333333333333334</v>
      </c>
      <c r="AN7">
        <f>IF($B7&lt;AN$1,$AB7,0)+IF($C7&lt;AN$1,$AC7,0)+ IF($D7&lt;AN$1,$AD7,0)+IF($E7&lt;AN$1,$AE7,0)+IF($F7&lt;AN$1,$AF7,0)+ IF($G7&lt;AN$1,$AG7,0)+IF($H7&lt;AN$1,$AH7,0)+IF($I7&lt;AN$1,$AI7,0)+ IF($J7&lt;AN$1,$AJ7,0)-AL7-AM7</f>
        <v>0</v>
      </c>
      <c r="AO7">
        <f t="shared" si="19"/>
        <v>0</v>
      </c>
      <c r="AP7">
        <f t="shared" si="20"/>
        <v>0</v>
      </c>
      <c r="AQ7">
        <f t="shared" si="21"/>
        <v>5.333333333333333</v>
      </c>
      <c r="AR7">
        <f t="shared" si="22"/>
        <v>0</v>
      </c>
      <c r="AS7">
        <f t="shared" si="47"/>
        <v>0</v>
      </c>
      <c r="AT7">
        <f t="shared" si="23"/>
        <v>1.3333333333333333</v>
      </c>
      <c r="AU7">
        <f t="shared" si="24"/>
        <v>4</v>
      </c>
      <c r="AV7">
        <f t="shared" si="25"/>
        <v>0</v>
      </c>
      <c r="AW7">
        <f t="shared" si="48"/>
        <v>0</v>
      </c>
      <c r="AX7">
        <f t="shared" si="26"/>
        <v>3.333333333333333</v>
      </c>
      <c r="AY7">
        <f t="shared" si="27"/>
        <v>2</v>
      </c>
      <c r="AZ7">
        <f t="shared" si="28"/>
        <v>0</v>
      </c>
      <c r="BA7">
        <f t="shared" si="49"/>
        <v>0</v>
      </c>
      <c r="BC7">
        <f t="shared" si="29"/>
        <v>3</v>
      </c>
      <c r="BD7">
        <f t="shared" si="30"/>
        <v>6</v>
      </c>
      <c r="BE7">
        <f t="shared" si="31"/>
        <v>0</v>
      </c>
      <c r="BF7">
        <f t="shared" si="32"/>
        <v>0</v>
      </c>
      <c r="BG7">
        <f t="shared" si="33"/>
        <v>0</v>
      </c>
      <c r="BH7">
        <f t="shared" si="34"/>
        <v>3</v>
      </c>
      <c r="BI7">
        <f t="shared" si="35"/>
        <v>0</v>
      </c>
      <c r="BJ7">
        <f t="shared" si="36"/>
        <v>0</v>
      </c>
      <c r="BK7">
        <f t="shared" si="37"/>
        <v>1</v>
      </c>
      <c r="BL7">
        <f t="shared" si="38"/>
        <v>2</v>
      </c>
      <c r="BM7">
        <f t="shared" si="39"/>
        <v>0</v>
      </c>
      <c r="BN7">
        <f t="shared" si="40"/>
        <v>0</v>
      </c>
      <c r="BO7">
        <f t="shared" si="41"/>
        <v>2</v>
      </c>
      <c r="BP7">
        <f t="shared" si="42"/>
        <v>1</v>
      </c>
      <c r="BQ7">
        <f t="shared" si="43"/>
        <v>0</v>
      </c>
      <c r="BR7">
        <f t="shared" si="44"/>
        <v>0</v>
      </c>
    </row>
    <row r="8" spans="1:70">
      <c r="A8" t="str">
        <f>'time 1'!B7</f>
        <v>&lt;test.BallonFactory: java.awt.Rectangle getTextBounds(int,int,int,int)&gt;</v>
      </c>
      <c r="B8">
        <f>AVERAGE('time 1'!D7/'time 1'!C7,'time 2'!D7/'time 2'!C7,'time 3'!D7/'time 3'!C7)</f>
        <v>1.0556908854876093</v>
      </c>
      <c r="C8">
        <f>AVERAGE('time 1'!F7/'time 1'!E7,'time 2'!F7/'time 2'!E7,'time 3'!F7/'time 3'!E7)</f>
        <v>1.1276637527472988</v>
      </c>
      <c r="D8">
        <f>AVERAGE('time 1'!H7/'time 1'!G7,'time 2'!H7/'time 2'!G7,'time 3'!H7/'time 3'!G7)</f>
        <v>1.1508115183140966</v>
      </c>
      <c r="E8">
        <f>AVERAGE('time 1'!J7/'time 1'!I7,'time 2'!J7/'time 2'!I7,'time 3'!J7/'time 3'!I7)</f>
        <v>1.1508292768408703</v>
      </c>
      <c r="F8">
        <f>AVERAGE('time 1'!L7/'time 1'!K7,'time 2'!L7/'time 2'!K7,'time 3'!L7/'time 3'!K7)</f>
        <v>1.0997605237506975</v>
      </c>
      <c r="G8">
        <f>AVERAGE('time 1'!N7/'time 1'!M7,'time 2'!N7/'time 2'!M7,'time 3'!N7/'time 3'!M7)</f>
        <v>1.1161304264655751</v>
      </c>
      <c r="H8">
        <f>AVERAGE('time 1'!P7/'time 1'!O7,'time 2'!P7/'time 2'!O7,'time 3'!P7/'time 3'!O7)</f>
        <v>1.1829167049086857</v>
      </c>
      <c r="I8">
        <f>AVERAGE('time 1'!R7/'time 1'!Q7,'time 2'!R7/'time 2'!Q7,'time 3'!R7/'time 3'!Q7)</f>
        <v>1.0897247399315928</v>
      </c>
      <c r="J8">
        <f>AVERAGE('time 1'!T7/'time 1'!S7,'time 2'!T7/'time 2'!S7,'time 3'!T7/'time 3'!S7)</f>
        <v>1.1478562025779784</v>
      </c>
      <c r="K8">
        <f t="shared" si="3"/>
        <v>0</v>
      </c>
      <c r="L8">
        <f t="shared" si="4"/>
        <v>9</v>
      </c>
      <c r="M8">
        <f t="shared" si="5"/>
        <v>0</v>
      </c>
      <c r="N8">
        <f t="shared" si="6"/>
        <v>0</v>
      </c>
      <c r="O8">
        <f t="shared" si="7"/>
        <v>0</v>
      </c>
      <c r="P8">
        <f t="shared" si="45"/>
        <v>3</v>
      </c>
      <c r="Q8">
        <f t="shared" si="46"/>
        <v>0</v>
      </c>
      <c r="R8">
        <f t="shared" si="8"/>
        <v>0</v>
      </c>
      <c r="S8">
        <f t="shared" si="9"/>
        <v>0</v>
      </c>
      <c r="T8">
        <f t="shared" si="10"/>
        <v>3</v>
      </c>
      <c r="U8">
        <f t="shared" si="11"/>
        <v>0</v>
      </c>
      <c r="V8">
        <f t="shared" si="12"/>
        <v>0</v>
      </c>
      <c r="W8">
        <f t="shared" si="13"/>
        <v>0</v>
      </c>
      <c r="X8">
        <f t="shared" si="14"/>
        <v>3</v>
      </c>
      <c r="Y8">
        <f t="shared" si="15"/>
        <v>0</v>
      </c>
      <c r="Z8">
        <f t="shared" si="16"/>
        <v>0</v>
      </c>
      <c r="AB8">
        <f>AVERAGE('accuracy dom5dom4'!$C8,'accuracy dom51dom41'!$C8,'accuracy dom52dom42'!$C8)</f>
        <v>0</v>
      </c>
      <c r="AC8">
        <f>AVERAGE('accuracy dom5dom4'!$G8,'accuracy dom51dom41'!$G8,'accuracy dom52dom42'!$G8)</f>
        <v>0</v>
      </c>
      <c r="AD8">
        <f>AVERAGE('accuracy dom5dom4'!$AB8,'accuracy dom51dom41'!$AB8,'accuracy dom52dom42'!$AB8)</f>
        <v>0</v>
      </c>
      <c r="AE8">
        <f>AVERAGE('accuracy dom7dom6'!$C8,'accuracy dom71dom61'!$C8,'accuracy dom72dom62'!$C8)</f>
        <v>0</v>
      </c>
      <c r="AF8">
        <f>AVERAGE('accuracy dom7dom6'!$G8,'accuracy dom71dom61'!$G8,'accuracy dom72dom62'!$G8)</f>
        <v>0</v>
      </c>
      <c r="AG8">
        <f>AVERAGE('accuracy dom7dom6'!$AB8,'accuracy dom71dom61'!$AB8,'accuracy dom72dom62'!$AB8)</f>
        <v>0</v>
      </c>
      <c r="AH8">
        <f>AVERAGE('accuracy dom9dom8'!$C8,'accuracy dom91dom81'!$C8,'accuracy dom92dom82'!$C8)</f>
        <v>0</v>
      </c>
      <c r="AI8">
        <f>AVERAGE('accuracy dom9dom8'!$G8,'accuracy dom91dom81'!$G8,'accuracy dom92dom82'!$G8)</f>
        <v>0</v>
      </c>
      <c r="AJ8">
        <f>AVERAGE('accuracy dom9dom8'!$AB8,'accuracy dom91dom81'!$AB8,'accuracy dom92dom82'!$AB8)</f>
        <v>0</v>
      </c>
      <c r="AK8">
        <f t="shared" si="17"/>
        <v>0</v>
      </c>
      <c r="AL8">
        <f t="shared" ref="AL8:AL71" si="50">IF($B8&lt;AL$1,$AB8,0)+IF($C8&lt;AL$1,$AC8,0)+ IF($D8&lt;AL$1,$AD8,0)+IF($E8&lt;AL$1,$AE8,0)+IF($F8&lt;AL$1,$AF8,0)+ IF($G8&lt;AL$1,$AG8,0)+IF($H8&lt;AL$1,$AH8,0)+IF($I8&lt;AL$1,$AI8,0)+ IF($J8&lt;AL$1,$AJ8,0)</f>
        <v>0</v>
      </c>
      <c r="AM8">
        <f t="shared" ref="AM8:AM71" si="51">IF($B8&lt;AM$1,$AB8,0)+IF($C8&lt;AM$1,$AC8,0)+ IF($D8&lt;AM$1,$AD8,0)+IF($E8&lt;AM$1,$AE8,0)+IF($F8&lt;AM$1,$AF8,0)+ IF($G8&lt;AM$1,$AG8,0)+IF($H8&lt;AM$1,$AH8,0)+IF($I8&lt;AM$1,$AI8,0)+ IF($J8&lt;AM$1,$AJ8,0)-AL8</f>
        <v>0</v>
      </c>
      <c r="AN8">
        <f t="shared" ref="AN8:AN71" si="52">IF($B8&lt;AN$1,$AB8,0)+IF($C8&lt;AN$1,$AC8,0)+ IF($D8&lt;AN$1,$AD8,0)+IF($E8&lt;AN$1,$AE8,0)+IF($F8&lt;AN$1,$AF8,0)+ IF($G8&lt;AN$1,$AG8,0)+IF($H8&lt;AN$1,$AH8,0)+IF($I8&lt;AN$1,$AI8,0)+ IF($J8&lt;AN$1,$AJ8,0)-AL8-AM8</f>
        <v>0</v>
      </c>
      <c r="AO8">
        <f t="shared" si="19"/>
        <v>0</v>
      </c>
      <c r="AP8">
        <f t="shared" si="20"/>
        <v>0</v>
      </c>
      <c r="AQ8">
        <f t="shared" si="21"/>
        <v>0</v>
      </c>
      <c r="AR8">
        <f t="shared" si="22"/>
        <v>0</v>
      </c>
      <c r="AS8">
        <f t="shared" si="47"/>
        <v>0</v>
      </c>
      <c r="AT8">
        <f t="shared" si="23"/>
        <v>0</v>
      </c>
      <c r="AU8">
        <f t="shared" si="24"/>
        <v>0</v>
      </c>
      <c r="AV8">
        <f t="shared" si="25"/>
        <v>0</v>
      </c>
      <c r="AW8">
        <f t="shared" si="48"/>
        <v>0</v>
      </c>
      <c r="AX8">
        <f t="shared" si="26"/>
        <v>0</v>
      </c>
      <c r="AY8">
        <f t="shared" si="27"/>
        <v>0</v>
      </c>
      <c r="AZ8">
        <f t="shared" si="28"/>
        <v>0</v>
      </c>
      <c r="BA8">
        <f t="shared" si="49"/>
        <v>0</v>
      </c>
      <c r="BC8">
        <f t="shared" si="29"/>
        <v>0</v>
      </c>
      <c r="BD8">
        <f t="shared" si="30"/>
        <v>0</v>
      </c>
      <c r="BE8">
        <f t="shared" si="31"/>
        <v>0</v>
      </c>
      <c r="BF8">
        <f t="shared" si="32"/>
        <v>0</v>
      </c>
      <c r="BG8">
        <f t="shared" si="33"/>
        <v>0</v>
      </c>
      <c r="BH8">
        <f t="shared" si="34"/>
        <v>0</v>
      </c>
      <c r="BI8">
        <f t="shared" si="35"/>
        <v>0</v>
      </c>
      <c r="BJ8">
        <f t="shared" si="36"/>
        <v>0</v>
      </c>
      <c r="BK8">
        <f t="shared" si="37"/>
        <v>0</v>
      </c>
      <c r="BL8">
        <f t="shared" si="38"/>
        <v>0</v>
      </c>
      <c r="BM8">
        <f t="shared" si="39"/>
        <v>0</v>
      </c>
      <c r="BN8">
        <f t="shared" si="40"/>
        <v>0</v>
      </c>
      <c r="BO8">
        <f t="shared" si="41"/>
        <v>0</v>
      </c>
      <c r="BP8">
        <f t="shared" si="42"/>
        <v>0</v>
      </c>
      <c r="BQ8">
        <f t="shared" si="43"/>
        <v>0</v>
      </c>
      <c r="BR8">
        <f t="shared" si="44"/>
        <v>0</v>
      </c>
    </row>
    <row r="9" spans="1:70">
      <c r="A9" t="str">
        <f>'time 1'!B8</f>
        <v>&lt;test.BallonFactory: java.awt.Shape getCirclePath(java.awt.Rectangle)&gt;</v>
      </c>
      <c r="B9">
        <f>AVERAGE('time 1'!D8/'time 1'!C8,'time 2'!D8/'time 2'!C8,'time 3'!D8/'time 3'!C8)</f>
        <v>2.1342447924808412</v>
      </c>
      <c r="C9">
        <f>AVERAGE('time 1'!F8/'time 1'!E8,'time 2'!F8/'time 2'!E8,'time 3'!F8/'time 3'!E8)</f>
        <v>1.6255988957314897</v>
      </c>
      <c r="D9">
        <f>AVERAGE('time 1'!H8/'time 1'!G8,'time 2'!H8/'time 2'!G8,'time 3'!H8/'time 3'!G8)</f>
        <v>2.1700927703114732</v>
      </c>
      <c r="E9">
        <f>AVERAGE('time 1'!J8/'time 1'!I8,'time 2'!J8/'time 2'!I8,'time 3'!J8/'time 3'!I8)</f>
        <v>2.1541681156259274</v>
      </c>
      <c r="F9">
        <f>AVERAGE('time 1'!L8/'time 1'!K8,'time 2'!L8/'time 2'!K8,'time 3'!L8/'time 3'!K8)</f>
        <v>1.7795692062889776</v>
      </c>
      <c r="G9">
        <f>AVERAGE('time 1'!N8/'time 1'!M8,'time 2'!N8/'time 2'!M8,'time 3'!N8/'time 3'!M8)</f>
        <v>2.0378285682192718</v>
      </c>
      <c r="H9">
        <f>AVERAGE('time 1'!P8/'time 1'!O8,'time 2'!P8/'time 2'!O8,'time 3'!P8/'time 3'!O8)</f>
        <v>2.1501029772473168</v>
      </c>
      <c r="I9">
        <f>AVERAGE('time 1'!R8/'time 1'!Q8,'time 2'!R8/'time 2'!Q8,'time 3'!R8/'time 3'!Q8)</f>
        <v>1.4730470820561845</v>
      </c>
      <c r="J9">
        <f>AVERAGE('time 1'!T8/'time 1'!S8,'time 2'!T8/'time 2'!S8,'time 3'!T8/'time 3'!S8)</f>
        <v>2.2416560181617364</v>
      </c>
      <c r="K9">
        <f t="shared" si="3"/>
        <v>0</v>
      </c>
      <c r="L9">
        <f t="shared" si="4"/>
        <v>3</v>
      </c>
      <c r="M9">
        <f t="shared" si="5"/>
        <v>6</v>
      </c>
      <c r="N9">
        <f t="shared" si="6"/>
        <v>0</v>
      </c>
      <c r="O9">
        <f t="shared" si="7"/>
        <v>0</v>
      </c>
      <c r="P9">
        <f t="shared" si="45"/>
        <v>0</v>
      </c>
      <c r="Q9">
        <f t="shared" si="46"/>
        <v>3</v>
      </c>
      <c r="R9">
        <f t="shared" si="8"/>
        <v>0</v>
      </c>
      <c r="S9">
        <f t="shared" si="9"/>
        <v>0</v>
      </c>
      <c r="T9">
        <f t="shared" si="10"/>
        <v>3</v>
      </c>
      <c r="U9">
        <f t="shared" si="11"/>
        <v>0</v>
      </c>
      <c r="V9">
        <f t="shared" si="12"/>
        <v>0</v>
      </c>
      <c r="W9">
        <f t="shared" si="13"/>
        <v>0</v>
      </c>
      <c r="X9">
        <f t="shared" si="14"/>
        <v>0</v>
      </c>
      <c r="Y9">
        <f t="shared" si="15"/>
        <v>3</v>
      </c>
      <c r="Z9">
        <f t="shared" si="16"/>
        <v>0</v>
      </c>
      <c r="AB9">
        <f>AVERAGE('accuracy dom5dom4'!$C9,'accuracy dom51dom41'!$C9,'accuracy dom52dom42'!$C9)</f>
        <v>0</v>
      </c>
      <c r="AC9">
        <f>AVERAGE('accuracy dom5dom4'!$G9,'accuracy dom51dom41'!$G9,'accuracy dom52dom42'!$G9)</f>
        <v>0</v>
      </c>
      <c r="AD9">
        <f>AVERAGE('accuracy dom5dom4'!$AB9,'accuracy dom51dom41'!$AB9,'accuracy dom52dom42'!$AB9)</f>
        <v>0</v>
      </c>
      <c r="AE9">
        <f>AVERAGE('accuracy dom7dom6'!$C9,'accuracy dom71dom61'!$C9,'accuracy dom72dom62'!$C9)</f>
        <v>0</v>
      </c>
      <c r="AF9">
        <f>AVERAGE('accuracy dom7dom6'!$G9,'accuracy dom71dom61'!$G9,'accuracy dom72dom62'!$G9)</f>
        <v>0</v>
      </c>
      <c r="AG9">
        <f>AVERAGE('accuracy dom7dom6'!$AB9,'accuracy dom71dom61'!$AB9,'accuracy dom72dom62'!$AB9)</f>
        <v>0</v>
      </c>
      <c r="AH9">
        <f>AVERAGE('accuracy dom9dom8'!$C9,'accuracy dom91dom81'!$C9,'accuracy dom92dom82'!$C9)</f>
        <v>0</v>
      </c>
      <c r="AI9">
        <f>AVERAGE('accuracy dom9dom8'!$G9,'accuracy dom91dom81'!$G9,'accuracy dom92dom82'!$G9)</f>
        <v>0</v>
      </c>
      <c r="AJ9">
        <f>AVERAGE('accuracy dom9dom8'!$AB9,'accuracy dom91dom81'!$AB9,'accuracy dom92dom82'!$AB9)</f>
        <v>0</v>
      </c>
      <c r="AK9">
        <f t="shared" si="17"/>
        <v>0</v>
      </c>
      <c r="AL9">
        <f t="shared" si="50"/>
        <v>0</v>
      </c>
      <c r="AM9">
        <f t="shared" si="51"/>
        <v>0</v>
      </c>
      <c r="AN9">
        <f t="shared" si="52"/>
        <v>0</v>
      </c>
      <c r="AO9">
        <f t="shared" si="19"/>
        <v>0</v>
      </c>
      <c r="AP9">
        <f t="shared" si="20"/>
        <v>0</v>
      </c>
      <c r="AQ9">
        <f t="shared" si="21"/>
        <v>0</v>
      </c>
      <c r="AR9">
        <f t="shared" si="22"/>
        <v>0</v>
      </c>
      <c r="AS9">
        <f t="shared" si="47"/>
        <v>0</v>
      </c>
      <c r="AT9">
        <f t="shared" si="23"/>
        <v>0</v>
      </c>
      <c r="AU9">
        <f t="shared" si="24"/>
        <v>0</v>
      </c>
      <c r="AV9">
        <f t="shared" si="25"/>
        <v>0</v>
      </c>
      <c r="AW9">
        <f t="shared" si="48"/>
        <v>0</v>
      </c>
      <c r="AX9">
        <f t="shared" si="26"/>
        <v>0</v>
      </c>
      <c r="AY9">
        <f t="shared" si="27"/>
        <v>0</v>
      </c>
      <c r="AZ9">
        <f t="shared" si="28"/>
        <v>0</v>
      </c>
      <c r="BA9">
        <f t="shared" si="49"/>
        <v>0</v>
      </c>
      <c r="BC9">
        <f t="shared" si="29"/>
        <v>0</v>
      </c>
      <c r="BD9">
        <f t="shared" si="30"/>
        <v>0</v>
      </c>
      <c r="BE9">
        <f t="shared" si="31"/>
        <v>0</v>
      </c>
      <c r="BF9">
        <f t="shared" si="32"/>
        <v>0</v>
      </c>
      <c r="BG9">
        <f t="shared" si="33"/>
        <v>0</v>
      </c>
      <c r="BH9">
        <f t="shared" si="34"/>
        <v>0</v>
      </c>
      <c r="BI9">
        <f t="shared" si="35"/>
        <v>0</v>
      </c>
      <c r="BJ9">
        <f t="shared" si="36"/>
        <v>0</v>
      </c>
      <c r="BK9">
        <f t="shared" si="37"/>
        <v>0</v>
      </c>
      <c r="BL9">
        <f t="shared" si="38"/>
        <v>0</v>
      </c>
      <c r="BM9">
        <f t="shared" si="39"/>
        <v>0</v>
      </c>
      <c r="BN9">
        <f t="shared" si="40"/>
        <v>0</v>
      </c>
      <c r="BO9">
        <f t="shared" si="41"/>
        <v>0</v>
      </c>
      <c r="BP9">
        <f t="shared" si="42"/>
        <v>0</v>
      </c>
      <c r="BQ9">
        <f t="shared" si="43"/>
        <v>0</v>
      </c>
      <c r="BR9">
        <f t="shared" si="44"/>
        <v>0</v>
      </c>
    </row>
    <row r="10" spans="1:70">
      <c r="A10" t="str">
        <f>'time 1'!B9</f>
        <v>&lt;test.BallonFactory: java.awt.Shape[] getArrow(int,int)&gt;</v>
      </c>
      <c r="B10">
        <f>AVERAGE('time 1'!D9/'time 1'!C9,'time 2'!D9/'time 2'!C9,'time 3'!D9/'time 3'!C9)</f>
        <v>1.0851734648386711</v>
      </c>
      <c r="C10">
        <f>AVERAGE('time 1'!F9/'time 1'!E9,'time 2'!F9/'time 2'!E9,'time 3'!F9/'time 3'!E9)</f>
        <v>1.0668802383327245</v>
      </c>
      <c r="D10">
        <f>AVERAGE('time 1'!H9/'time 1'!G9,'time 2'!H9/'time 2'!G9,'time 3'!H9/'time 3'!G9)</f>
        <v>1.1428618334505982</v>
      </c>
      <c r="E10">
        <f>AVERAGE('time 1'!J9/'time 1'!I9,'time 2'!J9/'time 2'!I9,'time 3'!J9/'time 3'!I9)</f>
        <v>1.0342978910379061</v>
      </c>
      <c r="F10">
        <f>AVERAGE('time 1'!L9/'time 1'!K9,'time 2'!L9/'time 2'!K9,'time 3'!L9/'time 3'!K9)</f>
        <v>1.0016485119295524</v>
      </c>
      <c r="G10">
        <f>AVERAGE('time 1'!N9/'time 1'!M9,'time 2'!N9/'time 2'!M9,'time 3'!N9/'time 3'!M9)</f>
        <v>1.0744487635318922</v>
      </c>
      <c r="H10">
        <f>AVERAGE('time 1'!P9/'time 1'!O9,'time 2'!P9/'time 2'!O9,'time 3'!P9/'time 3'!O9)</f>
        <v>1.0265735667152782</v>
      </c>
      <c r="I10">
        <f>AVERAGE('time 1'!R9/'time 1'!Q9,'time 2'!R9/'time 2'!Q9,'time 3'!R9/'time 3'!Q9)</f>
        <v>0.98585084267194334</v>
      </c>
      <c r="J10">
        <f>AVERAGE('time 1'!T9/'time 1'!S9,'time 2'!T9/'time 2'!S9,'time 3'!T9/'time 3'!S9)</f>
        <v>1.0538219680649259</v>
      </c>
      <c r="K10">
        <f t="shared" si="3"/>
        <v>1</v>
      </c>
      <c r="L10">
        <f t="shared" si="4"/>
        <v>8</v>
      </c>
      <c r="M10">
        <f t="shared" si="5"/>
        <v>0</v>
      </c>
      <c r="N10">
        <f t="shared" si="6"/>
        <v>0</v>
      </c>
      <c r="O10">
        <f t="shared" si="7"/>
        <v>0</v>
      </c>
      <c r="P10">
        <f t="shared" si="45"/>
        <v>3</v>
      </c>
      <c r="Q10">
        <f t="shared" si="46"/>
        <v>0</v>
      </c>
      <c r="R10">
        <f t="shared" si="8"/>
        <v>0</v>
      </c>
      <c r="S10">
        <f t="shared" si="9"/>
        <v>1</v>
      </c>
      <c r="T10">
        <f t="shared" si="10"/>
        <v>2</v>
      </c>
      <c r="U10">
        <f t="shared" si="11"/>
        <v>0</v>
      </c>
      <c r="V10">
        <f t="shared" si="12"/>
        <v>0</v>
      </c>
      <c r="W10">
        <f t="shared" si="13"/>
        <v>0</v>
      </c>
      <c r="X10">
        <f t="shared" si="14"/>
        <v>3</v>
      </c>
      <c r="Y10">
        <f t="shared" si="15"/>
        <v>0</v>
      </c>
      <c r="Z10">
        <f t="shared" si="16"/>
        <v>0</v>
      </c>
      <c r="AB10">
        <f>AVERAGE('accuracy dom5dom4'!$C10,'accuracy dom51dom41'!$C10,'accuracy dom52dom42'!$C10)</f>
        <v>2.6666666666666665</v>
      </c>
      <c r="AC10">
        <f>AVERAGE('accuracy dom5dom4'!$G10,'accuracy dom51dom41'!$G10,'accuracy dom52dom42'!$G10)</f>
        <v>2.6666666666666665</v>
      </c>
      <c r="AD10">
        <f>AVERAGE('accuracy dom5dom4'!$AB10,'accuracy dom51dom41'!$AB10,'accuracy dom52dom42'!$AB10)</f>
        <v>2.6666666666666665</v>
      </c>
      <c r="AE10">
        <f>AVERAGE('accuracy dom7dom6'!$C10,'accuracy dom71dom61'!$C10,'accuracy dom72dom62'!$C10)</f>
        <v>2.6666666666666665</v>
      </c>
      <c r="AF10">
        <f>AVERAGE('accuracy dom7dom6'!$G10,'accuracy dom71dom61'!$G10,'accuracy dom72dom62'!$G10)</f>
        <v>2.6666666666666665</v>
      </c>
      <c r="AG10">
        <f>AVERAGE('accuracy dom7dom6'!$AB10,'accuracy dom71dom61'!$AB10,'accuracy dom72dom62'!$AB10)</f>
        <v>2.6666666666666665</v>
      </c>
      <c r="AH10">
        <f>AVERAGE('accuracy dom9dom8'!$C10,'accuracy dom91dom81'!$C10,'accuracy dom92dom82'!$C10)</f>
        <v>3.6666666666666665</v>
      </c>
      <c r="AI10">
        <f>AVERAGE('accuracy dom9dom8'!$G10,'accuracy dom91dom81'!$G10,'accuracy dom92dom82'!$G10)</f>
        <v>3.6666666666666665</v>
      </c>
      <c r="AJ10">
        <f>AVERAGE('accuracy dom9dom8'!$AB10,'accuracy dom91dom81'!$AB10,'accuracy dom92dom82'!$AB10)</f>
        <v>3.6666666666666665</v>
      </c>
      <c r="AK10">
        <f t="shared" si="17"/>
        <v>9</v>
      </c>
      <c r="AL10">
        <f t="shared" si="50"/>
        <v>3.6666666666666665</v>
      </c>
      <c r="AM10">
        <f t="shared" si="51"/>
        <v>23.333333333333332</v>
      </c>
      <c r="AN10">
        <f t="shared" si="52"/>
        <v>0</v>
      </c>
      <c r="AO10">
        <f t="shared" si="19"/>
        <v>0</v>
      </c>
      <c r="AP10">
        <f t="shared" si="20"/>
        <v>0</v>
      </c>
      <c r="AQ10">
        <f t="shared" si="21"/>
        <v>9</v>
      </c>
      <c r="AR10">
        <f t="shared" si="22"/>
        <v>0</v>
      </c>
      <c r="AS10">
        <f t="shared" si="47"/>
        <v>0</v>
      </c>
      <c r="AT10">
        <f t="shared" si="23"/>
        <v>3.6666666666666665</v>
      </c>
      <c r="AU10">
        <f t="shared" si="24"/>
        <v>5.3333333333333339</v>
      </c>
      <c r="AV10">
        <f t="shared" si="25"/>
        <v>0</v>
      </c>
      <c r="AW10">
        <f t="shared" si="48"/>
        <v>0</v>
      </c>
      <c r="AX10">
        <f t="shared" si="26"/>
        <v>0</v>
      </c>
      <c r="AY10">
        <f t="shared" si="27"/>
        <v>9</v>
      </c>
      <c r="AZ10">
        <f t="shared" si="28"/>
        <v>0</v>
      </c>
      <c r="BA10">
        <f t="shared" si="49"/>
        <v>0</v>
      </c>
      <c r="BC10">
        <f t="shared" si="29"/>
        <v>1</v>
      </c>
      <c r="BD10">
        <f t="shared" si="30"/>
        <v>8</v>
      </c>
      <c r="BE10">
        <f t="shared" si="31"/>
        <v>0</v>
      </c>
      <c r="BF10">
        <f t="shared" si="32"/>
        <v>0</v>
      </c>
      <c r="BG10">
        <f t="shared" si="33"/>
        <v>0</v>
      </c>
      <c r="BH10">
        <f t="shared" si="34"/>
        <v>3</v>
      </c>
      <c r="BI10">
        <f t="shared" si="35"/>
        <v>0</v>
      </c>
      <c r="BJ10">
        <f t="shared" si="36"/>
        <v>0</v>
      </c>
      <c r="BK10">
        <f t="shared" si="37"/>
        <v>1</v>
      </c>
      <c r="BL10">
        <f t="shared" si="38"/>
        <v>2</v>
      </c>
      <c r="BM10">
        <f t="shared" si="39"/>
        <v>0</v>
      </c>
      <c r="BN10">
        <f t="shared" si="40"/>
        <v>0</v>
      </c>
      <c r="BO10">
        <f t="shared" si="41"/>
        <v>0</v>
      </c>
      <c r="BP10">
        <f t="shared" si="42"/>
        <v>3</v>
      </c>
      <c r="BQ10">
        <f t="shared" si="43"/>
        <v>0</v>
      </c>
      <c r="BR10">
        <f t="shared" si="44"/>
        <v>0</v>
      </c>
    </row>
    <row r="11" spans="1:70">
      <c r="A11" t="str">
        <f>'time 1'!B10</f>
        <v>&lt;test.BallonFactory: java.util.ArrayList getLines(java.awt.FontMetrics,java.lang.String,double,int)&gt;</v>
      </c>
      <c r="B11">
        <f>AVERAGE('time 1'!D10/'time 1'!C10,'time 2'!D10/'time 2'!C10,'time 3'!D10/'time 3'!C10)</f>
        <v>1.293192490313829</v>
      </c>
      <c r="C11">
        <f>AVERAGE('time 1'!F10/'time 1'!E10,'time 2'!F10/'time 2'!E10,'time 3'!F10/'time 3'!E10)</f>
        <v>1.1251043540240435</v>
      </c>
      <c r="D11">
        <f>AVERAGE('time 1'!H10/'time 1'!G10,'time 2'!H10/'time 2'!G10,'time 3'!H10/'time 3'!G10)</f>
        <v>1.2380478234274743</v>
      </c>
      <c r="E11">
        <f>AVERAGE('time 1'!J10/'time 1'!I10,'time 2'!J10/'time 2'!I10,'time 3'!J10/'time 3'!I10)</f>
        <v>1.2885876752409651</v>
      </c>
      <c r="F11">
        <f>AVERAGE('time 1'!L10/'time 1'!K10,'time 2'!L10/'time 2'!K10,'time 3'!L10/'time 3'!K10)</f>
        <v>1.4760485860829042</v>
      </c>
      <c r="G11">
        <f>AVERAGE('time 1'!N10/'time 1'!M10,'time 2'!N10/'time 2'!M10,'time 3'!N10/'time 3'!M10)</f>
        <v>1.2432021421751853</v>
      </c>
      <c r="H11">
        <f>AVERAGE('time 1'!P10/'time 1'!O10,'time 2'!P10/'time 2'!O10,'time 3'!P10/'time 3'!O10)</f>
        <v>1.3094028564078231</v>
      </c>
      <c r="I11">
        <f>AVERAGE('time 1'!R10/'time 1'!Q10,'time 2'!R10/'time 2'!Q10,'time 3'!R10/'time 3'!Q10)</f>
        <v>1.0366557340791396</v>
      </c>
      <c r="J11">
        <f>AVERAGE('time 1'!T10/'time 1'!S10,'time 2'!T10/'time 2'!S10,'time 3'!T10/'time 3'!S10)</f>
        <v>1.2935914217129474</v>
      </c>
      <c r="K11">
        <f t="shared" si="3"/>
        <v>0</v>
      </c>
      <c r="L11">
        <f t="shared" si="4"/>
        <v>9</v>
      </c>
      <c r="M11">
        <f t="shared" si="5"/>
        <v>0</v>
      </c>
      <c r="N11">
        <f t="shared" si="6"/>
        <v>0</v>
      </c>
      <c r="O11">
        <f t="shared" si="7"/>
        <v>0</v>
      </c>
      <c r="P11">
        <f t="shared" si="45"/>
        <v>3</v>
      </c>
      <c r="Q11">
        <f t="shared" si="46"/>
        <v>0</v>
      </c>
      <c r="R11">
        <f t="shared" si="8"/>
        <v>0</v>
      </c>
      <c r="S11">
        <f t="shared" si="9"/>
        <v>0</v>
      </c>
      <c r="T11">
        <f t="shared" si="10"/>
        <v>3</v>
      </c>
      <c r="U11">
        <f t="shared" si="11"/>
        <v>0</v>
      </c>
      <c r="V11">
        <f t="shared" si="12"/>
        <v>0</v>
      </c>
      <c r="W11">
        <f t="shared" si="13"/>
        <v>0</v>
      </c>
      <c r="X11">
        <f t="shared" si="14"/>
        <v>3</v>
      </c>
      <c r="Y11">
        <f t="shared" si="15"/>
        <v>0</v>
      </c>
      <c r="Z11">
        <f t="shared" si="16"/>
        <v>0</v>
      </c>
      <c r="AB11">
        <f>AVERAGE('accuracy dom5dom4'!$C11,'accuracy dom51dom41'!$C11,'accuracy dom52dom42'!$C11)</f>
        <v>0</v>
      </c>
      <c r="AC11">
        <f>AVERAGE('accuracy dom5dom4'!$G11,'accuracy dom51dom41'!$G11,'accuracy dom52dom42'!$G11)</f>
        <v>0</v>
      </c>
      <c r="AD11">
        <f>AVERAGE('accuracy dom5dom4'!$AB11,'accuracy dom51dom41'!$AB11,'accuracy dom52dom42'!$AB11)</f>
        <v>0</v>
      </c>
      <c r="AE11">
        <f>AVERAGE('accuracy dom7dom6'!$C11,'accuracy dom71dom61'!$C11,'accuracy dom72dom62'!$C11)</f>
        <v>0</v>
      </c>
      <c r="AF11">
        <f>AVERAGE('accuracy dom7dom6'!$G11,'accuracy dom71dom61'!$G11,'accuracy dom72dom62'!$G11)</f>
        <v>0</v>
      </c>
      <c r="AG11">
        <f>AVERAGE('accuracy dom7dom6'!$AB11,'accuracy dom71dom61'!$AB11,'accuracy dom72dom62'!$AB11)</f>
        <v>0</v>
      </c>
      <c r="AH11">
        <f>AVERAGE('accuracy dom9dom8'!$C11,'accuracy dom91dom81'!$C11,'accuracy dom92dom82'!$C11)</f>
        <v>0</v>
      </c>
      <c r="AI11">
        <f>AVERAGE('accuracy dom9dom8'!$G11,'accuracy dom91dom81'!$G11,'accuracy dom92dom82'!$G11)</f>
        <v>0</v>
      </c>
      <c r="AJ11">
        <f>AVERAGE('accuracy dom9dom8'!$AB11,'accuracy dom91dom81'!$AB11,'accuracy dom92dom82'!$AB11)</f>
        <v>0</v>
      </c>
      <c r="AK11">
        <f t="shared" si="17"/>
        <v>0</v>
      </c>
      <c r="AL11">
        <f t="shared" si="50"/>
        <v>0</v>
      </c>
      <c r="AM11">
        <f t="shared" si="51"/>
        <v>0</v>
      </c>
      <c r="AN11">
        <f t="shared" si="52"/>
        <v>0</v>
      </c>
      <c r="AO11">
        <f t="shared" si="19"/>
        <v>0</v>
      </c>
      <c r="AP11">
        <f t="shared" si="20"/>
        <v>0</v>
      </c>
      <c r="AQ11">
        <f t="shared" si="21"/>
        <v>0</v>
      </c>
      <c r="AR11">
        <f t="shared" si="22"/>
        <v>0</v>
      </c>
      <c r="AS11">
        <f t="shared" si="47"/>
        <v>0</v>
      </c>
      <c r="AT11">
        <f t="shared" si="23"/>
        <v>0</v>
      </c>
      <c r="AU11">
        <f t="shared" si="24"/>
        <v>0</v>
      </c>
      <c r="AV11">
        <f t="shared" si="25"/>
        <v>0</v>
      </c>
      <c r="AW11">
        <f t="shared" si="48"/>
        <v>0</v>
      </c>
      <c r="AX11">
        <f t="shared" si="26"/>
        <v>0</v>
      </c>
      <c r="AY11">
        <f t="shared" si="27"/>
        <v>0</v>
      </c>
      <c r="AZ11">
        <f t="shared" si="28"/>
        <v>0</v>
      </c>
      <c r="BA11">
        <f t="shared" si="49"/>
        <v>0</v>
      </c>
      <c r="BC11">
        <f t="shared" si="29"/>
        <v>0</v>
      </c>
      <c r="BD11">
        <f t="shared" si="30"/>
        <v>0</v>
      </c>
      <c r="BE11">
        <f t="shared" si="31"/>
        <v>0</v>
      </c>
      <c r="BF11">
        <f t="shared" si="32"/>
        <v>0</v>
      </c>
      <c r="BG11">
        <f t="shared" si="33"/>
        <v>0</v>
      </c>
      <c r="BH11">
        <f t="shared" si="34"/>
        <v>0</v>
      </c>
      <c r="BI11">
        <f t="shared" si="35"/>
        <v>0</v>
      </c>
      <c r="BJ11">
        <f t="shared" si="36"/>
        <v>0</v>
      </c>
      <c r="BK11">
        <f t="shared" si="37"/>
        <v>0</v>
      </c>
      <c r="BL11">
        <f t="shared" si="38"/>
        <v>0</v>
      </c>
      <c r="BM11">
        <f t="shared" si="39"/>
        <v>0</v>
      </c>
      <c r="BN11">
        <f t="shared" si="40"/>
        <v>0</v>
      </c>
      <c r="BO11">
        <f t="shared" si="41"/>
        <v>0</v>
      </c>
      <c r="BP11">
        <f t="shared" si="42"/>
        <v>0</v>
      </c>
      <c r="BQ11">
        <f t="shared" si="43"/>
        <v>0</v>
      </c>
      <c r="BR11">
        <f t="shared" si="44"/>
        <v>0</v>
      </c>
    </row>
    <row r="12" spans="1:70">
      <c r="A12" t="str">
        <f>'time 1'!B11</f>
        <v>&lt;test.Base64: boolean isData(byte)&gt;</v>
      </c>
      <c r="B12">
        <f>AVERAGE('time 1'!D11/'time 1'!C11,'time 2'!D11/'time 2'!C11,'time 3'!D11/'time 3'!C11)</f>
        <v>0.99480286738351253</v>
      </c>
      <c r="C12">
        <f>AVERAGE('time 1'!F11/'time 1'!E11,'time 2'!F11/'time 2'!E11,'time 3'!F11/'time 3'!E11)</f>
        <v>0.97719023090885015</v>
      </c>
      <c r="D12">
        <f>AVERAGE('time 1'!H11/'time 1'!G11,'time 2'!H11/'time 2'!G11,'time 3'!H11/'time 3'!G11)</f>
        <v>0.93041079559422102</v>
      </c>
      <c r="E12">
        <f>AVERAGE('time 1'!J11/'time 1'!I11,'time 2'!J11/'time 2'!I11,'time 3'!J11/'time 3'!I11)</f>
        <v>1.2226436365828661</v>
      </c>
      <c r="F12">
        <f>AVERAGE('time 1'!L11/'time 1'!K11,'time 2'!L11/'time 2'!K11,'time 3'!L11/'time 3'!K11)</f>
        <v>1.0263367475124199</v>
      </c>
      <c r="G12">
        <f>AVERAGE('time 1'!N11/'time 1'!M11,'time 2'!N11/'time 2'!M11,'time 3'!N11/'time 3'!M11)</f>
        <v>1.0110087045570915</v>
      </c>
      <c r="H12">
        <f>AVERAGE('time 1'!P11/'time 1'!O11,'time 2'!P11/'time 2'!O11,'time 3'!P11/'time 3'!O11)</f>
        <v>1.0074074074074073</v>
      </c>
      <c r="I12">
        <f>AVERAGE('time 1'!R11/'time 1'!Q11,'time 2'!R11/'time 2'!Q11,'time 3'!R11/'time 3'!Q11)</f>
        <v>0.97841114701245446</v>
      </c>
      <c r="J12">
        <f>AVERAGE('time 1'!T11/'time 1'!S11,'time 2'!T11/'time 2'!S11,'time 3'!T11/'time 3'!S11)</f>
        <v>0.98783266024645344</v>
      </c>
      <c r="K12">
        <f t="shared" si="3"/>
        <v>5</v>
      </c>
      <c r="L12">
        <f t="shared" si="4"/>
        <v>4</v>
      </c>
      <c r="M12">
        <f t="shared" si="5"/>
        <v>0</v>
      </c>
      <c r="N12">
        <f t="shared" si="6"/>
        <v>0</v>
      </c>
      <c r="O12">
        <f t="shared" si="7"/>
        <v>1</v>
      </c>
      <c r="P12">
        <f t="shared" si="45"/>
        <v>2</v>
      </c>
      <c r="Q12">
        <f t="shared" si="46"/>
        <v>0</v>
      </c>
      <c r="R12">
        <f t="shared" si="8"/>
        <v>0</v>
      </c>
      <c r="S12">
        <f t="shared" si="9"/>
        <v>2</v>
      </c>
      <c r="T12">
        <f t="shared" si="10"/>
        <v>1</v>
      </c>
      <c r="U12">
        <f t="shared" si="11"/>
        <v>0</v>
      </c>
      <c r="V12">
        <f t="shared" si="12"/>
        <v>0</v>
      </c>
      <c r="W12">
        <f t="shared" si="13"/>
        <v>2</v>
      </c>
      <c r="X12">
        <f t="shared" si="14"/>
        <v>1</v>
      </c>
      <c r="Y12">
        <f t="shared" si="15"/>
        <v>0</v>
      </c>
      <c r="Z12">
        <f t="shared" si="16"/>
        <v>0</v>
      </c>
      <c r="AB12">
        <f>AVERAGE('accuracy dom5dom4'!$C12,'accuracy dom51dom41'!$C12,'accuracy dom52dom42'!$C12)</f>
        <v>0</v>
      </c>
      <c r="AC12">
        <f>AVERAGE('accuracy dom5dom4'!$G12,'accuracy dom51dom41'!$G12,'accuracy dom52dom42'!$G12)</f>
        <v>0</v>
      </c>
      <c r="AD12">
        <f>AVERAGE('accuracy dom5dom4'!$AB12,'accuracy dom51dom41'!$AB12,'accuracy dom52dom42'!$AB12)</f>
        <v>0</v>
      </c>
      <c r="AE12">
        <f>AVERAGE('accuracy dom7dom6'!$C12,'accuracy dom71dom61'!$C12,'accuracy dom72dom62'!$C12)</f>
        <v>0</v>
      </c>
      <c r="AF12">
        <f>AVERAGE('accuracy dom7dom6'!$G12,'accuracy dom71dom61'!$G12,'accuracy dom72dom62'!$G12)</f>
        <v>0</v>
      </c>
      <c r="AG12">
        <f>AVERAGE('accuracy dom7dom6'!$AB12,'accuracy dom71dom61'!$AB12,'accuracy dom72dom62'!$AB12)</f>
        <v>0</v>
      </c>
      <c r="AH12">
        <f>AVERAGE('accuracy dom9dom8'!$C12,'accuracy dom91dom81'!$C12,'accuracy dom92dom82'!$C12)</f>
        <v>0</v>
      </c>
      <c r="AI12">
        <f>AVERAGE('accuracy dom9dom8'!$G12,'accuracy dom91dom81'!$G12,'accuracy dom92dom82'!$G12)</f>
        <v>0</v>
      </c>
      <c r="AJ12">
        <f>AVERAGE('accuracy dom9dom8'!$AB12,'accuracy dom91dom81'!$AB12,'accuracy dom92dom82'!$AB12)</f>
        <v>0</v>
      </c>
      <c r="AK12">
        <f t="shared" si="17"/>
        <v>0</v>
      </c>
      <c r="AL12">
        <f t="shared" si="50"/>
        <v>0</v>
      </c>
      <c r="AM12">
        <f t="shared" si="51"/>
        <v>0</v>
      </c>
      <c r="AN12">
        <f t="shared" si="52"/>
        <v>0</v>
      </c>
      <c r="AO12">
        <f t="shared" si="19"/>
        <v>0</v>
      </c>
      <c r="AP12">
        <f t="shared" si="20"/>
        <v>0</v>
      </c>
      <c r="AQ12">
        <f t="shared" si="21"/>
        <v>0</v>
      </c>
      <c r="AR12">
        <f t="shared" si="22"/>
        <v>0</v>
      </c>
      <c r="AS12">
        <f t="shared" si="47"/>
        <v>0</v>
      </c>
      <c r="AT12">
        <f t="shared" si="23"/>
        <v>0</v>
      </c>
      <c r="AU12">
        <f t="shared" si="24"/>
        <v>0</v>
      </c>
      <c r="AV12">
        <f t="shared" si="25"/>
        <v>0</v>
      </c>
      <c r="AW12">
        <f t="shared" si="48"/>
        <v>0</v>
      </c>
      <c r="AX12">
        <f t="shared" si="26"/>
        <v>0</v>
      </c>
      <c r="AY12">
        <f t="shared" si="27"/>
        <v>0</v>
      </c>
      <c r="AZ12">
        <f t="shared" si="28"/>
        <v>0</v>
      </c>
      <c r="BA12">
        <f t="shared" si="49"/>
        <v>0</v>
      </c>
      <c r="BC12">
        <f t="shared" si="29"/>
        <v>0</v>
      </c>
      <c r="BD12">
        <f t="shared" si="30"/>
        <v>0</v>
      </c>
      <c r="BE12">
        <f t="shared" si="31"/>
        <v>0</v>
      </c>
      <c r="BF12">
        <f t="shared" si="32"/>
        <v>0</v>
      </c>
      <c r="BG12">
        <f t="shared" si="33"/>
        <v>0</v>
      </c>
      <c r="BH12">
        <f t="shared" si="34"/>
        <v>0</v>
      </c>
      <c r="BI12">
        <f t="shared" si="35"/>
        <v>0</v>
      </c>
      <c r="BJ12">
        <f t="shared" si="36"/>
        <v>0</v>
      </c>
      <c r="BK12">
        <f t="shared" si="37"/>
        <v>0</v>
      </c>
      <c r="BL12">
        <f t="shared" si="38"/>
        <v>0</v>
      </c>
      <c r="BM12">
        <f t="shared" si="39"/>
        <v>0</v>
      </c>
      <c r="BN12">
        <f t="shared" si="40"/>
        <v>0</v>
      </c>
      <c r="BO12">
        <f t="shared" si="41"/>
        <v>0</v>
      </c>
      <c r="BP12">
        <f t="shared" si="42"/>
        <v>0</v>
      </c>
      <c r="BQ12">
        <f t="shared" si="43"/>
        <v>0</v>
      </c>
      <c r="BR12">
        <f t="shared" si="44"/>
        <v>0</v>
      </c>
    </row>
    <row r="13" spans="1:70">
      <c r="A13" t="str">
        <f>'time 1'!B12</f>
        <v>&lt;test.Base64: boolean isPad(byte)&gt;</v>
      </c>
      <c r="B13">
        <f>AVERAGE('time 1'!D12/'time 1'!C12,'time 2'!D12/'time 2'!C12,'time 3'!D12/'time 3'!C12)</f>
        <v>1.0346320346320346</v>
      </c>
      <c r="C13">
        <f>AVERAGE('time 1'!F12/'time 1'!E12,'time 2'!F12/'time 2'!E12,'time 3'!F12/'time 3'!E12)</f>
        <v>1.1330577382282954</v>
      </c>
      <c r="D13">
        <f>AVERAGE('time 1'!H12/'time 1'!G12,'time 2'!H12/'time 2'!G12,'time 3'!H12/'time 3'!G12)</f>
        <v>0.92731395588538446</v>
      </c>
      <c r="E13">
        <f>AVERAGE('time 1'!J12/'time 1'!I12,'time 2'!J12/'time 2'!I12,'time 3'!J12/'time 3'!I12)</f>
        <v>0.9926251526251525</v>
      </c>
      <c r="F13">
        <f>AVERAGE('time 1'!L12/'time 1'!K12,'time 2'!L12/'time 2'!K12,'time 3'!L12/'time 3'!K12)</f>
        <v>0.98551964832242411</v>
      </c>
      <c r="G13">
        <f>AVERAGE('time 1'!N12/'time 1'!M12,'time 2'!N12/'time 2'!M12,'time 3'!N12/'time 3'!M12)</f>
        <v>0.98939393939393938</v>
      </c>
      <c r="H13">
        <f>AVERAGE('time 1'!P12/'time 1'!O12,'time 2'!P12/'time 2'!O12,'time 3'!P12/'time 3'!O12)</f>
        <v>1.0754127270356484</v>
      </c>
      <c r="I13">
        <f>AVERAGE('time 1'!R12/'time 1'!Q12,'time 2'!R12/'time 2'!Q12,'time 3'!R12/'time 3'!Q12)</f>
        <v>0.98214503308657441</v>
      </c>
      <c r="J13">
        <f>AVERAGE('time 1'!T12/'time 1'!S12,'time 2'!T12/'time 2'!S12,'time 3'!T12/'time 3'!S12)</f>
        <v>1.1155394524959743</v>
      </c>
      <c r="K13">
        <f t="shared" si="3"/>
        <v>5</v>
      </c>
      <c r="L13">
        <f t="shared" si="4"/>
        <v>4</v>
      </c>
      <c r="M13">
        <f t="shared" si="5"/>
        <v>0</v>
      </c>
      <c r="N13">
        <f t="shared" si="6"/>
        <v>0</v>
      </c>
      <c r="O13">
        <f t="shared" si="7"/>
        <v>1</v>
      </c>
      <c r="P13">
        <f t="shared" si="45"/>
        <v>2</v>
      </c>
      <c r="Q13">
        <f t="shared" si="46"/>
        <v>0</v>
      </c>
      <c r="R13">
        <f t="shared" si="8"/>
        <v>0</v>
      </c>
      <c r="S13">
        <f t="shared" si="9"/>
        <v>2</v>
      </c>
      <c r="T13">
        <f t="shared" si="10"/>
        <v>1</v>
      </c>
      <c r="U13">
        <f t="shared" si="11"/>
        <v>0</v>
      </c>
      <c r="V13">
        <f t="shared" si="12"/>
        <v>0</v>
      </c>
      <c r="W13">
        <f t="shared" si="13"/>
        <v>2</v>
      </c>
      <c r="X13">
        <f t="shared" si="14"/>
        <v>1</v>
      </c>
      <c r="Y13">
        <f t="shared" si="15"/>
        <v>0</v>
      </c>
      <c r="Z13">
        <f t="shared" si="16"/>
        <v>0</v>
      </c>
      <c r="AB13">
        <f>AVERAGE('accuracy dom5dom4'!$C13,'accuracy dom51dom41'!$C13,'accuracy dom52dom42'!$C13)</f>
        <v>0</v>
      </c>
      <c r="AC13">
        <f>AVERAGE('accuracy dom5dom4'!$G13,'accuracy dom51dom41'!$G13,'accuracy dom52dom42'!$G13)</f>
        <v>0</v>
      </c>
      <c r="AD13">
        <f>AVERAGE('accuracy dom5dom4'!$AB13,'accuracy dom51dom41'!$AB13,'accuracy dom52dom42'!$AB13)</f>
        <v>0</v>
      </c>
      <c r="AE13">
        <f>AVERAGE('accuracy dom7dom6'!$C13,'accuracy dom71dom61'!$C13,'accuracy dom72dom62'!$C13)</f>
        <v>0</v>
      </c>
      <c r="AF13">
        <f>AVERAGE('accuracy dom7dom6'!$G13,'accuracy dom71dom61'!$G13,'accuracy dom72dom62'!$G13)</f>
        <v>0</v>
      </c>
      <c r="AG13">
        <f>AVERAGE('accuracy dom7dom6'!$AB13,'accuracy dom71dom61'!$AB13,'accuracy dom72dom62'!$AB13)</f>
        <v>0</v>
      </c>
      <c r="AH13">
        <f>AVERAGE('accuracy dom9dom8'!$C13,'accuracy dom91dom81'!$C13,'accuracy dom92dom82'!$C13)</f>
        <v>0</v>
      </c>
      <c r="AI13">
        <f>AVERAGE('accuracy dom9dom8'!$G13,'accuracy dom91dom81'!$G13,'accuracy dom92dom82'!$G13)</f>
        <v>0</v>
      </c>
      <c r="AJ13">
        <f>AVERAGE('accuracy dom9dom8'!$AB13,'accuracy dom91dom81'!$AB13,'accuracy dom92dom82'!$AB13)</f>
        <v>0</v>
      </c>
      <c r="AK13">
        <f t="shared" si="17"/>
        <v>0</v>
      </c>
      <c r="AL13">
        <f t="shared" si="50"/>
        <v>0</v>
      </c>
      <c r="AM13">
        <f t="shared" si="51"/>
        <v>0</v>
      </c>
      <c r="AN13">
        <f t="shared" si="52"/>
        <v>0</v>
      </c>
      <c r="AO13">
        <f t="shared" si="19"/>
        <v>0</v>
      </c>
      <c r="AP13">
        <f t="shared" si="20"/>
        <v>0</v>
      </c>
      <c r="AQ13">
        <f t="shared" si="21"/>
        <v>0</v>
      </c>
      <c r="AR13">
        <f t="shared" si="22"/>
        <v>0</v>
      </c>
      <c r="AS13">
        <f t="shared" si="47"/>
        <v>0</v>
      </c>
      <c r="AT13">
        <f t="shared" si="23"/>
        <v>0</v>
      </c>
      <c r="AU13">
        <f t="shared" si="24"/>
        <v>0</v>
      </c>
      <c r="AV13">
        <f t="shared" si="25"/>
        <v>0</v>
      </c>
      <c r="AW13">
        <f t="shared" si="48"/>
        <v>0</v>
      </c>
      <c r="AX13">
        <f t="shared" si="26"/>
        <v>0</v>
      </c>
      <c r="AY13">
        <f t="shared" si="27"/>
        <v>0</v>
      </c>
      <c r="AZ13">
        <f t="shared" si="28"/>
        <v>0</v>
      </c>
      <c r="BA13">
        <f t="shared" si="49"/>
        <v>0</v>
      </c>
      <c r="BC13">
        <f t="shared" si="29"/>
        <v>0</v>
      </c>
      <c r="BD13">
        <f t="shared" si="30"/>
        <v>0</v>
      </c>
      <c r="BE13">
        <f t="shared" si="31"/>
        <v>0</v>
      </c>
      <c r="BF13">
        <f t="shared" si="32"/>
        <v>0</v>
      </c>
      <c r="BG13">
        <f t="shared" si="33"/>
        <v>0</v>
      </c>
      <c r="BH13">
        <f t="shared" si="34"/>
        <v>0</v>
      </c>
      <c r="BI13">
        <f t="shared" si="35"/>
        <v>0</v>
      </c>
      <c r="BJ13">
        <f t="shared" si="36"/>
        <v>0</v>
      </c>
      <c r="BK13">
        <f t="shared" si="37"/>
        <v>0</v>
      </c>
      <c r="BL13">
        <f t="shared" si="38"/>
        <v>0</v>
      </c>
      <c r="BM13">
        <f t="shared" si="39"/>
        <v>0</v>
      </c>
      <c r="BN13">
        <f t="shared" si="40"/>
        <v>0</v>
      </c>
      <c r="BO13">
        <f t="shared" si="41"/>
        <v>0</v>
      </c>
      <c r="BP13">
        <f t="shared" si="42"/>
        <v>0</v>
      </c>
      <c r="BQ13">
        <f t="shared" si="43"/>
        <v>0</v>
      </c>
      <c r="BR13">
        <f t="shared" si="44"/>
        <v>0</v>
      </c>
    </row>
    <row r="14" spans="1:70">
      <c r="A14" t="str">
        <f>'time 1'!B13</f>
        <v>&lt;test.Base64: boolean isWhiteSpace(byte)&gt;</v>
      </c>
      <c r="B14">
        <f>AVERAGE('time 1'!D13/'time 1'!C13,'time 2'!D13/'time 2'!C13,'time 3'!D13/'time 3'!C13)</f>
        <v>1.0880255850441223</v>
      </c>
      <c r="C14">
        <f>AVERAGE('time 1'!F13/'time 1'!E13,'time 2'!F13/'time 2'!E13,'time 3'!F13/'time 3'!E13)</f>
        <v>0.97450033652046564</v>
      </c>
      <c r="D14">
        <f>AVERAGE('time 1'!H13/'time 1'!G13,'time 2'!H13/'time 2'!G13,'time 3'!H13/'time 3'!G13)</f>
        <v>0.98951783575589314</v>
      </c>
      <c r="E14">
        <f>AVERAGE('time 1'!J13/'time 1'!I13,'time 2'!J13/'time 2'!I13,'time 3'!J13/'time 3'!I13)</f>
        <v>0.98659655906249444</v>
      </c>
      <c r="F14">
        <f>AVERAGE('time 1'!L13/'time 1'!K13,'time 2'!L13/'time 2'!K13,'time 3'!L13/'time 3'!K13)</f>
        <v>1.0547955220099736</v>
      </c>
      <c r="G14">
        <f>AVERAGE('time 1'!N13/'time 1'!M13,'time 2'!N13/'time 2'!M13,'time 3'!N13/'time 3'!M13)</f>
        <v>1.0093742811134117</v>
      </c>
      <c r="H14">
        <f>AVERAGE('time 1'!P13/'time 1'!O13,'time 2'!P13/'time 2'!O13,'time 3'!P13/'time 3'!O13)</f>
        <v>1.060871827650351</v>
      </c>
      <c r="I14">
        <f>AVERAGE('time 1'!R13/'time 1'!Q13,'time 2'!R13/'time 2'!Q13,'time 3'!R13/'time 3'!Q13)</f>
        <v>1.0511052722284062</v>
      </c>
      <c r="J14">
        <f>AVERAGE('time 1'!T13/'time 1'!S13,'time 2'!T13/'time 2'!S13,'time 3'!T13/'time 3'!S13)</f>
        <v>0.95786371822666005</v>
      </c>
      <c r="K14">
        <f t="shared" si="3"/>
        <v>4</v>
      </c>
      <c r="L14">
        <f t="shared" si="4"/>
        <v>5</v>
      </c>
      <c r="M14">
        <f t="shared" si="5"/>
        <v>0</v>
      </c>
      <c r="N14">
        <f t="shared" si="6"/>
        <v>0</v>
      </c>
      <c r="O14">
        <f t="shared" si="7"/>
        <v>1</v>
      </c>
      <c r="P14">
        <f t="shared" si="45"/>
        <v>2</v>
      </c>
      <c r="Q14">
        <f t="shared" si="46"/>
        <v>0</v>
      </c>
      <c r="R14">
        <f t="shared" si="8"/>
        <v>0</v>
      </c>
      <c r="S14">
        <f t="shared" si="9"/>
        <v>1</v>
      </c>
      <c r="T14">
        <f t="shared" si="10"/>
        <v>2</v>
      </c>
      <c r="U14">
        <f t="shared" si="11"/>
        <v>0</v>
      </c>
      <c r="V14">
        <f t="shared" si="12"/>
        <v>0</v>
      </c>
      <c r="W14">
        <f t="shared" si="13"/>
        <v>2</v>
      </c>
      <c r="X14">
        <f t="shared" si="14"/>
        <v>1</v>
      </c>
      <c r="Y14">
        <f t="shared" si="15"/>
        <v>0</v>
      </c>
      <c r="Z14">
        <f t="shared" si="16"/>
        <v>0</v>
      </c>
      <c r="AB14">
        <f>AVERAGE('accuracy dom5dom4'!$C14,'accuracy dom51dom41'!$C14,'accuracy dom52dom42'!$C14)</f>
        <v>0</v>
      </c>
      <c r="AC14">
        <f>AVERAGE('accuracy dom5dom4'!$G14,'accuracy dom51dom41'!$G14,'accuracy dom52dom42'!$G14)</f>
        <v>0</v>
      </c>
      <c r="AD14">
        <f>AVERAGE('accuracy dom5dom4'!$AB14,'accuracy dom51dom41'!$AB14,'accuracy dom52dom42'!$AB14)</f>
        <v>0</v>
      </c>
      <c r="AE14">
        <f>AVERAGE('accuracy dom7dom6'!$C14,'accuracy dom71dom61'!$C14,'accuracy dom72dom62'!$C14)</f>
        <v>0</v>
      </c>
      <c r="AF14">
        <f>AVERAGE('accuracy dom7dom6'!$G14,'accuracy dom71dom61'!$G14,'accuracy dom72dom62'!$G14)</f>
        <v>0</v>
      </c>
      <c r="AG14">
        <f>AVERAGE('accuracy dom7dom6'!$AB14,'accuracy dom71dom61'!$AB14,'accuracy dom72dom62'!$AB14)</f>
        <v>0</v>
      </c>
      <c r="AH14">
        <f>AVERAGE('accuracy dom9dom8'!$C14,'accuracy dom91dom81'!$C14,'accuracy dom92dom82'!$C14)</f>
        <v>0</v>
      </c>
      <c r="AI14">
        <f>AVERAGE('accuracy dom9dom8'!$G14,'accuracy dom91dom81'!$G14,'accuracy dom92dom82'!$G14)</f>
        <v>0</v>
      </c>
      <c r="AJ14">
        <f>AVERAGE('accuracy dom9dom8'!$AB14,'accuracy dom91dom81'!$AB14,'accuracy dom92dom82'!$AB14)</f>
        <v>0</v>
      </c>
      <c r="AK14">
        <f t="shared" si="17"/>
        <v>0</v>
      </c>
      <c r="AL14">
        <f t="shared" si="50"/>
        <v>0</v>
      </c>
      <c r="AM14">
        <f t="shared" si="51"/>
        <v>0</v>
      </c>
      <c r="AN14">
        <f t="shared" si="52"/>
        <v>0</v>
      </c>
      <c r="AO14">
        <f t="shared" si="19"/>
        <v>0</v>
      </c>
      <c r="AP14">
        <f t="shared" si="20"/>
        <v>0</v>
      </c>
      <c r="AQ14">
        <f t="shared" si="21"/>
        <v>0</v>
      </c>
      <c r="AR14">
        <f t="shared" si="22"/>
        <v>0</v>
      </c>
      <c r="AS14">
        <f t="shared" si="47"/>
        <v>0</v>
      </c>
      <c r="AT14">
        <f t="shared" si="23"/>
        <v>0</v>
      </c>
      <c r="AU14">
        <f t="shared" si="24"/>
        <v>0</v>
      </c>
      <c r="AV14">
        <f t="shared" si="25"/>
        <v>0</v>
      </c>
      <c r="AW14">
        <f t="shared" si="48"/>
        <v>0</v>
      </c>
      <c r="AX14">
        <f t="shared" si="26"/>
        <v>0</v>
      </c>
      <c r="AY14">
        <f t="shared" si="27"/>
        <v>0</v>
      </c>
      <c r="AZ14">
        <f t="shared" si="28"/>
        <v>0</v>
      </c>
      <c r="BA14">
        <f t="shared" si="49"/>
        <v>0</v>
      </c>
      <c r="BC14">
        <f t="shared" si="29"/>
        <v>0</v>
      </c>
      <c r="BD14">
        <f t="shared" si="30"/>
        <v>0</v>
      </c>
      <c r="BE14">
        <f t="shared" si="31"/>
        <v>0</v>
      </c>
      <c r="BF14">
        <f t="shared" si="32"/>
        <v>0</v>
      </c>
      <c r="BG14">
        <f t="shared" si="33"/>
        <v>0</v>
      </c>
      <c r="BH14">
        <f t="shared" si="34"/>
        <v>0</v>
      </c>
      <c r="BI14">
        <f t="shared" si="35"/>
        <v>0</v>
      </c>
      <c r="BJ14">
        <f t="shared" si="36"/>
        <v>0</v>
      </c>
      <c r="BK14">
        <f t="shared" si="37"/>
        <v>0</v>
      </c>
      <c r="BL14">
        <f t="shared" si="38"/>
        <v>0</v>
      </c>
      <c r="BM14">
        <f t="shared" si="39"/>
        <v>0</v>
      </c>
      <c r="BN14">
        <f t="shared" si="40"/>
        <v>0</v>
      </c>
      <c r="BO14">
        <f t="shared" si="41"/>
        <v>0</v>
      </c>
      <c r="BP14">
        <f t="shared" si="42"/>
        <v>0</v>
      </c>
      <c r="BQ14">
        <f t="shared" si="43"/>
        <v>0</v>
      </c>
      <c r="BR14">
        <f t="shared" si="44"/>
        <v>0</v>
      </c>
    </row>
    <row r="15" spans="1:70">
      <c r="A15" t="str">
        <f>'time 1'!B14</f>
        <v>&lt;test.Base64: byte[] decode(org.w3c.dom.Element)&gt;</v>
      </c>
      <c r="B15">
        <f>AVERAGE('time 1'!D14/'time 1'!C14,'time 2'!D14/'time 2'!C14,'time 3'!D14/'time 3'!C14)</f>
        <v>0.92251171767300788</v>
      </c>
      <c r="C15">
        <f>AVERAGE('time 1'!F14/'time 1'!E14,'time 2'!F14/'time 2'!E14,'time 3'!F14/'time 3'!E14)</f>
        <v>0.92713666226554536</v>
      </c>
      <c r="D15">
        <f>AVERAGE('time 1'!H14/'time 1'!G14,'time 2'!H14/'time 2'!G14,'time 3'!H14/'time 3'!G14)</f>
        <v>1.0502867813792183</v>
      </c>
      <c r="E15">
        <f>AVERAGE('time 1'!J14/'time 1'!I14,'time 2'!J14/'time 2'!I14,'time 3'!J14/'time 3'!I14)</f>
        <v>1.056197298269715</v>
      </c>
      <c r="F15">
        <f>AVERAGE('time 1'!L14/'time 1'!K14,'time 2'!L14/'time 2'!K14,'time 3'!L14/'time 3'!K14)</f>
        <v>1.0461200105159432</v>
      </c>
      <c r="G15">
        <f>AVERAGE('time 1'!N14/'time 1'!M14,'time 2'!N14/'time 2'!M14,'time 3'!N14/'time 3'!M14)</f>
        <v>1.0334617236398653</v>
      </c>
      <c r="H15">
        <f>AVERAGE('time 1'!P14/'time 1'!O14,'time 2'!P14/'time 2'!O14,'time 3'!P14/'time 3'!O14)</f>
        <v>1.1717411809092624</v>
      </c>
      <c r="I15">
        <f>AVERAGE('time 1'!R14/'time 1'!Q14,'time 2'!R14/'time 2'!Q14,'time 3'!R14/'time 3'!Q14)</f>
        <v>1.0145393680686072</v>
      </c>
      <c r="J15">
        <f>AVERAGE('time 1'!T14/'time 1'!S14,'time 2'!T14/'time 2'!S14,'time 3'!T14/'time 3'!S14)</f>
        <v>0.98210052157420569</v>
      </c>
      <c r="K15">
        <f t="shared" si="3"/>
        <v>3</v>
      </c>
      <c r="L15">
        <f t="shared" si="4"/>
        <v>6</v>
      </c>
      <c r="M15">
        <f t="shared" si="5"/>
        <v>0</v>
      </c>
      <c r="N15">
        <f t="shared" si="6"/>
        <v>0</v>
      </c>
      <c r="O15">
        <f t="shared" si="7"/>
        <v>1</v>
      </c>
      <c r="P15">
        <f t="shared" si="45"/>
        <v>2</v>
      </c>
      <c r="Q15">
        <f t="shared" si="46"/>
        <v>0</v>
      </c>
      <c r="R15">
        <f t="shared" si="8"/>
        <v>0</v>
      </c>
      <c r="S15">
        <f t="shared" si="9"/>
        <v>1</v>
      </c>
      <c r="T15">
        <f t="shared" si="10"/>
        <v>2</v>
      </c>
      <c r="U15">
        <f t="shared" si="11"/>
        <v>0</v>
      </c>
      <c r="V15">
        <f t="shared" si="12"/>
        <v>0</v>
      </c>
      <c r="W15">
        <f t="shared" si="13"/>
        <v>1</v>
      </c>
      <c r="X15">
        <f t="shared" si="14"/>
        <v>2</v>
      </c>
      <c r="Y15">
        <f t="shared" si="15"/>
        <v>0</v>
      </c>
      <c r="Z15">
        <f t="shared" si="16"/>
        <v>0</v>
      </c>
      <c r="AB15">
        <f>AVERAGE('accuracy dom5dom4'!$C15,'accuracy dom51dom41'!$C15,'accuracy dom52dom42'!$C15)</f>
        <v>0</v>
      </c>
      <c r="AC15">
        <f>AVERAGE('accuracy dom5dom4'!$G15,'accuracy dom51dom41'!$G15,'accuracy dom52dom42'!$G15)</f>
        <v>0</v>
      </c>
      <c r="AD15">
        <f>AVERAGE('accuracy dom5dom4'!$AB15,'accuracy dom51dom41'!$AB15,'accuracy dom52dom42'!$AB15)</f>
        <v>0</v>
      </c>
      <c r="AE15">
        <f>AVERAGE('accuracy dom7dom6'!$C15,'accuracy dom71dom61'!$C15,'accuracy dom72dom62'!$C15)</f>
        <v>0</v>
      </c>
      <c r="AF15">
        <f>AVERAGE('accuracy dom7dom6'!$G15,'accuracy dom71dom61'!$G15,'accuracy dom72dom62'!$G15)</f>
        <v>0</v>
      </c>
      <c r="AG15">
        <f>AVERAGE('accuracy dom7dom6'!$AB15,'accuracy dom71dom61'!$AB15,'accuracy dom72dom62'!$AB15)</f>
        <v>0</v>
      </c>
      <c r="AH15">
        <f>AVERAGE('accuracy dom9dom8'!$C15,'accuracy dom91dom81'!$C15,'accuracy dom92dom82'!$C15)</f>
        <v>0</v>
      </c>
      <c r="AI15">
        <f>AVERAGE('accuracy dom9dom8'!$G15,'accuracy dom91dom81'!$G15,'accuracy dom92dom82'!$G15)</f>
        <v>0</v>
      </c>
      <c r="AJ15">
        <f>AVERAGE('accuracy dom9dom8'!$AB15,'accuracy dom91dom81'!$AB15,'accuracy dom92dom82'!$AB15)</f>
        <v>0</v>
      </c>
      <c r="AK15">
        <f t="shared" si="17"/>
        <v>0</v>
      </c>
      <c r="AL15">
        <f t="shared" si="50"/>
        <v>0</v>
      </c>
      <c r="AM15">
        <f t="shared" si="51"/>
        <v>0</v>
      </c>
      <c r="AN15">
        <f t="shared" si="52"/>
        <v>0</v>
      </c>
      <c r="AO15">
        <f t="shared" si="19"/>
        <v>0</v>
      </c>
      <c r="AP15">
        <f t="shared" si="20"/>
        <v>0</v>
      </c>
      <c r="AQ15">
        <f t="shared" si="21"/>
        <v>0</v>
      </c>
      <c r="AR15">
        <f t="shared" si="22"/>
        <v>0</v>
      </c>
      <c r="AS15">
        <f t="shared" si="47"/>
        <v>0</v>
      </c>
      <c r="AT15">
        <f t="shared" si="23"/>
        <v>0</v>
      </c>
      <c r="AU15">
        <f t="shared" si="24"/>
        <v>0</v>
      </c>
      <c r="AV15">
        <f t="shared" si="25"/>
        <v>0</v>
      </c>
      <c r="AW15">
        <f t="shared" si="48"/>
        <v>0</v>
      </c>
      <c r="AX15">
        <f t="shared" si="26"/>
        <v>0</v>
      </c>
      <c r="AY15">
        <f t="shared" si="27"/>
        <v>0</v>
      </c>
      <c r="AZ15">
        <f t="shared" si="28"/>
        <v>0</v>
      </c>
      <c r="BA15">
        <f t="shared" si="49"/>
        <v>0</v>
      </c>
      <c r="BC15">
        <f t="shared" si="29"/>
        <v>0</v>
      </c>
      <c r="BD15">
        <f t="shared" si="30"/>
        <v>0</v>
      </c>
      <c r="BE15">
        <f t="shared" si="31"/>
        <v>0</v>
      </c>
      <c r="BF15">
        <f t="shared" si="32"/>
        <v>0</v>
      </c>
      <c r="BG15">
        <f t="shared" si="33"/>
        <v>0</v>
      </c>
      <c r="BH15">
        <f t="shared" si="34"/>
        <v>0</v>
      </c>
      <c r="BI15">
        <f t="shared" si="35"/>
        <v>0</v>
      </c>
      <c r="BJ15">
        <f t="shared" si="36"/>
        <v>0</v>
      </c>
      <c r="BK15">
        <f t="shared" si="37"/>
        <v>0</v>
      </c>
      <c r="BL15">
        <f t="shared" si="38"/>
        <v>0</v>
      </c>
      <c r="BM15">
        <f t="shared" si="39"/>
        <v>0</v>
      </c>
      <c r="BN15">
        <f t="shared" si="40"/>
        <v>0</v>
      </c>
      <c r="BO15">
        <f t="shared" si="41"/>
        <v>0</v>
      </c>
      <c r="BP15">
        <f t="shared" si="42"/>
        <v>0</v>
      </c>
      <c r="BQ15">
        <f t="shared" si="43"/>
        <v>0</v>
      </c>
      <c r="BR15">
        <f t="shared" si="44"/>
        <v>0</v>
      </c>
    </row>
    <row r="16" spans="1:70">
      <c r="A16" t="str">
        <f>'time 1'!B15</f>
        <v>&lt;test.Base64: byte[] decodeInternal(byte[])&gt;</v>
      </c>
      <c r="B16">
        <f>AVERAGE('time 1'!D15/'time 1'!C15,'time 2'!D15/'time 2'!C15,'time 3'!D15/'time 3'!C15)</f>
        <v>1.2534848596789907</v>
      </c>
      <c r="C16">
        <f>AVERAGE('time 1'!F15/'time 1'!E15,'time 2'!F15/'time 2'!E15,'time 3'!F15/'time 3'!E15)</f>
        <v>1.1325050190744179</v>
      </c>
      <c r="D16">
        <f>AVERAGE('time 1'!H15/'time 1'!G15,'time 2'!H15/'time 2'!G15,'time 3'!H15/'time 3'!G15)</f>
        <v>1.2895217537298336</v>
      </c>
      <c r="E16">
        <f>AVERAGE('time 1'!J15/'time 1'!I15,'time 2'!J15/'time 2'!I15,'time 3'!J15/'time 3'!I15)</f>
        <v>1.2540027970470013</v>
      </c>
      <c r="F16">
        <f>AVERAGE('time 1'!L15/'time 1'!K15,'time 2'!L15/'time 2'!K15,'time 3'!L15/'time 3'!K15)</f>
        <v>1.0362669806690523</v>
      </c>
      <c r="G16">
        <f>AVERAGE('time 1'!N15/'time 1'!M15,'time 2'!N15/'time 2'!M15,'time 3'!N15/'time 3'!M15)</f>
        <v>1.294037782347667</v>
      </c>
      <c r="H16">
        <f>AVERAGE('time 1'!P15/'time 1'!O15,'time 2'!P15/'time 2'!O15,'time 3'!P15/'time 3'!O15)</f>
        <v>1.2959588753129678</v>
      </c>
      <c r="I16">
        <f>AVERAGE('time 1'!R15/'time 1'!Q15,'time 2'!R15/'time 2'!Q15,'time 3'!R15/'time 3'!Q15)</f>
        <v>1.1767272391875514</v>
      </c>
      <c r="J16">
        <f>AVERAGE('time 1'!T15/'time 1'!S15,'time 2'!T15/'time 2'!S15,'time 3'!T15/'time 3'!S15)</f>
        <v>1.2485468753540705</v>
      </c>
      <c r="K16">
        <f t="shared" si="3"/>
        <v>0</v>
      </c>
      <c r="L16">
        <f t="shared" si="4"/>
        <v>9</v>
      </c>
      <c r="M16">
        <f t="shared" si="5"/>
        <v>0</v>
      </c>
      <c r="N16">
        <f t="shared" si="6"/>
        <v>0</v>
      </c>
      <c r="O16">
        <f t="shared" si="7"/>
        <v>0</v>
      </c>
      <c r="P16">
        <f t="shared" si="45"/>
        <v>3</v>
      </c>
      <c r="Q16">
        <f t="shared" si="46"/>
        <v>0</v>
      </c>
      <c r="R16">
        <f t="shared" si="8"/>
        <v>0</v>
      </c>
      <c r="S16">
        <f t="shared" si="9"/>
        <v>0</v>
      </c>
      <c r="T16">
        <f t="shared" si="10"/>
        <v>3</v>
      </c>
      <c r="U16">
        <f t="shared" si="11"/>
        <v>0</v>
      </c>
      <c r="V16">
        <f t="shared" si="12"/>
        <v>0</v>
      </c>
      <c r="W16">
        <f t="shared" si="13"/>
        <v>0</v>
      </c>
      <c r="X16">
        <f t="shared" si="14"/>
        <v>3</v>
      </c>
      <c r="Y16">
        <f t="shared" si="15"/>
        <v>0</v>
      </c>
      <c r="Z16">
        <f t="shared" si="16"/>
        <v>0</v>
      </c>
      <c r="AB16">
        <f>AVERAGE('accuracy dom5dom4'!$C16,'accuracy dom51dom41'!$C16,'accuracy dom52dom42'!$C16)</f>
        <v>8.3333333333333339</v>
      </c>
      <c r="AC16">
        <f>AVERAGE('accuracy dom5dom4'!$G16,'accuracy dom51dom41'!$G16,'accuracy dom52dom42'!$G16)</f>
        <v>8.3333333333333339</v>
      </c>
      <c r="AD16">
        <f>AVERAGE('accuracy dom5dom4'!$AB16,'accuracy dom51dom41'!$AB16,'accuracy dom52dom42'!$AB16)</f>
        <v>8.3333333333333339</v>
      </c>
      <c r="AE16">
        <f>AVERAGE('accuracy dom7dom6'!$C16,'accuracy dom71dom61'!$C16,'accuracy dom72dom62'!$C16)</f>
        <v>9</v>
      </c>
      <c r="AF16">
        <f>AVERAGE('accuracy dom7dom6'!$G16,'accuracy dom71dom61'!$G16,'accuracy dom72dom62'!$G16)</f>
        <v>9</v>
      </c>
      <c r="AG16">
        <f>AVERAGE('accuracy dom7dom6'!$AB16,'accuracy dom71dom61'!$AB16,'accuracy dom72dom62'!$AB16)</f>
        <v>9</v>
      </c>
      <c r="AH16">
        <f>AVERAGE('accuracy dom9dom8'!$C16,'accuracy dom91dom81'!$C16,'accuracy dom92dom82'!$C16)</f>
        <v>9</v>
      </c>
      <c r="AI16">
        <f>AVERAGE('accuracy dom9dom8'!$G16,'accuracy dom91dom81'!$G16,'accuracy dom92dom82'!$G16)</f>
        <v>9</v>
      </c>
      <c r="AJ16">
        <f>AVERAGE('accuracy dom9dom8'!$AB16,'accuracy dom91dom81'!$AB16,'accuracy dom92dom82'!$AB16)</f>
        <v>9</v>
      </c>
      <c r="AK16">
        <f t="shared" si="17"/>
        <v>9</v>
      </c>
      <c r="AL16">
        <f t="shared" si="50"/>
        <v>0</v>
      </c>
      <c r="AM16">
        <f t="shared" si="51"/>
        <v>79</v>
      </c>
      <c r="AN16">
        <f t="shared" si="52"/>
        <v>0</v>
      </c>
      <c r="AO16">
        <f t="shared" si="19"/>
        <v>0</v>
      </c>
      <c r="AP16">
        <f>IF($B16&lt;AL$1,AB16,0)+IF($E16&lt;AL$1,AE16,0)+IF($H16&lt;AL$1,AH16,0)</f>
        <v>0</v>
      </c>
      <c r="AQ16">
        <f>IF($B16&lt;AM$1,AB16,0)+IF($E16&lt;AM$1,AE16,0)+IF($H16&lt;AM$1,AH16,0)-AP16</f>
        <v>26.333333333333336</v>
      </c>
      <c r="AR16">
        <f t="shared" si="22"/>
        <v>0</v>
      </c>
      <c r="AS16">
        <f t="shared" si="47"/>
        <v>0</v>
      </c>
      <c r="AT16">
        <f t="shared" si="23"/>
        <v>0</v>
      </c>
      <c r="AU16">
        <f t="shared" si="24"/>
        <v>26.333333333333336</v>
      </c>
      <c r="AV16">
        <f t="shared" si="25"/>
        <v>0</v>
      </c>
      <c r="AW16">
        <f t="shared" si="48"/>
        <v>0</v>
      </c>
      <c r="AX16">
        <f t="shared" si="26"/>
        <v>0</v>
      </c>
      <c r="AY16">
        <f t="shared" si="27"/>
        <v>26.333333333333336</v>
      </c>
      <c r="AZ16">
        <f t="shared" si="28"/>
        <v>0</v>
      </c>
      <c r="BA16">
        <f t="shared" si="49"/>
        <v>0</v>
      </c>
      <c r="BC16">
        <f t="shared" si="29"/>
        <v>0</v>
      </c>
      <c r="BD16">
        <f t="shared" si="30"/>
        <v>9</v>
      </c>
      <c r="BE16">
        <f t="shared" si="31"/>
        <v>0</v>
      </c>
      <c r="BF16">
        <f t="shared" si="32"/>
        <v>0</v>
      </c>
      <c r="BG16">
        <f t="shared" si="33"/>
        <v>0</v>
      </c>
      <c r="BH16">
        <f t="shared" si="34"/>
        <v>3</v>
      </c>
      <c r="BI16">
        <f t="shared" si="35"/>
        <v>0</v>
      </c>
      <c r="BJ16">
        <f t="shared" si="36"/>
        <v>0</v>
      </c>
      <c r="BK16">
        <f t="shared" si="37"/>
        <v>0</v>
      </c>
      <c r="BL16">
        <f t="shared" si="38"/>
        <v>3</v>
      </c>
      <c r="BM16">
        <f t="shared" si="39"/>
        <v>0</v>
      </c>
      <c r="BN16">
        <f t="shared" si="40"/>
        <v>0</v>
      </c>
      <c r="BO16">
        <f t="shared" si="41"/>
        <v>0</v>
      </c>
      <c r="BP16">
        <f t="shared" si="42"/>
        <v>3</v>
      </c>
      <c r="BQ16">
        <f t="shared" si="43"/>
        <v>0</v>
      </c>
      <c r="BR16">
        <f t="shared" si="44"/>
        <v>0</v>
      </c>
    </row>
    <row r="17" spans="1:70">
      <c r="A17" t="str">
        <f>'time 1'!B16</f>
        <v>&lt;test.Base64: byte[] encode(java.math.BigInteger,int)&gt;</v>
      </c>
      <c r="B17">
        <f>AVERAGE('time 1'!D16/'time 1'!C16,'time 2'!D16/'time 2'!C16,'time 3'!D16/'time 3'!C16)</f>
        <v>1.1547951294562562</v>
      </c>
      <c r="C17">
        <f>AVERAGE('time 1'!F16/'time 1'!E16,'time 2'!F16/'time 2'!E16,'time 3'!F16/'time 3'!E16)</f>
        <v>1.0953861409192953</v>
      </c>
      <c r="D17">
        <f>AVERAGE('time 1'!H16/'time 1'!G16,'time 2'!H16/'time 2'!G16,'time 3'!H16/'time 3'!G16)</f>
        <v>1.142947476830841</v>
      </c>
      <c r="E17">
        <f>AVERAGE('time 1'!J16/'time 1'!I16,'time 2'!J16/'time 2'!I16,'time 3'!J16/'time 3'!I16)</f>
        <v>1.1674198874437061</v>
      </c>
      <c r="F17">
        <f>AVERAGE('time 1'!L16/'time 1'!K16,'time 2'!L16/'time 2'!K16,'time 3'!L16/'time 3'!K16)</f>
        <v>1.0890408520433137</v>
      </c>
      <c r="G17">
        <f>AVERAGE('time 1'!N16/'time 1'!M16,'time 2'!N16/'time 2'!M16,'time 3'!N16/'time 3'!M16)</f>
        <v>1.078107604266612</v>
      </c>
      <c r="H17">
        <f>AVERAGE('time 1'!P16/'time 1'!O16,'time 2'!P16/'time 2'!O16,'time 3'!P16/'time 3'!O16)</f>
        <v>1.1394501853203003</v>
      </c>
      <c r="I17">
        <f>AVERAGE('time 1'!R16/'time 1'!Q16,'time 2'!R16/'time 2'!Q16,'time 3'!R16/'time 3'!Q16)</f>
        <v>1.1264833637941234</v>
      </c>
      <c r="J17">
        <f>AVERAGE('time 1'!T16/'time 1'!S16,'time 2'!T16/'time 2'!S16,'time 3'!T16/'time 3'!S16)</f>
        <v>1.1300704967008464</v>
      </c>
      <c r="K17">
        <f t="shared" si="3"/>
        <v>0</v>
      </c>
      <c r="L17">
        <f t="shared" si="4"/>
        <v>9</v>
      </c>
      <c r="M17">
        <f t="shared" si="5"/>
        <v>0</v>
      </c>
      <c r="N17">
        <f t="shared" si="6"/>
        <v>0</v>
      </c>
      <c r="O17">
        <f t="shared" si="7"/>
        <v>0</v>
      </c>
      <c r="P17">
        <f t="shared" si="45"/>
        <v>3</v>
      </c>
      <c r="Q17">
        <f t="shared" si="46"/>
        <v>0</v>
      </c>
      <c r="R17">
        <f t="shared" si="8"/>
        <v>0</v>
      </c>
      <c r="S17">
        <f t="shared" si="9"/>
        <v>0</v>
      </c>
      <c r="T17">
        <f t="shared" si="10"/>
        <v>3</v>
      </c>
      <c r="U17">
        <f t="shared" si="11"/>
        <v>0</v>
      </c>
      <c r="V17">
        <f t="shared" si="12"/>
        <v>0</v>
      </c>
      <c r="W17">
        <f t="shared" si="13"/>
        <v>0</v>
      </c>
      <c r="X17">
        <f t="shared" si="14"/>
        <v>3</v>
      </c>
      <c r="Y17">
        <f t="shared" si="15"/>
        <v>0</v>
      </c>
      <c r="Z17">
        <f t="shared" si="16"/>
        <v>0</v>
      </c>
      <c r="AB17">
        <f>AVERAGE('accuracy dom5dom4'!$C17,'accuracy dom51dom41'!$C17,'accuracy dom52dom42'!$C17)</f>
        <v>0</v>
      </c>
      <c r="AC17">
        <f>AVERAGE('accuracy dom5dom4'!$G17,'accuracy dom51dom41'!$G17,'accuracy dom52dom42'!$G17)</f>
        <v>0</v>
      </c>
      <c r="AD17">
        <f>AVERAGE('accuracy dom5dom4'!$AB17,'accuracy dom51dom41'!$AB17,'accuracy dom52dom42'!$AB17)</f>
        <v>0</v>
      </c>
      <c r="AE17">
        <f>AVERAGE('accuracy dom7dom6'!$C17,'accuracy dom71dom61'!$C17,'accuracy dom72dom62'!$C17)</f>
        <v>0</v>
      </c>
      <c r="AF17">
        <f>AVERAGE('accuracy dom7dom6'!$G17,'accuracy dom71dom61'!$G17,'accuracy dom72dom62'!$G17)</f>
        <v>0</v>
      </c>
      <c r="AG17">
        <f>AVERAGE('accuracy dom7dom6'!$AB17,'accuracy dom71dom61'!$AB17,'accuracy dom72dom62'!$AB17)</f>
        <v>0</v>
      </c>
      <c r="AH17">
        <f>AVERAGE('accuracy dom9dom8'!$C17,'accuracy dom91dom81'!$C17,'accuracy dom92dom82'!$C17)</f>
        <v>0</v>
      </c>
      <c r="AI17">
        <f>AVERAGE('accuracy dom9dom8'!$G17,'accuracy dom91dom81'!$G17,'accuracy dom92dom82'!$G17)</f>
        <v>0</v>
      </c>
      <c r="AJ17">
        <f>AVERAGE('accuracy dom9dom8'!$AB17,'accuracy dom91dom81'!$AB17,'accuracy dom92dom82'!$AB17)</f>
        <v>0</v>
      </c>
      <c r="AK17">
        <f t="shared" si="17"/>
        <v>0</v>
      </c>
      <c r="AL17">
        <f t="shared" si="50"/>
        <v>0</v>
      </c>
      <c r="AM17">
        <f t="shared" si="51"/>
        <v>0</v>
      </c>
      <c r="AN17">
        <f t="shared" si="52"/>
        <v>0</v>
      </c>
      <c r="AO17">
        <f t="shared" si="19"/>
        <v>0</v>
      </c>
      <c r="AP17">
        <f t="shared" si="20"/>
        <v>0</v>
      </c>
      <c r="AQ17">
        <f t="shared" si="21"/>
        <v>0</v>
      </c>
      <c r="AR17">
        <f t="shared" si="22"/>
        <v>0</v>
      </c>
      <c r="AS17">
        <f t="shared" si="47"/>
        <v>0</v>
      </c>
      <c r="AT17">
        <f t="shared" si="23"/>
        <v>0</v>
      </c>
      <c r="AU17">
        <f t="shared" si="24"/>
        <v>0</v>
      </c>
      <c r="AV17">
        <f t="shared" si="25"/>
        <v>0</v>
      </c>
      <c r="AW17">
        <f t="shared" si="48"/>
        <v>0</v>
      </c>
      <c r="AX17">
        <f t="shared" si="26"/>
        <v>0</v>
      </c>
      <c r="AY17">
        <f t="shared" si="27"/>
        <v>0</v>
      </c>
      <c r="AZ17">
        <f t="shared" si="28"/>
        <v>0</v>
      </c>
      <c r="BA17">
        <f t="shared" si="49"/>
        <v>0</v>
      </c>
      <c r="BC17">
        <f t="shared" si="29"/>
        <v>0</v>
      </c>
      <c r="BD17">
        <f t="shared" si="30"/>
        <v>0</v>
      </c>
      <c r="BE17">
        <f t="shared" si="31"/>
        <v>0</v>
      </c>
      <c r="BF17">
        <f t="shared" si="32"/>
        <v>0</v>
      </c>
      <c r="BG17">
        <f t="shared" si="33"/>
        <v>0</v>
      </c>
      <c r="BH17">
        <f t="shared" si="34"/>
        <v>0</v>
      </c>
      <c r="BI17">
        <f t="shared" si="35"/>
        <v>0</v>
      </c>
      <c r="BJ17">
        <f t="shared" si="36"/>
        <v>0</v>
      </c>
      <c r="BK17">
        <f t="shared" si="37"/>
        <v>0</v>
      </c>
      <c r="BL17">
        <f t="shared" si="38"/>
        <v>0</v>
      </c>
      <c r="BM17">
        <f t="shared" si="39"/>
        <v>0</v>
      </c>
      <c r="BN17">
        <f t="shared" si="40"/>
        <v>0</v>
      </c>
      <c r="BO17">
        <f t="shared" si="41"/>
        <v>0</v>
      </c>
      <c r="BP17">
        <f t="shared" si="42"/>
        <v>0</v>
      </c>
      <c r="BQ17">
        <f t="shared" si="43"/>
        <v>0</v>
      </c>
      <c r="BR17">
        <f t="shared" si="44"/>
        <v>0</v>
      </c>
    </row>
    <row r="18" spans="1:70">
      <c r="A18" t="str">
        <f>'time 1'!B17</f>
        <v>&lt;test.Base64: byte[] getBytes(java.math.BigInteger,int)&gt;</v>
      </c>
      <c r="B18">
        <f>AVERAGE('time 1'!D17/'time 1'!C17,'time 2'!D17/'time 2'!C17,'time 3'!D17/'time 3'!C17)</f>
        <v>1.1743555126617873</v>
      </c>
      <c r="C18">
        <f>AVERAGE('time 1'!F17/'time 1'!E17,'time 2'!F17/'time 2'!E17,'time 3'!F17/'time 3'!E17)</f>
        <v>1.0639302630767797</v>
      </c>
      <c r="D18">
        <f>AVERAGE('time 1'!H17/'time 1'!G17,'time 2'!H17/'time 2'!G17,'time 3'!H17/'time 3'!G17)</f>
        <v>1.1713541298387031</v>
      </c>
      <c r="E18">
        <f>AVERAGE('time 1'!J17/'time 1'!I17,'time 2'!J17/'time 2'!I17,'time 3'!J17/'time 3'!I17)</f>
        <v>1.1050397360849773</v>
      </c>
      <c r="F18">
        <f>AVERAGE('time 1'!L17/'time 1'!K17,'time 2'!L17/'time 2'!K17,'time 3'!L17/'time 3'!K17)</f>
        <v>1.0812648285097428</v>
      </c>
      <c r="G18">
        <f>AVERAGE('time 1'!N17/'time 1'!M17,'time 2'!N17/'time 2'!M17,'time 3'!N17/'time 3'!M17)</f>
        <v>1.0926119011042725</v>
      </c>
      <c r="H18">
        <f>AVERAGE('time 1'!P17/'time 1'!O17,'time 2'!P17/'time 2'!O17,'time 3'!P17/'time 3'!O17)</f>
        <v>1.1464869778741305</v>
      </c>
      <c r="I18">
        <f>AVERAGE('time 1'!R17/'time 1'!Q17,'time 2'!R17/'time 2'!Q17,'time 3'!R17/'time 3'!Q17)</f>
        <v>1.1998187870681185</v>
      </c>
      <c r="J18">
        <f>AVERAGE('time 1'!T17/'time 1'!S17,'time 2'!T17/'time 2'!S17,'time 3'!T17/'time 3'!S17)</f>
        <v>1.1494228129585951</v>
      </c>
      <c r="K18">
        <f t="shared" si="3"/>
        <v>0</v>
      </c>
      <c r="L18">
        <f t="shared" si="4"/>
        <v>9</v>
      </c>
      <c r="M18">
        <f t="shared" si="5"/>
        <v>0</v>
      </c>
      <c r="N18">
        <f t="shared" si="6"/>
        <v>0</v>
      </c>
      <c r="O18">
        <f t="shared" si="7"/>
        <v>0</v>
      </c>
      <c r="P18">
        <f t="shared" si="45"/>
        <v>3</v>
      </c>
      <c r="Q18">
        <f t="shared" si="46"/>
        <v>0</v>
      </c>
      <c r="R18">
        <f t="shared" si="8"/>
        <v>0</v>
      </c>
      <c r="S18">
        <f t="shared" si="9"/>
        <v>0</v>
      </c>
      <c r="T18">
        <f t="shared" si="10"/>
        <v>3</v>
      </c>
      <c r="U18">
        <f t="shared" si="11"/>
        <v>0</v>
      </c>
      <c r="V18">
        <f t="shared" si="12"/>
        <v>0</v>
      </c>
      <c r="W18">
        <f t="shared" si="13"/>
        <v>0</v>
      </c>
      <c r="X18">
        <f t="shared" si="14"/>
        <v>3</v>
      </c>
      <c r="Y18">
        <f t="shared" si="15"/>
        <v>0</v>
      </c>
      <c r="Z18">
        <f t="shared" si="16"/>
        <v>0</v>
      </c>
      <c r="AB18">
        <f>AVERAGE('accuracy dom5dom4'!$C18,'accuracy dom51dom41'!$C18,'accuracy dom52dom42'!$C18)</f>
        <v>0</v>
      </c>
      <c r="AC18">
        <f>AVERAGE('accuracy dom5dom4'!$G18,'accuracy dom51dom41'!$G18,'accuracy dom52dom42'!$G18)</f>
        <v>0</v>
      </c>
      <c r="AD18">
        <f>AVERAGE('accuracy dom5dom4'!$AB18,'accuracy dom51dom41'!$AB18,'accuracy dom52dom42'!$AB18)</f>
        <v>0</v>
      </c>
      <c r="AE18">
        <f>AVERAGE('accuracy dom7dom6'!$C18,'accuracy dom71dom61'!$C18,'accuracy dom72dom62'!$C18)</f>
        <v>0</v>
      </c>
      <c r="AF18">
        <f>AVERAGE('accuracy dom7dom6'!$G18,'accuracy dom71dom61'!$G18,'accuracy dom72dom62'!$G18)</f>
        <v>0</v>
      </c>
      <c r="AG18">
        <f>AVERAGE('accuracy dom7dom6'!$AB18,'accuracy dom71dom61'!$AB18,'accuracy dom72dom62'!$AB18)</f>
        <v>0</v>
      </c>
      <c r="AH18">
        <f>AVERAGE('accuracy dom9dom8'!$C18,'accuracy dom91dom81'!$C18,'accuracy dom92dom82'!$C18)</f>
        <v>0</v>
      </c>
      <c r="AI18">
        <f>AVERAGE('accuracy dom9dom8'!$G18,'accuracy dom91dom81'!$G18,'accuracy dom92dom82'!$G18)</f>
        <v>0</v>
      </c>
      <c r="AJ18">
        <f>AVERAGE('accuracy dom9dom8'!$AB18,'accuracy dom91dom81'!$AB18,'accuracy dom92dom82'!$AB18)</f>
        <v>0</v>
      </c>
      <c r="AK18">
        <f t="shared" si="17"/>
        <v>0</v>
      </c>
      <c r="AL18">
        <f t="shared" si="50"/>
        <v>0</v>
      </c>
      <c r="AM18">
        <f t="shared" si="51"/>
        <v>0</v>
      </c>
      <c r="AN18">
        <f t="shared" si="52"/>
        <v>0</v>
      </c>
      <c r="AO18">
        <f t="shared" si="19"/>
        <v>0</v>
      </c>
      <c r="AP18">
        <f t="shared" si="20"/>
        <v>0</v>
      </c>
      <c r="AQ18">
        <f t="shared" si="21"/>
        <v>0</v>
      </c>
      <c r="AR18">
        <f t="shared" si="22"/>
        <v>0</v>
      </c>
      <c r="AS18">
        <f t="shared" si="47"/>
        <v>0</v>
      </c>
      <c r="AT18">
        <f t="shared" si="23"/>
        <v>0</v>
      </c>
      <c r="AU18">
        <f t="shared" si="24"/>
        <v>0</v>
      </c>
      <c r="AV18">
        <f t="shared" si="25"/>
        <v>0</v>
      </c>
      <c r="AW18">
        <f t="shared" si="48"/>
        <v>0</v>
      </c>
      <c r="AX18">
        <f t="shared" si="26"/>
        <v>0</v>
      </c>
      <c r="AY18">
        <f t="shared" si="27"/>
        <v>0</v>
      </c>
      <c r="AZ18">
        <f t="shared" si="28"/>
        <v>0</v>
      </c>
      <c r="BA18">
        <f t="shared" si="49"/>
        <v>0</v>
      </c>
      <c r="BC18">
        <f t="shared" si="29"/>
        <v>0</v>
      </c>
      <c r="BD18">
        <f t="shared" si="30"/>
        <v>0</v>
      </c>
      <c r="BE18">
        <f t="shared" si="31"/>
        <v>0</v>
      </c>
      <c r="BF18">
        <f t="shared" si="32"/>
        <v>0</v>
      </c>
      <c r="BG18">
        <f t="shared" si="33"/>
        <v>0</v>
      </c>
      <c r="BH18">
        <f t="shared" si="34"/>
        <v>0</v>
      </c>
      <c r="BI18">
        <f t="shared" si="35"/>
        <v>0</v>
      </c>
      <c r="BJ18">
        <f t="shared" si="36"/>
        <v>0</v>
      </c>
      <c r="BK18">
        <f t="shared" si="37"/>
        <v>0</v>
      </c>
      <c r="BL18">
        <f t="shared" si="38"/>
        <v>0</v>
      </c>
      <c r="BM18">
        <f t="shared" si="39"/>
        <v>0</v>
      </c>
      <c r="BN18">
        <f t="shared" si="40"/>
        <v>0</v>
      </c>
      <c r="BO18">
        <f t="shared" si="41"/>
        <v>0</v>
      </c>
      <c r="BP18">
        <f t="shared" si="42"/>
        <v>0</v>
      </c>
      <c r="BQ18">
        <f t="shared" si="43"/>
        <v>0</v>
      </c>
      <c r="BR18">
        <f t="shared" si="44"/>
        <v>0</v>
      </c>
    </row>
    <row r="19" spans="1:70">
      <c r="A19" t="str">
        <f>'time 1'!B18</f>
        <v>&lt;test.Base64: int removeWhiteSpace(byte[])&gt;</v>
      </c>
      <c r="B19">
        <f>AVERAGE('time 1'!D18/'time 1'!C18,'time 2'!D18/'time 2'!C18,'time 3'!D18/'time 3'!C18)</f>
        <v>0.99980001214137715</v>
      </c>
      <c r="C19">
        <f>AVERAGE('time 1'!F18/'time 1'!E18,'time 2'!F18/'time 2'!E18,'time 3'!F18/'time 3'!E18)</f>
        <v>1.0122473823555793</v>
      </c>
      <c r="D19">
        <f>AVERAGE('time 1'!H18/'time 1'!G18,'time 2'!H18/'time 2'!G18,'time 3'!H18/'time 3'!G18)</f>
        <v>1.0195516096680182</v>
      </c>
      <c r="E19">
        <f>AVERAGE('time 1'!J18/'time 1'!I18,'time 2'!J18/'time 2'!I18,'time 3'!J18/'time 3'!I18)</f>
        <v>1.0274303254246775</v>
      </c>
      <c r="F19">
        <f>AVERAGE('time 1'!L18/'time 1'!K18,'time 2'!L18/'time 2'!K18,'time 3'!L18/'time 3'!K18)</f>
        <v>1.0295871220390833</v>
      </c>
      <c r="G19">
        <f>AVERAGE('time 1'!N18/'time 1'!M18,'time 2'!N18/'time 2'!M18,'time 3'!N18/'time 3'!M18)</f>
        <v>1.0164102458005495</v>
      </c>
      <c r="H19">
        <f>AVERAGE('time 1'!P18/'time 1'!O18,'time 2'!P18/'time 2'!O18,'time 3'!P18/'time 3'!O18)</f>
        <v>0.98283503500770208</v>
      </c>
      <c r="I19">
        <f>AVERAGE('time 1'!R18/'time 1'!Q18,'time 2'!R18/'time 2'!Q18,'time 3'!R18/'time 3'!Q18)</f>
        <v>0.98892594406001855</v>
      </c>
      <c r="J19">
        <f>AVERAGE('time 1'!T18/'time 1'!S18,'time 2'!T18/'time 2'!S18,'time 3'!T18/'time 3'!S18)</f>
        <v>1.0377600052534628</v>
      </c>
      <c r="K19">
        <f t="shared" si="3"/>
        <v>3</v>
      </c>
      <c r="L19">
        <f t="shared" si="4"/>
        <v>6</v>
      </c>
      <c r="M19">
        <f t="shared" si="5"/>
        <v>0</v>
      </c>
      <c r="N19">
        <f t="shared" si="6"/>
        <v>0</v>
      </c>
      <c r="O19">
        <f t="shared" si="7"/>
        <v>2</v>
      </c>
      <c r="P19">
        <f t="shared" si="45"/>
        <v>1</v>
      </c>
      <c r="Q19">
        <f t="shared" si="46"/>
        <v>0</v>
      </c>
      <c r="R19">
        <f t="shared" si="8"/>
        <v>0</v>
      </c>
      <c r="S19">
        <f t="shared" si="9"/>
        <v>1</v>
      </c>
      <c r="T19">
        <f t="shared" si="10"/>
        <v>2</v>
      </c>
      <c r="U19">
        <f t="shared" si="11"/>
        <v>0</v>
      </c>
      <c r="V19">
        <f t="shared" si="12"/>
        <v>0</v>
      </c>
      <c r="W19">
        <f t="shared" si="13"/>
        <v>0</v>
      </c>
      <c r="X19">
        <f t="shared" si="14"/>
        <v>3</v>
      </c>
      <c r="Y19">
        <f t="shared" si="15"/>
        <v>0</v>
      </c>
      <c r="Z19">
        <f t="shared" si="16"/>
        <v>0</v>
      </c>
      <c r="AB19">
        <f>AVERAGE('accuracy dom5dom4'!$C19,'accuracy dom51dom41'!$C19,'accuracy dom52dom42'!$C19)</f>
        <v>0</v>
      </c>
      <c r="AC19">
        <f>AVERAGE('accuracy dom5dom4'!$G19,'accuracy dom51dom41'!$G19,'accuracy dom52dom42'!$G19)</f>
        <v>0</v>
      </c>
      <c r="AD19">
        <f>AVERAGE('accuracy dom5dom4'!$AB19,'accuracy dom51dom41'!$AB19,'accuracy dom52dom42'!$AB19)</f>
        <v>0</v>
      </c>
      <c r="AE19">
        <f>AVERAGE('accuracy dom7dom6'!$C19,'accuracy dom71dom61'!$C19,'accuracy dom72dom62'!$C19)</f>
        <v>0</v>
      </c>
      <c r="AF19">
        <f>AVERAGE('accuracy dom7dom6'!$G19,'accuracy dom71dom61'!$G19,'accuracy dom72dom62'!$G19)</f>
        <v>0</v>
      </c>
      <c r="AG19">
        <f>AVERAGE('accuracy dom7dom6'!$AB19,'accuracy dom71dom61'!$AB19,'accuracy dom72dom62'!$AB19)</f>
        <v>0</v>
      </c>
      <c r="AH19">
        <f>AVERAGE('accuracy dom9dom8'!$C19,'accuracy dom91dom81'!$C19,'accuracy dom92dom82'!$C19)</f>
        <v>0</v>
      </c>
      <c r="AI19">
        <f>AVERAGE('accuracy dom9dom8'!$G19,'accuracy dom91dom81'!$G19,'accuracy dom92dom82'!$G19)</f>
        <v>0</v>
      </c>
      <c r="AJ19">
        <f>AVERAGE('accuracy dom9dom8'!$AB19,'accuracy dom91dom81'!$AB19,'accuracy dom92dom82'!$AB19)</f>
        <v>0</v>
      </c>
      <c r="AK19">
        <f t="shared" si="17"/>
        <v>0</v>
      </c>
      <c r="AL19">
        <f t="shared" si="50"/>
        <v>0</v>
      </c>
      <c r="AM19">
        <f t="shared" si="51"/>
        <v>0</v>
      </c>
      <c r="AN19">
        <f t="shared" si="52"/>
        <v>0</v>
      </c>
      <c r="AO19">
        <f t="shared" si="19"/>
        <v>0</v>
      </c>
      <c r="AP19">
        <f t="shared" si="20"/>
        <v>0</v>
      </c>
      <c r="AQ19">
        <f t="shared" si="21"/>
        <v>0</v>
      </c>
      <c r="AR19">
        <f t="shared" si="22"/>
        <v>0</v>
      </c>
      <c r="AS19">
        <f t="shared" si="47"/>
        <v>0</v>
      </c>
      <c r="AT19">
        <f t="shared" si="23"/>
        <v>0</v>
      </c>
      <c r="AU19">
        <f t="shared" si="24"/>
        <v>0</v>
      </c>
      <c r="AV19">
        <f t="shared" si="25"/>
        <v>0</v>
      </c>
      <c r="AW19">
        <f t="shared" si="48"/>
        <v>0</v>
      </c>
      <c r="AX19">
        <f t="shared" si="26"/>
        <v>0</v>
      </c>
      <c r="AY19">
        <f t="shared" si="27"/>
        <v>0</v>
      </c>
      <c r="AZ19">
        <f t="shared" si="28"/>
        <v>0</v>
      </c>
      <c r="BA19">
        <f t="shared" si="49"/>
        <v>0</v>
      </c>
      <c r="BC19">
        <f t="shared" si="29"/>
        <v>0</v>
      </c>
      <c r="BD19">
        <f t="shared" si="30"/>
        <v>0</v>
      </c>
      <c r="BE19">
        <f t="shared" si="31"/>
        <v>0</v>
      </c>
      <c r="BF19">
        <f t="shared" si="32"/>
        <v>0</v>
      </c>
      <c r="BG19">
        <f t="shared" si="33"/>
        <v>0</v>
      </c>
      <c r="BH19">
        <f t="shared" si="34"/>
        <v>0</v>
      </c>
      <c r="BI19">
        <f t="shared" si="35"/>
        <v>0</v>
      </c>
      <c r="BJ19">
        <f t="shared" si="36"/>
        <v>0</v>
      </c>
      <c r="BK19">
        <f t="shared" si="37"/>
        <v>0</v>
      </c>
      <c r="BL19">
        <f t="shared" si="38"/>
        <v>0</v>
      </c>
      <c r="BM19">
        <f t="shared" si="39"/>
        <v>0</v>
      </c>
      <c r="BN19">
        <f t="shared" si="40"/>
        <v>0</v>
      </c>
      <c r="BO19">
        <f t="shared" si="41"/>
        <v>0</v>
      </c>
      <c r="BP19">
        <f t="shared" si="42"/>
        <v>0</v>
      </c>
      <c r="BQ19">
        <f t="shared" si="43"/>
        <v>0</v>
      </c>
      <c r="BR19">
        <f t="shared" si="44"/>
        <v>0</v>
      </c>
    </row>
    <row r="20" spans="1:70">
      <c r="A20" t="str">
        <f>'time 1'!B19</f>
        <v>&lt;test.Base64: java.lang.String encode(byte[],int)&gt;</v>
      </c>
      <c r="B20">
        <f>AVERAGE('time 1'!D19/'time 1'!C19,'time 2'!D19/'time 2'!C19,'time 3'!D19/'time 3'!C19)</f>
        <v>1.3214976379586314</v>
      </c>
      <c r="C20">
        <f>AVERAGE('time 1'!F19/'time 1'!E19,'time 2'!F19/'time 2'!E19,'time 3'!F19/'time 3'!E19)</f>
        <v>1.2360487760141903</v>
      </c>
      <c r="D20">
        <f>AVERAGE('time 1'!H19/'time 1'!G19,'time 2'!H19/'time 2'!G19,'time 3'!H19/'time 3'!G19)</f>
        <v>1.3619409164843781</v>
      </c>
      <c r="E20">
        <f>AVERAGE('time 1'!J19/'time 1'!I19,'time 2'!J19/'time 2'!I19,'time 3'!J19/'time 3'!I19)</f>
        <v>1.3284503928793852</v>
      </c>
      <c r="F20">
        <f>AVERAGE('time 1'!L19/'time 1'!K19,'time 2'!L19/'time 2'!K19,'time 3'!L19/'time 3'!K19)</f>
        <v>1.150930701300285</v>
      </c>
      <c r="G20">
        <f>AVERAGE('time 1'!N19/'time 1'!M19,'time 2'!N19/'time 2'!M19,'time 3'!N19/'time 3'!M19)</f>
        <v>1.3669757427207865</v>
      </c>
      <c r="H20">
        <f>AVERAGE('time 1'!P19/'time 1'!O19,'time 2'!P19/'time 2'!O19,'time 3'!P19/'time 3'!O19)</f>
        <v>1.3514529324131315</v>
      </c>
      <c r="I20">
        <f>AVERAGE('time 1'!R19/'time 1'!Q19,'time 2'!R19/'time 2'!Q19,'time 3'!R19/'time 3'!Q19)</f>
        <v>1.2571855180420326</v>
      </c>
      <c r="J20">
        <f>AVERAGE('time 1'!T19/'time 1'!S19,'time 2'!T19/'time 2'!S19,'time 3'!T19/'time 3'!S19)</f>
        <v>1.3404775969464964</v>
      </c>
      <c r="K20">
        <f t="shared" si="3"/>
        <v>0</v>
      </c>
      <c r="L20">
        <f t="shared" si="4"/>
        <v>9</v>
      </c>
      <c r="M20">
        <f t="shared" si="5"/>
        <v>0</v>
      </c>
      <c r="N20">
        <f t="shared" si="6"/>
        <v>0</v>
      </c>
      <c r="O20">
        <f t="shared" si="7"/>
        <v>0</v>
      </c>
      <c r="P20">
        <f t="shared" si="45"/>
        <v>3</v>
      </c>
      <c r="Q20">
        <f t="shared" si="46"/>
        <v>0</v>
      </c>
      <c r="R20">
        <f t="shared" si="8"/>
        <v>0</v>
      </c>
      <c r="S20">
        <f t="shared" si="9"/>
        <v>0</v>
      </c>
      <c r="T20">
        <f t="shared" si="10"/>
        <v>3</v>
      </c>
      <c r="U20">
        <f t="shared" si="11"/>
        <v>0</v>
      </c>
      <c r="V20">
        <f t="shared" si="12"/>
        <v>0</v>
      </c>
      <c r="W20">
        <f t="shared" si="13"/>
        <v>0</v>
      </c>
      <c r="X20">
        <f t="shared" si="14"/>
        <v>3</v>
      </c>
      <c r="Y20">
        <f t="shared" si="15"/>
        <v>0</v>
      </c>
      <c r="Z20">
        <f t="shared" si="16"/>
        <v>0</v>
      </c>
      <c r="AB20">
        <f>AVERAGE('accuracy dom5dom4'!$C20,'accuracy dom51dom41'!$C20,'accuracy dom52dom42'!$C20)</f>
        <v>6.333333333333333</v>
      </c>
      <c r="AC20">
        <f>AVERAGE('accuracy dom5dom4'!$G20,'accuracy dom51dom41'!$G20,'accuracy dom52dom42'!$G20)</f>
        <v>6.333333333333333</v>
      </c>
      <c r="AD20">
        <f>AVERAGE('accuracy dom5dom4'!$AB20,'accuracy dom51dom41'!$AB20,'accuracy dom52dom42'!$AB20)</f>
        <v>6.333333333333333</v>
      </c>
      <c r="AE20">
        <f>AVERAGE('accuracy dom7dom6'!$C20,'accuracy dom71dom61'!$C20,'accuracy dom72dom62'!$C20)</f>
        <v>7</v>
      </c>
      <c r="AF20">
        <f>AVERAGE('accuracy dom7dom6'!$G20,'accuracy dom71dom61'!$G20,'accuracy dom72dom62'!$G20)</f>
        <v>7</v>
      </c>
      <c r="AG20">
        <f>AVERAGE('accuracy dom7dom6'!$AB20,'accuracy dom71dom61'!$AB20,'accuracy dom72dom62'!$AB20)</f>
        <v>7</v>
      </c>
      <c r="AH20">
        <f>AVERAGE('accuracy dom9dom8'!$C20,'accuracy dom91dom81'!$C20,'accuracy dom92dom82'!$C20)</f>
        <v>7</v>
      </c>
      <c r="AI20">
        <f>AVERAGE('accuracy dom9dom8'!$G20,'accuracy dom91dom81'!$G20,'accuracy dom92dom82'!$G20)</f>
        <v>7</v>
      </c>
      <c r="AJ20">
        <f>AVERAGE('accuracy dom9dom8'!$AB20,'accuracy dom91dom81'!$AB20,'accuracy dom92dom82'!$AB20)</f>
        <v>7</v>
      </c>
      <c r="AK20">
        <f t="shared" si="17"/>
        <v>9</v>
      </c>
      <c r="AL20">
        <f t="shared" si="50"/>
        <v>0</v>
      </c>
      <c r="AM20">
        <f t="shared" si="51"/>
        <v>61</v>
      </c>
      <c r="AN20">
        <f t="shared" si="52"/>
        <v>0</v>
      </c>
      <c r="AO20">
        <f t="shared" si="19"/>
        <v>0</v>
      </c>
      <c r="AP20">
        <f t="shared" si="20"/>
        <v>0</v>
      </c>
      <c r="AQ20">
        <f t="shared" si="21"/>
        <v>20.333333333333332</v>
      </c>
      <c r="AR20">
        <f t="shared" si="22"/>
        <v>0</v>
      </c>
      <c r="AS20">
        <f t="shared" si="47"/>
        <v>0</v>
      </c>
      <c r="AT20">
        <f t="shared" si="23"/>
        <v>0</v>
      </c>
      <c r="AU20">
        <f t="shared" si="24"/>
        <v>20.333333333333332</v>
      </c>
      <c r="AV20">
        <f t="shared" si="25"/>
        <v>0</v>
      </c>
      <c r="AW20">
        <f t="shared" si="48"/>
        <v>0</v>
      </c>
      <c r="AX20">
        <f t="shared" si="26"/>
        <v>0</v>
      </c>
      <c r="AY20">
        <f t="shared" si="27"/>
        <v>20.333333333333332</v>
      </c>
      <c r="AZ20">
        <f t="shared" si="28"/>
        <v>0</v>
      </c>
      <c r="BA20">
        <f t="shared" si="49"/>
        <v>0</v>
      </c>
      <c r="BC20">
        <f t="shared" si="29"/>
        <v>0</v>
      </c>
      <c r="BD20">
        <f t="shared" si="30"/>
        <v>9</v>
      </c>
      <c r="BE20">
        <f t="shared" si="31"/>
        <v>0</v>
      </c>
      <c r="BF20">
        <f t="shared" si="32"/>
        <v>0</v>
      </c>
      <c r="BG20">
        <f t="shared" si="33"/>
        <v>0</v>
      </c>
      <c r="BH20">
        <f t="shared" si="34"/>
        <v>3</v>
      </c>
      <c r="BI20">
        <f t="shared" si="35"/>
        <v>0</v>
      </c>
      <c r="BJ20">
        <f t="shared" si="36"/>
        <v>0</v>
      </c>
      <c r="BK20">
        <f t="shared" si="37"/>
        <v>0</v>
      </c>
      <c r="BL20">
        <f t="shared" si="38"/>
        <v>3</v>
      </c>
      <c r="BM20">
        <f t="shared" si="39"/>
        <v>0</v>
      </c>
      <c r="BN20">
        <f t="shared" si="40"/>
        <v>0</v>
      </c>
      <c r="BO20">
        <f t="shared" si="41"/>
        <v>0</v>
      </c>
      <c r="BP20">
        <f t="shared" si="42"/>
        <v>3</v>
      </c>
      <c r="BQ20">
        <f t="shared" si="43"/>
        <v>0</v>
      </c>
      <c r="BR20">
        <f t="shared" si="44"/>
        <v>0</v>
      </c>
    </row>
    <row r="21" spans="1:70">
      <c r="A21" t="str">
        <f>'time 1'!B20</f>
        <v>&lt;test.Base64: void decode(byte[],java.io.OutputStream)&gt;</v>
      </c>
      <c r="B21">
        <f>AVERAGE('time 1'!D20/'time 1'!C20,'time 2'!D20/'time 2'!C20,'time 3'!D20/'time 3'!C20)</f>
        <v>1.1641545131637199</v>
      </c>
      <c r="C21">
        <f>AVERAGE('time 1'!F20/'time 1'!E20,'time 2'!F20/'time 2'!E20,'time 3'!F20/'time 3'!E20)</f>
        <v>1.1169184104073366</v>
      </c>
      <c r="D21">
        <f>AVERAGE('time 1'!H20/'time 1'!G20,'time 2'!H20/'time 2'!G20,'time 3'!H20/'time 3'!G20)</f>
        <v>1.2040250986305467</v>
      </c>
      <c r="E21">
        <f>AVERAGE('time 1'!J20/'time 1'!I20,'time 2'!J20/'time 2'!I20,'time 3'!J20/'time 3'!I20)</f>
        <v>1.2055359257646734</v>
      </c>
      <c r="F21">
        <f>AVERAGE('time 1'!L20/'time 1'!K20,'time 2'!L20/'time 2'!K20,'time 3'!L20/'time 3'!K20)</f>
        <v>1.0023982526104989</v>
      </c>
      <c r="G21">
        <f>AVERAGE('time 1'!N20/'time 1'!M20,'time 2'!N20/'time 2'!M20,'time 3'!N20/'time 3'!M20)</f>
        <v>1.1998842563958487</v>
      </c>
      <c r="H21">
        <f>AVERAGE('time 1'!P20/'time 1'!O20,'time 2'!P20/'time 2'!O20,'time 3'!P20/'time 3'!O20)</f>
        <v>1.1990959223990105</v>
      </c>
      <c r="I21">
        <f>AVERAGE('time 1'!R20/'time 1'!Q20,'time 2'!R20/'time 2'!Q20,'time 3'!R20/'time 3'!Q20)</f>
        <v>1.0644567923690698</v>
      </c>
      <c r="J21">
        <f>AVERAGE('time 1'!T20/'time 1'!S20,'time 2'!T20/'time 2'!S20,'time 3'!T20/'time 3'!S20)</f>
        <v>1.2045610122073791</v>
      </c>
      <c r="K21">
        <f t="shared" si="3"/>
        <v>0</v>
      </c>
      <c r="L21">
        <f t="shared" si="4"/>
        <v>9</v>
      </c>
      <c r="M21">
        <f t="shared" si="5"/>
        <v>0</v>
      </c>
      <c r="N21">
        <f t="shared" si="6"/>
        <v>0</v>
      </c>
      <c r="O21">
        <f t="shared" si="7"/>
        <v>0</v>
      </c>
      <c r="P21">
        <f t="shared" si="45"/>
        <v>3</v>
      </c>
      <c r="Q21">
        <f t="shared" si="46"/>
        <v>0</v>
      </c>
      <c r="R21">
        <f t="shared" si="8"/>
        <v>0</v>
      </c>
      <c r="S21">
        <f t="shared" si="9"/>
        <v>0</v>
      </c>
      <c r="T21">
        <f t="shared" si="10"/>
        <v>3</v>
      </c>
      <c r="U21">
        <f t="shared" si="11"/>
        <v>0</v>
      </c>
      <c r="V21">
        <f t="shared" si="12"/>
        <v>0</v>
      </c>
      <c r="W21">
        <f t="shared" si="13"/>
        <v>0</v>
      </c>
      <c r="X21">
        <f t="shared" si="14"/>
        <v>3</v>
      </c>
      <c r="Y21">
        <f t="shared" si="15"/>
        <v>0</v>
      </c>
      <c r="Z21">
        <f t="shared" si="16"/>
        <v>0</v>
      </c>
      <c r="AB21">
        <f>AVERAGE('accuracy dom5dom4'!$C21,'accuracy dom51dom41'!$C21,'accuracy dom52dom42'!$C21)</f>
        <v>0</v>
      </c>
      <c r="AC21">
        <f>AVERAGE('accuracy dom5dom4'!$G21,'accuracy dom51dom41'!$G21,'accuracy dom52dom42'!$G21)</f>
        <v>0</v>
      </c>
      <c r="AD21">
        <f>AVERAGE('accuracy dom5dom4'!$AB21,'accuracy dom51dom41'!$AB21,'accuracy dom52dom42'!$AB21)</f>
        <v>0</v>
      </c>
      <c r="AE21">
        <f>AVERAGE('accuracy dom7dom6'!$C21,'accuracy dom71dom61'!$C21,'accuracy dom72dom62'!$C21)</f>
        <v>0</v>
      </c>
      <c r="AF21">
        <f>AVERAGE('accuracy dom7dom6'!$G21,'accuracy dom71dom61'!$G21,'accuracy dom72dom62'!$G21)</f>
        <v>0</v>
      </c>
      <c r="AG21">
        <f>AVERAGE('accuracy dom7dom6'!$AB21,'accuracy dom71dom61'!$AB21,'accuracy dom72dom62'!$AB21)</f>
        <v>0</v>
      </c>
      <c r="AH21">
        <f>AVERAGE('accuracy dom9dom8'!$C21,'accuracy dom91dom81'!$C21,'accuracy dom92dom82'!$C21)</f>
        <v>0</v>
      </c>
      <c r="AI21">
        <f>AVERAGE('accuracy dom9dom8'!$G21,'accuracy dom91dom81'!$G21,'accuracy dom92dom82'!$G21)</f>
        <v>0</v>
      </c>
      <c r="AJ21">
        <f>AVERAGE('accuracy dom9dom8'!$AB21,'accuracy dom91dom81'!$AB21,'accuracy dom92dom82'!$AB21)</f>
        <v>0</v>
      </c>
      <c r="AK21">
        <f t="shared" si="17"/>
        <v>0</v>
      </c>
      <c r="AL21">
        <f t="shared" si="50"/>
        <v>0</v>
      </c>
      <c r="AM21">
        <f t="shared" si="51"/>
        <v>0</v>
      </c>
      <c r="AN21">
        <f t="shared" si="52"/>
        <v>0</v>
      </c>
      <c r="AO21">
        <f t="shared" si="19"/>
        <v>0</v>
      </c>
      <c r="AP21">
        <f t="shared" si="20"/>
        <v>0</v>
      </c>
      <c r="AQ21">
        <f t="shared" si="21"/>
        <v>0</v>
      </c>
      <c r="AR21">
        <f t="shared" si="22"/>
        <v>0</v>
      </c>
      <c r="AS21">
        <f t="shared" si="47"/>
        <v>0</v>
      </c>
      <c r="AT21">
        <f t="shared" si="23"/>
        <v>0</v>
      </c>
      <c r="AU21">
        <f t="shared" si="24"/>
        <v>0</v>
      </c>
      <c r="AV21">
        <f t="shared" si="25"/>
        <v>0</v>
      </c>
      <c r="AW21">
        <f t="shared" si="48"/>
        <v>0</v>
      </c>
      <c r="AX21">
        <f t="shared" si="26"/>
        <v>0</v>
      </c>
      <c r="AY21">
        <f t="shared" si="27"/>
        <v>0</v>
      </c>
      <c r="AZ21">
        <f t="shared" si="28"/>
        <v>0</v>
      </c>
      <c r="BA21">
        <f t="shared" si="49"/>
        <v>0</v>
      </c>
      <c r="BC21">
        <f t="shared" si="29"/>
        <v>0</v>
      </c>
      <c r="BD21">
        <f t="shared" si="30"/>
        <v>0</v>
      </c>
      <c r="BE21">
        <f t="shared" si="31"/>
        <v>0</v>
      </c>
      <c r="BF21">
        <f t="shared" si="32"/>
        <v>0</v>
      </c>
      <c r="BG21">
        <f t="shared" si="33"/>
        <v>0</v>
      </c>
      <c r="BH21">
        <f t="shared" si="34"/>
        <v>0</v>
      </c>
      <c r="BI21">
        <f t="shared" si="35"/>
        <v>0</v>
      </c>
      <c r="BJ21">
        <f t="shared" si="36"/>
        <v>0</v>
      </c>
      <c r="BK21">
        <f t="shared" si="37"/>
        <v>0</v>
      </c>
      <c r="BL21">
        <f t="shared" si="38"/>
        <v>0</v>
      </c>
      <c r="BM21">
        <f t="shared" si="39"/>
        <v>0</v>
      </c>
      <c r="BN21">
        <f t="shared" si="40"/>
        <v>0</v>
      </c>
      <c r="BO21">
        <f t="shared" si="41"/>
        <v>0</v>
      </c>
      <c r="BP21">
        <f t="shared" si="42"/>
        <v>0</v>
      </c>
      <c r="BQ21">
        <f t="shared" si="43"/>
        <v>0</v>
      </c>
      <c r="BR21">
        <f t="shared" si="44"/>
        <v>0</v>
      </c>
    </row>
    <row r="22" spans="1:70">
      <c r="A22" t="str">
        <f>'time 1'!B21</f>
        <v>&lt;test.Base64: void decode(java.io.InputStream,java.io.OutputStream)&gt;</v>
      </c>
      <c r="B22">
        <f>AVERAGE('time 1'!D21/'time 1'!C21,'time 2'!D21/'time 2'!C21,'time 3'!D21/'time 3'!C21)</f>
        <v>1.0501038496850714</v>
      </c>
      <c r="C22">
        <f>AVERAGE('time 1'!F21/'time 1'!E21,'time 2'!F21/'time 2'!E21,'time 3'!F21/'time 3'!E21)</f>
        <v>1.0139308959282871</v>
      </c>
      <c r="D22">
        <f>AVERAGE('time 1'!H21/'time 1'!G21,'time 2'!H21/'time 2'!G21,'time 3'!H21/'time 3'!G21)</f>
        <v>1.0370179414119456</v>
      </c>
      <c r="E22">
        <f>AVERAGE('time 1'!J21/'time 1'!I21,'time 2'!J21/'time 2'!I21,'time 3'!J21/'time 3'!I21)</f>
        <v>1.0333313212408579</v>
      </c>
      <c r="F22">
        <f>AVERAGE('time 1'!L21/'time 1'!K21,'time 2'!L21/'time 2'!K21,'time 3'!L21/'time 3'!K21)</f>
        <v>1.0816327490505557</v>
      </c>
      <c r="G22">
        <f>AVERAGE('time 1'!N21/'time 1'!M21,'time 2'!N21/'time 2'!M21,'time 3'!N21/'time 3'!M21)</f>
        <v>1.060750108024779</v>
      </c>
      <c r="H22">
        <f>AVERAGE('time 1'!P21/'time 1'!O21,'time 2'!P21/'time 2'!O21,'time 3'!P21/'time 3'!O21)</f>
        <v>1.0602765673724528</v>
      </c>
      <c r="I22">
        <f>AVERAGE('time 1'!R21/'time 1'!Q21,'time 2'!R21/'time 2'!Q21,'time 3'!R21/'time 3'!Q21)</f>
        <v>1.0152500929657813</v>
      </c>
      <c r="J22">
        <f>AVERAGE('time 1'!T21/'time 1'!S21,'time 2'!T21/'time 2'!S21,'time 3'!T21/'time 3'!S21)</f>
        <v>1.0745938059915459</v>
      </c>
      <c r="K22">
        <f t="shared" si="3"/>
        <v>0</v>
      </c>
      <c r="L22">
        <f t="shared" si="4"/>
        <v>9</v>
      </c>
      <c r="M22">
        <f t="shared" si="5"/>
        <v>0</v>
      </c>
      <c r="N22">
        <f t="shared" si="6"/>
        <v>0</v>
      </c>
      <c r="O22">
        <f t="shared" si="7"/>
        <v>0</v>
      </c>
      <c r="P22">
        <f t="shared" si="45"/>
        <v>3</v>
      </c>
      <c r="Q22">
        <f t="shared" si="46"/>
        <v>0</v>
      </c>
      <c r="R22">
        <f t="shared" si="8"/>
        <v>0</v>
      </c>
      <c r="S22">
        <f t="shared" si="9"/>
        <v>0</v>
      </c>
      <c r="T22">
        <f t="shared" si="10"/>
        <v>3</v>
      </c>
      <c r="U22">
        <f t="shared" si="11"/>
        <v>0</v>
      </c>
      <c r="V22">
        <f t="shared" si="12"/>
        <v>0</v>
      </c>
      <c r="W22">
        <f t="shared" si="13"/>
        <v>0</v>
      </c>
      <c r="X22">
        <f t="shared" si="14"/>
        <v>3</v>
      </c>
      <c r="Y22">
        <f t="shared" si="15"/>
        <v>0</v>
      </c>
      <c r="Z22">
        <f t="shared" si="16"/>
        <v>0</v>
      </c>
      <c r="AB22">
        <f>AVERAGE('accuracy dom5dom4'!$C22,'accuracy dom51dom41'!$C22,'accuracy dom52dom42'!$C22)</f>
        <v>0</v>
      </c>
      <c r="AC22">
        <f>AVERAGE('accuracy dom5dom4'!$G22,'accuracy dom51dom41'!$G22,'accuracy dom52dom42'!$G22)</f>
        <v>0</v>
      </c>
      <c r="AD22">
        <f>AVERAGE('accuracy dom5dom4'!$AB22,'accuracy dom51dom41'!$AB22,'accuracy dom52dom42'!$AB22)</f>
        <v>0</v>
      </c>
      <c r="AE22">
        <f>AVERAGE('accuracy dom7dom6'!$C22,'accuracy dom71dom61'!$C22,'accuracy dom72dom62'!$C22)</f>
        <v>0</v>
      </c>
      <c r="AF22">
        <f>AVERAGE('accuracy dom7dom6'!$G22,'accuracy dom71dom61'!$G22,'accuracy dom72dom62'!$G22)</f>
        <v>0</v>
      </c>
      <c r="AG22">
        <f>AVERAGE('accuracy dom7dom6'!$AB22,'accuracy dom71dom61'!$AB22,'accuracy dom72dom62'!$AB22)</f>
        <v>0</v>
      </c>
      <c r="AH22">
        <f>AVERAGE('accuracy dom9dom8'!$C22,'accuracy dom91dom81'!$C22,'accuracy dom92dom82'!$C22)</f>
        <v>0</v>
      </c>
      <c r="AI22">
        <f>AVERAGE('accuracy dom9dom8'!$G22,'accuracy dom91dom81'!$G22,'accuracy dom92dom82'!$G22)</f>
        <v>0</v>
      </c>
      <c r="AJ22">
        <f>AVERAGE('accuracy dom9dom8'!$AB22,'accuracy dom91dom81'!$AB22,'accuracy dom92dom82'!$AB22)</f>
        <v>0</v>
      </c>
      <c r="AK22">
        <f t="shared" si="17"/>
        <v>0</v>
      </c>
      <c r="AL22">
        <f t="shared" si="50"/>
        <v>0</v>
      </c>
      <c r="AM22">
        <f t="shared" si="51"/>
        <v>0</v>
      </c>
      <c r="AN22">
        <f t="shared" si="52"/>
        <v>0</v>
      </c>
      <c r="AO22">
        <f t="shared" si="19"/>
        <v>0</v>
      </c>
      <c r="AP22">
        <f t="shared" si="20"/>
        <v>0</v>
      </c>
      <c r="AQ22">
        <f t="shared" si="21"/>
        <v>0</v>
      </c>
      <c r="AR22">
        <f t="shared" si="22"/>
        <v>0</v>
      </c>
      <c r="AS22">
        <f t="shared" si="47"/>
        <v>0</v>
      </c>
      <c r="AT22">
        <f t="shared" si="23"/>
        <v>0</v>
      </c>
      <c r="AU22">
        <f t="shared" si="24"/>
        <v>0</v>
      </c>
      <c r="AV22">
        <f t="shared" si="25"/>
        <v>0</v>
      </c>
      <c r="AW22">
        <f t="shared" si="48"/>
        <v>0</v>
      </c>
      <c r="AX22">
        <f t="shared" si="26"/>
        <v>0</v>
      </c>
      <c r="AY22">
        <f t="shared" si="27"/>
        <v>0</v>
      </c>
      <c r="AZ22">
        <f t="shared" si="28"/>
        <v>0</v>
      </c>
      <c r="BA22">
        <f t="shared" si="49"/>
        <v>0</v>
      </c>
      <c r="BC22">
        <f t="shared" si="29"/>
        <v>0</v>
      </c>
      <c r="BD22">
        <f t="shared" si="30"/>
        <v>0</v>
      </c>
      <c r="BE22">
        <f t="shared" si="31"/>
        <v>0</v>
      </c>
      <c r="BF22">
        <f t="shared" si="32"/>
        <v>0</v>
      </c>
      <c r="BG22">
        <f t="shared" si="33"/>
        <v>0</v>
      </c>
      <c r="BH22">
        <f t="shared" si="34"/>
        <v>0</v>
      </c>
      <c r="BI22">
        <f t="shared" si="35"/>
        <v>0</v>
      </c>
      <c r="BJ22">
        <f t="shared" si="36"/>
        <v>0</v>
      </c>
      <c r="BK22">
        <f t="shared" si="37"/>
        <v>0</v>
      </c>
      <c r="BL22">
        <f t="shared" si="38"/>
        <v>0</v>
      </c>
      <c r="BM22">
        <f t="shared" si="39"/>
        <v>0</v>
      </c>
      <c r="BN22">
        <f t="shared" si="40"/>
        <v>0</v>
      </c>
      <c r="BO22">
        <f t="shared" si="41"/>
        <v>0</v>
      </c>
      <c r="BP22">
        <f t="shared" si="42"/>
        <v>0</v>
      </c>
      <c r="BQ22">
        <f t="shared" si="43"/>
        <v>0</v>
      </c>
      <c r="BR22">
        <f t="shared" si="44"/>
        <v>0</v>
      </c>
    </row>
    <row r="23" spans="1:70">
      <c r="A23" t="str">
        <f>'time 1'!B22</f>
        <v>&lt;test.Base64: void fillElementWithBigInteger(org.w3c.dom.Element,java.math.BigInteger)&gt;</v>
      </c>
      <c r="B23">
        <f>AVERAGE('time 1'!D22/'time 1'!C22,'time 2'!D22/'time 2'!C22,'time 3'!D22/'time 3'!C22)</f>
        <v>0.88472096530920064</v>
      </c>
      <c r="C23">
        <f>AVERAGE('time 1'!F22/'time 1'!E22,'time 2'!F22/'time 2'!E22,'time 3'!F22/'time 3'!E22)</f>
        <v>1.0195073880725578</v>
      </c>
      <c r="D23">
        <f>AVERAGE('time 1'!H22/'time 1'!G22,'time 2'!H22/'time 2'!G22,'time 3'!H22/'time 3'!G22)</f>
        <v>0.97761904761904761</v>
      </c>
      <c r="E23">
        <f>AVERAGE('time 1'!J22/'time 1'!I22,'time 2'!J22/'time 2'!I22,'time 3'!J22/'time 3'!I22)</f>
        <v>0.98702099834678114</v>
      </c>
      <c r="F23">
        <f>AVERAGE('time 1'!L22/'time 1'!K22,'time 2'!L22/'time 2'!K22,'time 3'!L22/'time 3'!K22)</f>
        <v>0.99453418475252897</v>
      </c>
      <c r="G23">
        <f>AVERAGE('time 1'!N22/'time 1'!M22,'time 2'!N22/'time 2'!M22,'time 3'!N22/'time 3'!M22)</f>
        <v>1.1438890858245696</v>
      </c>
      <c r="H23">
        <f>AVERAGE('time 1'!P22/'time 1'!O22,'time 2'!P22/'time 2'!O22,'time 3'!P22/'time 3'!O22)</f>
        <v>1.027290042321068</v>
      </c>
      <c r="I23">
        <f>AVERAGE('time 1'!R22/'time 1'!Q22,'time 2'!R22/'time 2'!Q22,'time 3'!R22/'time 3'!Q22)</f>
        <v>0.98559812763657462</v>
      </c>
      <c r="J23">
        <f>AVERAGE('time 1'!T22/'time 1'!S22,'time 2'!T22/'time 2'!S22,'time 3'!T22/'time 3'!S22)</f>
        <v>1.1090142092782791</v>
      </c>
      <c r="K23">
        <f t="shared" si="3"/>
        <v>5</v>
      </c>
      <c r="L23">
        <f t="shared" si="4"/>
        <v>4</v>
      </c>
      <c r="M23">
        <f t="shared" si="5"/>
        <v>0</v>
      </c>
      <c r="N23">
        <f t="shared" si="6"/>
        <v>0</v>
      </c>
      <c r="O23">
        <f t="shared" si="7"/>
        <v>2</v>
      </c>
      <c r="P23">
        <f t="shared" si="45"/>
        <v>1</v>
      </c>
      <c r="Q23">
        <f t="shared" si="46"/>
        <v>0</v>
      </c>
      <c r="R23">
        <f t="shared" si="8"/>
        <v>0</v>
      </c>
      <c r="S23">
        <f t="shared" si="9"/>
        <v>2</v>
      </c>
      <c r="T23">
        <f t="shared" si="10"/>
        <v>1</v>
      </c>
      <c r="U23">
        <f t="shared" si="11"/>
        <v>0</v>
      </c>
      <c r="V23">
        <f t="shared" si="12"/>
        <v>0</v>
      </c>
      <c r="W23">
        <f t="shared" si="13"/>
        <v>1</v>
      </c>
      <c r="X23">
        <f t="shared" si="14"/>
        <v>2</v>
      </c>
      <c r="Y23">
        <f t="shared" si="15"/>
        <v>0</v>
      </c>
      <c r="Z23">
        <f t="shared" si="16"/>
        <v>0</v>
      </c>
      <c r="AB23">
        <f>AVERAGE('accuracy dom5dom4'!$C23,'accuracy dom51dom41'!$C23,'accuracy dom52dom42'!$C23)</f>
        <v>0</v>
      </c>
      <c r="AC23">
        <f>AVERAGE('accuracy dom5dom4'!$G23,'accuracy dom51dom41'!$G23,'accuracy dom52dom42'!$G23)</f>
        <v>0</v>
      </c>
      <c r="AD23">
        <f>AVERAGE('accuracy dom5dom4'!$AB23,'accuracy dom51dom41'!$AB23,'accuracy dom52dom42'!$AB23)</f>
        <v>0</v>
      </c>
      <c r="AE23">
        <f>AVERAGE('accuracy dom7dom6'!$C23,'accuracy dom71dom61'!$C23,'accuracy dom72dom62'!$C23)</f>
        <v>0</v>
      </c>
      <c r="AF23">
        <f>AVERAGE('accuracy dom7dom6'!$G23,'accuracy dom71dom61'!$G23,'accuracy dom72dom62'!$G23)</f>
        <v>0</v>
      </c>
      <c r="AG23">
        <f>AVERAGE('accuracy dom7dom6'!$AB23,'accuracy dom71dom61'!$AB23,'accuracy dom72dom62'!$AB23)</f>
        <v>0</v>
      </c>
      <c r="AH23">
        <f>AVERAGE('accuracy dom9dom8'!$C23,'accuracy dom91dom81'!$C23,'accuracy dom92dom82'!$C23)</f>
        <v>0</v>
      </c>
      <c r="AI23">
        <f>AVERAGE('accuracy dom9dom8'!$G23,'accuracy dom91dom81'!$G23,'accuracy dom92dom82'!$G23)</f>
        <v>0</v>
      </c>
      <c r="AJ23">
        <f>AVERAGE('accuracy dom9dom8'!$AB23,'accuracy dom91dom81'!$AB23,'accuracy dom92dom82'!$AB23)</f>
        <v>0</v>
      </c>
      <c r="AK23">
        <f t="shared" si="17"/>
        <v>0</v>
      </c>
      <c r="AL23">
        <f t="shared" si="50"/>
        <v>0</v>
      </c>
      <c r="AM23">
        <f t="shared" si="51"/>
        <v>0</v>
      </c>
      <c r="AN23">
        <f t="shared" si="52"/>
        <v>0</v>
      </c>
      <c r="AO23">
        <f t="shared" si="19"/>
        <v>0</v>
      </c>
      <c r="AP23">
        <f t="shared" si="20"/>
        <v>0</v>
      </c>
      <c r="AQ23">
        <f t="shared" si="21"/>
        <v>0</v>
      </c>
      <c r="AR23">
        <f t="shared" si="22"/>
        <v>0</v>
      </c>
      <c r="AS23">
        <f t="shared" si="47"/>
        <v>0</v>
      </c>
      <c r="AT23">
        <f t="shared" si="23"/>
        <v>0</v>
      </c>
      <c r="AU23">
        <f t="shared" si="24"/>
        <v>0</v>
      </c>
      <c r="AV23">
        <f t="shared" si="25"/>
        <v>0</v>
      </c>
      <c r="AW23">
        <f t="shared" si="48"/>
        <v>0</v>
      </c>
      <c r="AX23">
        <f t="shared" si="26"/>
        <v>0</v>
      </c>
      <c r="AY23">
        <f t="shared" si="27"/>
        <v>0</v>
      </c>
      <c r="AZ23">
        <f t="shared" si="28"/>
        <v>0</v>
      </c>
      <c r="BA23">
        <f t="shared" si="49"/>
        <v>0</v>
      </c>
      <c r="BC23">
        <f t="shared" si="29"/>
        <v>0</v>
      </c>
      <c r="BD23">
        <f t="shared" si="30"/>
        <v>0</v>
      </c>
      <c r="BE23">
        <f t="shared" si="31"/>
        <v>0</v>
      </c>
      <c r="BF23">
        <f t="shared" si="32"/>
        <v>0</v>
      </c>
      <c r="BG23">
        <f t="shared" si="33"/>
        <v>0</v>
      </c>
      <c r="BH23">
        <f t="shared" si="34"/>
        <v>0</v>
      </c>
      <c r="BI23">
        <f t="shared" si="35"/>
        <v>0</v>
      </c>
      <c r="BJ23">
        <f t="shared" si="36"/>
        <v>0</v>
      </c>
      <c r="BK23">
        <f t="shared" si="37"/>
        <v>0</v>
      </c>
      <c r="BL23">
        <f t="shared" si="38"/>
        <v>0</v>
      </c>
      <c r="BM23">
        <f t="shared" si="39"/>
        <v>0</v>
      </c>
      <c r="BN23">
        <f t="shared" si="40"/>
        <v>0</v>
      </c>
      <c r="BO23">
        <f t="shared" si="41"/>
        <v>0</v>
      </c>
      <c r="BP23">
        <f t="shared" si="42"/>
        <v>0</v>
      </c>
      <c r="BQ23">
        <f t="shared" si="43"/>
        <v>0</v>
      </c>
      <c r="BR23">
        <f t="shared" si="44"/>
        <v>0</v>
      </c>
    </row>
    <row r="24" spans="1:70">
      <c r="A24" t="str">
        <f>'time 1'!B23</f>
        <v>&lt;test.Class11: boolean method219(int,int,int,int,int,int,int)&gt;</v>
      </c>
      <c r="B24">
        <f>AVERAGE('time 1'!D23/'time 1'!C23,'time 2'!D23/'time 2'!C23,'time 3'!D23/'time 3'!C23)</f>
        <v>1.1130902541221648</v>
      </c>
      <c r="C24">
        <f>AVERAGE('time 1'!F23/'time 1'!E23,'time 2'!F23/'time 2'!E23,'time 3'!F23/'time 3'!E23)</f>
        <v>1.0224300377495845</v>
      </c>
      <c r="D24">
        <f>AVERAGE('time 1'!H23/'time 1'!G23,'time 2'!H23/'time 2'!G23,'time 3'!H23/'time 3'!G23)</f>
        <v>1.0791486108127109</v>
      </c>
      <c r="E24">
        <f>AVERAGE('time 1'!J23/'time 1'!I23,'time 2'!J23/'time 2'!I23,'time 3'!J23/'time 3'!I23)</f>
        <v>1.0597409451728963</v>
      </c>
      <c r="F24">
        <f>AVERAGE('time 1'!L23/'time 1'!K23,'time 2'!L23/'time 2'!K23,'time 3'!L23/'time 3'!K23)</f>
        <v>1.0144770982564404</v>
      </c>
      <c r="G24">
        <f>AVERAGE('time 1'!N23/'time 1'!M23,'time 2'!N23/'time 2'!M23,'time 3'!N23/'time 3'!M23)</f>
        <v>1.0552665876892957</v>
      </c>
      <c r="H24">
        <f>AVERAGE('time 1'!P23/'time 1'!O23,'time 2'!P23/'time 2'!O23,'time 3'!P23/'time 3'!O23)</f>
        <v>1.0879782764302302</v>
      </c>
      <c r="I24">
        <f>AVERAGE('time 1'!R23/'time 1'!Q23,'time 2'!R23/'time 2'!Q23,'time 3'!R23/'time 3'!Q23)</f>
        <v>1.0021129355916332</v>
      </c>
      <c r="J24">
        <f>AVERAGE('time 1'!T23/'time 1'!S23,'time 2'!T23/'time 2'!S23,'time 3'!T23/'time 3'!S23)</f>
        <v>1.1042452019413544</v>
      </c>
      <c r="K24">
        <f t="shared" si="3"/>
        <v>0</v>
      </c>
      <c r="L24">
        <f t="shared" si="4"/>
        <v>9</v>
      </c>
      <c r="M24">
        <f t="shared" si="5"/>
        <v>0</v>
      </c>
      <c r="N24">
        <f t="shared" si="6"/>
        <v>0</v>
      </c>
      <c r="O24">
        <f t="shared" si="7"/>
        <v>0</v>
      </c>
      <c r="P24">
        <f t="shared" si="45"/>
        <v>3</v>
      </c>
      <c r="Q24">
        <f t="shared" si="46"/>
        <v>0</v>
      </c>
      <c r="R24">
        <f t="shared" si="8"/>
        <v>0</v>
      </c>
      <c r="S24">
        <f t="shared" si="9"/>
        <v>0</v>
      </c>
      <c r="T24">
        <f t="shared" si="10"/>
        <v>3</v>
      </c>
      <c r="U24">
        <f t="shared" si="11"/>
        <v>0</v>
      </c>
      <c r="V24">
        <f t="shared" si="12"/>
        <v>0</v>
      </c>
      <c r="W24">
        <f t="shared" si="13"/>
        <v>0</v>
      </c>
      <c r="X24">
        <f t="shared" si="14"/>
        <v>3</v>
      </c>
      <c r="Y24">
        <f t="shared" si="15"/>
        <v>0</v>
      </c>
      <c r="Z24">
        <f t="shared" si="16"/>
        <v>0</v>
      </c>
      <c r="AB24">
        <f>AVERAGE('accuracy dom5dom4'!$C24,'accuracy dom51dom41'!$C24,'accuracy dom52dom42'!$C24)</f>
        <v>0</v>
      </c>
      <c r="AC24">
        <f>AVERAGE('accuracy dom5dom4'!$G24,'accuracy dom51dom41'!$G24,'accuracy dom52dom42'!$G24)</f>
        <v>0</v>
      </c>
      <c r="AD24">
        <f>AVERAGE('accuracy dom5dom4'!$AB24,'accuracy dom51dom41'!$AB24,'accuracy dom52dom42'!$AB24)</f>
        <v>0</v>
      </c>
      <c r="AE24">
        <f>AVERAGE('accuracy dom7dom6'!$C24,'accuracy dom71dom61'!$C24,'accuracy dom72dom62'!$C24)</f>
        <v>0</v>
      </c>
      <c r="AF24">
        <f>AVERAGE('accuracy dom7dom6'!$G24,'accuracy dom71dom61'!$G24,'accuracy dom72dom62'!$G24)</f>
        <v>0</v>
      </c>
      <c r="AG24">
        <f>AVERAGE('accuracy dom7dom6'!$AB24,'accuracy dom71dom61'!$AB24,'accuracy dom72dom62'!$AB24)</f>
        <v>0</v>
      </c>
      <c r="AH24">
        <f>AVERAGE('accuracy dom9dom8'!$C24,'accuracy dom91dom81'!$C24,'accuracy dom92dom82'!$C24)</f>
        <v>0.66666666666666663</v>
      </c>
      <c r="AI24">
        <f>AVERAGE('accuracy dom9dom8'!$G24,'accuracy dom91dom81'!$G24,'accuracy dom92dom82'!$G24)</f>
        <v>0.66666666666666663</v>
      </c>
      <c r="AJ24">
        <f>AVERAGE('accuracy dom9dom8'!$AB24,'accuracy dom91dom81'!$AB24,'accuracy dom92dom82'!$AB24)</f>
        <v>0.66666666666666663</v>
      </c>
      <c r="AK24" s="16">
        <f t="shared" si="17"/>
        <v>3</v>
      </c>
      <c r="AL24">
        <f t="shared" si="50"/>
        <v>0</v>
      </c>
      <c r="AM24">
        <f t="shared" si="51"/>
        <v>2</v>
      </c>
      <c r="AN24">
        <f t="shared" si="52"/>
        <v>0</v>
      </c>
      <c r="AO24">
        <f t="shared" si="19"/>
        <v>0</v>
      </c>
      <c r="AP24">
        <f t="shared" si="20"/>
        <v>0</v>
      </c>
      <c r="AQ24">
        <f t="shared" si="21"/>
        <v>0.66666666666666663</v>
      </c>
      <c r="AR24">
        <f t="shared" si="22"/>
        <v>0</v>
      </c>
      <c r="AS24">
        <f t="shared" si="47"/>
        <v>0</v>
      </c>
      <c r="AT24">
        <f t="shared" si="23"/>
        <v>0</v>
      </c>
      <c r="AU24">
        <f t="shared" si="24"/>
        <v>0.66666666666666663</v>
      </c>
      <c r="AV24">
        <f t="shared" si="25"/>
        <v>0</v>
      </c>
      <c r="AW24">
        <f t="shared" si="48"/>
        <v>0</v>
      </c>
      <c r="AX24">
        <f t="shared" si="26"/>
        <v>0</v>
      </c>
      <c r="AY24">
        <f t="shared" si="27"/>
        <v>0.66666666666666663</v>
      </c>
      <c r="AZ24">
        <f t="shared" si="28"/>
        <v>0</v>
      </c>
      <c r="BA24">
        <f t="shared" si="49"/>
        <v>0</v>
      </c>
      <c r="BC24">
        <f t="shared" si="29"/>
        <v>0</v>
      </c>
      <c r="BD24">
        <f t="shared" si="30"/>
        <v>9</v>
      </c>
      <c r="BE24">
        <f t="shared" si="31"/>
        <v>0</v>
      </c>
      <c r="BF24">
        <f t="shared" si="32"/>
        <v>0</v>
      </c>
      <c r="BG24">
        <f t="shared" si="33"/>
        <v>0</v>
      </c>
      <c r="BH24">
        <f t="shared" si="34"/>
        <v>3</v>
      </c>
      <c r="BI24">
        <f t="shared" si="35"/>
        <v>0</v>
      </c>
      <c r="BJ24">
        <f t="shared" si="36"/>
        <v>0</v>
      </c>
      <c r="BK24">
        <f t="shared" si="37"/>
        <v>0</v>
      </c>
      <c r="BL24">
        <f t="shared" si="38"/>
        <v>3</v>
      </c>
      <c r="BM24">
        <f t="shared" si="39"/>
        <v>0</v>
      </c>
      <c r="BN24">
        <f t="shared" si="40"/>
        <v>0</v>
      </c>
      <c r="BO24">
        <f t="shared" si="41"/>
        <v>0</v>
      </c>
      <c r="BP24">
        <f t="shared" si="42"/>
        <v>3</v>
      </c>
      <c r="BQ24">
        <f t="shared" si="43"/>
        <v>0</v>
      </c>
      <c r="BR24">
        <f t="shared" si="44"/>
        <v>0</v>
      </c>
    </row>
    <row r="25" spans="1:70">
      <c r="A25" t="str">
        <f>'time 1'!B24</f>
        <v>&lt;test.Class11: boolean method220(int,int,int,int,int,int,int)&gt;</v>
      </c>
      <c r="B25">
        <f>AVERAGE('time 1'!D24/'time 1'!C24,'time 2'!D24/'time 2'!C24,'time 3'!D24/'time 3'!C24)</f>
        <v>1.0564240934961056</v>
      </c>
      <c r="C25">
        <f>AVERAGE('time 1'!F24/'time 1'!E24,'time 2'!F24/'time 2'!E24,'time 3'!F24/'time 3'!E24)</f>
        <v>1.0226123371510276</v>
      </c>
      <c r="D25">
        <f>AVERAGE('time 1'!H24/'time 1'!G24,'time 2'!H24/'time 2'!G24,'time 3'!H24/'time 3'!G24)</f>
        <v>1.0650133587506081</v>
      </c>
      <c r="E25">
        <f>AVERAGE('time 1'!J24/'time 1'!I24,'time 2'!J24/'time 2'!I24,'time 3'!J24/'time 3'!I24)</f>
        <v>1.0838546103486475</v>
      </c>
      <c r="F25">
        <f>AVERAGE('time 1'!L24/'time 1'!K24,'time 2'!L24/'time 2'!K24,'time 3'!L24/'time 3'!K24)</f>
        <v>1.0181112722208538</v>
      </c>
      <c r="G25">
        <f>AVERAGE('time 1'!N24/'time 1'!M24,'time 2'!N24/'time 2'!M24,'time 3'!N24/'time 3'!M24)</f>
        <v>1.0433725675741927</v>
      </c>
      <c r="H25">
        <f>AVERAGE('time 1'!P24/'time 1'!O24,'time 2'!P24/'time 2'!O24,'time 3'!P24/'time 3'!O24)</f>
        <v>1.0650495863709679</v>
      </c>
      <c r="I25">
        <f>AVERAGE('time 1'!R24/'time 1'!Q24,'time 2'!R24/'time 2'!Q24,'time 3'!R24/'time 3'!Q24)</f>
        <v>1.0351690405792562</v>
      </c>
      <c r="J25">
        <f>AVERAGE('time 1'!T24/'time 1'!S24,'time 2'!T24/'time 2'!S24,'time 3'!T24/'time 3'!S24)</f>
        <v>1.0798099789666427</v>
      </c>
      <c r="K25">
        <f t="shared" si="3"/>
        <v>0</v>
      </c>
      <c r="L25">
        <f t="shared" si="4"/>
        <v>9</v>
      </c>
      <c r="M25">
        <f t="shared" si="5"/>
        <v>0</v>
      </c>
      <c r="N25">
        <f t="shared" si="6"/>
        <v>0</v>
      </c>
      <c r="O25">
        <f t="shared" si="7"/>
        <v>0</v>
      </c>
      <c r="P25">
        <f t="shared" si="45"/>
        <v>3</v>
      </c>
      <c r="Q25">
        <f t="shared" si="46"/>
        <v>0</v>
      </c>
      <c r="R25">
        <f t="shared" si="8"/>
        <v>0</v>
      </c>
      <c r="S25">
        <f t="shared" si="9"/>
        <v>0</v>
      </c>
      <c r="T25">
        <f t="shared" si="10"/>
        <v>3</v>
      </c>
      <c r="U25">
        <f t="shared" si="11"/>
        <v>0</v>
      </c>
      <c r="V25">
        <f t="shared" si="12"/>
        <v>0</v>
      </c>
      <c r="W25">
        <f t="shared" si="13"/>
        <v>0</v>
      </c>
      <c r="X25">
        <f t="shared" si="14"/>
        <v>3</v>
      </c>
      <c r="Y25">
        <f t="shared" si="15"/>
        <v>0</v>
      </c>
      <c r="Z25">
        <f t="shared" si="16"/>
        <v>0</v>
      </c>
      <c r="AB25">
        <f>AVERAGE('accuracy dom5dom4'!$C25,'accuracy dom51dom41'!$C25,'accuracy dom52dom42'!$C25)</f>
        <v>0</v>
      </c>
      <c r="AC25">
        <f>AVERAGE('accuracy dom5dom4'!$G25,'accuracy dom51dom41'!$G25,'accuracy dom52dom42'!$G25)</f>
        <v>0</v>
      </c>
      <c r="AD25">
        <f>AVERAGE('accuracy dom5dom4'!$AB25,'accuracy dom51dom41'!$AB25,'accuracy dom52dom42'!$AB25)</f>
        <v>0</v>
      </c>
      <c r="AE25">
        <f>AVERAGE('accuracy dom7dom6'!$C25,'accuracy dom71dom61'!$C25,'accuracy dom72dom62'!$C25)</f>
        <v>0</v>
      </c>
      <c r="AF25">
        <f>AVERAGE('accuracy dom7dom6'!$G25,'accuracy dom71dom61'!$G25,'accuracy dom72dom62'!$G25)</f>
        <v>0</v>
      </c>
      <c r="AG25">
        <f>AVERAGE('accuracy dom7dom6'!$AB25,'accuracy dom71dom61'!$AB25,'accuracy dom72dom62'!$AB25)</f>
        <v>0</v>
      </c>
      <c r="AH25">
        <f>AVERAGE('accuracy dom9dom8'!$C25,'accuracy dom91dom81'!$C25,'accuracy dom92dom82'!$C25)</f>
        <v>0.33333333333333331</v>
      </c>
      <c r="AI25">
        <f>AVERAGE('accuracy dom9dom8'!$G25,'accuracy dom91dom81'!$G25,'accuracy dom92dom82'!$G25)</f>
        <v>0.33333333333333331</v>
      </c>
      <c r="AJ25">
        <f>AVERAGE('accuracy dom9dom8'!$AB25,'accuracy dom91dom81'!$AB25,'accuracy dom92dom82'!$AB25)</f>
        <v>0.33333333333333331</v>
      </c>
      <c r="AK25" s="16">
        <f t="shared" si="17"/>
        <v>3</v>
      </c>
      <c r="AL25">
        <f t="shared" si="50"/>
        <v>0</v>
      </c>
      <c r="AM25">
        <f t="shared" si="51"/>
        <v>1</v>
      </c>
      <c r="AN25">
        <f t="shared" si="52"/>
        <v>0</v>
      </c>
      <c r="AO25">
        <f t="shared" si="19"/>
        <v>0</v>
      </c>
      <c r="AP25">
        <f t="shared" si="20"/>
        <v>0</v>
      </c>
      <c r="AQ25">
        <f t="shared" si="21"/>
        <v>0.33333333333333331</v>
      </c>
      <c r="AR25">
        <f t="shared" si="22"/>
        <v>0</v>
      </c>
      <c r="AS25">
        <f t="shared" si="47"/>
        <v>0</v>
      </c>
      <c r="AT25">
        <f t="shared" si="23"/>
        <v>0</v>
      </c>
      <c r="AU25">
        <f t="shared" si="24"/>
        <v>0.33333333333333331</v>
      </c>
      <c r="AV25">
        <f t="shared" si="25"/>
        <v>0</v>
      </c>
      <c r="AW25">
        <f t="shared" si="48"/>
        <v>0</v>
      </c>
      <c r="AX25">
        <f t="shared" si="26"/>
        <v>0</v>
      </c>
      <c r="AY25">
        <f t="shared" si="27"/>
        <v>0.33333333333333331</v>
      </c>
      <c r="AZ25">
        <f t="shared" si="28"/>
        <v>0</v>
      </c>
      <c r="BA25">
        <f t="shared" si="49"/>
        <v>0</v>
      </c>
      <c r="BC25">
        <f t="shared" si="29"/>
        <v>0</v>
      </c>
      <c r="BD25">
        <f t="shared" si="30"/>
        <v>9</v>
      </c>
      <c r="BE25">
        <f t="shared" si="31"/>
        <v>0</v>
      </c>
      <c r="BF25">
        <f t="shared" si="32"/>
        <v>0</v>
      </c>
      <c r="BG25">
        <f t="shared" si="33"/>
        <v>0</v>
      </c>
      <c r="BH25">
        <f t="shared" si="34"/>
        <v>3</v>
      </c>
      <c r="BI25">
        <f t="shared" si="35"/>
        <v>0</v>
      </c>
      <c r="BJ25">
        <f t="shared" si="36"/>
        <v>0</v>
      </c>
      <c r="BK25">
        <f t="shared" si="37"/>
        <v>0</v>
      </c>
      <c r="BL25">
        <f t="shared" si="38"/>
        <v>3</v>
      </c>
      <c r="BM25">
        <f t="shared" si="39"/>
        <v>0</v>
      </c>
      <c r="BN25">
        <f t="shared" si="40"/>
        <v>0</v>
      </c>
      <c r="BO25">
        <f t="shared" si="41"/>
        <v>0</v>
      </c>
      <c r="BP25">
        <f t="shared" si="42"/>
        <v>3</v>
      </c>
      <c r="BQ25">
        <f t="shared" si="43"/>
        <v>0</v>
      </c>
      <c r="BR25">
        <f t="shared" si="44"/>
        <v>0</v>
      </c>
    </row>
    <row r="26" spans="1:70">
      <c r="A26" t="str">
        <f>'time 1'!B25</f>
        <v>&lt;test.Class11: boolean method221(byte,int,int,int,int,int,int,int)&gt;</v>
      </c>
      <c r="B26">
        <f>AVERAGE('time 1'!D25/'time 1'!C25,'time 2'!D25/'time 2'!C25,'time 3'!D25/'time 3'!C25)</f>
        <v>1.0418441509134264</v>
      </c>
      <c r="C26">
        <f>AVERAGE('time 1'!F25/'time 1'!E25,'time 2'!F25/'time 2'!E25,'time 3'!F25/'time 3'!E25)</f>
        <v>0.9955402796809113</v>
      </c>
      <c r="D26">
        <f>AVERAGE('time 1'!H25/'time 1'!G25,'time 2'!H25/'time 2'!G25,'time 3'!H25/'time 3'!G25)</f>
        <v>1.0866415901612811</v>
      </c>
      <c r="E26">
        <f>AVERAGE('time 1'!J25/'time 1'!I25,'time 2'!J25/'time 2'!I25,'time 3'!J25/'time 3'!I25)</f>
        <v>1.0565080511385747</v>
      </c>
      <c r="F26">
        <f>AVERAGE('time 1'!L25/'time 1'!K25,'time 2'!L25/'time 2'!K25,'time 3'!L25/'time 3'!K25)</f>
        <v>1.056526347724301</v>
      </c>
      <c r="G26">
        <f>AVERAGE('time 1'!N25/'time 1'!M25,'time 2'!N25/'time 2'!M25,'time 3'!N25/'time 3'!M25)</f>
        <v>1.0615646133913592</v>
      </c>
      <c r="H26">
        <f>AVERAGE('time 1'!P25/'time 1'!O25,'time 2'!P25/'time 2'!O25,'time 3'!P25/'time 3'!O25)</f>
        <v>1.0531668623617831</v>
      </c>
      <c r="I26">
        <f>AVERAGE('time 1'!R25/'time 1'!Q25,'time 2'!R25/'time 2'!Q25,'time 3'!R25/'time 3'!Q25)</f>
        <v>0.98515392904451993</v>
      </c>
      <c r="J26">
        <f>AVERAGE('time 1'!T25/'time 1'!S25,'time 2'!T25/'time 2'!S25,'time 3'!T25/'time 3'!S25)</f>
        <v>1.0591348225101866</v>
      </c>
      <c r="K26">
        <f t="shared" si="3"/>
        <v>2</v>
      </c>
      <c r="L26">
        <f t="shared" si="4"/>
        <v>7</v>
      </c>
      <c r="M26">
        <f t="shared" si="5"/>
        <v>0</v>
      </c>
      <c r="N26">
        <f t="shared" si="6"/>
        <v>0</v>
      </c>
      <c r="O26">
        <f t="shared" si="7"/>
        <v>0</v>
      </c>
      <c r="P26">
        <f t="shared" si="45"/>
        <v>3</v>
      </c>
      <c r="Q26">
        <f t="shared" si="46"/>
        <v>0</v>
      </c>
      <c r="R26">
        <f t="shared" si="8"/>
        <v>0</v>
      </c>
      <c r="S26">
        <f t="shared" si="9"/>
        <v>2</v>
      </c>
      <c r="T26">
        <f t="shared" si="10"/>
        <v>1</v>
      </c>
      <c r="U26">
        <f t="shared" si="11"/>
        <v>0</v>
      </c>
      <c r="V26">
        <f t="shared" si="12"/>
        <v>0</v>
      </c>
      <c r="W26">
        <f t="shared" si="13"/>
        <v>0</v>
      </c>
      <c r="X26">
        <f t="shared" si="14"/>
        <v>3</v>
      </c>
      <c r="Y26">
        <f t="shared" si="15"/>
        <v>0</v>
      </c>
      <c r="Z26">
        <f t="shared" si="16"/>
        <v>0</v>
      </c>
      <c r="AB26">
        <f>AVERAGE('accuracy dom5dom4'!$C26,'accuracy dom51dom41'!$C26,'accuracy dom52dom42'!$C26)</f>
        <v>0</v>
      </c>
      <c r="AC26">
        <f>AVERAGE('accuracy dom5dom4'!$G26,'accuracy dom51dom41'!$G26,'accuracy dom52dom42'!$G26)</f>
        <v>0</v>
      </c>
      <c r="AD26">
        <f>AVERAGE('accuracy dom5dom4'!$AB26,'accuracy dom51dom41'!$AB26,'accuracy dom52dom42'!$AB26)</f>
        <v>0</v>
      </c>
      <c r="AE26">
        <f>AVERAGE('accuracy dom7dom6'!$C26,'accuracy dom71dom61'!$C26,'accuracy dom72dom62'!$C26)</f>
        <v>0</v>
      </c>
      <c r="AF26">
        <f>AVERAGE('accuracy dom7dom6'!$G26,'accuracy dom71dom61'!$G26,'accuracy dom72dom62'!$G26)</f>
        <v>0</v>
      </c>
      <c r="AG26">
        <f>AVERAGE('accuracy dom7dom6'!$AB26,'accuracy dom71dom61'!$AB26,'accuracy dom72dom62'!$AB26)</f>
        <v>0</v>
      </c>
      <c r="AH26">
        <f>AVERAGE('accuracy dom9dom8'!$C26,'accuracy dom91dom81'!$C26,'accuracy dom92dom82'!$C26)</f>
        <v>0</v>
      </c>
      <c r="AI26">
        <f>AVERAGE('accuracy dom9dom8'!$G26,'accuracy dom91dom81'!$G26,'accuracy dom92dom82'!$G26)</f>
        <v>0</v>
      </c>
      <c r="AJ26">
        <f>AVERAGE('accuracy dom9dom8'!$AB26,'accuracy dom91dom81'!$AB26,'accuracy dom92dom82'!$AB26)</f>
        <v>0</v>
      </c>
      <c r="AK26">
        <f t="shared" si="17"/>
        <v>0</v>
      </c>
      <c r="AL26">
        <f t="shared" si="50"/>
        <v>0</v>
      </c>
      <c r="AM26">
        <f t="shared" si="51"/>
        <v>0</v>
      </c>
      <c r="AN26">
        <f t="shared" si="52"/>
        <v>0</v>
      </c>
      <c r="AO26">
        <f t="shared" si="19"/>
        <v>0</v>
      </c>
      <c r="AP26">
        <f t="shared" si="20"/>
        <v>0</v>
      </c>
      <c r="AQ26">
        <f t="shared" si="21"/>
        <v>0</v>
      </c>
      <c r="AR26">
        <f t="shared" si="22"/>
        <v>0</v>
      </c>
      <c r="AS26">
        <f t="shared" si="47"/>
        <v>0</v>
      </c>
      <c r="AT26">
        <f t="shared" si="23"/>
        <v>0</v>
      </c>
      <c r="AU26">
        <f t="shared" si="24"/>
        <v>0</v>
      </c>
      <c r="AV26">
        <f t="shared" si="25"/>
        <v>0</v>
      </c>
      <c r="AW26">
        <f t="shared" si="48"/>
        <v>0</v>
      </c>
      <c r="AX26">
        <f t="shared" si="26"/>
        <v>0</v>
      </c>
      <c r="AY26">
        <f t="shared" si="27"/>
        <v>0</v>
      </c>
      <c r="AZ26">
        <f t="shared" si="28"/>
        <v>0</v>
      </c>
      <c r="BA26">
        <f t="shared" si="49"/>
        <v>0</v>
      </c>
      <c r="BC26">
        <f t="shared" si="29"/>
        <v>0</v>
      </c>
      <c r="BD26">
        <f t="shared" si="30"/>
        <v>0</v>
      </c>
      <c r="BE26">
        <f t="shared" si="31"/>
        <v>0</v>
      </c>
      <c r="BF26">
        <f t="shared" si="32"/>
        <v>0</v>
      </c>
      <c r="BG26">
        <f t="shared" si="33"/>
        <v>0</v>
      </c>
      <c r="BH26">
        <f t="shared" si="34"/>
        <v>0</v>
      </c>
      <c r="BI26">
        <f t="shared" si="35"/>
        <v>0</v>
      </c>
      <c r="BJ26">
        <f t="shared" si="36"/>
        <v>0</v>
      </c>
      <c r="BK26">
        <f t="shared" si="37"/>
        <v>0</v>
      </c>
      <c r="BL26">
        <f t="shared" si="38"/>
        <v>0</v>
      </c>
      <c r="BM26">
        <f t="shared" si="39"/>
        <v>0</v>
      </c>
      <c r="BN26">
        <f t="shared" si="40"/>
        <v>0</v>
      </c>
      <c r="BO26">
        <f t="shared" si="41"/>
        <v>0</v>
      </c>
      <c r="BP26">
        <f t="shared" si="42"/>
        <v>0</v>
      </c>
      <c r="BQ26">
        <f t="shared" si="43"/>
        <v>0</v>
      </c>
      <c r="BR26">
        <f t="shared" si="44"/>
        <v>0</v>
      </c>
    </row>
    <row r="27" spans="1:70">
      <c r="A27" t="str">
        <f>'time 1'!B26</f>
        <v>&lt;test.Class11: void method210()&gt;</v>
      </c>
      <c r="B27">
        <f>AVERAGE('time 1'!D26/'time 1'!C26,'time 2'!D26/'time 2'!C26,'time 3'!D26/'time 3'!C26)</f>
        <v>1.0352417273434087</v>
      </c>
      <c r="C27">
        <f>AVERAGE('time 1'!F26/'time 1'!E26,'time 2'!F26/'time 2'!E26,'time 3'!F26/'time 3'!E26)</f>
        <v>0.9482819337908327</v>
      </c>
      <c r="D27">
        <f>AVERAGE('time 1'!H26/'time 1'!G26,'time 2'!H26/'time 2'!G26,'time 3'!H26/'time 3'!G26)</f>
        <v>1.0155719184570573</v>
      </c>
      <c r="E27">
        <f>AVERAGE('time 1'!J26/'time 1'!I26,'time 2'!J26/'time 2'!I26,'time 3'!J26/'time 3'!I26)</f>
        <v>1.0437947777985528</v>
      </c>
      <c r="F27">
        <f>AVERAGE('time 1'!L26/'time 1'!K26,'time 2'!L26/'time 2'!K26,'time 3'!L26/'time 3'!K26)</f>
        <v>1.1109780493185111</v>
      </c>
      <c r="G27">
        <f>AVERAGE('time 1'!N26/'time 1'!M26,'time 2'!N26/'time 2'!M26,'time 3'!N26/'time 3'!M26)</f>
        <v>1.0387064365817684</v>
      </c>
      <c r="H27">
        <f>AVERAGE('time 1'!P26/'time 1'!O26,'time 2'!P26/'time 2'!O26,'time 3'!P26/'time 3'!O26)</f>
        <v>1.0111752707237713</v>
      </c>
      <c r="I27">
        <f>AVERAGE('time 1'!R26/'time 1'!Q26,'time 2'!R26/'time 2'!Q26,'time 3'!R26/'time 3'!Q26)</f>
        <v>1.0216910199399061</v>
      </c>
      <c r="J27">
        <f>AVERAGE('time 1'!T26/'time 1'!S26,'time 2'!T26/'time 2'!S26,'time 3'!T26/'time 3'!S26)</f>
        <v>1.0397357309102808</v>
      </c>
      <c r="K27">
        <f t="shared" si="3"/>
        <v>1</v>
      </c>
      <c r="L27">
        <f t="shared" si="4"/>
        <v>8</v>
      </c>
      <c r="M27">
        <f t="shared" si="5"/>
        <v>0</v>
      </c>
      <c r="N27">
        <f t="shared" si="6"/>
        <v>0</v>
      </c>
      <c r="O27">
        <f t="shared" si="7"/>
        <v>0</v>
      </c>
      <c r="P27">
        <f t="shared" si="45"/>
        <v>3</v>
      </c>
      <c r="Q27">
        <f t="shared" si="46"/>
        <v>0</v>
      </c>
      <c r="R27">
        <f t="shared" si="8"/>
        <v>0</v>
      </c>
      <c r="S27">
        <f t="shared" si="9"/>
        <v>1</v>
      </c>
      <c r="T27">
        <f t="shared" si="10"/>
        <v>2</v>
      </c>
      <c r="U27">
        <f t="shared" si="11"/>
        <v>0</v>
      </c>
      <c r="V27">
        <f t="shared" si="12"/>
        <v>0</v>
      </c>
      <c r="W27">
        <f t="shared" si="13"/>
        <v>0</v>
      </c>
      <c r="X27">
        <f t="shared" si="14"/>
        <v>3</v>
      </c>
      <c r="Y27">
        <f t="shared" si="15"/>
        <v>0</v>
      </c>
      <c r="Z27">
        <f t="shared" si="16"/>
        <v>0</v>
      </c>
      <c r="AB27">
        <f>AVERAGE('accuracy dom5dom4'!$C27,'accuracy dom51dom41'!$C27,'accuracy dom52dom42'!$C27)</f>
        <v>0</v>
      </c>
      <c r="AC27">
        <f>AVERAGE('accuracy dom5dom4'!$G27,'accuracy dom51dom41'!$G27,'accuracy dom52dom42'!$G27)</f>
        <v>0</v>
      </c>
      <c r="AD27">
        <f>AVERAGE('accuracy dom5dom4'!$AB27,'accuracy dom51dom41'!$AB27,'accuracy dom52dom42'!$AB27)</f>
        <v>0</v>
      </c>
      <c r="AE27">
        <f>AVERAGE('accuracy dom7dom6'!$C27,'accuracy dom71dom61'!$C27,'accuracy dom72dom62'!$C27)</f>
        <v>0</v>
      </c>
      <c r="AF27">
        <f>AVERAGE('accuracy dom7dom6'!$G27,'accuracy dom71dom61'!$G27,'accuracy dom72dom62'!$G27)</f>
        <v>0</v>
      </c>
      <c r="AG27">
        <f>AVERAGE('accuracy dom7dom6'!$AB27,'accuracy dom71dom61'!$AB27,'accuracy dom72dom62'!$AB27)</f>
        <v>0</v>
      </c>
      <c r="AH27">
        <f>AVERAGE('accuracy dom9dom8'!$C27,'accuracy dom91dom81'!$C27,'accuracy dom92dom82'!$C27)</f>
        <v>0</v>
      </c>
      <c r="AI27">
        <f>AVERAGE('accuracy dom9dom8'!$G27,'accuracy dom91dom81'!$G27,'accuracy dom92dom82'!$G27)</f>
        <v>0</v>
      </c>
      <c r="AJ27">
        <f>AVERAGE('accuracy dom9dom8'!$AB27,'accuracy dom91dom81'!$AB27,'accuracy dom92dom82'!$AB27)</f>
        <v>0</v>
      </c>
      <c r="AK27">
        <f t="shared" si="17"/>
        <v>0</v>
      </c>
      <c r="AL27">
        <f t="shared" si="50"/>
        <v>0</v>
      </c>
      <c r="AM27">
        <f t="shared" si="51"/>
        <v>0</v>
      </c>
      <c r="AN27">
        <f t="shared" si="52"/>
        <v>0</v>
      </c>
      <c r="AO27">
        <f t="shared" si="19"/>
        <v>0</v>
      </c>
      <c r="AP27">
        <f t="shared" si="20"/>
        <v>0</v>
      </c>
      <c r="AQ27">
        <f t="shared" si="21"/>
        <v>0</v>
      </c>
      <c r="AR27">
        <f t="shared" si="22"/>
        <v>0</v>
      </c>
      <c r="AS27">
        <f t="shared" si="47"/>
        <v>0</v>
      </c>
      <c r="AT27">
        <f t="shared" si="23"/>
        <v>0</v>
      </c>
      <c r="AU27">
        <f t="shared" si="24"/>
        <v>0</v>
      </c>
      <c r="AV27">
        <f t="shared" si="25"/>
        <v>0</v>
      </c>
      <c r="AW27">
        <f t="shared" si="48"/>
        <v>0</v>
      </c>
      <c r="AX27">
        <f t="shared" si="26"/>
        <v>0</v>
      </c>
      <c r="AY27">
        <f t="shared" si="27"/>
        <v>0</v>
      </c>
      <c r="AZ27">
        <f t="shared" si="28"/>
        <v>0</v>
      </c>
      <c r="BA27">
        <f t="shared" si="49"/>
        <v>0</v>
      </c>
      <c r="BC27">
        <f t="shared" si="29"/>
        <v>0</v>
      </c>
      <c r="BD27">
        <f t="shared" si="30"/>
        <v>0</v>
      </c>
      <c r="BE27">
        <f t="shared" si="31"/>
        <v>0</v>
      </c>
      <c r="BF27">
        <f t="shared" si="32"/>
        <v>0</v>
      </c>
      <c r="BG27">
        <f t="shared" si="33"/>
        <v>0</v>
      </c>
      <c r="BH27">
        <f t="shared" si="34"/>
        <v>0</v>
      </c>
      <c r="BI27">
        <f t="shared" si="35"/>
        <v>0</v>
      </c>
      <c r="BJ27">
        <f t="shared" si="36"/>
        <v>0</v>
      </c>
      <c r="BK27">
        <f t="shared" si="37"/>
        <v>0</v>
      </c>
      <c r="BL27">
        <f t="shared" si="38"/>
        <v>0</v>
      </c>
      <c r="BM27">
        <f t="shared" si="39"/>
        <v>0</v>
      </c>
      <c r="BN27">
        <f t="shared" si="40"/>
        <v>0</v>
      </c>
      <c r="BO27">
        <f t="shared" si="41"/>
        <v>0</v>
      </c>
      <c r="BP27">
        <f t="shared" si="42"/>
        <v>0</v>
      </c>
      <c r="BQ27">
        <f t="shared" si="43"/>
        <v>0</v>
      </c>
      <c r="BR27">
        <f t="shared" si="44"/>
        <v>0</v>
      </c>
    </row>
    <row r="28" spans="1:70">
      <c r="A28" t="str">
        <f>'time 1'!B27</f>
        <v>&lt;test.Class11: void method211(int,int,int,int,byte,boolean)&gt;</v>
      </c>
      <c r="B28">
        <f>AVERAGE('time 1'!D27/'time 1'!C27,'time 2'!D27/'time 2'!C27,'time 3'!D27/'time 3'!C27)</f>
        <v>1.0384290347026173</v>
      </c>
      <c r="C28">
        <f>AVERAGE('time 1'!F27/'time 1'!E27,'time 2'!F27/'time 2'!E27,'time 3'!F27/'time 3'!E27)</f>
        <v>1.0553402524161346</v>
      </c>
      <c r="D28">
        <f>AVERAGE('time 1'!H27/'time 1'!G27,'time 2'!H27/'time 2'!G27,'time 3'!H27/'time 3'!G27)</f>
        <v>1.0298526261236283</v>
      </c>
      <c r="E28">
        <f>AVERAGE('time 1'!J27/'time 1'!I27,'time 2'!J27/'time 2'!I27,'time 3'!J27/'time 3'!I27)</f>
        <v>1.0272040904601536</v>
      </c>
      <c r="F28">
        <f>AVERAGE('time 1'!L27/'time 1'!K27,'time 2'!L27/'time 2'!K27,'time 3'!L27/'time 3'!K27)</f>
        <v>1.0278888882134629</v>
      </c>
      <c r="G28">
        <f>AVERAGE('time 1'!N27/'time 1'!M27,'time 2'!N27/'time 2'!M27,'time 3'!N27/'time 3'!M27)</f>
        <v>1.0441838365175435</v>
      </c>
      <c r="H28">
        <f>AVERAGE('time 1'!P27/'time 1'!O27,'time 2'!P27/'time 2'!O27,'time 3'!P27/'time 3'!O27)</f>
        <v>1.025346278468666</v>
      </c>
      <c r="I28">
        <f>AVERAGE('time 1'!R27/'time 1'!Q27,'time 2'!R27/'time 2'!Q27,'time 3'!R27/'time 3'!Q27)</f>
        <v>1.0484849793539841</v>
      </c>
      <c r="J28">
        <f>AVERAGE('time 1'!T27/'time 1'!S27,'time 2'!T27/'time 2'!S27,'time 3'!T27/'time 3'!S27)</f>
        <v>1.0188941623836072</v>
      </c>
      <c r="K28">
        <f t="shared" si="3"/>
        <v>0</v>
      </c>
      <c r="L28">
        <f t="shared" si="4"/>
        <v>9</v>
      </c>
      <c r="M28">
        <f t="shared" si="5"/>
        <v>0</v>
      </c>
      <c r="N28">
        <f t="shared" si="6"/>
        <v>0</v>
      </c>
      <c r="O28">
        <f t="shared" si="7"/>
        <v>0</v>
      </c>
      <c r="P28">
        <f t="shared" si="45"/>
        <v>3</v>
      </c>
      <c r="Q28">
        <f t="shared" si="46"/>
        <v>0</v>
      </c>
      <c r="R28">
        <f t="shared" si="8"/>
        <v>0</v>
      </c>
      <c r="S28">
        <f t="shared" si="9"/>
        <v>0</v>
      </c>
      <c r="T28">
        <f t="shared" si="10"/>
        <v>3</v>
      </c>
      <c r="U28">
        <f t="shared" si="11"/>
        <v>0</v>
      </c>
      <c r="V28">
        <f t="shared" si="12"/>
        <v>0</v>
      </c>
      <c r="W28">
        <f t="shared" si="13"/>
        <v>0</v>
      </c>
      <c r="X28">
        <f t="shared" si="14"/>
        <v>3</v>
      </c>
      <c r="Y28">
        <f t="shared" si="15"/>
        <v>0</v>
      </c>
      <c r="Z28">
        <f t="shared" si="16"/>
        <v>0</v>
      </c>
      <c r="AB28">
        <f>AVERAGE('accuracy dom5dom4'!$C28,'accuracy dom51dom41'!$C28,'accuracy dom52dom42'!$C28)</f>
        <v>0</v>
      </c>
      <c r="AC28">
        <f>AVERAGE('accuracy dom5dom4'!$G28,'accuracy dom51dom41'!$G28,'accuracy dom52dom42'!$G28)</f>
        <v>0</v>
      </c>
      <c r="AD28">
        <f>AVERAGE('accuracy dom5dom4'!$AB28,'accuracy dom51dom41'!$AB28,'accuracy dom52dom42'!$AB28)</f>
        <v>0</v>
      </c>
      <c r="AE28">
        <f>AVERAGE('accuracy dom7dom6'!$C28,'accuracy dom71dom61'!$C28,'accuracy dom72dom62'!$C28)</f>
        <v>0</v>
      </c>
      <c r="AF28">
        <f>AVERAGE('accuracy dom7dom6'!$G28,'accuracy dom71dom61'!$G28,'accuracy dom72dom62'!$G28)</f>
        <v>0</v>
      </c>
      <c r="AG28">
        <f>AVERAGE('accuracy dom7dom6'!$AB28,'accuracy dom71dom61'!$AB28,'accuracy dom72dom62'!$AB28)</f>
        <v>0</v>
      </c>
      <c r="AH28">
        <f>AVERAGE('accuracy dom9dom8'!$C28,'accuracy dom91dom81'!$C28,'accuracy dom92dom82'!$C28)</f>
        <v>0</v>
      </c>
      <c r="AI28">
        <f>AVERAGE('accuracy dom9dom8'!$G28,'accuracy dom91dom81'!$G28,'accuracy dom92dom82'!$G28)</f>
        <v>0</v>
      </c>
      <c r="AJ28">
        <f>AVERAGE('accuracy dom9dom8'!$AB28,'accuracy dom91dom81'!$AB28,'accuracy dom92dom82'!$AB28)</f>
        <v>0</v>
      </c>
      <c r="AK28">
        <f t="shared" si="17"/>
        <v>0</v>
      </c>
      <c r="AL28">
        <f t="shared" si="50"/>
        <v>0</v>
      </c>
      <c r="AM28">
        <f t="shared" si="51"/>
        <v>0</v>
      </c>
      <c r="AN28">
        <f t="shared" si="52"/>
        <v>0</v>
      </c>
      <c r="AO28">
        <f t="shared" si="19"/>
        <v>0</v>
      </c>
      <c r="AP28">
        <f t="shared" si="20"/>
        <v>0</v>
      </c>
      <c r="AQ28">
        <f t="shared" si="21"/>
        <v>0</v>
      </c>
      <c r="AR28">
        <f t="shared" si="22"/>
        <v>0</v>
      </c>
      <c r="AS28">
        <f t="shared" si="47"/>
        <v>0</v>
      </c>
      <c r="AT28">
        <f t="shared" si="23"/>
        <v>0</v>
      </c>
      <c r="AU28">
        <f t="shared" si="24"/>
        <v>0</v>
      </c>
      <c r="AV28">
        <f t="shared" si="25"/>
        <v>0</v>
      </c>
      <c r="AW28">
        <f t="shared" si="48"/>
        <v>0</v>
      </c>
      <c r="AX28">
        <f t="shared" si="26"/>
        <v>0</v>
      </c>
      <c r="AY28">
        <f t="shared" si="27"/>
        <v>0</v>
      </c>
      <c r="AZ28">
        <f t="shared" si="28"/>
        <v>0</v>
      </c>
      <c r="BA28">
        <f t="shared" si="49"/>
        <v>0</v>
      </c>
      <c r="BC28">
        <f t="shared" si="29"/>
        <v>0</v>
      </c>
      <c r="BD28">
        <f t="shared" si="30"/>
        <v>0</v>
      </c>
      <c r="BE28">
        <f t="shared" si="31"/>
        <v>0</v>
      </c>
      <c r="BF28">
        <f t="shared" si="32"/>
        <v>0</v>
      </c>
      <c r="BG28">
        <f t="shared" si="33"/>
        <v>0</v>
      </c>
      <c r="BH28">
        <f t="shared" si="34"/>
        <v>0</v>
      </c>
      <c r="BI28">
        <f t="shared" si="35"/>
        <v>0</v>
      </c>
      <c r="BJ28">
        <f t="shared" si="36"/>
        <v>0</v>
      </c>
      <c r="BK28">
        <f t="shared" si="37"/>
        <v>0</v>
      </c>
      <c r="BL28">
        <f t="shared" si="38"/>
        <v>0</v>
      </c>
      <c r="BM28">
        <f t="shared" si="39"/>
        <v>0</v>
      </c>
      <c r="BN28">
        <f t="shared" si="40"/>
        <v>0</v>
      </c>
      <c r="BO28">
        <f t="shared" si="41"/>
        <v>0</v>
      </c>
      <c r="BP28">
        <f t="shared" si="42"/>
        <v>0</v>
      </c>
      <c r="BQ28">
        <f t="shared" si="43"/>
        <v>0</v>
      </c>
      <c r="BR28">
        <f t="shared" si="44"/>
        <v>0</v>
      </c>
    </row>
    <row r="29" spans="1:70">
      <c r="A29" t="str">
        <f>'time 1'!B28</f>
        <v>&lt;test.Class11: void method212(boolean,int,int,int,int,int,int)&gt;</v>
      </c>
      <c r="B29">
        <f>AVERAGE('time 1'!D28/'time 1'!C28,'time 2'!D28/'time 2'!C28,'time 3'!D28/'time 3'!C28)</f>
        <v>2.1192676281397502</v>
      </c>
      <c r="C29">
        <f>AVERAGE('time 1'!F28/'time 1'!E28,'time 2'!F28/'time 2'!E28,'time 3'!F28/'time 3'!E28)</f>
        <v>1.3074574473834506</v>
      </c>
      <c r="D29">
        <f>AVERAGE('time 1'!H28/'time 1'!G28,'time 2'!H28/'time 2'!G28,'time 3'!H28/'time 3'!G28)</f>
        <v>2.0296033254263963</v>
      </c>
      <c r="E29">
        <f>AVERAGE('time 1'!J28/'time 1'!I28,'time 2'!J28/'time 2'!I28,'time 3'!J28/'time 3'!I28)</f>
        <v>2.2446707843899216</v>
      </c>
      <c r="F29">
        <f>AVERAGE('time 1'!L28/'time 1'!K28,'time 2'!L28/'time 2'!K28,'time 3'!L28/'time 3'!K28)</f>
        <v>1.7031558891575369</v>
      </c>
      <c r="G29">
        <f>AVERAGE('time 1'!N28/'time 1'!M28,'time 2'!N28/'time 2'!M28,'time 3'!N28/'time 3'!M28)</f>
        <v>2.044863138792103</v>
      </c>
      <c r="H29">
        <f>AVERAGE('time 1'!P28/'time 1'!O28,'time 2'!P28/'time 2'!O28,'time 3'!P28/'time 3'!O28)</f>
        <v>2.195872688197666</v>
      </c>
      <c r="I29">
        <f>AVERAGE('time 1'!R28/'time 1'!Q28,'time 2'!R28/'time 2'!Q28,'time 3'!R28/'time 3'!Q28)</f>
        <v>1.2065011723694747</v>
      </c>
      <c r="J29">
        <f>AVERAGE('time 1'!T28/'time 1'!S28,'time 2'!T28/'time 2'!S28,'time 3'!T28/'time 3'!S28)</f>
        <v>2.2048778449933297</v>
      </c>
      <c r="K29">
        <f t="shared" si="3"/>
        <v>0</v>
      </c>
      <c r="L29">
        <f t="shared" si="4"/>
        <v>3</v>
      </c>
      <c r="M29">
        <f t="shared" si="5"/>
        <v>6</v>
      </c>
      <c r="N29">
        <f t="shared" si="6"/>
        <v>0</v>
      </c>
      <c r="O29">
        <f t="shared" si="7"/>
        <v>0</v>
      </c>
      <c r="P29">
        <f t="shared" si="45"/>
        <v>0</v>
      </c>
      <c r="Q29">
        <f t="shared" si="46"/>
        <v>3</v>
      </c>
      <c r="R29">
        <f t="shared" si="8"/>
        <v>0</v>
      </c>
      <c r="S29">
        <f t="shared" si="9"/>
        <v>0</v>
      </c>
      <c r="T29">
        <f t="shared" si="10"/>
        <v>3</v>
      </c>
      <c r="U29">
        <f t="shared" si="11"/>
        <v>0</v>
      </c>
      <c r="V29">
        <f t="shared" si="12"/>
        <v>0</v>
      </c>
      <c r="W29">
        <f t="shared" si="13"/>
        <v>0</v>
      </c>
      <c r="X29">
        <f t="shared" si="14"/>
        <v>0</v>
      </c>
      <c r="Y29">
        <f t="shared" si="15"/>
        <v>3</v>
      </c>
      <c r="Z29">
        <f t="shared" si="16"/>
        <v>0</v>
      </c>
      <c r="AB29">
        <f>AVERAGE('accuracy dom5dom4'!$C29,'accuracy dom51dom41'!$C29,'accuracy dom52dom42'!$C29)</f>
        <v>0</v>
      </c>
      <c r="AC29">
        <f>AVERAGE('accuracy dom5dom4'!$G29,'accuracy dom51dom41'!$G29,'accuracy dom52dom42'!$G29)</f>
        <v>0</v>
      </c>
      <c r="AD29">
        <f>AVERAGE('accuracy dom5dom4'!$AB29,'accuracy dom51dom41'!$AB29,'accuracy dom52dom42'!$AB29)</f>
        <v>0</v>
      </c>
      <c r="AE29">
        <f>AVERAGE('accuracy dom7dom6'!$C29,'accuracy dom71dom61'!$C29,'accuracy dom72dom62'!$C29)</f>
        <v>0</v>
      </c>
      <c r="AF29">
        <f>AVERAGE('accuracy dom7dom6'!$G29,'accuracy dom71dom61'!$G29,'accuracy dom72dom62'!$G29)</f>
        <v>0</v>
      </c>
      <c r="AG29">
        <f>AVERAGE('accuracy dom7dom6'!$AB29,'accuracy dom71dom61'!$AB29,'accuracy dom72dom62'!$AB29)</f>
        <v>0</v>
      </c>
      <c r="AH29">
        <f>AVERAGE('accuracy dom9dom8'!$C29,'accuracy dom91dom81'!$C29,'accuracy dom92dom82'!$C29)</f>
        <v>0</v>
      </c>
      <c r="AI29">
        <f>AVERAGE('accuracy dom9dom8'!$G29,'accuracy dom91dom81'!$G29,'accuracy dom92dom82'!$G29)</f>
        <v>0</v>
      </c>
      <c r="AJ29">
        <f>AVERAGE('accuracy dom9dom8'!$AB29,'accuracy dom91dom81'!$AB29,'accuracy dom92dom82'!$AB29)</f>
        <v>0</v>
      </c>
      <c r="AK29">
        <f t="shared" si="17"/>
        <v>0</v>
      </c>
      <c r="AL29">
        <f t="shared" si="50"/>
        <v>0</v>
      </c>
      <c r="AM29">
        <f t="shared" si="51"/>
        <v>0</v>
      </c>
      <c r="AN29">
        <f t="shared" si="52"/>
        <v>0</v>
      </c>
      <c r="AO29">
        <f t="shared" si="19"/>
        <v>0</v>
      </c>
      <c r="AP29">
        <f t="shared" si="20"/>
        <v>0</v>
      </c>
      <c r="AQ29">
        <f t="shared" si="21"/>
        <v>0</v>
      </c>
      <c r="AR29">
        <f t="shared" si="22"/>
        <v>0</v>
      </c>
      <c r="AS29">
        <f t="shared" si="47"/>
        <v>0</v>
      </c>
      <c r="AT29">
        <f t="shared" si="23"/>
        <v>0</v>
      </c>
      <c r="AU29">
        <f t="shared" si="24"/>
        <v>0</v>
      </c>
      <c r="AV29">
        <f t="shared" si="25"/>
        <v>0</v>
      </c>
      <c r="AW29">
        <f t="shared" si="48"/>
        <v>0</v>
      </c>
      <c r="AX29">
        <f t="shared" si="26"/>
        <v>0</v>
      </c>
      <c r="AY29">
        <f t="shared" si="27"/>
        <v>0</v>
      </c>
      <c r="AZ29">
        <f t="shared" si="28"/>
        <v>0</v>
      </c>
      <c r="BA29">
        <f t="shared" si="49"/>
        <v>0</v>
      </c>
      <c r="BC29">
        <f t="shared" si="29"/>
        <v>0</v>
      </c>
      <c r="BD29">
        <f t="shared" si="30"/>
        <v>0</v>
      </c>
      <c r="BE29">
        <f t="shared" si="31"/>
        <v>0</v>
      </c>
      <c r="BF29">
        <f t="shared" si="32"/>
        <v>0</v>
      </c>
      <c r="BG29">
        <f t="shared" si="33"/>
        <v>0</v>
      </c>
      <c r="BH29">
        <f t="shared" si="34"/>
        <v>0</v>
      </c>
      <c r="BI29">
        <f t="shared" si="35"/>
        <v>0</v>
      </c>
      <c r="BJ29">
        <f t="shared" si="36"/>
        <v>0</v>
      </c>
      <c r="BK29">
        <f t="shared" si="37"/>
        <v>0</v>
      </c>
      <c r="BL29">
        <f t="shared" si="38"/>
        <v>0</v>
      </c>
      <c r="BM29">
        <f t="shared" si="39"/>
        <v>0</v>
      </c>
      <c r="BN29">
        <f t="shared" si="40"/>
        <v>0</v>
      </c>
      <c r="BO29">
        <f t="shared" si="41"/>
        <v>0</v>
      </c>
      <c r="BP29">
        <f t="shared" si="42"/>
        <v>0</v>
      </c>
      <c r="BQ29">
        <f t="shared" si="43"/>
        <v>0</v>
      </c>
      <c r="BR29">
        <f t="shared" si="44"/>
        <v>0</v>
      </c>
    </row>
    <row r="30" spans="1:70">
      <c r="A30" t="str">
        <f>'time 1'!B29</f>
        <v>&lt;test.Class11: void method213(int,int,int)&gt;</v>
      </c>
      <c r="B30">
        <f>AVERAGE('time 1'!D29/'time 1'!C29,'time 2'!D29/'time 2'!C29,'time 3'!D29/'time 3'!C29)</f>
        <v>0.89686942738260356</v>
      </c>
      <c r="C30">
        <f>AVERAGE('time 1'!F29/'time 1'!E29,'time 2'!F29/'time 2'!E29,'time 3'!F29/'time 3'!E29)</f>
        <v>1.1102680639586604</v>
      </c>
      <c r="D30">
        <f>AVERAGE('time 1'!H29/'time 1'!G29,'time 2'!H29/'time 2'!G29,'time 3'!H29/'time 3'!G29)</f>
        <v>0.9831694991191301</v>
      </c>
      <c r="E30">
        <f>AVERAGE('time 1'!J29/'time 1'!I29,'time 2'!J29/'time 2'!I29,'time 3'!J29/'time 3'!I29)</f>
        <v>0.99681045751633979</v>
      </c>
      <c r="F30">
        <f>AVERAGE('time 1'!L29/'time 1'!K29,'time 2'!L29/'time 2'!K29,'time 3'!L29/'time 3'!K29)</f>
        <v>1.0196422539471257</v>
      </c>
      <c r="G30">
        <f>AVERAGE('time 1'!N29/'time 1'!M29,'time 2'!N29/'time 2'!M29,'time 3'!N29/'time 3'!M29)</f>
        <v>0.94454006502199273</v>
      </c>
      <c r="H30">
        <f>AVERAGE('time 1'!P29/'time 1'!O29,'time 2'!P29/'time 2'!O29,'time 3'!P29/'time 3'!O29)</f>
        <v>1.0913476805823581</v>
      </c>
      <c r="I30">
        <f>AVERAGE('time 1'!R29/'time 1'!Q29,'time 2'!R29/'time 2'!Q29,'time 3'!R29/'time 3'!Q29)</f>
        <v>1.0370718966773929</v>
      </c>
      <c r="J30">
        <f>AVERAGE('time 1'!T29/'time 1'!S29,'time 2'!T29/'time 2'!S29,'time 3'!T29/'time 3'!S29)</f>
        <v>0.93675414087076148</v>
      </c>
      <c r="K30">
        <f t="shared" si="3"/>
        <v>5</v>
      </c>
      <c r="L30">
        <f t="shared" si="4"/>
        <v>4</v>
      </c>
      <c r="M30">
        <f t="shared" si="5"/>
        <v>0</v>
      </c>
      <c r="N30">
        <f t="shared" si="6"/>
        <v>0</v>
      </c>
      <c r="O30">
        <f t="shared" si="7"/>
        <v>2</v>
      </c>
      <c r="P30">
        <f t="shared" si="45"/>
        <v>1</v>
      </c>
      <c r="Q30">
        <f t="shared" si="46"/>
        <v>0</v>
      </c>
      <c r="R30">
        <f t="shared" si="8"/>
        <v>0</v>
      </c>
      <c r="S30">
        <f t="shared" si="9"/>
        <v>0</v>
      </c>
      <c r="T30">
        <f t="shared" si="10"/>
        <v>3</v>
      </c>
      <c r="U30">
        <f t="shared" si="11"/>
        <v>0</v>
      </c>
      <c r="V30">
        <f t="shared" si="12"/>
        <v>0</v>
      </c>
      <c r="W30">
        <f t="shared" si="13"/>
        <v>3</v>
      </c>
      <c r="X30">
        <f t="shared" si="14"/>
        <v>0</v>
      </c>
      <c r="Y30">
        <f t="shared" si="15"/>
        <v>0</v>
      </c>
      <c r="Z30">
        <f t="shared" si="16"/>
        <v>0</v>
      </c>
      <c r="AB30">
        <f>AVERAGE('accuracy dom5dom4'!$C30,'accuracy dom51dom41'!$C30,'accuracy dom52dom42'!$C30)</f>
        <v>0</v>
      </c>
      <c r="AC30">
        <f>AVERAGE('accuracy dom5dom4'!$G30,'accuracy dom51dom41'!$G30,'accuracy dom52dom42'!$G30)</f>
        <v>0</v>
      </c>
      <c r="AD30">
        <f>AVERAGE('accuracy dom5dom4'!$AB30,'accuracy dom51dom41'!$AB30,'accuracy dom52dom42'!$AB30)</f>
        <v>0</v>
      </c>
      <c r="AE30">
        <f>AVERAGE('accuracy dom7dom6'!$C30,'accuracy dom71dom61'!$C30,'accuracy dom72dom62'!$C30)</f>
        <v>0</v>
      </c>
      <c r="AF30">
        <f>AVERAGE('accuracy dom7dom6'!$G30,'accuracy dom71dom61'!$G30,'accuracy dom72dom62'!$G30)</f>
        <v>0</v>
      </c>
      <c r="AG30">
        <f>AVERAGE('accuracy dom7dom6'!$AB30,'accuracy dom71dom61'!$AB30,'accuracy dom72dom62'!$AB30)</f>
        <v>0</v>
      </c>
      <c r="AH30">
        <f>AVERAGE('accuracy dom9dom8'!$C30,'accuracy dom91dom81'!$C30,'accuracy dom92dom82'!$C30)</f>
        <v>0</v>
      </c>
      <c r="AI30">
        <f>AVERAGE('accuracy dom9dom8'!$G30,'accuracy dom91dom81'!$G30,'accuracy dom92dom82'!$G30)</f>
        <v>0</v>
      </c>
      <c r="AJ30">
        <f>AVERAGE('accuracy dom9dom8'!$AB30,'accuracy dom91dom81'!$AB30,'accuracy dom92dom82'!$AB30)</f>
        <v>0</v>
      </c>
      <c r="AK30">
        <f t="shared" si="17"/>
        <v>0</v>
      </c>
      <c r="AL30">
        <f t="shared" si="50"/>
        <v>0</v>
      </c>
      <c r="AM30">
        <f t="shared" si="51"/>
        <v>0</v>
      </c>
      <c r="AN30">
        <f t="shared" si="52"/>
        <v>0</v>
      </c>
      <c r="AO30">
        <f t="shared" si="19"/>
        <v>0</v>
      </c>
      <c r="AP30">
        <f t="shared" si="20"/>
        <v>0</v>
      </c>
      <c r="AQ30">
        <f t="shared" si="21"/>
        <v>0</v>
      </c>
      <c r="AR30">
        <f t="shared" si="22"/>
        <v>0</v>
      </c>
      <c r="AS30">
        <f t="shared" si="47"/>
        <v>0</v>
      </c>
      <c r="AT30">
        <f t="shared" si="23"/>
        <v>0</v>
      </c>
      <c r="AU30">
        <f t="shared" si="24"/>
        <v>0</v>
      </c>
      <c r="AV30">
        <f t="shared" si="25"/>
        <v>0</v>
      </c>
      <c r="AW30">
        <f t="shared" si="48"/>
        <v>0</v>
      </c>
      <c r="AX30">
        <f t="shared" si="26"/>
        <v>0</v>
      </c>
      <c r="AY30">
        <f t="shared" si="27"/>
        <v>0</v>
      </c>
      <c r="AZ30">
        <f t="shared" si="28"/>
        <v>0</v>
      </c>
      <c r="BA30">
        <f t="shared" si="49"/>
        <v>0</v>
      </c>
      <c r="BC30">
        <f t="shared" si="29"/>
        <v>0</v>
      </c>
      <c r="BD30">
        <f t="shared" si="30"/>
        <v>0</v>
      </c>
      <c r="BE30">
        <f t="shared" si="31"/>
        <v>0</v>
      </c>
      <c r="BF30">
        <f t="shared" si="32"/>
        <v>0</v>
      </c>
      <c r="BG30">
        <f t="shared" si="33"/>
        <v>0</v>
      </c>
      <c r="BH30">
        <f t="shared" si="34"/>
        <v>0</v>
      </c>
      <c r="BI30">
        <f t="shared" si="35"/>
        <v>0</v>
      </c>
      <c r="BJ30">
        <f t="shared" si="36"/>
        <v>0</v>
      </c>
      <c r="BK30">
        <f t="shared" si="37"/>
        <v>0</v>
      </c>
      <c r="BL30">
        <f t="shared" si="38"/>
        <v>0</v>
      </c>
      <c r="BM30">
        <f t="shared" si="39"/>
        <v>0</v>
      </c>
      <c r="BN30">
        <f t="shared" si="40"/>
        <v>0</v>
      </c>
      <c r="BO30">
        <f t="shared" si="41"/>
        <v>0</v>
      </c>
      <c r="BP30">
        <f t="shared" si="42"/>
        <v>0</v>
      </c>
      <c r="BQ30">
        <f t="shared" si="43"/>
        <v>0</v>
      </c>
      <c r="BR30">
        <f t="shared" si="44"/>
        <v>0</v>
      </c>
    </row>
    <row r="31" spans="1:70">
      <c r="A31" t="str">
        <f>'time 1'!B30</f>
        <v>&lt;test.Class11: void method215(int,int,boolean,boolean,int,int)&gt;</v>
      </c>
      <c r="B31">
        <f>AVERAGE('time 1'!D30/'time 1'!C30,'time 2'!D30/'time 2'!C30,'time 3'!D30/'time 3'!C30)</f>
        <v>1.092908235867045</v>
      </c>
      <c r="C31">
        <f>AVERAGE('time 1'!F30/'time 1'!E30,'time 2'!F30/'time 2'!E30,'time 3'!F30/'time 3'!E30)</f>
        <v>1.1033860830527498</v>
      </c>
      <c r="D31">
        <f>AVERAGE('time 1'!H30/'time 1'!G30,'time 2'!H30/'time 2'!G30,'time 3'!H30/'time 3'!G30)</f>
        <v>1.157140714063168</v>
      </c>
      <c r="E31">
        <f>AVERAGE('time 1'!J30/'time 1'!I30,'time 2'!J30/'time 2'!I30,'time 3'!J30/'time 3'!I30)</f>
        <v>1.0403858991196031</v>
      </c>
      <c r="F31">
        <f>AVERAGE('time 1'!L30/'time 1'!K30,'time 2'!L30/'time 2'!K30,'time 3'!L30/'time 3'!K30)</f>
        <v>1.0647655155878384</v>
      </c>
      <c r="G31">
        <f>AVERAGE('time 1'!N30/'time 1'!M30,'time 2'!N30/'time 2'!M30,'time 3'!N30/'time 3'!M30)</f>
        <v>1.0565834760351505</v>
      </c>
      <c r="H31">
        <f>AVERAGE('time 1'!P30/'time 1'!O30,'time 2'!P30/'time 2'!O30,'time 3'!P30/'time 3'!O30)</f>
        <v>1.0164210551363553</v>
      </c>
      <c r="I31">
        <f>AVERAGE('time 1'!R30/'time 1'!Q30,'time 2'!R30/'time 2'!Q30,'time 3'!R30/'time 3'!Q30)</f>
        <v>1.0779446486529014</v>
      </c>
      <c r="J31">
        <f>AVERAGE('time 1'!T30/'time 1'!S30,'time 2'!T30/'time 2'!S30,'time 3'!T30/'time 3'!S30)</f>
        <v>1.0216563020669354</v>
      </c>
      <c r="K31">
        <f t="shared" si="3"/>
        <v>0</v>
      </c>
      <c r="L31">
        <f t="shared" si="4"/>
        <v>9</v>
      </c>
      <c r="M31">
        <f t="shared" si="5"/>
        <v>0</v>
      </c>
      <c r="N31">
        <f t="shared" si="6"/>
        <v>0</v>
      </c>
      <c r="O31">
        <f t="shared" si="7"/>
        <v>0</v>
      </c>
      <c r="P31">
        <f t="shared" si="45"/>
        <v>3</v>
      </c>
      <c r="Q31">
        <f t="shared" si="46"/>
        <v>0</v>
      </c>
      <c r="R31">
        <f t="shared" si="8"/>
        <v>0</v>
      </c>
      <c r="S31">
        <f t="shared" si="9"/>
        <v>0</v>
      </c>
      <c r="T31">
        <f t="shared" si="10"/>
        <v>3</v>
      </c>
      <c r="U31">
        <f t="shared" si="11"/>
        <v>0</v>
      </c>
      <c r="V31">
        <f t="shared" si="12"/>
        <v>0</v>
      </c>
      <c r="W31">
        <f t="shared" si="13"/>
        <v>0</v>
      </c>
      <c r="X31">
        <f t="shared" si="14"/>
        <v>3</v>
      </c>
      <c r="Y31">
        <f t="shared" si="15"/>
        <v>0</v>
      </c>
      <c r="Z31">
        <f t="shared" si="16"/>
        <v>0</v>
      </c>
      <c r="AB31">
        <f>AVERAGE('accuracy dom5dom4'!$C31,'accuracy dom51dom41'!$C31,'accuracy dom52dom42'!$C31)</f>
        <v>0</v>
      </c>
      <c r="AC31">
        <f>AVERAGE('accuracy dom5dom4'!$G31,'accuracy dom51dom41'!$G31,'accuracy dom52dom42'!$G31)</f>
        <v>0</v>
      </c>
      <c r="AD31">
        <f>AVERAGE('accuracy dom5dom4'!$AB31,'accuracy dom51dom41'!$AB31,'accuracy dom52dom42'!$AB31)</f>
        <v>0</v>
      </c>
      <c r="AE31">
        <f>AVERAGE('accuracy dom7dom6'!$C31,'accuracy dom71dom61'!$C31,'accuracy dom72dom62'!$C31)</f>
        <v>0</v>
      </c>
      <c r="AF31">
        <f>AVERAGE('accuracy dom7dom6'!$G31,'accuracy dom71dom61'!$G31,'accuracy dom72dom62'!$G31)</f>
        <v>0</v>
      </c>
      <c r="AG31">
        <f>AVERAGE('accuracy dom7dom6'!$AB31,'accuracy dom71dom61'!$AB31,'accuracy dom72dom62'!$AB31)</f>
        <v>0</v>
      </c>
      <c r="AH31">
        <f>AVERAGE('accuracy dom9dom8'!$C31,'accuracy dom91dom81'!$C31,'accuracy dom92dom82'!$C31)</f>
        <v>0</v>
      </c>
      <c r="AI31">
        <f>AVERAGE('accuracy dom9dom8'!$G31,'accuracy dom91dom81'!$G31,'accuracy dom92dom82'!$G31)</f>
        <v>0</v>
      </c>
      <c r="AJ31">
        <f>AVERAGE('accuracy dom9dom8'!$AB31,'accuracy dom91dom81'!$AB31,'accuracy dom92dom82'!$AB31)</f>
        <v>0</v>
      </c>
      <c r="AK31">
        <f t="shared" si="17"/>
        <v>0</v>
      </c>
      <c r="AL31">
        <f t="shared" si="50"/>
        <v>0</v>
      </c>
      <c r="AM31">
        <f t="shared" si="51"/>
        <v>0</v>
      </c>
      <c r="AN31">
        <f t="shared" si="52"/>
        <v>0</v>
      </c>
      <c r="AO31">
        <f t="shared" si="19"/>
        <v>0</v>
      </c>
      <c r="AP31">
        <f t="shared" si="20"/>
        <v>0</v>
      </c>
      <c r="AQ31">
        <f t="shared" si="21"/>
        <v>0</v>
      </c>
      <c r="AR31">
        <f t="shared" si="22"/>
        <v>0</v>
      </c>
      <c r="AS31">
        <f t="shared" si="47"/>
        <v>0</v>
      </c>
      <c r="AT31">
        <f t="shared" si="23"/>
        <v>0</v>
      </c>
      <c r="AU31">
        <f t="shared" si="24"/>
        <v>0</v>
      </c>
      <c r="AV31">
        <f t="shared" si="25"/>
        <v>0</v>
      </c>
      <c r="AW31">
        <f t="shared" si="48"/>
        <v>0</v>
      </c>
      <c r="AX31">
        <f t="shared" si="26"/>
        <v>0</v>
      </c>
      <c r="AY31">
        <f t="shared" si="27"/>
        <v>0</v>
      </c>
      <c r="AZ31">
        <f t="shared" si="28"/>
        <v>0</v>
      </c>
      <c r="BA31">
        <f t="shared" si="49"/>
        <v>0</v>
      </c>
      <c r="BC31">
        <f t="shared" si="29"/>
        <v>0</v>
      </c>
      <c r="BD31">
        <f t="shared" si="30"/>
        <v>0</v>
      </c>
      <c r="BE31">
        <f t="shared" si="31"/>
        <v>0</v>
      </c>
      <c r="BF31">
        <f t="shared" si="32"/>
        <v>0</v>
      </c>
      <c r="BG31">
        <f t="shared" si="33"/>
        <v>0</v>
      </c>
      <c r="BH31">
        <f t="shared" si="34"/>
        <v>0</v>
      </c>
      <c r="BI31">
        <f t="shared" si="35"/>
        <v>0</v>
      </c>
      <c r="BJ31">
        <f t="shared" si="36"/>
        <v>0</v>
      </c>
      <c r="BK31">
        <f t="shared" si="37"/>
        <v>0</v>
      </c>
      <c r="BL31">
        <f t="shared" si="38"/>
        <v>0</v>
      </c>
      <c r="BM31">
        <f t="shared" si="39"/>
        <v>0</v>
      </c>
      <c r="BN31">
        <f t="shared" si="40"/>
        <v>0</v>
      </c>
      <c r="BO31">
        <f t="shared" si="41"/>
        <v>0</v>
      </c>
      <c r="BP31">
        <f t="shared" si="42"/>
        <v>0</v>
      </c>
      <c r="BQ31">
        <f t="shared" si="43"/>
        <v>0</v>
      </c>
      <c r="BR31">
        <f t="shared" si="44"/>
        <v>0</v>
      </c>
    </row>
    <row r="32" spans="1:70">
      <c r="A32" t="str">
        <f>'time 1'!B31</f>
        <v>&lt;test.Class11: void method216(int,int,int,int,byte,int,boolean)&gt;</v>
      </c>
      <c r="B32">
        <f>AVERAGE('time 1'!D31/'time 1'!C31,'time 2'!D31/'time 2'!C31,'time 3'!D31/'time 3'!C31)</f>
        <v>1.9748955557916335</v>
      </c>
      <c r="C32">
        <f>AVERAGE('time 1'!F31/'time 1'!E31,'time 2'!F31/'time 2'!E31,'time 3'!F31/'time 3'!E31)</f>
        <v>1.2720849163690751</v>
      </c>
      <c r="D32">
        <f>AVERAGE('time 1'!H31/'time 1'!G31,'time 2'!H31/'time 2'!G31,'time 3'!H31/'time 3'!G31)</f>
        <v>1.9017068995202251</v>
      </c>
      <c r="E32">
        <f>AVERAGE('time 1'!J31/'time 1'!I31,'time 2'!J31/'time 2'!I31,'time 3'!J31/'time 3'!I31)</f>
        <v>1.9176842511761105</v>
      </c>
      <c r="F32">
        <f>AVERAGE('time 1'!L31/'time 1'!K31,'time 2'!L31/'time 2'!K31,'time 3'!L31/'time 3'!K31)</f>
        <v>1.5088510214663595</v>
      </c>
      <c r="G32">
        <f>AVERAGE('time 1'!N31/'time 1'!M31,'time 2'!N31/'time 2'!M31,'time 3'!N31/'time 3'!M31)</f>
        <v>1.9051548961484892</v>
      </c>
      <c r="H32">
        <f>AVERAGE('time 1'!P31/'time 1'!O31,'time 2'!P31/'time 2'!O31,'time 3'!P31/'time 3'!O31)</f>
        <v>1.9074251511583693</v>
      </c>
      <c r="I32">
        <f>AVERAGE('time 1'!R31/'time 1'!Q31,'time 2'!R31/'time 2'!Q31,'time 3'!R31/'time 3'!Q31)</f>
        <v>1.1605607538077825</v>
      </c>
      <c r="J32">
        <f>AVERAGE('time 1'!T31/'time 1'!S31,'time 2'!T31/'time 2'!S31,'time 3'!T31/'time 3'!S31)</f>
        <v>1.9339687507085637</v>
      </c>
      <c r="K32">
        <f t="shared" si="3"/>
        <v>0</v>
      </c>
      <c r="L32">
        <f t="shared" si="4"/>
        <v>9</v>
      </c>
      <c r="M32">
        <f t="shared" si="5"/>
        <v>0</v>
      </c>
      <c r="N32">
        <f t="shared" si="6"/>
        <v>0</v>
      </c>
      <c r="O32">
        <f t="shared" si="7"/>
        <v>0</v>
      </c>
      <c r="P32">
        <f t="shared" si="45"/>
        <v>3</v>
      </c>
      <c r="Q32">
        <f t="shared" si="46"/>
        <v>0</v>
      </c>
      <c r="R32">
        <f t="shared" si="8"/>
        <v>0</v>
      </c>
      <c r="S32">
        <f t="shared" si="9"/>
        <v>0</v>
      </c>
      <c r="T32">
        <f t="shared" si="10"/>
        <v>3</v>
      </c>
      <c r="U32">
        <f t="shared" si="11"/>
        <v>0</v>
      </c>
      <c r="V32">
        <f t="shared" si="12"/>
        <v>0</v>
      </c>
      <c r="W32">
        <f t="shared" si="13"/>
        <v>0</v>
      </c>
      <c r="X32">
        <f t="shared" si="14"/>
        <v>3</v>
      </c>
      <c r="Y32">
        <f t="shared" si="15"/>
        <v>0</v>
      </c>
      <c r="Z32">
        <f t="shared" si="16"/>
        <v>0</v>
      </c>
      <c r="AB32">
        <f>AVERAGE('accuracy dom5dom4'!$C32,'accuracy dom51dom41'!$C32,'accuracy dom52dom42'!$C32)</f>
        <v>0</v>
      </c>
      <c r="AC32">
        <f>AVERAGE('accuracy dom5dom4'!$G32,'accuracy dom51dom41'!$G32,'accuracy dom52dom42'!$G32)</f>
        <v>0</v>
      </c>
      <c r="AD32">
        <f>AVERAGE('accuracy dom5dom4'!$AB32,'accuracy dom51dom41'!$AB32,'accuracy dom52dom42'!$AB32)</f>
        <v>0</v>
      </c>
      <c r="AE32">
        <f>AVERAGE('accuracy dom7dom6'!$C32,'accuracy dom71dom61'!$C32,'accuracy dom72dom62'!$C32)</f>
        <v>0</v>
      </c>
      <c r="AF32">
        <f>AVERAGE('accuracy dom7dom6'!$G32,'accuracy dom71dom61'!$G32,'accuracy dom72dom62'!$G32)</f>
        <v>0</v>
      </c>
      <c r="AG32">
        <f>AVERAGE('accuracy dom7dom6'!$AB32,'accuracy dom71dom61'!$AB32,'accuracy dom72dom62'!$AB32)</f>
        <v>0</v>
      </c>
      <c r="AH32">
        <f>AVERAGE('accuracy dom9dom8'!$C32,'accuracy dom91dom81'!$C32,'accuracy dom92dom82'!$C32)</f>
        <v>0</v>
      </c>
      <c r="AI32">
        <f>AVERAGE('accuracy dom9dom8'!$G32,'accuracy dom91dom81'!$G32,'accuracy dom92dom82'!$G32)</f>
        <v>0</v>
      </c>
      <c r="AJ32">
        <f>AVERAGE('accuracy dom9dom8'!$AB32,'accuracy dom91dom81'!$AB32,'accuracy dom92dom82'!$AB32)</f>
        <v>0</v>
      </c>
      <c r="AK32">
        <f t="shared" si="17"/>
        <v>0</v>
      </c>
      <c r="AL32">
        <f t="shared" si="50"/>
        <v>0</v>
      </c>
      <c r="AM32">
        <f t="shared" si="51"/>
        <v>0</v>
      </c>
      <c r="AN32">
        <f t="shared" si="52"/>
        <v>0</v>
      </c>
      <c r="AO32">
        <f t="shared" si="19"/>
        <v>0</v>
      </c>
      <c r="AP32">
        <f t="shared" si="20"/>
        <v>0</v>
      </c>
      <c r="AQ32">
        <f t="shared" si="21"/>
        <v>0</v>
      </c>
      <c r="AR32">
        <f t="shared" si="22"/>
        <v>0</v>
      </c>
      <c r="AS32">
        <f t="shared" si="47"/>
        <v>0</v>
      </c>
      <c r="AT32">
        <f t="shared" si="23"/>
        <v>0</v>
      </c>
      <c r="AU32">
        <f t="shared" si="24"/>
        <v>0</v>
      </c>
      <c r="AV32">
        <f t="shared" si="25"/>
        <v>0</v>
      </c>
      <c r="AW32">
        <f t="shared" si="48"/>
        <v>0</v>
      </c>
      <c r="AX32">
        <f t="shared" si="26"/>
        <v>0</v>
      </c>
      <c r="AY32">
        <f t="shared" si="27"/>
        <v>0</v>
      </c>
      <c r="AZ32">
        <f t="shared" si="28"/>
        <v>0</v>
      </c>
      <c r="BA32">
        <f t="shared" si="49"/>
        <v>0</v>
      </c>
      <c r="BC32">
        <f t="shared" si="29"/>
        <v>0</v>
      </c>
      <c r="BD32">
        <f t="shared" si="30"/>
        <v>0</v>
      </c>
      <c r="BE32">
        <f t="shared" si="31"/>
        <v>0</v>
      </c>
      <c r="BF32">
        <f t="shared" si="32"/>
        <v>0</v>
      </c>
      <c r="BG32">
        <f t="shared" si="33"/>
        <v>0</v>
      </c>
      <c r="BH32">
        <f t="shared" si="34"/>
        <v>0</v>
      </c>
      <c r="BI32">
        <f t="shared" si="35"/>
        <v>0</v>
      </c>
      <c r="BJ32">
        <f t="shared" si="36"/>
        <v>0</v>
      </c>
      <c r="BK32">
        <f t="shared" si="37"/>
        <v>0</v>
      </c>
      <c r="BL32">
        <f t="shared" si="38"/>
        <v>0</v>
      </c>
      <c r="BM32">
        <f t="shared" si="39"/>
        <v>0</v>
      </c>
      <c r="BN32">
        <f t="shared" si="40"/>
        <v>0</v>
      </c>
      <c r="BO32">
        <f t="shared" si="41"/>
        <v>0</v>
      </c>
      <c r="BP32">
        <f t="shared" si="42"/>
        <v>0</v>
      </c>
      <c r="BQ32">
        <f t="shared" si="43"/>
        <v>0</v>
      </c>
      <c r="BR32">
        <f t="shared" si="44"/>
        <v>0</v>
      </c>
    </row>
    <row r="33" spans="1:70">
      <c r="A33" t="str">
        <f>'time 1'!B32</f>
        <v>&lt;test.Class11: void method217(int,int,int,int)&gt;</v>
      </c>
      <c r="B33">
        <f>AVERAGE('time 1'!D32/'time 1'!C32,'time 2'!D32/'time 2'!C32,'time 3'!D32/'time 3'!C32)</f>
        <v>1.2423011343620096</v>
      </c>
      <c r="C33">
        <f>AVERAGE('time 1'!F32/'time 1'!E32,'time 2'!F32/'time 2'!E32,'time 3'!F32/'time 3'!E32)</f>
        <v>0.97068212110089791</v>
      </c>
      <c r="D33">
        <f>AVERAGE('time 1'!H32/'time 1'!G32,'time 2'!H32/'time 2'!G32,'time 3'!H32/'time 3'!G32)</f>
        <v>0.93177121960548348</v>
      </c>
      <c r="E33">
        <f>AVERAGE('time 1'!J32/'time 1'!I32,'time 2'!J32/'time 2'!I32,'time 3'!J32/'time 3'!I32)</f>
        <v>1.3239010454295037</v>
      </c>
      <c r="F33">
        <f>AVERAGE('time 1'!L32/'time 1'!K32,'time 2'!L32/'time 2'!K32,'time 3'!L32/'time 3'!K32)</f>
        <v>1.0911240832767006</v>
      </c>
      <c r="G33">
        <f>AVERAGE('time 1'!N32/'time 1'!M32,'time 2'!N32/'time 2'!M32,'time 3'!N32/'time 3'!M32)</f>
        <v>1.2445500699672716</v>
      </c>
      <c r="H33">
        <f>AVERAGE('time 1'!P32/'time 1'!O32,'time 2'!P32/'time 2'!O32,'time 3'!P32/'time 3'!O32)</f>
        <v>1.3487215211353141</v>
      </c>
      <c r="I33">
        <f>AVERAGE('time 1'!R32/'time 1'!Q32,'time 2'!R32/'time 2'!Q32,'time 3'!R32/'time 3'!Q32)</f>
        <v>1.088974281152808</v>
      </c>
      <c r="J33">
        <f>AVERAGE('time 1'!T32/'time 1'!S32,'time 2'!T32/'time 2'!S32,'time 3'!T32/'time 3'!S32)</f>
        <v>1.1997210720036806</v>
      </c>
      <c r="K33">
        <f t="shared" si="3"/>
        <v>2</v>
      </c>
      <c r="L33">
        <f t="shared" si="4"/>
        <v>7</v>
      </c>
      <c r="M33">
        <f t="shared" si="5"/>
        <v>0</v>
      </c>
      <c r="N33">
        <f t="shared" si="6"/>
        <v>0</v>
      </c>
      <c r="O33">
        <f t="shared" si="7"/>
        <v>0</v>
      </c>
      <c r="P33">
        <f t="shared" si="45"/>
        <v>3</v>
      </c>
      <c r="Q33">
        <f t="shared" si="46"/>
        <v>0</v>
      </c>
      <c r="R33">
        <f t="shared" si="8"/>
        <v>0</v>
      </c>
      <c r="S33">
        <f t="shared" si="9"/>
        <v>1</v>
      </c>
      <c r="T33">
        <f t="shared" si="10"/>
        <v>2</v>
      </c>
      <c r="U33">
        <f t="shared" si="11"/>
        <v>0</v>
      </c>
      <c r="V33">
        <f t="shared" si="12"/>
        <v>0</v>
      </c>
      <c r="W33">
        <f t="shared" si="13"/>
        <v>1</v>
      </c>
      <c r="X33">
        <f t="shared" si="14"/>
        <v>2</v>
      </c>
      <c r="Y33">
        <f t="shared" si="15"/>
        <v>0</v>
      </c>
      <c r="Z33">
        <f t="shared" si="16"/>
        <v>0</v>
      </c>
      <c r="AB33">
        <f>AVERAGE('accuracy dom5dom4'!$C33,'accuracy dom51dom41'!$C33,'accuracy dom52dom42'!$C33)</f>
        <v>0</v>
      </c>
      <c r="AC33">
        <f>AVERAGE('accuracy dom5dom4'!$G33,'accuracy dom51dom41'!$G33,'accuracy dom52dom42'!$G33)</f>
        <v>0</v>
      </c>
      <c r="AD33">
        <f>AVERAGE('accuracy dom5dom4'!$AB33,'accuracy dom51dom41'!$AB33,'accuracy dom52dom42'!$AB33)</f>
        <v>0</v>
      </c>
      <c r="AE33">
        <f>AVERAGE('accuracy dom7dom6'!$C33,'accuracy dom71dom61'!$C33,'accuracy dom72dom62'!$C33)</f>
        <v>0</v>
      </c>
      <c r="AF33">
        <f>AVERAGE('accuracy dom7dom6'!$G33,'accuracy dom71dom61'!$G33,'accuracy dom72dom62'!$G33)</f>
        <v>0</v>
      </c>
      <c r="AG33">
        <f>AVERAGE('accuracy dom7dom6'!$AB33,'accuracy dom71dom61'!$AB33,'accuracy dom72dom62'!$AB33)</f>
        <v>0</v>
      </c>
      <c r="AH33">
        <f>AVERAGE('accuracy dom9dom8'!$C33,'accuracy dom91dom81'!$C33,'accuracy dom92dom82'!$C33)</f>
        <v>0</v>
      </c>
      <c r="AI33">
        <f>AVERAGE('accuracy dom9dom8'!$G33,'accuracy dom91dom81'!$G33,'accuracy dom92dom82'!$G33)</f>
        <v>0</v>
      </c>
      <c r="AJ33">
        <f>AVERAGE('accuracy dom9dom8'!$AB33,'accuracy dom91dom81'!$AB33,'accuracy dom92dom82'!$AB33)</f>
        <v>0</v>
      </c>
      <c r="AK33">
        <f t="shared" si="17"/>
        <v>0</v>
      </c>
      <c r="AL33">
        <f t="shared" si="50"/>
        <v>0</v>
      </c>
      <c r="AM33">
        <f t="shared" si="51"/>
        <v>0</v>
      </c>
      <c r="AN33">
        <f t="shared" si="52"/>
        <v>0</v>
      </c>
      <c r="AO33">
        <f t="shared" si="19"/>
        <v>0</v>
      </c>
      <c r="AP33">
        <f t="shared" si="20"/>
        <v>0</v>
      </c>
      <c r="AQ33">
        <f t="shared" si="21"/>
        <v>0</v>
      </c>
      <c r="AR33">
        <f t="shared" si="22"/>
        <v>0</v>
      </c>
      <c r="AS33">
        <f t="shared" si="47"/>
        <v>0</v>
      </c>
      <c r="AT33">
        <f t="shared" si="23"/>
        <v>0</v>
      </c>
      <c r="AU33">
        <f t="shared" si="24"/>
        <v>0</v>
      </c>
      <c r="AV33">
        <f t="shared" si="25"/>
        <v>0</v>
      </c>
      <c r="AW33">
        <f t="shared" si="48"/>
        <v>0</v>
      </c>
      <c r="AX33">
        <f t="shared" si="26"/>
        <v>0</v>
      </c>
      <c r="AY33">
        <f t="shared" si="27"/>
        <v>0</v>
      </c>
      <c r="AZ33">
        <f t="shared" si="28"/>
        <v>0</v>
      </c>
      <c r="BA33">
        <f t="shared" si="49"/>
        <v>0</v>
      </c>
      <c r="BC33">
        <f t="shared" si="29"/>
        <v>0</v>
      </c>
      <c r="BD33">
        <f t="shared" si="30"/>
        <v>0</v>
      </c>
      <c r="BE33">
        <f t="shared" si="31"/>
        <v>0</v>
      </c>
      <c r="BF33">
        <f t="shared" si="32"/>
        <v>0</v>
      </c>
      <c r="BG33">
        <f t="shared" si="33"/>
        <v>0</v>
      </c>
      <c r="BH33">
        <f t="shared" si="34"/>
        <v>0</v>
      </c>
      <c r="BI33">
        <f t="shared" si="35"/>
        <v>0</v>
      </c>
      <c r="BJ33">
        <f t="shared" si="36"/>
        <v>0</v>
      </c>
      <c r="BK33">
        <f t="shared" si="37"/>
        <v>0</v>
      </c>
      <c r="BL33">
        <f t="shared" si="38"/>
        <v>0</v>
      </c>
      <c r="BM33">
        <f t="shared" si="39"/>
        <v>0</v>
      </c>
      <c r="BN33">
        <f t="shared" si="40"/>
        <v>0</v>
      </c>
      <c r="BO33">
        <f t="shared" si="41"/>
        <v>0</v>
      </c>
      <c r="BP33">
        <f t="shared" si="42"/>
        <v>0</v>
      </c>
      <c r="BQ33">
        <f t="shared" si="43"/>
        <v>0</v>
      </c>
      <c r="BR33">
        <f t="shared" si="44"/>
        <v>0</v>
      </c>
    </row>
    <row r="34" spans="1:70">
      <c r="A34" t="str">
        <f>'time 1'!B33</f>
        <v>&lt;test.Class11: void method218(int,int,int)&gt;</v>
      </c>
      <c r="B34">
        <f>AVERAGE('time 1'!D33/'time 1'!C33,'time 2'!D33/'time 2'!C33,'time 3'!D33/'time 3'!C33)</f>
        <v>1.0256731648888513</v>
      </c>
      <c r="C34">
        <f>AVERAGE('time 1'!F33/'time 1'!E33,'time 2'!F33/'time 2'!E33,'time 3'!F33/'time 3'!E33)</f>
        <v>0.89872165904523937</v>
      </c>
      <c r="D34">
        <f>AVERAGE('time 1'!H33/'time 1'!G33,'time 2'!H33/'time 2'!G33,'time 3'!H33/'time 3'!G33)</f>
        <v>1.0498168498168499</v>
      </c>
      <c r="E34">
        <f>AVERAGE('time 1'!J33/'time 1'!I33,'time 2'!J33/'time 2'!I33,'time 3'!J33/'time 3'!I33)</f>
        <v>0.91047047430535599</v>
      </c>
      <c r="F34">
        <f>AVERAGE('time 1'!L33/'time 1'!K33,'time 2'!L33/'time 2'!K33,'time 3'!L33/'time 3'!K33)</f>
        <v>1.0355597375520611</v>
      </c>
      <c r="G34">
        <f>AVERAGE('time 1'!N33/'time 1'!M33,'time 2'!N33/'time 2'!M33,'time 3'!N33/'time 3'!M33)</f>
        <v>1.02265898819406</v>
      </c>
      <c r="H34">
        <f>AVERAGE('time 1'!P33/'time 1'!O33,'time 2'!P33/'time 2'!O33,'time 3'!P33/'time 3'!O33)</f>
        <v>0.98829470777116624</v>
      </c>
      <c r="I34">
        <f>AVERAGE('time 1'!R33/'time 1'!Q33,'time 2'!R33/'time 2'!Q33,'time 3'!R33/'time 3'!Q33)</f>
        <v>0.92859338731571839</v>
      </c>
      <c r="J34">
        <f>AVERAGE('time 1'!T33/'time 1'!S33,'time 2'!T33/'time 2'!S33,'time 3'!T33/'time 3'!S33)</f>
        <v>0.986322629410187</v>
      </c>
      <c r="K34">
        <f t="shared" si="3"/>
        <v>5</v>
      </c>
      <c r="L34">
        <f t="shared" si="4"/>
        <v>4</v>
      </c>
      <c r="M34">
        <f t="shared" si="5"/>
        <v>0</v>
      </c>
      <c r="N34">
        <f t="shared" si="6"/>
        <v>0</v>
      </c>
      <c r="O34">
        <f t="shared" si="7"/>
        <v>2</v>
      </c>
      <c r="P34">
        <f t="shared" si="45"/>
        <v>1</v>
      </c>
      <c r="Q34">
        <f t="shared" si="46"/>
        <v>0</v>
      </c>
      <c r="R34">
        <f t="shared" si="8"/>
        <v>0</v>
      </c>
      <c r="S34">
        <f t="shared" si="9"/>
        <v>2</v>
      </c>
      <c r="T34">
        <f t="shared" si="10"/>
        <v>1</v>
      </c>
      <c r="U34">
        <f t="shared" si="11"/>
        <v>0</v>
      </c>
      <c r="V34">
        <f t="shared" si="12"/>
        <v>0</v>
      </c>
      <c r="W34">
        <f t="shared" si="13"/>
        <v>1</v>
      </c>
      <c r="X34">
        <f t="shared" si="14"/>
        <v>2</v>
      </c>
      <c r="Y34">
        <f t="shared" si="15"/>
        <v>0</v>
      </c>
      <c r="Z34">
        <f t="shared" si="16"/>
        <v>0</v>
      </c>
      <c r="AB34">
        <f>AVERAGE('accuracy dom5dom4'!$C34,'accuracy dom51dom41'!$C34,'accuracy dom52dom42'!$C34)</f>
        <v>0</v>
      </c>
      <c r="AC34">
        <f>AVERAGE('accuracy dom5dom4'!$G34,'accuracy dom51dom41'!$G34,'accuracy dom52dom42'!$G34)</f>
        <v>0</v>
      </c>
      <c r="AD34">
        <f>AVERAGE('accuracy dom5dom4'!$AB34,'accuracy dom51dom41'!$AB34,'accuracy dom52dom42'!$AB34)</f>
        <v>0</v>
      </c>
      <c r="AE34">
        <f>AVERAGE('accuracy dom7dom6'!$C34,'accuracy dom71dom61'!$C34,'accuracy dom72dom62'!$C34)</f>
        <v>0</v>
      </c>
      <c r="AF34">
        <f>AVERAGE('accuracy dom7dom6'!$G34,'accuracy dom71dom61'!$G34,'accuracy dom72dom62'!$G34)</f>
        <v>0</v>
      </c>
      <c r="AG34">
        <f>AVERAGE('accuracy dom7dom6'!$AB34,'accuracy dom71dom61'!$AB34,'accuracy dom72dom62'!$AB34)</f>
        <v>0</v>
      </c>
      <c r="AH34">
        <f>AVERAGE('accuracy dom9dom8'!$C34,'accuracy dom91dom81'!$C34,'accuracy dom92dom82'!$C34)</f>
        <v>0</v>
      </c>
      <c r="AI34">
        <f>AVERAGE('accuracy dom9dom8'!$G34,'accuracy dom91dom81'!$G34,'accuracy dom92dom82'!$G34)</f>
        <v>0</v>
      </c>
      <c r="AJ34">
        <f>AVERAGE('accuracy dom9dom8'!$AB34,'accuracy dom91dom81'!$AB34,'accuracy dom92dom82'!$AB34)</f>
        <v>0</v>
      </c>
      <c r="AK34">
        <f t="shared" si="17"/>
        <v>0</v>
      </c>
      <c r="AL34">
        <f t="shared" si="50"/>
        <v>0</v>
      </c>
      <c r="AM34">
        <f t="shared" si="51"/>
        <v>0</v>
      </c>
      <c r="AN34">
        <f t="shared" si="52"/>
        <v>0</v>
      </c>
      <c r="AO34">
        <f t="shared" si="19"/>
        <v>0</v>
      </c>
      <c r="AP34">
        <f t="shared" si="20"/>
        <v>0</v>
      </c>
      <c r="AQ34">
        <f t="shared" si="21"/>
        <v>0</v>
      </c>
      <c r="AR34">
        <f t="shared" si="22"/>
        <v>0</v>
      </c>
      <c r="AS34">
        <f t="shared" si="47"/>
        <v>0</v>
      </c>
      <c r="AT34">
        <f t="shared" si="23"/>
        <v>0</v>
      </c>
      <c r="AU34">
        <f t="shared" si="24"/>
        <v>0</v>
      </c>
      <c r="AV34">
        <f t="shared" si="25"/>
        <v>0</v>
      </c>
      <c r="AW34">
        <f t="shared" si="48"/>
        <v>0</v>
      </c>
      <c r="AX34">
        <f t="shared" si="26"/>
        <v>0</v>
      </c>
      <c r="AY34">
        <f t="shared" si="27"/>
        <v>0</v>
      </c>
      <c r="AZ34">
        <f t="shared" si="28"/>
        <v>0</v>
      </c>
      <c r="BA34">
        <f t="shared" si="49"/>
        <v>0</v>
      </c>
      <c r="BC34">
        <f t="shared" si="29"/>
        <v>0</v>
      </c>
      <c r="BD34">
        <f t="shared" si="30"/>
        <v>0</v>
      </c>
      <c r="BE34">
        <f t="shared" si="31"/>
        <v>0</v>
      </c>
      <c r="BF34">
        <f t="shared" si="32"/>
        <v>0</v>
      </c>
      <c r="BG34">
        <f t="shared" si="33"/>
        <v>0</v>
      </c>
      <c r="BH34">
        <f t="shared" si="34"/>
        <v>0</v>
      </c>
      <c r="BI34">
        <f t="shared" si="35"/>
        <v>0</v>
      </c>
      <c r="BJ34">
        <f t="shared" si="36"/>
        <v>0</v>
      </c>
      <c r="BK34">
        <f t="shared" si="37"/>
        <v>0</v>
      </c>
      <c r="BL34">
        <f t="shared" si="38"/>
        <v>0</v>
      </c>
      <c r="BM34">
        <f t="shared" si="39"/>
        <v>0</v>
      </c>
      <c r="BN34">
        <f t="shared" si="40"/>
        <v>0</v>
      </c>
      <c r="BO34">
        <f t="shared" si="41"/>
        <v>0</v>
      </c>
      <c r="BP34">
        <f t="shared" si="42"/>
        <v>0</v>
      </c>
      <c r="BQ34">
        <f t="shared" si="43"/>
        <v>0</v>
      </c>
      <c r="BR34">
        <f t="shared" si="44"/>
        <v>0</v>
      </c>
    </row>
    <row r="35" spans="1:70">
      <c r="A35" t="str">
        <f>'time 1'!B34</f>
        <v>&lt;test.Class13: void method226(byte,int,int,int,int[],int,byte[],int,int)&gt;</v>
      </c>
      <c r="B35">
        <f>AVERAGE('time 1'!D34/'time 1'!C34,'time 2'!D34/'time 2'!C34,'time 3'!D34/'time 3'!C34)</f>
        <v>1.5791240398214024</v>
      </c>
      <c r="C35">
        <f>AVERAGE('time 1'!F34/'time 1'!E34,'time 2'!F34/'time 2'!E34,'time 3'!F34/'time 3'!E34)</f>
        <v>1.5356729035727221</v>
      </c>
      <c r="D35">
        <f>AVERAGE('time 1'!H34/'time 1'!G34,'time 2'!H34/'time 2'!G34,'time 3'!H34/'time 3'!G34)</f>
        <v>1.571202365439027</v>
      </c>
      <c r="E35">
        <f>AVERAGE('time 1'!J34/'time 1'!I34,'time 2'!J34/'time 2'!I34,'time 3'!J34/'time 3'!I34)</f>
        <v>1.5764812978658458</v>
      </c>
      <c r="F35">
        <f>AVERAGE('time 1'!L34/'time 1'!K34,'time 2'!L34/'time 2'!K34,'time 3'!L34/'time 3'!K34)</f>
        <v>1.6477637525123061</v>
      </c>
      <c r="G35">
        <f>AVERAGE('time 1'!N34/'time 1'!M34,'time 2'!N34/'time 2'!M34,'time 3'!N34/'time 3'!M34)</f>
        <v>1.6520707823640424</v>
      </c>
      <c r="H35">
        <f>AVERAGE('time 1'!P34/'time 1'!O34,'time 2'!P34/'time 2'!O34,'time 3'!P34/'time 3'!O34)</f>
        <v>1.5855549652440784</v>
      </c>
      <c r="I35">
        <f>AVERAGE('time 1'!R34/'time 1'!Q34,'time 2'!R34/'time 2'!Q34,'time 3'!R34/'time 3'!Q34)</f>
        <v>1.5817639192037232</v>
      </c>
      <c r="J35">
        <f>AVERAGE('time 1'!T34/'time 1'!S34,'time 2'!T34/'time 2'!S34,'time 3'!T34/'time 3'!S34)</f>
        <v>1.7031483430174648</v>
      </c>
      <c r="K35">
        <f t="shared" si="3"/>
        <v>0</v>
      </c>
      <c r="L35">
        <f t="shared" si="4"/>
        <v>9</v>
      </c>
      <c r="M35">
        <f t="shared" si="5"/>
        <v>0</v>
      </c>
      <c r="N35">
        <f t="shared" si="6"/>
        <v>0</v>
      </c>
      <c r="O35">
        <f t="shared" si="7"/>
        <v>0</v>
      </c>
      <c r="P35">
        <f t="shared" si="45"/>
        <v>3</v>
      </c>
      <c r="Q35">
        <f t="shared" si="46"/>
        <v>0</v>
      </c>
      <c r="R35">
        <f t="shared" si="8"/>
        <v>0</v>
      </c>
      <c r="S35">
        <f t="shared" si="9"/>
        <v>0</v>
      </c>
      <c r="T35">
        <f t="shared" si="10"/>
        <v>3</v>
      </c>
      <c r="U35">
        <f t="shared" si="11"/>
        <v>0</v>
      </c>
      <c r="V35">
        <f t="shared" si="12"/>
        <v>0</v>
      </c>
      <c r="W35">
        <f t="shared" si="13"/>
        <v>0</v>
      </c>
      <c r="X35">
        <f t="shared" si="14"/>
        <v>3</v>
      </c>
      <c r="Y35">
        <f t="shared" si="15"/>
        <v>0</v>
      </c>
      <c r="Z35">
        <f t="shared" si="16"/>
        <v>0</v>
      </c>
      <c r="AB35">
        <f>AVERAGE('accuracy dom5dom4'!$C35,'accuracy dom51dom41'!$C35,'accuracy dom52dom42'!$C35)</f>
        <v>0</v>
      </c>
      <c r="AC35">
        <f>AVERAGE('accuracy dom5dom4'!$G35,'accuracy dom51dom41'!$G35,'accuracy dom52dom42'!$G35)</f>
        <v>0</v>
      </c>
      <c r="AD35">
        <f>AVERAGE('accuracy dom5dom4'!$AB35,'accuracy dom51dom41'!$AB35,'accuracy dom52dom42'!$AB35)</f>
        <v>0</v>
      </c>
      <c r="AE35">
        <f>AVERAGE('accuracy dom7dom6'!$C35,'accuracy dom71dom61'!$C35,'accuracy dom72dom62'!$C35)</f>
        <v>0</v>
      </c>
      <c r="AF35">
        <f>AVERAGE('accuracy dom7dom6'!$G35,'accuracy dom71dom61'!$G35,'accuracy dom72dom62'!$G35)</f>
        <v>0</v>
      </c>
      <c r="AG35">
        <f>AVERAGE('accuracy dom7dom6'!$AB35,'accuracy dom71dom61'!$AB35,'accuracy dom72dom62'!$AB35)</f>
        <v>0</v>
      </c>
      <c r="AH35">
        <f>AVERAGE('accuracy dom9dom8'!$C35,'accuracy dom91dom81'!$C35,'accuracy dom92dom82'!$C35)</f>
        <v>0</v>
      </c>
      <c r="AI35">
        <f>AVERAGE('accuracy dom9dom8'!$G35,'accuracy dom91dom81'!$G35,'accuracy dom92dom82'!$G35)</f>
        <v>0</v>
      </c>
      <c r="AJ35">
        <f>AVERAGE('accuracy dom9dom8'!$AB35,'accuracy dom91dom81'!$AB35,'accuracy dom92dom82'!$AB35)</f>
        <v>0</v>
      </c>
      <c r="AK35">
        <f t="shared" si="17"/>
        <v>0</v>
      </c>
      <c r="AL35">
        <f t="shared" si="50"/>
        <v>0</v>
      </c>
      <c r="AM35">
        <f t="shared" si="51"/>
        <v>0</v>
      </c>
      <c r="AN35">
        <f t="shared" si="52"/>
        <v>0</v>
      </c>
      <c r="AO35">
        <f t="shared" si="19"/>
        <v>0</v>
      </c>
      <c r="AP35">
        <f t="shared" si="20"/>
        <v>0</v>
      </c>
      <c r="AQ35">
        <f t="shared" si="21"/>
        <v>0</v>
      </c>
      <c r="AR35">
        <f t="shared" si="22"/>
        <v>0</v>
      </c>
      <c r="AS35">
        <f t="shared" si="47"/>
        <v>0</v>
      </c>
      <c r="AT35">
        <f t="shared" si="23"/>
        <v>0</v>
      </c>
      <c r="AU35">
        <f t="shared" si="24"/>
        <v>0</v>
      </c>
      <c r="AV35">
        <f t="shared" si="25"/>
        <v>0</v>
      </c>
      <c r="AW35">
        <f t="shared" si="48"/>
        <v>0</v>
      </c>
      <c r="AX35">
        <f t="shared" si="26"/>
        <v>0</v>
      </c>
      <c r="AY35">
        <f t="shared" si="27"/>
        <v>0</v>
      </c>
      <c r="AZ35">
        <f t="shared" si="28"/>
        <v>0</v>
      </c>
      <c r="BA35">
        <f t="shared" si="49"/>
        <v>0</v>
      </c>
      <c r="BC35">
        <f t="shared" si="29"/>
        <v>0</v>
      </c>
      <c r="BD35">
        <f t="shared" si="30"/>
        <v>0</v>
      </c>
      <c r="BE35">
        <f t="shared" si="31"/>
        <v>0</v>
      </c>
      <c r="BF35">
        <f t="shared" si="32"/>
        <v>0</v>
      </c>
      <c r="BG35">
        <f t="shared" si="33"/>
        <v>0</v>
      </c>
      <c r="BH35">
        <f t="shared" si="34"/>
        <v>0</v>
      </c>
      <c r="BI35">
        <f t="shared" si="35"/>
        <v>0</v>
      </c>
      <c r="BJ35">
        <f t="shared" si="36"/>
        <v>0</v>
      </c>
      <c r="BK35">
        <f t="shared" si="37"/>
        <v>0</v>
      </c>
      <c r="BL35">
        <f t="shared" si="38"/>
        <v>0</v>
      </c>
      <c r="BM35">
        <f t="shared" si="39"/>
        <v>0</v>
      </c>
      <c r="BN35">
        <f t="shared" si="40"/>
        <v>0</v>
      </c>
      <c r="BO35">
        <f t="shared" si="41"/>
        <v>0</v>
      </c>
      <c r="BP35">
        <f t="shared" si="42"/>
        <v>0</v>
      </c>
      <c r="BQ35">
        <f t="shared" si="43"/>
        <v>0</v>
      </c>
      <c r="BR35">
        <f t="shared" si="44"/>
        <v>0</v>
      </c>
    </row>
    <row r="36" spans="1:70">
      <c r="A36" t="str">
        <f>'time 1'!B35</f>
        <v>&lt;test.Class13: void method232(int[],int[],int[],byte[],int,int,int)&gt;</v>
      </c>
      <c r="B36">
        <f>AVERAGE('time 1'!D35/'time 1'!C35,'time 2'!D35/'time 2'!C35,'time 3'!D35/'time 3'!C35)</f>
        <v>1.1607288967430267</v>
      </c>
      <c r="C36">
        <f>AVERAGE('time 1'!F35/'time 1'!E35,'time 2'!F35/'time 2'!E35,'time 3'!F35/'time 3'!E35)</f>
        <v>1.1910289479836782</v>
      </c>
      <c r="D36">
        <f>AVERAGE('time 1'!H35/'time 1'!G35,'time 2'!H35/'time 2'!G35,'time 3'!H35/'time 3'!G35)</f>
        <v>1.1947276614114308</v>
      </c>
      <c r="E36">
        <f>AVERAGE('time 1'!J35/'time 1'!I35,'time 2'!J35/'time 2'!I35,'time 3'!J35/'time 3'!I35)</f>
        <v>1.1092159304815901</v>
      </c>
      <c r="F36">
        <f>AVERAGE('time 1'!L35/'time 1'!K35,'time 2'!L35/'time 2'!K35,'time 3'!L35/'time 3'!K35)</f>
        <v>1.203994591455662</v>
      </c>
      <c r="G36">
        <f>AVERAGE('time 1'!N35/'time 1'!M35,'time 2'!N35/'time 2'!M35,'time 3'!N35/'time 3'!M35)</f>
        <v>1.1474864323252481</v>
      </c>
      <c r="H36">
        <f>AVERAGE('time 1'!P35/'time 1'!O35,'time 2'!P35/'time 2'!O35,'time 3'!P35/'time 3'!O35)</f>
        <v>1.1143921149896023</v>
      </c>
      <c r="I36">
        <f>AVERAGE('time 1'!R35/'time 1'!Q35,'time 2'!R35/'time 2'!Q35,'time 3'!R35/'time 3'!Q35)</f>
        <v>1.1590920241912794</v>
      </c>
      <c r="J36">
        <f>AVERAGE('time 1'!T35/'time 1'!S35,'time 2'!T35/'time 2'!S35,'time 3'!T35/'time 3'!S35)</f>
        <v>1.1148446808926178</v>
      </c>
      <c r="K36">
        <f t="shared" si="3"/>
        <v>0</v>
      </c>
      <c r="L36">
        <f t="shared" si="4"/>
        <v>9</v>
      </c>
      <c r="M36">
        <f t="shared" si="5"/>
        <v>0</v>
      </c>
      <c r="N36">
        <f t="shared" si="6"/>
        <v>0</v>
      </c>
      <c r="O36">
        <f t="shared" si="7"/>
        <v>0</v>
      </c>
      <c r="P36">
        <f t="shared" si="45"/>
        <v>3</v>
      </c>
      <c r="Q36">
        <f t="shared" si="46"/>
        <v>0</v>
      </c>
      <c r="R36">
        <f t="shared" si="8"/>
        <v>0</v>
      </c>
      <c r="S36">
        <f t="shared" si="9"/>
        <v>0</v>
      </c>
      <c r="T36">
        <f t="shared" si="10"/>
        <v>3</v>
      </c>
      <c r="U36">
        <f t="shared" si="11"/>
        <v>0</v>
      </c>
      <c r="V36">
        <f t="shared" si="12"/>
        <v>0</v>
      </c>
      <c r="W36">
        <f t="shared" si="13"/>
        <v>0</v>
      </c>
      <c r="X36">
        <f t="shared" si="14"/>
        <v>3</v>
      </c>
      <c r="Y36">
        <f t="shared" si="15"/>
        <v>0</v>
      </c>
      <c r="Z36">
        <f t="shared" si="16"/>
        <v>0</v>
      </c>
      <c r="AB36">
        <f>AVERAGE('accuracy dom5dom4'!$C36,'accuracy dom51dom41'!$C36,'accuracy dom52dom42'!$C36)</f>
        <v>4</v>
      </c>
      <c r="AC36">
        <f>AVERAGE('accuracy dom5dom4'!$G36,'accuracy dom51dom41'!$G36,'accuracy dom52dom42'!$G36)</f>
        <v>4</v>
      </c>
      <c r="AD36">
        <f>AVERAGE('accuracy dom5dom4'!$AB36,'accuracy dom51dom41'!$AB36,'accuracy dom52dom42'!$AB36)</f>
        <v>4</v>
      </c>
      <c r="AE36">
        <f>AVERAGE('accuracy dom7dom6'!$C36,'accuracy dom71dom61'!$C36,'accuracy dom72dom62'!$C36)</f>
        <v>6</v>
      </c>
      <c r="AF36">
        <f>AVERAGE('accuracy dom7dom6'!$G36,'accuracy dom71dom61'!$G36,'accuracy dom72dom62'!$G36)</f>
        <v>6</v>
      </c>
      <c r="AG36">
        <f>AVERAGE('accuracy dom7dom6'!$AB36,'accuracy dom71dom61'!$AB36,'accuracy dom72dom62'!$AB36)</f>
        <v>6</v>
      </c>
      <c r="AH36">
        <f>AVERAGE('accuracy dom9dom8'!$C36,'accuracy dom91dom81'!$C36,'accuracy dom92dom82'!$C36)</f>
        <v>6.333333333333333</v>
      </c>
      <c r="AI36">
        <f>AVERAGE('accuracy dom9dom8'!$G36,'accuracy dom91dom81'!$G36,'accuracy dom92dom82'!$G36)</f>
        <v>6.333333333333333</v>
      </c>
      <c r="AJ36">
        <f>AVERAGE('accuracy dom9dom8'!$AB36,'accuracy dom91dom81'!$AB36,'accuracy dom92dom82'!$AB36)</f>
        <v>6.333333333333333</v>
      </c>
      <c r="AK36">
        <f t="shared" si="17"/>
        <v>9</v>
      </c>
      <c r="AL36">
        <f t="shared" si="50"/>
        <v>0</v>
      </c>
      <c r="AM36">
        <f t="shared" si="51"/>
        <v>49.000000000000007</v>
      </c>
      <c r="AN36">
        <f t="shared" si="52"/>
        <v>0</v>
      </c>
      <c r="AO36">
        <f t="shared" si="19"/>
        <v>0</v>
      </c>
      <c r="AP36">
        <f t="shared" si="20"/>
        <v>0</v>
      </c>
      <c r="AQ36">
        <f t="shared" si="21"/>
        <v>16.333333333333332</v>
      </c>
      <c r="AR36">
        <f t="shared" si="22"/>
        <v>0</v>
      </c>
      <c r="AS36">
        <f t="shared" si="47"/>
        <v>0</v>
      </c>
      <c r="AT36">
        <f t="shared" si="23"/>
        <v>0</v>
      </c>
      <c r="AU36">
        <f t="shared" si="24"/>
        <v>16.333333333333332</v>
      </c>
      <c r="AV36">
        <f t="shared" si="25"/>
        <v>0</v>
      </c>
      <c r="AW36">
        <f t="shared" si="48"/>
        <v>0</v>
      </c>
      <c r="AX36">
        <f t="shared" si="26"/>
        <v>0</v>
      </c>
      <c r="AY36">
        <f t="shared" si="27"/>
        <v>16.333333333333332</v>
      </c>
      <c r="AZ36">
        <f t="shared" si="28"/>
        <v>0</v>
      </c>
      <c r="BA36">
        <f t="shared" si="49"/>
        <v>0</v>
      </c>
      <c r="BC36">
        <f t="shared" si="29"/>
        <v>0</v>
      </c>
      <c r="BD36">
        <f t="shared" si="30"/>
        <v>9</v>
      </c>
      <c r="BE36">
        <f t="shared" si="31"/>
        <v>0</v>
      </c>
      <c r="BF36">
        <f t="shared" si="32"/>
        <v>0</v>
      </c>
      <c r="BG36">
        <f t="shared" si="33"/>
        <v>0</v>
      </c>
      <c r="BH36">
        <f t="shared" si="34"/>
        <v>3</v>
      </c>
      <c r="BI36">
        <f t="shared" si="35"/>
        <v>0</v>
      </c>
      <c r="BJ36">
        <f t="shared" si="36"/>
        <v>0</v>
      </c>
      <c r="BK36">
        <f t="shared" si="37"/>
        <v>0</v>
      </c>
      <c r="BL36">
        <f t="shared" si="38"/>
        <v>3</v>
      </c>
      <c r="BM36">
        <f t="shared" si="39"/>
        <v>0</v>
      </c>
      <c r="BN36">
        <f t="shared" si="40"/>
        <v>0</v>
      </c>
      <c r="BO36">
        <f t="shared" si="41"/>
        <v>0</v>
      </c>
      <c r="BP36">
        <f t="shared" si="42"/>
        <v>3</v>
      </c>
      <c r="BQ36">
        <f t="shared" si="43"/>
        <v>0</v>
      </c>
      <c r="BR36">
        <f t="shared" si="44"/>
        <v>0</v>
      </c>
    </row>
    <row r="37" spans="1:70">
      <c r="A37" t="str">
        <f>'time 1'!B36</f>
        <v>&lt;test.client: boolean method85(int,int,int,int,int,int,int,int,int,int,boolean,int,int[][],int[][],int[],int[],int[][],int,int)&gt;</v>
      </c>
      <c r="B37">
        <f>AVERAGE('time 1'!D36/'time 1'!C36,'time 2'!D36/'time 2'!C36,'time 3'!D36/'time 3'!C36)</f>
        <v>1.2889531208898282</v>
      </c>
      <c r="C37">
        <f>AVERAGE('time 1'!F36/'time 1'!E36,'time 2'!F36/'time 2'!E36,'time 3'!F36/'time 3'!E36)</f>
        <v>1.3618777987416462</v>
      </c>
      <c r="D37">
        <f>AVERAGE('time 1'!H36/'time 1'!G36,'time 2'!H36/'time 2'!G36,'time 3'!H36/'time 3'!G36)</f>
        <v>1.286466937962871</v>
      </c>
      <c r="E37">
        <f>AVERAGE('time 1'!J36/'time 1'!I36,'time 2'!J36/'time 2'!I36,'time 3'!J36/'time 3'!I36)</f>
        <v>1.2777527468419243</v>
      </c>
      <c r="F37">
        <f>AVERAGE('time 1'!L36/'time 1'!K36,'time 2'!L36/'time 2'!K36,'time 3'!L36/'time 3'!K36)</f>
        <v>1.6842622056702758</v>
      </c>
      <c r="G37">
        <f>AVERAGE('time 1'!N36/'time 1'!M36,'time 2'!N36/'time 2'!M36,'time 3'!N36/'time 3'!M36)</f>
        <v>1.2568792000697808</v>
      </c>
      <c r="H37">
        <f>AVERAGE('time 1'!P36/'time 1'!O36,'time 2'!P36/'time 2'!O36,'time 3'!P36/'time 3'!O36)</f>
        <v>1.2334828049973481</v>
      </c>
      <c r="I37">
        <f>AVERAGE('time 1'!R36/'time 1'!Q36,'time 2'!R36/'time 2'!Q36,'time 3'!R36/'time 3'!Q36)</f>
        <v>1.5423090142396132</v>
      </c>
      <c r="J37">
        <f>AVERAGE('time 1'!T36/'time 1'!S36,'time 2'!T36/'time 2'!S36,'time 3'!T36/'time 3'!S36)</f>
        <v>1.260796897924872</v>
      </c>
      <c r="K37">
        <f t="shared" si="3"/>
        <v>0</v>
      </c>
      <c r="L37">
        <f t="shared" si="4"/>
        <v>9</v>
      </c>
      <c r="M37">
        <f t="shared" si="5"/>
        <v>0</v>
      </c>
      <c r="N37">
        <f t="shared" si="6"/>
        <v>0</v>
      </c>
      <c r="O37">
        <f t="shared" si="7"/>
        <v>0</v>
      </c>
      <c r="P37">
        <f t="shared" si="45"/>
        <v>3</v>
      </c>
      <c r="Q37">
        <f t="shared" si="46"/>
        <v>0</v>
      </c>
      <c r="R37">
        <f t="shared" si="8"/>
        <v>0</v>
      </c>
      <c r="S37">
        <f t="shared" si="9"/>
        <v>0</v>
      </c>
      <c r="T37">
        <f t="shared" si="10"/>
        <v>3</v>
      </c>
      <c r="U37">
        <f t="shared" si="11"/>
        <v>0</v>
      </c>
      <c r="V37">
        <f t="shared" si="12"/>
        <v>0</v>
      </c>
      <c r="W37">
        <f t="shared" si="13"/>
        <v>0</v>
      </c>
      <c r="X37">
        <f t="shared" si="14"/>
        <v>3</v>
      </c>
      <c r="Y37">
        <f t="shared" si="15"/>
        <v>0</v>
      </c>
      <c r="Z37">
        <f t="shared" si="16"/>
        <v>0</v>
      </c>
      <c r="AB37">
        <f>AVERAGE('accuracy dom5dom4'!$C37,'accuracy dom51dom41'!$C37,'accuracy dom52dom42'!$C37)</f>
        <v>0</v>
      </c>
      <c r="AC37">
        <f>AVERAGE('accuracy dom5dom4'!$G37,'accuracy dom51dom41'!$G37,'accuracy dom52dom42'!$G37)</f>
        <v>0</v>
      </c>
      <c r="AD37">
        <f>AVERAGE('accuracy dom5dom4'!$AB37,'accuracy dom51dom41'!$AB37,'accuracy dom52dom42'!$AB37)</f>
        <v>0</v>
      </c>
      <c r="AE37">
        <f>AVERAGE('accuracy dom7dom6'!$C37,'accuracy dom71dom61'!$C37,'accuracy dom72dom62'!$C37)</f>
        <v>0</v>
      </c>
      <c r="AF37">
        <f>AVERAGE('accuracy dom7dom6'!$G37,'accuracy dom71dom61'!$G37,'accuracy dom72dom62'!$G37)</f>
        <v>0</v>
      </c>
      <c r="AG37">
        <f>AVERAGE('accuracy dom7dom6'!$AB37,'accuracy dom71dom61'!$AB37,'accuracy dom72dom62'!$AB37)</f>
        <v>0</v>
      </c>
      <c r="AH37">
        <f>AVERAGE('accuracy dom9dom8'!$C37,'accuracy dom91dom81'!$C37,'accuracy dom92dom82'!$C37)</f>
        <v>0</v>
      </c>
      <c r="AI37">
        <f>AVERAGE('accuracy dom9dom8'!$G37,'accuracy dom91dom81'!$G37,'accuracy dom92dom82'!$G37)</f>
        <v>0</v>
      </c>
      <c r="AJ37">
        <f>AVERAGE('accuracy dom9dom8'!$AB37,'accuracy dom91dom81'!$AB37,'accuracy dom92dom82'!$AB37)</f>
        <v>0</v>
      </c>
      <c r="AK37">
        <f t="shared" si="17"/>
        <v>0</v>
      </c>
      <c r="AL37">
        <f t="shared" si="50"/>
        <v>0</v>
      </c>
      <c r="AM37">
        <f t="shared" si="51"/>
        <v>0</v>
      </c>
      <c r="AN37">
        <f t="shared" si="52"/>
        <v>0</v>
      </c>
      <c r="AO37">
        <f t="shared" si="19"/>
        <v>0</v>
      </c>
      <c r="AP37">
        <f t="shared" si="20"/>
        <v>0</v>
      </c>
      <c r="AQ37">
        <f t="shared" si="21"/>
        <v>0</v>
      </c>
      <c r="AR37">
        <f t="shared" si="22"/>
        <v>0</v>
      </c>
      <c r="AS37">
        <f t="shared" si="47"/>
        <v>0</v>
      </c>
      <c r="AT37">
        <f t="shared" si="23"/>
        <v>0</v>
      </c>
      <c r="AU37">
        <f t="shared" si="24"/>
        <v>0</v>
      </c>
      <c r="AV37">
        <f t="shared" si="25"/>
        <v>0</v>
      </c>
      <c r="AW37">
        <f t="shared" si="48"/>
        <v>0</v>
      </c>
      <c r="AX37">
        <f t="shared" si="26"/>
        <v>0</v>
      </c>
      <c r="AY37">
        <f t="shared" si="27"/>
        <v>0</v>
      </c>
      <c r="AZ37">
        <f t="shared" si="28"/>
        <v>0</v>
      </c>
      <c r="BA37">
        <f t="shared" si="49"/>
        <v>0</v>
      </c>
      <c r="BC37">
        <f t="shared" si="29"/>
        <v>0</v>
      </c>
      <c r="BD37">
        <f t="shared" si="30"/>
        <v>0</v>
      </c>
      <c r="BE37">
        <f t="shared" si="31"/>
        <v>0</v>
      </c>
      <c r="BF37">
        <f t="shared" si="32"/>
        <v>0</v>
      </c>
      <c r="BG37">
        <f t="shared" si="33"/>
        <v>0</v>
      </c>
      <c r="BH37">
        <f t="shared" si="34"/>
        <v>0</v>
      </c>
      <c r="BI37">
        <f t="shared" si="35"/>
        <v>0</v>
      </c>
      <c r="BJ37">
        <f t="shared" si="36"/>
        <v>0</v>
      </c>
      <c r="BK37">
        <f t="shared" si="37"/>
        <v>0</v>
      </c>
      <c r="BL37">
        <f t="shared" si="38"/>
        <v>0</v>
      </c>
      <c r="BM37">
        <f t="shared" si="39"/>
        <v>0</v>
      </c>
      <c r="BN37">
        <f t="shared" si="40"/>
        <v>0</v>
      </c>
      <c r="BO37">
        <f t="shared" si="41"/>
        <v>0</v>
      </c>
      <c r="BP37">
        <f t="shared" si="42"/>
        <v>0</v>
      </c>
      <c r="BQ37">
        <f t="shared" si="43"/>
        <v>0</v>
      </c>
      <c r="BR37">
        <f t="shared" si="44"/>
        <v>0</v>
      </c>
    </row>
    <row r="38" spans="1:70">
      <c r="A38" t="str">
        <f>'time 1'!B37</f>
        <v>&lt;test.client: boolean processMenuClick(int,int,int,int,boolean,int,int,int,int,int,int,int,int)&gt;</v>
      </c>
      <c r="B38">
        <f>AVERAGE('time 1'!D37/'time 1'!C37,'time 2'!D37/'time 2'!C37,'time 3'!D37/'time 3'!C37)</f>
        <v>1.0596573603048911</v>
      </c>
      <c r="C38">
        <f>AVERAGE('time 1'!F37/'time 1'!E37,'time 2'!F37/'time 2'!E37,'time 3'!F37/'time 3'!E37)</f>
        <v>1.0197985258355657</v>
      </c>
      <c r="D38">
        <f>AVERAGE('time 1'!H37/'time 1'!G37,'time 2'!H37/'time 2'!G37,'time 3'!H37/'time 3'!G37)</f>
        <v>1.0840563508241918</v>
      </c>
      <c r="E38">
        <f>AVERAGE('time 1'!J37/'time 1'!I37,'time 2'!J37/'time 2'!I37,'time 3'!J37/'time 3'!I37)</f>
        <v>1.1453709591277697</v>
      </c>
      <c r="F38">
        <f>AVERAGE('time 1'!L37/'time 1'!K37,'time 2'!L37/'time 2'!K37,'time 3'!L37/'time 3'!K37)</f>
        <v>1.1071414869994018</v>
      </c>
      <c r="G38">
        <f>AVERAGE('time 1'!N37/'time 1'!M37,'time 2'!N37/'time 2'!M37,'time 3'!N37/'time 3'!M37)</f>
        <v>1.0899680263384199</v>
      </c>
      <c r="H38">
        <f>AVERAGE('time 1'!P37/'time 1'!O37,'time 2'!P37/'time 2'!O37,'time 3'!P37/'time 3'!O37)</f>
        <v>1.0945192909208652</v>
      </c>
      <c r="I38">
        <f>AVERAGE('time 1'!R37/'time 1'!Q37,'time 2'!R37/'time 2'!Q37,'time 3'!R37/'time 3'!Q37)</f>
        <v>0.9833113152900671</v>
      </c>
      <c r="J38">
        <f>AVERAGE('time 1'!T37/'time 1'!S37,'time 2'!T37/'time 2'!S37,'time 3'!T37/'time 3'!S37)</f>
        <v>1.0997643113561024</v>
      </c>
      <c r="K38">
        <f t="shared" si="3"/>
        <v>1</v>
      </c>
      <c r="L38">
        <f t="shared" si="4"/>
        <v>8</v>
      </c>
      <c r="M38">
        <f t="shared" si="5"/>
        <v>0</v>
      </c>
      <c r="N38">
        <f t="shared" si="6"/>
        <v>0</v>
      </c>
      <c r="O38">
        <f t="shared" si="7"/>
        <v>0</v>
      </c>
      <c r="P38">
        <f t="shared" si="45"/>
        <v>3</v>
      </c>
      <c r="Q38">
        <f t="shared" si="46"/>
        <v>0</v>
      </c>
      <c r="R38">
        <f t="shared" si="8"/>
        <v>0</v>
      </c>
      <c r="S38">
        <f t="shared" si="9"/>
        <v>1</v>
      </c>
      <c r="T38">
        <f t="shared" si="10"/>
        <v>2</v>
      </c>
      <c r="U38">
        <f t="shared" si="11"/>
        <v>0</v>
      </c>
      <c r="V38">
        <f t="shared" si="12"/>
        <v>0</v>
      </c>
      <c r="W38">
        <f t="shared" si="13"/>
        <v>0</v>
      </c>
      <c r="X38">
        <f t="shared" si="14"/>
        <v>3</v>
      </c>
      <c r="Y38">
        <f t="shared" si="15"/>
        <v>0</v>
      </c>
      <c r="Z38">
        <f t="shared" si="16"/>
        <v>0</v>
      </c>
      <c r="AB38">
        <f>AVERAGE('accuracy dom5dom4'!$C38,'accuracy dom51dom41'!$C38,'accuracy dom52dom42'!$C38)</f>
        <v>2</v>
      </c>
      <c r="AC38">
        <f>AVERAGE('accuracy dom5dom4'!$G38,'accuracy dom51dom41'!$G38,'accuracy dom52dom42'!$G38)</f>
        <v>2</v>
      </c>
      <c r="AD38">
        <f>AVERAGE('accuracy dom5dom4'!$AB38,'accuracy dom51dom41'!$AB38,'accuracy dom52dom42'!$AB38)</f>
        <v>2</v>
      </c>
      <c r="AE38">
        <f>AVERAGE('accuracy dom7dom6'!$C38,'accuracy dom71dom61'!$C38,'accuracy dom72dom62'!$C38)</f>
        <v>2</v>
      </c>
      <c r="AF38">
        <f>AVERAGE('accuracy dom7dom6'!$G38,'accuracy dom71dom61'!$G38,'accuracy dom72dom62'!$G38)</f>
        <v>2</v>
      </c>
      <c r="AG38">
        <f>AVERAGE('accuracy dom7dom6'!$AB38,'accuracy dom71dom61'!$AB38,'accuracy dom72dom62'!$AB38)</f>
        <v>2</v>
      </c>
      <c r="AH38">
        <f>AVERAGE('accuracy dom9dom8'!$C38,'accuracy dom91dom81'!$C38,'accuracy dom92dom82'!$C38)</f>
        <v>2</v>
      </c>
      <c r="AI38">
        <f>AVERAGE('accuracy dom9dom8'!$G38,'accuracy dom91dom81'!$G38,'accuracy dom92dom82'!$G38)</f>
        <v>2</v>
      </c>
      <c r="AJ38">
        <f>AVERAGE('accuracy dom9dom8'!$AB38,'accuracy dom91dom81'!$AB38,'accuracy dom92dom82'!$AB38)</f>
        <v>2</v>
      </c>
      <c r="AK38">
        <f t="shared" si="17"/>
        <v>9</v>
      </c>
      <c r="AL38">
        <f>IF($B38&lt;AL$1,$AB38,0)+IF($C38&lt;AL$1,$AC38,0)+ IF($D38&lt;AL$1,$AD38,0)+IF($E38&lt;AL$1,$AE38,0)+IF($F38&lt;AL$1,$AF38,0)+ IF($G38&lt;AL$1,$AG38,0)+IF($H38&lt;AL$1,$AH38,0)+IF($I38&lt;AL$1,$AI38,0)+ IF($J38&lt;AL$1,$AJ38,0)</f>
        <v>2</v>
      </c>
      <c r="AM38">
        <f t="shared" si="51"/>
        <v>16</v>
      </c>
      <c r="AN38">
        <f t="shared" si="52"/>
        <v>0</v>
      </c>
      <c r="AO38">
        <f t="shared" si="19"/>
        <v>0</v>
      </c>
      <c r="AP38">
        <f t="shared" si="20"/>
        <v>0</v>
      </c>
      <c r="AQ38">
        <f t="shared" si="21"/>
        <v>6</v>
      </c>
      <c r="AR38">
        <f t="shared" si="22"/>
        <v>0</v>
      </c>
      <c r="AS38">
        <f t="shared" si="47"/>
        <v>0</v>
      </c>
      <c r="AT38">
        <f t="shared" si="23"/>
        <v>2</v>
      </c>
      <c r="AU38">
        <f t="shared" si="24"/>
        <v>4</v>
      </c>
      <c r="AV38">
        <f t="shared" si="25"/>
        <v>0</v>
      </c>
      <c r="AW38">
        <f t="shared" si="48"/>
        <v>0</v>
      </c>
      <c r="AX38">
        <f t="shared" si="26"/>
        <v>0</v>
      </c>
      <c r="AY38">
        <f t="shared" si="27"/>
        <v>6</v>
      </c>
      <c r="AZ38">
        <f t="shared" si="28"/>
        <v>0</v>
      </c>
      <c r="BA38">
        <f t="shared" si="49"/>
        <v>0</v>
      </c>
      <c r="BC38">
        <f t="shared" si="29"/>
        <v>1</v>
      </c>
      <c r="BD38">
        <f t="shared" si="30"/>
        <v>8</v>
      </c>
      <c r="BE38">
        <f t="shared" si="31"/>
        <v>0</v>
      </c>
      <c r="BF38">
        <f t="shared" si="32"/>
        <v>0</v>
      </c>
      <c r="BG38">
        <f t="shared" si="33"/>
        <v>0</v>
      </c>
      <c r="BH38">
        <f t="shared" si="34"/>
        <v>3</v>
      </c>
      <c r="BI38">
        <f t="shared" si="35"/>
        <v>0</v>
      </c>
      <c r="BJ38">
        <f t="shared" si="36"/>
        <v>0</v>
      </c>
      <c r="BK38">
        <f t="shared" si="37"/>
        <v>1</v>
      </c>
      <c r="BL38">
        <f t="shared" si="38"/>
        <v>2</v>
      </c>
      <c r="BM38">
        <f t="shared" si="39"/>
        <v>0</v>
      </c>
      <c r="BN38">
        <f t="shared" si="40"/>
        <v>0</v>
      </c>
      <c r="BO38">
        <f t="shared" si="41"/>
        <v>0</v>
      </c>
      <c r="BP38">
        <f t="shared" si="42"/>
        <v>3</v>
      </c>
      <c r="BQ38">
        <f t="shared" si="43"/>
        <v>0</v>
      </c>
      <c r="BR38">
        <f t="shared" si="44"/>
        <v>0</v>
      </c>
    </row>
    <row r="39" spans="1:70">
      <c r="A39" t="str">
        <f>'time 1'!B38</f>
        <v>&lt;test.client: int method120(int,boolean,int,int,int,int,int,int,int,byte[][][])&gt;</v>
      </c>
      <c r="B39">
        <f>AVERAGE('time 1'!D38/'time 1'!C38,'time 2'!D38/'time 2'!C38,'time 3'!D38/'time 3'!C38)</f>
        <v>1.7968684473179914</v>
      </c>
      <c r="C39">
        <f>AVERAGE('time 1'!F38/'time 1'!E38,'time 2'!F38/'time 2'!E38,'time 3'!F38/'time 3'!E38)</f>
        <v>1.2495624795647933</v>
      </c>
      <c r="D39">
        <f>AVERAGE('time 1'!H38/'time 1'!G38,'time 2'!H38/'time 2'!G38,'time 3'!H38/'time 3'!G38)</f>
        <v>1.834797617976184</v>
      </c>
      <c r="E39">
        <f>AVERAGE('time 1'!J38/'time 1'!I38,'time 2'!J38/'time 2'!I38,'time 3'!J38/'time 3'!I38)</f>
        <v>1.8443662725339145</v>
      </c>
      <c r="F39">
        <f>AVERAGE('time 1'!L38/'time 1'!K38,'time 2'!L38/'time 2'!K38,'time 3'!L38/'time 3'!K38)</f>
        <v>1.3228775934838197</v>
      </c>
      <c r="G39">
        <f>AVERAGE('time 1'!N38/'time 1'!M38,'time 2'!N38/'time 2'!M38,'time 3'!N38/'time 3'!M38)</f>
        <v>1.807499010840786</v>
      </c>
      <c r="H39">
        <f>AVERAGE('time 1'!P38/'time 1'!O38,'time 2'!P38/'time 2'!O38,'time 3'!P38/'time 3'!O38)</f>
        <v>1.8207063291711341</v>
      </c>
      <c r="I39">
        <f>AVERAGE('time 1'!R38/'time 1'!Q38,'time 2'!R38/'time 2'!Q38,'time 3'!R38/'time 3'!Q38)</f>
        <v>1.095066634686763</v>
      </c>
      <c r="J39">
        <f>AVERAGE('time 1'!T38/'time 1'!S38,'time 2'!T38/'time 2'!S38,'time 3'!T38/'time 3'!S38)</f>
        <v>1.9053623028758635</v>
      </c>
      <c r="K39">
        <f t="shared" si="3"/>
        <v>0</v>
      </c>
      <c r="L39">
        <f t="shared" si="4"/>
        <v>9</v>
      </c>
      <c r="M39">
        <f t="shared" si="5"/>
        <v>0</v>
      </c>
      <c r="N39">
        <f t="shared" si="6"/>
        <v>0</v>
      </c>
      <c r="O39">
        <f t="shared" si="7"/>
        <v>0</v>
      </c>
      <c r="P39">
        <f t="shared" si="45"/>
        <v>3</v>
      </c>
      <c r="Q39">
        <f t="shared" si="46"/>
        <v>0</v>
      </c>
      <c r="R39">
        <f t="shared" si="8"/>
        <v>0</v>
      </c>
      <c r="S39">
        <f t="shared" si="9"/>
        <v>0</v>
      </c>
      <c r="T39">
        <f t="shared" si="10"/>
        <v>3</v>
      </c>
      <c r="U39">
        <f t="shared" si="11"/>
        <v>0</v>
      </c>
      <c r="V39">
        <f t="shared" si="12"/>
        <v>0</v>
      </c>
      <c r="W39">
        <f t="shared" si="13"/>
        <v>0</v>
      </c>
      <c r="X39">
        <f t="shared" si="14"/>
        <v>3</v>
      </c>
      <c r="Y39">
        <f t="shared" si="15"/>
        <v>0</v>
      </c>
      <c r="Z39">
        <f t="shared" si="16"/>
        <v>0</v>
      </c>
      <c r="AB39">
        <f>AVERAGE('accuracy dom5dom4'!$C39,'accuracy dom51dom41'!$C39,'accuracy dom52dom42'!$C39)</f>
        <v>15</v>
      </c>
      <c r="AC39">
        <f>AVERAGE('accuracy dom5dom4'!$G39,'accuracy dom51dom41'!$G39,'accuracy dom52dom42'!$G39)</f>
        <v>15</v>
      </c>
      <c r="AD39">
        <f>AVERAGE('accuracy dom5dom4'!$AB39,'accuracy dom51dom41'!$AB39,'accuracy dom52dom42'!$AB39)</f>
        <v>15</v>
      </c>
      <c r="AE39">
        <f>AVERAGE('accuracy dom7dom6'!$C39,'accuracy dom71dom61'!$C39,'accuracy dom72dom62'!$C39)</f>
        <v>15</v>
      </c>
      <c r="AF39">
        <f>AVERAGE('accuracy dom7dom6'!$G39,'accuracy dom71dom61'!$G39,'accuracy dom72dom62'!$G39)</f>
        <v>15</v>
      </c>
      <c r="AG39">
        <f>AVERAGE('accuracy dom7dom6'!$AB39,'accuracy dom71dom61'!$AB39,'accuracy dom72dom62'!$AB39)</f>
        <v>15</v>
      </c>
      <c r="AH39">
        <f>AVERAGE('accuracy dom9dom8'!$C39,'accuracy dom91dom81'!$C39,'accuracy dom92dom82'!$C39)</f>
        <v>15</v>
      </c>
      <c r="AI39">
        <f>AVERAGE('accuracy dom9dom8'!$G39,'accuracy dom91dom81'!$G39,'accuracy dom92dom82'!$G39)</f>
        <v>15</v>
      </c>
      <c r="AJ39">
        <f>AVERAGE('accuracy dom9dom8'!$AB39,'accuracy dom91dom81'!$AB39,'accuracy dom92dom82'!$AB39)</f>
        <v>15</v>
      </c>
      <c r="AK39">
        <f t="shared" si="17"/>
        <v>9</v>
      </c>
      <c r="AL39">
        <f t="shared" si="50"/>
        <v>0</v>
      </c>
      <c r="AM39">
        <f t="shared" si="51"/>
        <v>135</v>
      </c>
      <c r="AN39">
        <f t="shared" si="52"/>
        <v>0</v>
      </c>
      <c r="AO39">
        <f t="shared" si="19"/>
        <v>0</v>
      </c>
      <c r="AP39">
        <f t="shared" si="20"/>
        <v>0</v>
      </c>
      <c r="AQ39">
        <f t="shared" si="21"/>
        <v>45</v>
      </c>
      <c r="AR39">
        <f t="shared" si="22"/>
        <v>0</v>
      </c>
      <c r="AS39">
        <f t="shared" si="47"/>
        <v>0</v>
      </c>
      <c r="AT39">
        <f t="shared" si="23"/>
        <v>0</v>
      </c>
      <c r="AU39">
        <f t="shared" si="24"/>
        <v>45</v>
      </c>
      <c r="AV39">
        <f t="shared" si="25"/>
        <v>0</v>
      </c>
      <c r="AW39">
        <f t="shared" si="48"/>
        <v>0</v>
      </c>
      <c r="AX39">
        <f t="shared" si="26"/>
        <v>0</v>
      </c>
      <c r="AY39">
        <f t="shared" si="27"/>
        <v>45</v>
      </c>
      <c r="AZ39">
        <f t="shared" si="28"/>
        <v>0</v>
      </c>
      <c r="BA39">
        <f t="shared" si="49"/>
        <v>0</v>
      </c>
      <c r="BC39">
        <f t="shared" si="29"/>
        <v>0</v>
      </c>
      <c r="BD39">
        <f t="shared" si="30"/>
        <v>9</v>
      </c>
      <c r="BE39">
        <f t="shared" si="31"/>
        <v>0</v>
      </c>
      <c r="BF39">
        <f t="shared" si="32"/>
        <v>0</v>
      </c>
      <c r="BG39">
        <f t="shared" si="33"/>
        <v>0</v>
      </c>
      <c r="BH39">
        <f t="shared" si="34"/>
        <v>3</v>
      </c>
      <c r="BI39">
        <f t="shared" si="35"/>
        <v>0</v>
      </c>
      <c r="BJ39">
        <f t="shared" si="36"/>
        <v>0</v>
      </c>
      <c r="BK39">
        <f t="shared" si="37"/>
        <v>0</v>
      </c>
      <c r="BL39">
        <f t="shared" si="38"/>
        <v>3</v>
      </c>
      <c r="BM39">
        <f t="shared" si="39"/>
        <v>0</v>
      </c>
      <c r="BN39">
        <f t="shared" si="40"/>
        <v>0</v>
      </c>
      <c r="BO39">
        <f t="shared" si="41"/>
        <v>0</v>
      </c>
      <c r="BP39">
        <f t="shared" si="42"/>
        <v>3</v>
      </c>
      <c r="BQ39">
        <f t="shared" si="43"/>
        <v>0</v>
      </c>
      <c r="BR39">
        <f t="shared" si="44"/>
        <v>0</v>
      </c>
    </row>
    <row r="40" spans="1:70">
      <c r="A40" t="str">
        <f>'time 1'!B39</f>
        <v>&lt;test.client: void calcCameraPos(int,int,int,int,int,int,int,int,int,int,int,int,int,int,int,int)&gt;</v>
      </c>
      <c r="B40">
        <f>AVERAGE('time 1'!D39/'time 1'!C39,'time 2'!D39/'time 2'!C39,'time 3'!D39/'time 3'!C39)</f>
        <v>1.1734963175726669</v>
      </c>
      <c r="C40">
        <f>AVERAGE('time 1'!F39/'time 1'!E39,'time 2'!F39/'time 2'!E39,'time 3'!F39/'time 3'!E39)</f>
        <v>0.84938623287868031</v>
      </c>
      <c r="D40">
        <f>AVERAGE('time 1'!H39/'time 1'!G39,'time 2'!H39/'time 2'!G39,'time 3'!H39/'time 3'!G39)</f>
        <v>1.2167702321969018</v>
      </c>
      <c r="E40">
        <f>AVERAGE('time 1'!J39/'time 1'!I39,'time 2'!J39/'time 2'!I39,'time 3'!J39/'time 3'!I39)</f>
        <v>1.2026413086476697</v>
      </c>
      <c r="F40">
        <f>AVERAGE('time 1'!L39/'time 1'!K39,'time 2'!L39/'time 2'!K39,'time 3'!L39/'time 3'!K39)</f>
        <v>1.0538339513994306</v>
      </c>
      <c r="G40">
        <f>AVERAGE('time 1'!N39/'time 1'!M39,'time 2'!N39/'time 2'!M39,'time 3'!N39/'time 3'!M39)</f>
        <v>1.1915907259660221</v>
      </c>
      <c r="H40">
        <f>AVERAGE('time 1'!P39/'time 1'!O39,'time 2'!P39/'time 2'!O39,'time 3'!P39/'time 3'!O39)</f>
        <v>1.2034765617903349</v>
      </c>
      <c r="I40">
        <f>AVERAGE('time 1'!R39/'time 1'!Q39,'time 2'!R39/'time 2'!Q39,'time 3'!R39/'time 3'!Q39)</f>
        <v>0.9474980051021914</v>
      </c>
      <c r="J40">
        <f>AVERAGE('time 1'!T39/'time 1'!S39,'time 2'!T39/'time 2'!S39,'time 3'!T39/'time 3'!S39)</f>
        <v>1.1731943848661872</v>
      </c>
      <c r="K40">
        <f t="shared" si="3"/>
        <v>2</v>
      </c>
      <c r="L40">
        <f t="shared" si="4"/>
        <v>7</v>
      </c>
      <c r="M40">
        <f t="shared" si="5"/>
        <v>0</v>
      </c>
      <c r="N40">
        <f t="shared" si="6"/>
        <v>0</v>
      </c>
      <c r="O40">
        <f t="shared" si="7"/>
        <v>0</v>
      </c>
      <c r="P40">
        <f t="shared" si="45"/>
        <v>3</v>
      </c>
      <c r="Q40">
        <f t="shared" si="46"/>
        <v>0</v>
      </c>
      <c r="R40">
        <f t="shared" si="8"/>
        <v>0</v>
      </c>
      <c r="S40">
        <f t="shared" si="9"/>
        <v>2</v>
      </c>
      <c r="T40">
        <f t="shared" si="10"/>
        <v>1</v>
      </c>
      <c r="U40">
        <f t="shared" si="11"/>
        <v>0</v>
      </c>
      <c r="V40">
        <f t="shared" si="12"/>
        <v>0</v>
      </c>
      <c r="W40">
        <f t="shared" si="13"/>
        <v>0</v>
      </c>
      <c r="X40">
        <f t="shared" si="14"/>
        <v>3</v>
      </c>
      <c r="Y40">
        <f t="shared" si="15"/>
        <v>0</v>
      </c>
      <c r="Z40">
        <f t="shared" si="16"/>
        <v>0</v>
      </c>
      <c r="AB40">
        <f>AVERAGE('accuracy dom5dom4'!$C40,'accuracy dom51dom41'!$C40,'accuracy dom52dom42'!$C40)</f>
        <v>32</v>
      </c>
      <c r="AC40">
        <f>AVERAGE('accuracy dom5dom4'!$G40,'accuracy dom51dom41'!$G40,'accuracy dom52dom42'!$G40)</f>
        <v>32</v>
      </c>
      <c r="AD40">
        <f>AVERAGE('accuracy dom5dom4'!$AB40,'accuracy dom51dom41'!$AB40,'accuracy dom52dom42'!$AB40)</f>
        <v>32</v>
      </c>
      <c r="AE40">
        <f>AVERAGE('accuracy dom7dom6'!$C40,'accuracy dom71dom61'!$C40,'accuracy dom72dom62'!$C40)</f>
        <v>32</v>
      </c>
      <c r="AF40">
        <f>AVERAGE('accuracy dom7dom6'!$G40,'accuracy dom71dom61'!$G40,'accuracy dom72dom62'!$G40)</f>
        <v>32</v>
      </c>
      <c r="AG40">
        <f>AVERAGE('accuracy dom7dom6'!$AB40,'accuracy dom71dom61'!$AB40,'accuracy dom72dom62'!$AB40)</f>
        <v>32</v>
      </c>
      <c r="AH40">
        <f>AVERAGE('accuracy dom9dom8'!$C40,'accuracy dom91dom81'!$C40,'accuracy dom92dom82'!$C40)</f>
        <v>32</v>
      </c>
      <c r="AI40">
        <f>AVERAGE('accuracy dom9dom8'!$G40,'accuracy dom91dom81'!$G40,'accuracy dom92dom82'!$G40)</f>
        <v>32.333333333333336</v>
      </c>
      <c r="AJ40">
        <f>AVERAGE('accuracy dom9dom8'!$AB40,'accuracy dom91dom81'!$AB40,'accuracy dom92dom82'!$AB40)</f>
        <v>32.333333333333336</v>
      </c>
      <c r="AK40">
        <f t="shared" si="17"/>
        <v>9</v>
      </c>
      <c r="AL40">
        <f t="shared" si="50"/>
        <v>64.333333333333343</v>
      </c>
      <c r="AM40">
        <f t="shared" si="51"/>
        <v>224.33333333333329</v>
      </c>
      <c r="AN40">
        <f t="shared" si="52"/>
        <v>0</v>
      </c>
      <c r="AO40">
        <f t="shared" si="19"/>
        <v>0</v>
      </c>
      <c r="AP40">
        <f t="shared" si="20"/>
        <v>0</v>
      </c>
      <c r="AQ40">
        <f t="shared" si="21"/>
        <v>96</v>
      </c>
      <c r="AR40">
        <f t="shared" si="22"/>
        <v>0</v>
      </c>
      <c r="AS40">
        <f t="shared" si="47"/>
        <v>0</v>
      </c>
      <c r="AT40">
        <f t="shared" si="23"/>
        <v>64.333333333333343</v>
      </c>
      <c r="AU40">
        <f t="shared" si="24"/>
        <v>32</v>
      </c>
      <c r="AV40">
        <f t="shared" si="25"/>
        <v>0</v>
      </c>
      <c r="AW40">
        <f t="shared" si="48"/>
        <v>0</v>
      </c>
      <c r="AX40">
        <f t="shared" si="26"/>
        <v>0</v>
      </c>
      <c r="AY40">
        <f t="shared" si="27"/>
        <v>96.333333333333343</v>
      </c>
      <c r="AZ40">
        <f t="shared" si="28"/>
        <v>0</v>
      </c>
      <c r="BA40">
        <f t="shared" si="49"/>
        <v>0</v>
      </c>
      <c r="BC40">
        <f t="shared" si="29"/>
        <v>2</v>
      </c>
      <c r="BD40">
        <f t="shared" si="30"/>
        <v>7</v>
      </c>
      <c r="BE40">
        <f t="shared" si="31"/>
        <v>0</v>
      </c>
      <c r="BF40">
        <f t="shared" si="32"/>
        <v>0</v>
      </c>
      <c r="BG40">
        <f t="shared" si="33"/>
        <v>0</v>
      </c>
      <c r="BH40">
        <f t="shared" si="34"/>
        <v>3</v>
      </c>
      <c r="BI40">
        <f t="shared" si="35"/>
        <v>0</v>
      </c>
      <c r="BJ40">
        <f t="shared" si="36"/>
        <v>0</v>
      </c>
      <c r="BK40">
        <f t="shared" si="37"/>
        <v>2</v>
      </c>
      <c r="BL40">
        <f t="shared" si="38"/>
        <v>1</v>
      </c>
      <c r="BM40">
        <f t="shared" si="39"/>
        <v>0</v>
      </c>
      <c r="BN40">
        <f t="shared" si="40"/>
        <v>0</v>
      </c>
      <c r="BO40">
        <f t="shared" si="41"/>
        <v>0</v>
      </c>
      <c r="BP40">
        <f t="shared" si="42"/>
        <v>3</v>
      </c>
      <c r="BQ40">
        <f t="shared" si="43"/>
        <v>0</v>
      </c>
      <c r="BR40">
        <f t="shared" si="44"/>
        <v>0</v>
      </c>
    </row>
    <row r="41" spans="1:70">
      <c r="A41" t="str">
        <f>'time 1'!B40</f>
        <v>&lt;test.client: void determineMenuSize(int,int,int,int,int)&gt;</v>
      </c>
      <c r="B41">
        <f>AVERAGE('time 1'!D40/'time 1'!C40,'time 2'!D40/'time 2'!C40,'time 3'!D40/'time 3'!C40)</f>
        <v>1.1788621800136525</v>
      </c>
      <c r="C41">
        <f>AVERAGE('time 1'!F40/'time 1'!E40,'time 2'!F40/'time 2'!E40,'time 3'!F40/'time 3'!E40)</f>
        <v>1.0180963843115254</v>
      </c>
      <c r="D41">
        <f>AVERAGE('time 1'!H40/'time 1'!G40,'time 2'!H40/'time 2'!G40,'time 3'!H40/'time 3'!G40)</f>
        <v>1.217270790516132</v>
      </c>
      <c r="E41">
        <f>AVERAGE('time 1'!J40/'time 1'!I40,'time 2'!J40/'time 2'!I40,'time 3'!J40/'time 3'!I40)</f>
        <v>1.1896393064915232</v>
      </c>
      <c r="F41">
        <f>AVERAGE('time 1'!L40/'time 1'!K40,'time 2'!L40/'time 2'!K40,'time 3'!L40/'time 3'!K40)</f>
        <v>0.99329506900657183</v>
      </c>
      <c r="G41">
        <f>AVERAGE('time 1'!N40/'time 1'!M40,'time 2'!N40/'time 2'!M40,'time 3'!N40/'time 3'!M40)</f>
        <v>1.1710219090215286</v>
      </c>
      <c r="H41">
        <f>AVERAGE('time 1'!P40/'time 1'!O40,'time 2'!P40/'time 2'!O40,'time 3'!P40/'time 3'!O40)</f>
        <v>1.185934771924458</v>
      </c>
      <c r="I41">
        <f>AVERAGE('time 1'!R40/'time 1'!Q40,'time 2'!R40/'time 2'!Q40,'time 3'!R40/'time 3'!Q40)</f>
        <v>0.91684736276440326</v>
      </c>
      <c r="J41">
        <f>AVERAGE('time 1'!T40/'time 1'!S40,'time 2'!T40/'time 2'!S40,'time 3'!T40/'time 3'!S40)</f>
        <v>1.1693213734600263</v>
      </c>
      <c r="K41">
        <f t="shared" si="3"/>
        <v>2</v>
      </c>
      <c r="L41">
        <f t="shared" si="4"/>
        <v>7</v>
      </c>
      <c r="M41">
        <f t="shared" si="5"/>
        <v>0</v>
      </c>
      <c r="N41">
        <f t="shared" si="6"/>
        <v>0</v>
      </c>
      <c r="O41">
        <f t="shared" si="7"/>
        <v>0</v>
      </c>
      <c r="P41">
        <f t="shared" si="45"/>
        <v>3</v>
      </c>
      <c r="Q41">
        <f t="shared" si="46"/>
        <v>0</v>
      </c>
      <c r="R41">
        <f t="shared" si="8"/>
        <v>0</v>
      </c>
      <c r="S41">
        <f t="shared" si="9"/>
        <v>2</v>
      </c>
      <c r="T41">
        <f t="shared" si="10"/>
        <v>1</v>
      </c>
      <c r="U41">
        <f t="shared" si="11"/>
        <v>0</v>
      </c>
      <c r="V41">
        <f t="shared" si="12"/>
        <v>0</v>
      </c>
      <c r="W41">
        <f t="shared" si="13"/>
        <v>0</v>
      </c>
      <c r="X41">
        <f t="shared" si="14"/>
        <v>3</v>
      </c>
      <c r="Y41">
        <f t="shared" si="15"/>
        <v>0</v>
      </c>
      <c r="Z41">
        <f t="shared" si="16"/>
        <v>0</v>
      </c>
      <c r="AB41">
        <f>AVERAGE('accuracy dom5dom4'!$C41,'accuracy dom51dom41'!$C41,'accuracy dom52dom42'!$C41)</f>
        <v>13.666666666666666</v>
      </c>
      <c r="AC41">
        <f>AVERAGE('accuracy dom5dom4'!$G41,'accuracy dom51dom41'!$G41,'accuracy dom52dom42'!$G41)</f>
        <v>13.666666666666666</v>
      </c>
      <c r="AD41">
        <f>AVERAGE('accuracy dom5dom4'!$AB41,'accuracy dom51dom41'!$AB41,'accuracy dom52dom42'!$AB41)</f>
        <v>13.666666666666666</v>
      </c>
      <c r="AE41">
        <f>AVERAGE('accuracy dom7dom6'!$C41,'accuracy dom71dom61'!$C41,'accuracy dom72dom62'!$C41)</f>
        <v>13.666666666666666</v>
      </c>
      <c r="AF41">
        <f>AVERAGE('accuracy dom7dom6'!$G41,'accuracy dom71dom61'!$G41,'accuracy dom72dom62'!$G41)</f>
        <v>14</v>
      </c>
      <c r="AG41">
        <f>AVERAGE('accuracy dom7dom6'!$AB41,'accuracy dom71dom61'!$AB41,'accuracy dom72dom62'!$AB41)</f>
        <v>14</v>
      </c>
      <c r="AH41">
        <f>AVERAGE('accuracy dom9dom8'!$C41,'accuracy dom91dom81'!$C41,'accuracy dom92dom82'!$C41)</f>
        <v>14</v>
      </c>
      <c r="AI41">
        <f>AVERAGE('accuracy dom9dom8'!$G41,'accuracy dom91dom81'!$G41,'accuracy dom92dom82'!$G41)</f>
        <v>14</v>
      </c>
      <c r="AJ41">
        <f>AVERAGE('accuracy dom9dom8'!$AB41,'accuracy dom91dom81'!$AB41,'accuracy dom92dom82'!$AB41)</f>
        <v>14</v>
      </c>
      <c r="AK41">
        <f t="shared" si="17"/>
        <v>9</v>
      </c>
      <c r="AL41">
        <f t="shared" si="50"/>
        <v>28</v>
      </c>
      <c r="AM41">
        <f t="shared" si="51"/>
        <v>96.666666666666657</v>
      </c>
      <c r="AN41">
        <f t="shared" si="52"/>
        <v>0</v>
      </c>
      <c r="AO41">
        <f t="shared" si="19"/>
        <v>0</v>
      </c>
      <c r="AP41">
        <f t="shared" si="20"/>
        <v>0</v>
      </c>
      <c r="AQ41">
        <f t="shared" si="21"/>
        <v>41.333333333333329</v>
      </c>
      <c r="AR41">
        <f t="shared" si="22"/>
        <v>0</v>
      </c>
      <c r="AS41">
        <f t="shared" si="47"/>
        <v>0</v>
      </c>
      <c r="AT41">
        <f t="shared" si="23"/>
        <v>28</v>
      </c>
      <c r="AU41">
        <f t="shared" si="24"/>
        <v>13.666666666666664</v>
      </c>
      <c r="AV41">
        <f t="shared" si="25"/>
        <v>0</v>
      </c>
      <c r="AW41">
        <f t="shared" si="48"/>
        <v>0</v>
      </c>
      <c r="AX41">
        <f t="shared" si="26"/>
        <v>0</v>
      </c>
      <c r="AY41">
        <f t="shared" si="27"/>
        <v>41.666666666666664</v>
      </c>
      <c r="AZ41">
        <f t="shared" si="28"/>
        <v>0</v>
      </c>
      <c r="BA41">
        <f t="shared" si="49"/>
        <v>0</v>
      </c>
      <c r="BC41">
        <f t="shared" si="29"/>
        <v>2</v>
      </c>
      <c r="BD41">
        <f t="shared" si="30"/>
        <v>7</v>
      </c>
      <c r="BE41">
        <f t="shared" si="31"/>
        <v>0</v>
      </c>
      <c r="BF41">
        <f t="shared" si="32"/>
        <v>0</v>
      </c>
      <c r="BG41">
        <f t="shared" si="33"/>
        <v>0</v>
      </c>
      <c r="BH41">
        <f t="shared" si="34"/>
        <v>3</v>
      </c>
      <c r="BI41">
        <f t="shared" si="35"/>
        <v>0</v>
      </c>
      <c r="BJ41">
        <f t="shared" si="36"/>
        <v>0</v>
      </c>
      <c r="BK41">
        <f t="shared" si="37"/>
        <v>2</v>
      </c>
      <c r="BL41">
        <f t="shared" si="38"/>
        <v>1</v>
      </c>
      <c r="BM41">
        <f t="shared" si="39"/>
        <v>0</v>
      </c>
      <c r="BN41">
        <f t="shared" si="40"/>
        <v>0</v>
      </c>
      <c r="BO41">
        <f t="shared" si="41"/>
        <v>0</v>
      </c>
      <c r="BP41">
        <f t="shared" si="42"/>
        <v>3</v>
      </c>
      <c r="BQ41">
        <f t="shared" si="43"/>
        <v>0</v>
      </c>
      <c r="BR41">
        <f t="shared" si="44"/>
        <v>0</v>
      </c>
    </row>
    <row r="42" spans="1:70">
      <c r="A42" t="str">
        <f>'time 1'!B41</f>
        <v>&lt;test.client: void method108(int,int,int,int,int,int,int[],int,int,int,int,byte[][][],int[][][],int,int)&gt;</v>
      </c>
      <c r="B42">
        <f>AVERAGE('time 1'!D41/'time 1'!C41,'time 2'!D41/'time 2'!C41,'time 3'!D41/'time 3'!C41)</f>
        <v>1.2893378061022733</v>
      </c>
      <c r="C42">
        <f>AVERAGE('time 1'!F41/'time 1'!E41,'time 2'!F41/'time 2'!E41,'time 3'!F41/'time 3'!E41)</f>
        <v>1.1084727018322127</v>
      </c>
      <c r="D42">
        <f>AVERAGE('time 1'!H41/'time 1'!G41,'time 2'!H41/'time 2'!G41,'time 3'!H41/'time 3'!G41)</f>
        <v>1.3067297138553531</v>
      </c>
      <c r="E42">
        <f>AVERAGE('time 1'!J41/'time 1'!I41,'time 2'!J41/'time 2'!I41,'time 3'!J41/'time 3'!I41)</f>
        <v>1.3577986058165823</v>
      </c>
      <c r="F42">
        <f>AVERAGE('time 1'!L41/'time 1'!K41,'time 2'!L41/'time 2'!K41,'time 3'!L41/'time 3'!K41)</f>
        <v>1.0960161132662181</v>
      </c>
      <c r="G42">
        <f>AVERAGE('time 1'!N41/'time 1'!M41,'time 2'!N41/'time 2'!M41,'time 3'!N41/'time 3'!M41)</f>
        <v>1.3225893394793882</v>
      </c>
      <c r="H42">
        <f>AVERAGE('time 1'!P41/'time 1'!O41,'time 2'!P41/'time 2'!O41,'time 3'!P41/'time 3'!O41)</f>
        <v>1.333637340600667</v>
      </c>
      <c r="I42">
        <f>AVERAGE('time 1'!R41/'time 1'!Q41,'time 2'!R41/'time 2'!Q41,'time 3'!R41/'time 3'!Q41)</f>
        <v>1.0896691572181592</v>
      </c>
      <c r="J42">
        <f>AVERAGE('time 1'!T41/'time 1'!S41,'time 2'!T41/'time 2'!S41,'time 3'!T41/'time 3'!S41)</f>
        <v>1.3781786942502834</v>
      </c>
      <c r="K42">
        <f t="shared" si="3"/>
        <v>0</v>
      </c>
      <c r="L42">
        <f t="shared" si="4"/>
        <v>9</v>
      </c>
      <c r="M42">
        <f t="shared" si="5"/>
        <v>0</v>
      </c>
      <c r="N42">
        <f t="shared" si="6"/>
        <v>0</v>
      </c>
      <c r="O42">
        <f t="shared" si="7"/>
        <v>0</v>
      </c>
      <c r="P42">
        <f t="shared" si="45"/>
        <v>3</v>
      </c>
      <c r="Q42">
        <f t="shared" si="46"/>
        <v>0</v>
      </c>
      <c r="R42">
        <f t="shared" si="8"/>
        <v>0</v>
      </c>
      <c r="S42">
        <f t="shared" si="9"/>
        <v>0</v>
      </c>
      <c r="T42">
        <f t="shared" si="10"/>
        <v>3</v>
      </c>
      <c r="U42">
        <f t="shared" si="11"/>
        <v>0</v>
      </c>
      <c r="V42">
        <f t="shared" si="12"/>
        <v>0</v>
      </c>
      <c r="W42">
        <f t="shared" si="13"/>
        <v>0</v>
      </c>
      <c r="X42">
        <f t="shared" si="14"/>
        <v>3</v>
      </c>
      <c r="Y42">
        <f t="shared" si="15"/>
        <v>0</v>
      </c>
      <c r="Z42">
        <f t="shared" si="16"/>
        <v>0</v>
      </c>
      <c r="AB42">
        <f>AVERAGE('accuracy dom5dom4'!$C42,'accuracy dom51dom41'!$C42,'accuracy dom52dom42'!$C42)</f>
        <v>13</v>
      </c>
      <c r="AC42">
        <f>AVERAGE('accuracy dom5dom4'!$G42,'accuracy dom51dom41'!$G42,'accuracy dom52dom42'!$G42)</f>
        <v>13</v>
      </c>
      <c r="AD42">
        <f>AVERAGE('accuracy dom5dom4'!$AB42,'accuracy dom51dom41'!$AB42,'accuracy dom52dom42'!$AB42)</f>
        <v>13</v>
      </c>
      <c r="AE42">
        <f>AVERAGE('accuracy dom7dom6'!$C42,'accuracy dom71dom61'!$C42,'accuracy dom72dom62'!$C42)</f>
        <v>13</v>
      </c>
      <c r="AF42">
        <f>AVERAGE('accuracy dom7dom6'!$G42,'accuracy dom71dom61'!$G42,'accuracy dom72dom62'!$G42)</f>
        <v>13</v>
      </c>
      <c r="AG42">
        <f>AVERAGE('accuracy dom7dom6'!$AB42,'accuracy dom71dom61'!$AB42,'accuracy dom72dom62'!$AB42)</f>
        <v>13</v>
      </c>
      <c r="AH42">
        <f>AVERAGE('accuracy dom9dom8'!$C42,'accuracy dom91dom81'!$C42,'accuracy dom92dom82'!$C42)</f>
        <v>13.666666666666666</v>
      </c>
      <c r="AI42">
        <f>AVERAGE('accuracy dom9dom8'!$G42,'accuracy dom91dom81'!$G42,'accuracy dom92dom82'!$G42)</f>
        <v>13.666666666666666</v>
      </c>
      <c r="AJ42">
        <f>AVERAGE('accuracy dom9dom8'!$AB42,'accuracy dom91dom81'!$AB42,'accuracy dom92dom82'!$AB42)</f>
        <v>13.666666666666666</v>
      </c>
      <c r="AK42">
        <f t="shared" si="17"/>
        <v>9</v>
      </c>
      <c r="AL42">
        <f t="shared" si="50"/>
        <v>0</v>
      </c>
      <c r="AM42">
        <f t="shared" si="51"/>
        <v>119.00000000000001</v>
      </c>
      <c r="AN42">
        <f t="shared" si="52"/>
        <v>0</v>
      </c>
      <c r="AO42">
        <f t="shared" si="19"/>
        <v>0</v>
      </c>
      <c r="AP42">
        <f t="shared" si="20"/>
        <v>0</v>
      </c>
      <c r="AQ42">
        <f t="shared" si="21"/>
        <v>39.666666666666664</v>
      </c>
      <c r="AR42">
        <f t="shared" si="22"/>
        <v>0</v>
      </c>
      <c r="AS42">
        <f t="shared" si="47"/>
        <v>0</v>
      </c>
      <c r="AT42">
        <f t="shared" si="23"/>
        <v>0</v>
      </c>
      <c r="AU42">
        <f t="shared" si="24"/>
        <v>39.666666666666664</v>
      </c>
      <c r="AV42">
        <f t="shared" si="25"/>
        <v>0</v>
      </c>
      <c r="AW42">
        <f t="shared" si="48"/>
        <v>0</v>
      </c>
      <c r="AX42">
        <f t="shared" si="26"/>
        <v>0</v>
      </c>
      <c r="AY42">
        <f t="shared" si="27"/>
        <v>39.666666666666664</v>
      </c>
      <c r="AZ42">
        <f t="shared" si="28"/>
        <v>0</v>
      </c>
      <c r="BA42">
        <f t="shared" si="49"/>
        <v>0</v>
      </c>
      <c r="BC42">
        <f t="shared" si="29"/>
        <v>0</v>
      </c>
      <c r="BD42">
        <f t="shared" si="30"/>
        <v>9</v>
      </c>
      <c r="BE42">
        <f t="shared" si="31"/>
        <v>0</v>
      </c>
      <c r="BF42">
        <f t="shared" si="32"/>
        <v>0</v>
      </c>
      <c r="BG42">
        <f t="shared" si="33"/>
        <v>0</v>
      </c>
      <c r="BH42">
        <f t="shared" si="34"/>
        <v>3</v>
      </c>
      <c r="BI42">
        <f t="shared" si="35"/>
        <v>0</v>
      </c>
      <c r="BJ42">
        <f t="shared" si="36"/>
        <v>0</v>
      </c>
      <c r="BK42">
        <f t="shared" si="37"/>
        <v>0</v>
      </c>
      <c r="BL42">
        <f t="shared" si="38"/>
        <v>3</v>
      </c>
      <c r="BM42">
        <f t="shared" si="39"/>
        <v>0</v>
      </c>
      <c r="BN42">
        <f t="shared" si="40"/>
        <v>0</v>
      </c>
      <c r="BO42">
        <f t="shared" si="41"/>
        <v>0</v>
      </c>
      <c r="BP42">
        <f t="shared" si="42"/>
        <v>3</v>
      </c>
      <c r="BQ42">
        <f t="shared" si="43"/>
        <v>0</v>
      </c>
      <c r="BR42">
        <f t="shared" si="44"/>
        <v>0</v>
      </c>
    </row>
    <row r="43" spans="1:70">
      <c r="A43" t="str">
        <f>'time 1'!B42</f>
        <v>&lt;test.client: void method142(int,int,int,int,int,int,int,int,boolean,int,byte[][][])&gt;</v>
      </c>
      <c r="B43">
        <f>AVERAGE('time 1'!D42/'time 1'!C42,'time 2'!D42/'time 2'!C42,'time 3'!D42/'time 3'!C42)</f>
        <v>1.1001296325238712</v>
      </c>
      <c r="C43">
        <f>AVERAGE('time 1'!F42/'time 1'!E42,'time 2'!F42/'time 2'!E42,'time 3'!F42/'time 3'!E42)</f>
        <v>1.0513615522815936</v>
      </c>
      <c r="D43">
        <f>AVERAGE('time 1'!H42/'time 1'!G42,'time 2'!H42/'time 2'!G42,'time 3'!H42/'time 3'!G42)</f>
        <v>1.1562260516413099</v>
      </c>
      <c r="E43">
        <f>AVERAGE('time 1'!J42/'time 1'!I42,'time 2'!J42/'time 2'!I42,'time 3'!J42/'time 3'!I42)</f>
        <v>1.0276970017781346</v>
      </c>
      <c r="F43">
        <f>AVERAGE('time 1'!L42/'time 1'!K42,'time 2'!L42/'time 2'!K42,'time 3'!L42/'time 3'!K42)</f>
        <v>1.0674634538481087</v>
      </c>
      <c r="G43">
        <f>AVERAGE('time 1'!N42/'time 1'!M42,'time 2'!N42/'time 2'!M42,'time 3'!N42/'time 3'!M42)</f>
        <v>1.0600226470944278</v>
      </c>
      <c r="H43">
        <f>AVERAGE('time 1'!P42/'time 1'!O42,'time 2'!P42/'time 2'!O42,'time 3'!P42/'time 3'!O42)</f>
        <v>1.0306470863201893</v>
      </c>
      <c r="I43">
        <f>AVERAGE('time 1'!R42/'time 1'!Q42,'time 2'!R42/'time 2'!Q42,'time 3'!R42/'time 3'!Q42)</f>
        <v>1.0738863912891208</v>
      </c>
      <c r="J43">
        <f>AVERAGE('time 1'!T42/'time 1'!S42,'time 2'!T42/'time 2'!S42,'time 3'!T42/'time 3'!S42)</f>
        <v>1.0213124051857216</v>
      </c>
      <c r="K43">
        <f t="shared" si="3"/>
        <v>0</v>
      </c>
      <c r="L43">
        <f t="shared" si="4"/>
        <v>9</v>
      </c>
      <c r="M43">
        <f t="shared" si="5"/>
        <v>0</v>
      </c>
      <c r="N43">
        <f t="shared" si="6"/>
        <v>0</v>
      </c>
      <c r="O43">
        <f t="shared" si="7"/>
        <v>0</v>
      </c>
      <c r="P43">
        <f t="shared" si="45"/>
        <v>3</v>
      </c>
      <c r="Q43">
        <f t="shared" si="46"/>
        <v>0</v>
      </c>
      <c r="R43">
        <f t="shared" si="8"/>
        <v>0</v>
      </c>
      <c r="S43">
        <f t="shared" si="9"/>
        <v>0</v>
      </c>
      <c r="T43">
        <f t="shared" si="10"/>
        <v>3</v>
      </c>
      <c r="U43">
        <f t="shared" si="11"/>
        <v>0</v>
      </c>
      <c r="V43">
        <f t="shared" si="12"/>
        <v>0</v>
      </c>
      <c r="W43">
        <f t="shared" si="13"/>
        <v>0</v>
      </c>
      <c r="X43">
        <f t="shared" si="14"/>
        <v>3</v>
      </c>
      <c r="Y43">
        <f t="shared" si="15"/>
        <v>0</v>
      </c>
      <c r="Z43">
        <f t="shared" si="16"/>
        <v>0</v>
      </c>
      <c r="AB43">
        <f>AVERAGE('accuracy dom5dom4'!$C43,'accuracy dom51dom41'!$C43,'accuracy dom52dom42'!$C43)</f>
        <v>0</v>
      </c>
      <c r="AC43">
        <f>AVERAGE('accuracy dom5dom4'!$G43,'accuracy dom51dom41'!$G43,'accuracy dom52dom42'!$G43)</f>
        <v>0</v>
      </c>
      <c r="AD43">
        <f>AVERAGE('accuracy dom5dom4'!$AB43,'accuracy dom51dom41'!$AB43,'accuracy dom52dom42'!$AB43)</f>
        <v>0</v>
      </c>
      <c r="AE43">
        <f>AVERAGE('accuracy dom7dom6'!$C43,'accuracy dom71dom61'!$C43,'accuracy dom72dom62'!$C43)</f>
        <v>0</v>
      </c>
      <c r="AF43">
        <f>AVERAGE('accuracy dom7dom6'!$G43,'accuracy dom71dom61'!$G43,'accuracy dom72dom62'!$G43)</f>
        <v>0</v>
      </c>
      <c r="AG43">
        <f>AVERAGE('accuracy dom7dom6'!$AB43,'accuracy dom71dom61'!$AB43,'accuracy dom72dom62'!$AB43)</f>
        <v>0</v>
      </c>
      <c r="AH43">
        <f>AVERAGE('accuracy dom9dom8'!$C43,'accuracy dom91dom81'!$C43,'accuracy dom92dom82'!$C43)</f>
        <v>0</v>
      </c>
      <c r="AI43">
        <f>AVERAGE('accuracy dom9dom8'!$G43,'accuracy dom91dom81'!$G43,'accuracy dom92dom82'!$G43)</f>
        <v>0</v>
      </c>
      <c r="AJ43">
        <f>AVERAGE('accuracy dom9dom8'!$AB43,'accuracy dom91dom81'!$AB43,'accuracy dom92dom82'!$AB43)</f>
        <v>0</v>
      </c>
      <c r="AK43">
        <f t="shared" si="17"/>
        <v>0</v>
      </c>
      <c r="AL43">
        <f t="shared" si="50"/>
        <v>0</v>
      </c>
      <c r="AM43">
        <f t="shared" si="51"/>
        <v>0</v>
      </c>
      <c r="AN43">
        <f t="shared" si="52"/>
        <v>0</v>
      </c>
      <c r="AO43">
        <f t="shared" si="19"/>
        <v>0</v>
      </c>
      <c r="AP43">
        <f t="shared" si="20"/>
        <v>0</v>
      </c>
      <c r="AQ43">
        <f t="shared" si="21"/>
        <v>0</v>
      </c>
      <c r="AR43">
        <f t="shared" si="22"/>
        <v>0</v>
      </c>
      <c r="AS43">
        <f t="shared" si="47"/>
        <v>0</v>
      </c>
      <c r="AT43">
        <f t="shared" si="23"/>
        <v>0</v>
      </c>
      <c r="AU43">
        <f t="shared" si="24"/>
        <v>0</v>
      </c>
      <c r="AV43">
        <f t="shared" si="25"/>
        <v>0</v>
      </c>
      <c r="AW43">
        <f t="shared" si="48"/>
        <v>0</v>
      </c>
      <c r="AX43">
        <f t="shared" si="26"/>
        <v>0</v>
      </c>
      <c r="AY43">
        <f t="shared" si="27"/>
        <v>0</v>
      </c>
      <c r="AZ43">
        <f t="shared" si="28"/>
        <v>0</v>
      </c>
      <c r="BA43">
        <f t="shared" si="49"/>
        <v>0</v>
      </c>
      <c r="BC43">
        <f t="shared" si="29"/>
        <v>0</v>
      </c>
      <c r="BD43">
        <f t="shared" si="30"/>
        <v>0</v>
      </c>
      <c r="BE43">
        <f t="shared" si="31"/>
        <v>0</v>
      </c>
      <c r="BF43">
        <f t="shared" si="32"/>
        <v>0</v>
      </c>
      <c r="BG43">
        <f t="shared" si="33"/>
        <v>0</v>
      </c>
      <c r="BH43">
        <f t="shared" si="34"/>
        <v>0</v>
      </c>
      <c r="BI43">
        <f t="shared" si="35"/>
        <v>0</v>
      </c>
      <c r="BJ43">
        <f t="shared" si="36"/>
        <v>0</v>
      </c>
      <c r="BK43">
        <f t="shared" si="37"/>
        <v>0</v>
      </c>
      <c r="BL43">
        <f t="shared" si="38"/>
        <v>0</v>
      </c>
      <c r="BM43">
        <f t="shared" si="39"/>
        <v>0</v>
      </c>
      <c r="BN43">
        <f t="shared" si="40"/>
        <v>0</v>
      </c>
      <c r="BO43">
        <f t="shared" si="41"/>
        <v>0</v>
      </c>
      <c r="BP43">
        <f t="shared" si="42"/>
        <v>0</v>
      </c>
      <c r="BQ43">
        <f t="shared" si="43"/>
        <v>0</v>
      </c>
      <c r="BR43">
        <f t="shared" si="44"/>
        <v>0</v>
      </c>
    </row>
    <row r="44" spans="1:70">
      <c r="A44" t="str">
        <f>'time 1'!B43</f>
        <v>&lt;test.FastBlurFilter: void blur(int[],int[],int,int,int)&gt;</v>
      </c>
      <c r="B44">
        <f>AVERAGE('time 1'!D43/'time 1'!C43,'time 2'!D43/'time 2'!C43,'time 3'!D43/'time 3'!C43)</f>
        <v>1.3496837363483867</v>
      </c>
      <c r="C44">
        <f>AVERAGE('time 1'!F43/'time 1'!E43,'time 2'!F43/'time 2'!E43,'time 3'!F43/'time 3'!E43)</f>
        <v>1.1229395701173412</v>
      </c>
      <c r="D44">
        <f>AVERAGE('time 1'!H43/'time 1'!G43,'time 2'!H43/'time 2'!G43,'time 3'!H43/'time 3'!G43)</f>
        <v>1.3147554729509803</v>
      </c>
      <c r="E44">
        <f>AVERAGE('time 1'!J43/'time 1'!I43,'time 2'!J43/'time 2'!I43,'time 3'!J43/'time 3'!I43)</f>
        <v>1.3681994723607962</v>
      </c>
      <c r="F44">
        <f>AVERAGE('time 1'!L43/'time 1'!K43,'time 2'!L43/'time 2'!K43,'time 3'!L43/'time 3'!K43)</f>
        <v>1.4259277878947023</v>
      </c>
      <c r="G44">
        <f>AVERAGE('time 1'!N43/'time 1'!M43,'time 2'!N43/'time 2'!M43,'time 3'!N43/'time 3'!M43)</f>
        <v>1.3340374460612932</v>
      </c>
      <c r="H44">
        <f>AVERAGE('time 1'!P43/'time 1'!O43,'time 2'!P43/'time 2'!O43,'time 3'!P43/'time 3'!O43)</f>
        <v>1.3559651664618062</v>
      </c>
      <c r="I44">
        <f>AVERAGE('time 1'!R43/'time 1'!Q43,'time 2'!R43/'time 2'!Q43,'time 3'!R43/'time 3'!Q43)</f>
        <v>1.220243444259804</v>
      </c>
      <c r="J44">
        <f>AVERAGE('time 1'!T43/'time 1'!S43,'time 2'!T43/'time 2'!S43,'time 3'!T43/'time 3'!S43)</f>
        <v>1.3674152633165269</v>
      </c>
      <c r="K44">
        <f t="shared" si="3"/>
        <v>0</v>
      </c>
      <c r="L44">
        <f t="shared" si="4"/>
        <v>9</v>
      </c>
      <c r="M44">
        <f t="shared" si="5"/>
        <v>0</v>
      </c>
      <c r="N44">
        <f t="shared" si="6"/>
        <v>0</v>
      </c>
      <c r="O44">
        <f t="shared" si="7"/>
        <v>0</v>
      </c>
      <c r="P44">
        <f t="shared" si="45"/>
        <v>3</v>
      </c>
      <c r="Q44">
        <f t="shared" si="46"/>
        <v>0</v>
      </c>
      <c r="R44">
        <f t="shared" si="8"/>
        <v>0</v>
      </c>
      <c r="S44">
        <f t="shared" si="9"/>
        <v>0</v>
      </c>
      <c r="T44">
        <f t="shared" si="10"/>
        <v>3</v>
      </c>
      <c r="U44">
        <f t="shared" si="11"/>
        <v>0</v>
      </c>
      <c r="V44">
        <f t="shared" si="12"/>
        <v>0</v>
      </c>
      <c r="W44">
        <f t="shared" si="13"/>
        <v>0</v>
      </c>
      <c r="X44">
        <f t="shared" si="14"/>
        <v>3</v>
      </c>
      <c r="Y44">
        <f t="shared" si="15"/>
        <v>0</v>
      </c>
      <c r="Z44">
        <f t="shared" si="16"/>
        <v>0</v>
      </c>
      <c r="AB44">
        <f>AVERAGE('accuracy dom5dom4'!$C44,'accuracy dom51dom41'!$C44,'accuracy dom52dom42'!$C44)</f>
        <v>1.3333333333333333</v>
      </c>
      <c r="AC44">
        <f>AVERAGE('accuracy dom5dom4'!$G44,'accuracy dom51dom41'!$G44,'accuracy dom52dom42'!$G44)</f>
        <v>1.3333333333333333</v>
      </c>
      <c r="AD44">
        <f>AVERAGE('accuracy dom5dom4'!$AB44,'accuracy dom51dom41'!$AB44,'accuracy dom52dom42'!$AB44)</f>
        <v>1.3333333333333333</v>
      </c>
      <c r="AE44">
        <f>AVERAGE('accuracy dom7dom6'!$C44,'accuracy dom71dom61'!$C44,'accuracy dom72dom62'!$C44)</f>
        <v>2</v>
      </c>
      <c r="AF44">
        <f>AVERAGE('accuracy dom7dom6'!$G44,'accuracy dom71dom61'!$G44,'accuracy dom72dom62'!$G44)</f>
        <v>2</v>
      </c>
      <c r="AG44">
        <f>AVERAGE('accuracy dom7dom6'!$AB44,'accuracy dom71dom61'!$AB44,'accuracy dom72dom62'!$AB44)</f>
        <v>2</v>
      </c>
      <c r="AH44">
        <f>AVERAGE('accuracy dom9dom8'!$C44,'accuracy dom91dom81'!$C44,'accuracy dom92dom82'!$C44)</f>
        <v>2</v>
      </c>
      <c r="AI44">
        <f>AVERAGE('accuracy dom9dom8'!$G44,'accuracy dom91dom81'!$G44,'accuracy dom92dom82'!$G44)</f>
        <v>2</v>
      </c>
      <c r="AJ44">
        <f>AVERAGE('accuracy dom9dom8'!$AB44,'accuracy dom91dom81'!$AB44,'accuracy dom92dom82'!$AB44)</f>
        <v>2</v>
      </c>
      <c r="AK44">
        <f t="shared" si="17"/>
        <v>9</v>
      </c>
      <c r="AL44">
        <f t="shared" si="50"/>
        <v>0</v>
      </c>
      <c r="AM44">
        <f t="shared" si="51"/>
        <v>16</v>
      </c>
      <c r="AN44">
        <f t="shared" si="52"/>
        <v>0</v>
      </c>
      <c r="AO44">
        <f t="shared" si="19"/>
        <v>0</v>
      </c>
      <c r="AP44">
        <f t="shared" si="20"/>
        <v>0</v>
      </c>
      <c r="AQ44">
        <f t="shared" si="21"/>
        <v>5.333333333333333</v>
      </c>
      <c r="AR44">
        <f t="shared" si="22"/>
        <v>0</v>
      </c>
      <c r="AS44">
        <f t="shared" si="47"/>
        <v>0</v>
      </c>
      <c r="AT44">
        <f t="shared" si="23"/>
        <v>0</v>
      </c>
      <c r="AU44">
        <f t="shared" si="24"/>
        <v>5.333333333333333</v>
      </c>
      <c r="AV44">
        <f t="shared" si="25"/>
        <v>0</v>
      </c>
      <c r="AW44">
        <f t="shared" si="48"/>
        <v>0</v>
      </c>
      <c r="AX44">
        <f t="shared" si="26"/>
        <v>0</v>
      </c>
      <c r="AY44">
        <f t="shared" si="27"/>
        <v>5.333333333333333</v>
      </c>
      <c r="AZ44">
        <f t="shared" si="28"/>
        <v>0</v>
      </c>
      <c r="BA44">
        <f t="shared" si="49"/>
        <v>0</v>
      </c>
      <c r="BC44">
        <f t="shared" si="29"/>
        <v>0</v>
      </c>
      <c r="BD44">
        <f t="shared" si="30"/>
        <v>9</v>
      </c>
      <c r="BE44">
        <f t="shared" si="31"/>
        <v>0</v>
      </c>
      <c r="BF44">
        <f t="shared" si="32"/>
        <v>0</v>
      </c>
      <c r="BG44">
        <f t="shared" si="33"/>
        <v>0</v>
      </c>
      <c r="BH44">
        <f t="shared" si="34"/>
        <v>3</v>
      </c>
      <c r="BI44">
        <f t="shared" si="35"/>
        <v>0</v>
      </c>
      <c r="BJ44">
        <f t="shared" si="36"/>
        <v>0</v>
      </c>
      <c r="BK44">
        <f t="shared" si="37"/>
        <v>0</v>
      </c>
      <c r="BL44">
        <f t="shared" si="38"/>
        <v>3</v>
      </c>
      <c r="BM44">
        <f t="shared" si="39"/>
        <v>0</v>
      </c>
      <c r="BN44">
        <f t="shared" si="40"/>
        <v>0</v>
      </c>
      <c r="BO44">
        <f t="shared" si="41"/>
        <v>0</v>
      </c>
      <c r="BP44">
        <f t="shared" si="42"/>
        <v>3</v>
      </c>
      <c r="BQ44">
        <f t="shared" si="43"/>
        <v>0</v>
      </c>
      <c r="BR44">
        <f t="shared" si="44"/>
        <v>0</v>
      </c>
    </row>
    <row r="45" spans="1:70">
      <c r="A45" t="str">
        <f>'time 1'!B44</f>
        <v>&lt;test.GeoData: float getZ(int,int,int,int)&gt;</v>
      </c>
      <c r="B45">
        <f>AVERAGE('time 1'!D44/'time 1'!C44,'time 2'!D44/'time 2'!C44,'time 3'!D44/'time 3'!C44)</f>
        <v>1.0121352991341841</v>
      </c>
      <c r="C45">
        <f>AVERAGE('time 1'!F44/'time 1'!E44,'time 2'!F44/'time 2'!E44,'time 3'!F44/'time 3'!E44)</f>
        <v>0.80551122436955469</v>
      </c>
      <c r="D45">
        <f>AVERAGE('time 1'!H44/'time 1'!G44,'time 2'!H44/'time 2'!G44,'time 3'!H44/'time 3'!G44)</f>
        <v>1.1013875430291737</v>
      </c>
      <c r="E45">
        <f>AVERAGE('time 1'!J44/'time 1'!I44,'time 2'!J44/'time 2'!I44,'time 3'!J44/'time 3'!I44)</f>
        <v>0.99584962306506519</v>
      </c>
      <c r="F45">
        <f>AVERAGE('time 1'!L44/'time 1'!K44,'time 2'!L44/'time 2'!K44,'time 3'!L44/'time 3'!K44)</f>
        <v>0.8853151199084256</v>
      </c>
      <c r="G45">
        <f>AVERAGE('time 1'!N44/'time 1'!M44,'time 2'!N44/'time 2'!M44,'time 3'!N44/'time 3'!M44)</f>
        <v>1.0290104409480778</v>
      </c>
      <c r="H45">
        <f>AVERAGE('time 1'!P44/'time 1'!O44,'time 2'!P44/'time 2'!O44,'time 3'!P44/'time 3'!O44)</f>
        <v>0.91560985270980844</v>
      </c>
      <c r="I45">
        <f>AVERAGE('time 1'!R44/'time 1'!Q44,'time 2'!R44/'time 2'!Q44,'time 3'!R44/'time 3'!Q44)</f>
        <v>0.84835552841066597</v>
      </c>
      <c r="J45">
        <f>AVERAGE('time 1'!T44/'time 1'!S44,'time 2'!T44/'time 2'!S44,'time 3'!T44/'time 3'!S44)</f>
        <v>0.85566467811324287</v>
      </c>
      <c r="K45">
        <f t="shared" si="3"/>
        <v>6</v>
      </c>
      <c r="L45">
        <f t="shared" si="4"/>
        <v>3</v>
      </c>
      <c r="M45">
        <f t="shared" si="5"/>
        <v>0</v>
      </c>
      <c r="N45">
        <f t="shared" si="6"/>
        <v>0</v>
      </c>
      <c r="O45">
        <f t="shared" si="7"/>
        <v>2</v>
      </c>
      <c r="P45">
        <f t="shared" si="45"/>
        <v>1</v>
      </c>
      <c r="Q45">
        <f t="shared" si="46"/>
        <v>0</v>
      </c>
      <c r="R45">
        <f t="shared" si="8"/>
        <v>0</v>
      </c>
      <c r="S45">
        <f t="shared" si="9"/>
        <v>3</v>
      </c>
      <c r="T45">
        <f t="shared" si="10"/>
        <v>0</v>
      </c>
      <c r="U45">
        <f t="shared" si="11"/>
        <v>0</v>
      </c>
      <c r="V45">
        <f t="shared" si="12"/>
        <v>0</v>
      </c>
      <c r="W45">
        <f t="shared" si="13"/>
        <v>1</v>
      </c>
      <c r="X45">
        <f t="shared" si="14"/>
        <v>2</v>
      </c>
      <c r="Y45">
        <f t="shared" si="15"/>
        <v>0</v>
      </c>
      <c r="Z45">
        <f t="shared" si="16"/>
        <v>0</v>
      </c>
      <c r="AB45">
        <f>AVERAGE('accuracy dom5dom4'!$C45,'accuracy dom51dom41'!$C45,'accuracy dom52dom42'!$C45)</f>
        <v>12</v>
      </c>
      <c r="AC45">
        <f>AVERAGE('accuracy dom5dom4'!$G45,'accuracy dom51dom41'!$G45,'accuracy dom52dom42'!$G45)</f>
        <v>12</v>
      </c>
      <c r="AD45">
        <f>AVERAGE('accuracy dom5dom4'!$AB45,'accuracy dom51dom41'!$AB45,'accuracy dom52dom42'!$AB45)</f>
        <v>12</v>
      </c>
      <c r="AE45">
        <f>AVERAGE('accuracy dom7dom6'!$C45,'accuracy dom71dom61'!$C45,'accuracy dom72dom62'!$C45)</f>
        <v>12</v>
      </c>
      <c r="AF45">
        <f>AVERAGE('accuracy dom7dom6'!$G45,'accuracy dom71dom61'!$G45,'accuracy dom72dom62'!$G45)</f>
        <v>12</v>
      </c>
      <c r="AG45">
        <f>AVERAGE('accuracy dom7dom6'!$AB45,'accuracy dom71dom61'!$AB45,'accuracy dom72dom62'!$AB45)</f>
        <v>12</v>
      </c>
      <c r="AH45">
        <f>AVERAGE('accuracy dom9dom8'!$C45,'accuracy dom91dom81'!$C45,'accuracy dom92dom82'!$C45)</f>
        <v>12</v>
      </c>
      <c r="AI45">
        <f>AVERAGE('accuracy dom9dom8'!$G45,'accuracy dom91dom81'!$G45,'accuracy dom92dom82'!$G45)</f>
        <v>12</v>
      </c>
      <c r="AJ45">
        <f>AVERAGE('accuracy dom9dom8'!$AB45,'accuracy dom91dom81'!$AB45,'accuracy dom92dom82'!$AB45)</f>
        <v>12</v>
      </c>
      <c r="AK45">
        <f t="shared" si="17"/>
        <v>9</v>
      </c>
      <c r="AL45">
        <f t="shared" si="50"/>
        <v>72</v>
      </c>
      <c r="AM45">
        <f t="shared" si="51"/>
        <v>36</v>
      </c>
      <c r="AN45">
        <f t="shared" si="52"/>
        <v>0</v>
      </c>
      <c r="AO45">
        <f t="shared" si="19"/>
        <v>0</v>
      </c>
      <c r="AP45">
        <f t="shared" si="20"/>
        <v>24</v>
      </c>
      <c r="AQ45">
        <f t="shared" si="21"/>
        <v>12</v>
      </c>
      <c r="AR45">
        <f t="shared" si="22"/>
        <v>0</v>
      </c>
      <c r="AS45">
        <f t="shared" si="47"/>
        <v>0</v>
      </c>
      <c r="AT45">
        <f t="shared" si="23"/>
        <v>36</v>
      </c>
      <c r="AU45">
        <f t="shared" si="24"/>
        <v>0</v>
      </c>
      <c r="AV45">
        <f t="shared" si="25"/>
        <v>0</v>
      </c>
      <c r="AW45">
        <f t="shared" si="48"/>
        <v>0</v>
      </c>
      <c r="AX45">
        <f t="shared" si="26"/>
        <v>12</v>
      </c>
      <c r="AY45">
        <f t="shared" si="27"/>
        <v>24</v>
      </c>
      <c r="AZ45">
        <f t="shared" si="28"/>
        <v>0</v>
      </c>
      <c r="BA45">
        <f t="shared" si="49"/>
        <v>0</v>
      </c>
      <c r="BC45">
        <f t="shared" si="29"/>
        <v>6</v>
      </c>
      <c r="BD45">
        <f t="shared" si="30"/>
        <v>3</v>
      </c>
      <c r="BE45">
        <f t="shared" si="31"/>
        <v>0</v>
      </c>
      <c r="BF45">
        <f t="shared" si="32"/>
        <v>0</v>
      </c>
      <c r="BG45">
        <f t="shared" si="33"/>
        <v>2</v>
      </c>
      <c r="BH45">
        <f t="shared" si="34"/>
        <v>1</v>
      </c>
      <c r="BI45">
        <f t="shared" si="35"/>
        <v>0</v>
      </c>
      <c r="BJ45">
        <f t="shared" si="36"/>
        <v>0</v>
      </c>
      <c r="BK45">
        <f t="shared" si="37"/>
        <v>3</v>
      </c>
      <c r="BL45">
        <f t="shared" si="38"/>
        <v>0</v>
      </c>
      <c r="BM45">
        <f t="shared" si="39"/>
        <v>0</v>
      </c>
      <c r="BN45">
        <f t="shared" si="40"/>
        <v>0</v>
      </c>
      <c r="BO45">
        <f t="shared" si="41"/>
        <v>1</v>
      </c>
      <c r="BP45">
        <f t="shared" si="42"/>
        <v>2</v>
      </c>
      <c r="BQ45">
        <f t="shared" si="43"/>
        <v>0</v>
      </c>
      <c r="BR45">
        <f t="shared" si="44"/>
        <v>0</v>
      </c>
    </row>
    <row r="46" spans="1:70">
      <c r="A46" t="str">
        <f>'time 1'!B45</f>
        <v>&lt;test.GeoEngine: boolean checkNSWE(short,int,int,int,int)&gt;</v>
      </c>
      <c r="B46">
        <f>AVERAGE('time 1'!D45/'time 1'!C45,'time 2'!D45/'time 2'!C45,'time 3'!D45/'time 3'!C45)</f>
        <v>1.0924218001172272</v>
      </c>
      <c r="C46">
        <f>AVERAGE('time 1'!F45/'time 1'!E45,'time 2'!F45/'time 2'!E45,'time 3'!F45/'time 3'!E45)</f>
        <v>0.96821869165498631</v>
      </c>
      <c r="D46">
        <f>AVERAGE('time 1'!H45/'time 1'!G45,'time 2'!H45/'time 2'!G45,'time 3'!H45/'time 3'!G45)</f>
        <v>1.0047223292694045</v>
      </c>
      <c r="E46">
        <f>AVERAGE('time 1'!J45/'time 1'!I45,'time 2'!J45/'time 2'!I45,'time 3'!J45/'time 3'!I45)</f>
        <v>1.0318618592359412</v>
      </c>
      <c r="F46">
        <f>AVERAGE('time 1'!L45/'time 1'!K45,'time 2'!L45/'time 2'!K45,'time 3'!L45/'time 3'!K45)</f>
        <v>0.99885833966921422</v>
      </c>
      <c r="G46">
        <f>AVERAGE('time 1'!N45/'time 1'!M45,'time 2'!N45/'time 2'!M45,'time 3'!N45/'time 3'!M45)</f>
        <v>0.97268233875828825</v>
      </c>
      <c r="H46">
        <f>AVERAGE('time 1'!P45/'time 1'!O45,'time 2'!P45/'time 2'!O45,'time 3'!P45/'time 3'!O45)</f>
        <v>1.0267870687257099</v>
      </c>
      <c r="I46">
        <f>AVERAGE('time 1'!R45/'time 1'!Q45,'time 2'!R45/'time 2'!Q45,'time 3'!R45/'time 3'!Q45)</f>
        <v>0.8731564002326232</v>
      </c>
      <c r="J46">
        <f>AVERAGE('time 1'!T45/'time 1'!S45,'time 2'!T45/'time 2'!S45,'time 3'!T45/'time 3'!S45)</f>
        <v>0.98747067481372575</v>
      </c>
      <c r="K46">
        <f t="shared" si="3"/>
        <v>5</v>
      </c>
      <c r="L46">
        <f t="shared" si="4"/>
        <v>4</v>
      </c>
      <c r="M46">
        <f t="shared" si="5"/>
        <v>0</v>
      </c>
      <c r="N46">
        <f t="shared" si="6"/>
        <v>0</v>
      </c>
      <c r="O46">
        <f t="shared" si="7"/>
        <v>0</v>
      </c>
      <c r="P46">
        <f t="shared" si="45"/>
        <v>3</v>
      </c>
      <c r="Q46">
        <f t="shared" si="46"/>
        <v>0</v>
      </c>
      <c r="R46">
        <f t="shared" si="8"/>
        <v>0</v>
      </c>
      <c r="S46">
        <f t="shared" si="9"/>
        <v>3</v>
      </c>
      <c r="T46">
        <f t="shared" si="10"/>
        <v>0</v>
      </c>
      <c r="U46">
        <f t="shared" si="11"/>
        <v>0</v>
      </c>
      <c r="V46">
        <f t="shared" si="12"/>
        <v>0</v>
      </c>
      <c r="W46">
        <f t="shared" si="13"/>
        <v>2</v>
      </c>
      <c r="X46">
        <f t="shared" si="14"/>
        <v>1</v>
      </c>
      <c r="Y46">
        <f t="shared" si="15"/>
        <v>0</v>
      </c>
      <c r="Z46">
        <f t="shared" si="16"/>
        <v>0</v>
      </c>
      <c r="AB46">
        <f>AVERAGE('accuracy dom5dom4'!$C46,'accuracy dom51dom41'!$C46,'accuracy dom52dom42'!$C46)</f>
        <v>0</v>
      </c>
      <c r="AC46">
        <f>AVERAGE('accuracy dom5dom4'!$G46,'accuracy dom51dom41'!$G46,'accuracy dom52dom42'!$G46)</f>
        <v>0</v>
      </c>
      <c r="AD46">
        <f>AVERAGE('accuracy dom5dom4'!$AB46,'accuracy dom51dom41'!$AB46,'accuracy dom52dom42'!$AB46)</f>
        <v>0</v>
      </c>
      <c r="AE46">
        <f>AVERAGE('accuracy dom7dom6'!$C46,'accuracy dom71dom61'!$C46,'accuracy dom72dom62'!$C46)</f>
        <v>0</v>
      </c>
      <c r="AF46">
        <f>AVERAGE('accuracy dom7dom6'!$G46,'accuracy dom71dom61'!$G46,'accuracy dom72dom62'!$G46)</f>
        <v>0</v>
      </c>
      <c r="AG46">
        <f>AVERAGE('accuracy dom7dom6'!$AB46,'accuracy dom71dom61'!$AB46,'accuracy dom72dom62'!$AB46)</f>
        <v>0</v>
      </c>
      <c r="AH46">
        <f>AVERAGE('accuracy dom9dom8'!$C46,'accuracy dom91dom81'!$C46,'accuracy dom92dom82'!$C46)</f>
        <v>0</v>
      </c>
      <c r="AI46">
        <f>AVERAGE('accuracy dom9dom8'!$G46,'accuracy dom91dom81'!$G46,'accuracy dom92dom82'!$G46)</f>
        <v>0</v>
      </c>
      <c r="AJ46">
        <f>AVERAGE('accuracy dom9dom8'!$AB46,'accuracy dom91dom81'!$AB46,'accuracy dom92dom82'!$AB46)</f>
        <v>0</v>
      </c>
      <c r="AK46">
        <f t="shared" si="17"/>
        <v>0</v>
      </c>
      <c r="AL46">
        <f t="shared" si="50"/>
        <v>0</v>
      </c>
      <c r="AM46">
        <f t="shared" si="51"/>
        <v>0</v>
      </c>
      <c r="AN46">
        <f t="shared" si="52"/>
        <v>0</v>
      </c>
      <c r="AO46">
        <f t="shared" si="19"/>
        <v>0</v>
      </c>
      <c r="AP46">
        <f t="shared" si="20"/>
        <v>0</v>
      </c>
      <c r="AQ46">
        <f t="shared" si="21"/>
        <v>0</v>
      </c>
      <c r="AR46">
        <f t="shared" si="22"/>
        <v>0</v>
      </c>
      <c r="AS46">
        <f t="shared" si="47"/>
        <v>0</v>
      </c>
      <c r="AT46">
        <f t="shared" si="23"/>
        <v>0</v>
      </c>
      <c r="AU46">
        <f t="shared" si="24"/>
        <v>0</v>
      </c>
      <c r="AV46">
        <f t="shared" si="25"/>
        <v>0</v>
      </c>
      <c r="AW46">
        <f t="shared" si="48"/>
        <v>0</v>
      </c>
      <c r="AX46">
        <f t="shared" si="26"/>
        <v>0</v>
      </c>
      <c r="AY46">
        <f t="shared" si="27"/>
        <v>0</v>
      </c>
      <c r="AZ46">
        <f t="shared" si="28"/>
        <v>0</v>
      </c>
      <c r="BA46">
        <f t="shared" si="49"/>
        <v>0</v>
      </c>
      <c r="BC46">
        <f t="shared" si="29"/>
        <v>0</v>
      </c>
      <c r="BD46">
        <f t="shared" si="30"/>
        <v>0</v>
      </c>
      <c r="BE46">
        <f t="shared" si="31"/>
        <v>0</v>
      </c>
      <c r="BF46">
        <f t="shared" si="32"/>
        <v>0</v>
      </c>
      <c r="BG46">
        <f t="shared" si="33"/>
        <v>0</v>
      </c>
      <c r="BH46">
        <f t="shared" si="34"/>
        <v>0</v>
      </c>
      <c r="BI46">
        <f t="shared" si="35"/>
        <v>0</v>
      </c>
      <c r="BJ46">
        <f t="shared" si="36"/>
        <v>0</v>
      </c>
      <c r="BK46">
        <f t="shared" si="37"/>
        <v>0</v>
      </c>
      <c r="BL46">
        <f t="shared" si="38"/>
        <v>0</v>
      </c>
      <c r="BM46">
        <f t="shared" si="39"/>
        <v>0</v>
      </c>
      <c r="BN46">
        <f t="shared" si="40"/>
        <v>0</v>
      </c>
      <c r="BO46">
        <f t="shared" si="41"/>
        <v>0</v>
      </c>
      <c r="BP46">
        <f t="shared" si="42"/>
        <v>0</v>
      </c>
      <c r="BQ46">
        <f t="shared" si="43"/>
        <v>0</v>
      </c>
      <c r="BR46">
        <f t="shared" si="44"/>
        <v>0</v>
      </c>
    </row>
    <row r="47" spans="1:70">
      <c r="A47" t="str">
        <f>'time 1'!B46</f>
        <v>&lt;test.GeoEngine: boolean nLOS(int,int,int,int,int,int,boolean,short,byte,int)&gt;</v>
      </c>
      <c r="B47">
        <f>AVERAGE('time 1'!D46/'time 1'!C46,'time 2'!D46/'time 2'!C46,'time 3'!D46/'time 3'!C46)</f>
        <v>11.123188426336364</v>
      </c>
      <c r="C47">
        <f>AVERAGE('time 1'!F46/'time 1'!E46,'time 2'!F46/'time 2'!E46,'time 3'!F46/'time 3'!E46)</f>
        <v>4.1700041694222385</v>
      </c>
      <c r="D47">
        <f>AVERAGE('time 1'!H46/'time 1'!G46,'time 2'!H46/'time 2'!G46,'time 3'!H46/'time 3'!G46)</f>
        <v>8.4593431185234405</v>
      </c>
      <c r="E47">
        <f>AVERAGE('time 1'!J46/'time 1'!I46,'time 2'!J46/'time 2'!I46,'time 3'!J46/'time 3'!I46)</f>
        <v>10.482207158749745</v>
      </c>
      <c r="F47">
        <f>AVERAGE('time 1'!L46/'time 1'!K46,'time 2'!L46/'time 2'!K46,'time 3'!L46/'time 3'!K46)</f>
        <v>2.091842218175191</v>
      </c>
      <c r="G47">
        <f>AVERAGE('time 1'!N46/'time 1'!M46,'time 2'!N46/'time 2'!M46,'time 3'!N46/'time 3'!M46)</f>
        <v>8.9269293450779248</v>
      </c>
      <c r="H47">
        <f>AVERAGE('time 1'!P46/'time 1'!O46,'time 2'!P46/'time 2'!O46,'time 3'!P46/'time 3'!O46)</f>
        <v>9.6676018587155514</v>
      </c>
      <c r="I47">
        <f>AVERAGE('time 1'!R46/'time 1'!Q46,'time 2'!R46/'time 2'!Q46,'time 3'!R46/'time 3'!Q46)</f>
        <v>1.3969203353127562</v>
      </c>
      <c r="J47">
        <f>AVERAGE('time 1'!T46/'time 1'!S46,'time 2'!T46/'time 2'!S46,'time 3'!T46/'time 3'!S46)</f>
        <v>8.0847238298811899</v>
      </c>
      <c r="K47">
        <f t="shared" si="3"/>
        <v>0</v>
      </c>
      <c r="L47">
        <f t="shared" si="4"/>
        <v>1</v>
      </c>
      <c r="M47">
        <f t="shared" si="5"/>
        <v>7</v>
      </c>
      <c r="N47">
        <f t="shared" si="6"/>
        <v>2</v>
      </c>
      <c r="O47">
        <f t="shared" si="7"/>
        <v>0</v>
      </c>
      <c r="P47">
        <f t="shared" si="45"/>
        <v>0</v>
      </c>
      <c r="Q47">
        <f t="shared" si="46"/>
        <v>2</v>
      </c>
      <c r="R47">
        <f t="shared" si="8"/>
        <v>2</v>
      </c>
      <c r="S47">
        <f t="shared" si="9"/>
        <v>0</v>
      </c>
      <c r="T47">
        <f t="shared" si="10"/>
        <v>1</v>
      </c>
      <c r="U47">
        <f t="shared" si="11"/>
        <v>2</v>
      </c>
      <c r="V47">
        <f t="shared" si="12"/>
        <v>0</v>
      </c>
      <c r="W47">
        <f t="shared" si="13"/>
        <v>0</v>
      </c>
      <c r="X47">
        <f t="shared" si="14"/>
        <v>0</v>
      </c>
      <c r="Y47">
        <f t="shared" si="15"/>
        <v>3</v>
      </c>
      <c r="Z47">
        <f t="shared" si="16"/>
        <v>0</v>
      </c>
      <c r="AB47">
        <f>AVERAGE('accuracy dom5dom4'!$C47,'accuracy dom51dom41'!$C47,'accuracy dom52dom42'!$C47)</f>
        <v>14.333333333333334</v>
      </c>
      <c r="AC47">
        <f>AVERAGE('accuracy dom5dom4'!$G47,'accuracy dom51dom41'!$G47,'accuracy dom52dom42'!$G47)</f>
        <v>14.333333333333334</v>
      </c>
      <c r="AD47">
        <f>AVERAGE('accuracy dom5dom4'!$AB47,'accuracy dom51dom41'!$AB47,'accuracy dom52dom42'!$AB47)</f>
        <v>14.333333333333334</v>
      </c>
      <c r="AE47">
        <f>AVERAGE('accuracy dom7dom6'!$C47,'accuracy dom71dom61'!$C47,'accuracy dom72dom62'!$C47)</f>
        <v>14.333333333333334</v>
      </c>
      <c r="AF47">
        <f>AVERAGE('accuracy dom7dom6'!$G47,'accuracy dom71dom61'!$G47,'accuracy dom72dom62'!$G47)</f>
        <v>14.333333333333334</v>
      </c>
      <c r="AG47">
        <f>AVERAGE('accuracy dom7dom6'!$AB47,'accuracy dom71dom61'!$AB47,'accuracy dom72dom62'!$AB47)</f>
        <v>14.333333333333334</v>
      </c>
      <c r="AH47">
        <f>AVERAGE('accuracy dom9dom8'!$C47,'accuracy dom91dom81'!$C47,'accuracy dom92dom82'!$C47)</f>
        <v>15</v>
      </c>
      <c r="AI47">
        <f>AVERAGE('accuracy dom9dom8'!$G47,'accuracy dom91dom81'!$G47,'accuracy dom92dom82'!$G47)</f>
        <v>15</v>
      </c>
      <c r="AJ47">
        <f>AVERAGE('accuracy dom9dom8'!$AB47,'accuracy dom91dom81'!$AB47,'accuracy dom92dom82'!$AB47)</f>
        <v>15</v>
      </c>
      <c r="AK47">
        <f t="shared" si="17"/>
        <v>9</v>
      </c>
      <c r="AL47">
        <f t="shared" si="50"/>
        <v>0</v>
      </c>
      <c r="AM47">
        <f t="shared" si="51"/>
        <v>15</v>
      </c>
      <c r="AN47">
        <f t="shared" si="52"/>
        <v>101.66666666666667</v>
      </c>
      <c r="AO47">
        <f t="shared" si="19"/>
        <v>28.666666666666668</v>
      </c>
      <c r="AP47">
        <f t="shared" si="20"/>
        <v>0</v>
      </c>
      <c r="AQ47">
        <f t="shared" si="21"/>
        <v>0</v>
      </c>
      <c r="AR47">
        <f t="shared" si="22"/>
        <v>29.333333333333336</v>
      </c>
      <c r="AS47">
        <f t="shared" si="47"/>
        <v>28.666666666666668</v>
      </c>
      <c r="AT47">
        <f t="shared" si="23"/>
        <v>0</v>
      </c>
      <c r="AU47">
        <f t="shared" si="24"/>
        <v>15</v>
      </c>
      <c r="AV47">
        <f t="shared" si="25"/>
        <v>28.666666666666671</v>
      </c>
      <c r="AW47">
        <f t="shared" si="48"/>
        <v>0</v>
      </c>
      <c r="AX47">
        <f t="shared" si="26"/>
        <v>0</v>
      </c>
      <c r="AY47">
        <f t="shared" si="27"/>
        <v>0</v>
      </c>
      <c r="AZ47">
        <f t="shared" si="28"/>
        <v>43.666666666666671</v>
      </c>
      <c r="BA47">
        <f t="shared" si="49"/>
        <v>0</v>
      </c>
      <c r="BC47">
        <f t="shared" si="29"/>
        <v>0</v>
      </c>
      <c r="BD47">
        <f t="shared" si="30"/>
        <v>1</v>
      </c>
      <c r="BE47">
        <f t="shared" si="31"/>
        <v>7</v>
      </c>
      <c r="BF47">
        <f t="shared" si="32"/>
        <v>2</v>
      </c>
      <c r="BG47">
        <f t="shared" si="33"/>
        <v>0</v>
      </c>
      <c r="BH47">
        <f t="shared" si="34"/>
        <v>0</v>
      </c>
      <c r="BI47">
        <f t="shared" si="35"/>
        <v>2</v>
      </c>
      <c r="BJ47">
        <f t="shared" si="36"/>
        <v>2</v>
      </c>
      <c r="BK47">
        <f t="shared" si="37"/>
        <v>0</v>
      </c>
      <c r="BL47">
        <f t="shared" si="38"/>
        <v>1</v>
      </c>
      <c r="BM47">
        <f t="shared" si="39"/>
        <v>2</v>
      </c>
      <c r="BN47">
        <f t="shared" si="40"/>
        <v>0</v>
      </c>
      <c r="BO47">
        <f t="shared" si="41"/>
        <v>0</v>
      </c>
      <c r="BP47">
        <f t="shared" si="42"/>
        <v>0</v>
      </c>
      <c r="BQ47">
        <f t="shared" si="43"/>
        <v>3</v>
      </c>
      <c r="BR47">
        <f t="shared" si="44"/>
        <v>0</v>
      </c>
    </row>
    <row r="48" spans="1:70">
      <c r="A48" t="str">
        <f>'time 1'!B47</f>
        <v>&lt;test.GeoEngine: double nCanMoveNext(int,int,int,int,int,int,byte,short,java.lang.Object)&gt;</v>
      </c>
      <c r="B48">
        <f>AVERAGE('time 1'!D47/'time 1'!C47,'time 2'!D47/'time 2'!C47,'time 3'!D47/'time 3'!C47)</f>
        <v>31.557640611169912</v>
      </c>
      <c r="C48">
        <f>AVERAGE('time 1'!F47/'time 1'!E47,'time 2'!F47/'time 2'!E47,'time 3'!F47/'time 3'!E47)</f>
        <v>11.116891181605654</v>
      </c>
      <c r="D48">
        <f>AVERAGE('time 1'!H47/'time 1'!G47,'time 2'!H47/'time 2'!G47,'time 3'!H47/'time 3'!G47)</f>
        <v>27.896967693901207</v>
      </c>
      <c r="E48">
        <f>AVERAGE('time 1'!J47/'time 1'!I47,'time 2'!J47/'time 2'!I47,'time 3'!J47/'time 3'!I47)</f>
        <v>9.5182402435309257</v>
      </c>
      <c r="F48">
        <f>AVERAGE('time 1'!L47/'time 1'!K47,'time 2'!L47/'time 2'!K47,'time 3'!L47/'time 3'!K47)</f>
        <v>2.2598993571509052</v>
      </c>
      <c r="G48">
        <f>AVERAGE('time 1'!N47/'time 1'!M47,'time 2'!N47/'time 2'!M47,'time 3'!N47/'time 3'!M47)</f>
        <v>33.131297605218151</v>
      </c>
      <c r="H48">
        <f>AVERAGE('time 1'!P47/'time 1'!O47,'time 2'!P47/'time 2'!O47,'time 3'!P47/'time 3'!O47)</f>
        <v>24.370945137329073</v>
      </c>
      <c r="I48">
        <f>AVERAGE('time 1'!R47/'time 1'!Q47,'time 2'!R47/'time 2'!Q47,'time 3'!R47/'time 3'!Q47)</f>
        <v>0.93334703392164042</v>
      </c>
      <c r="J48">
        <f>AVERAGE('time 1'!T47/'time 1'!S47,'time 2'!T47/'time 2'!S47,'time 3'!T47/'time 3'!S47)</f>
        <v>35.666951357861628</v>
      </c>
      <c r="K48">
        <f t="shared" si="3"/>
        <v>1</v>
      </c>
      <c r="L48">
        <f t="shared" si="4"/>
        <v>0</v>
      </c>
      <c r="M48">
        <f t="shared" si="5"/>
        <v>2</v>
      </c>
      <c r="N48">
        <f t="shared" si="6"/>
        <v>6</v>
      </c>
      <c r="O48">
        <f t="shared" si="7"/>
        <v>0</v>
      </c>
      <c r="P48">
        <f t="shared" si="45"/>
        <v>0</v>
      </c>
      <c r="Q48">
        <f t="shared" si="46"/>
        <v>1</v>
      </c>
      <c r="R48">
        <f t="shared" si="8"/>
        <v>2</v>
      </c>
      <c r="S48">
        <f t="shared" si="9"/>
        <v>1</v>
      </c>
      <c r="T48">
        <f t="shared" si="10"/>
        <v>0</v>
      </c>
      <c r="U48">
        <f t="shared" si="11"/>
        <v>1</v>
      </c>
      <c r="V48">
        <f t="shared" si="12"/>
        <v>1</v>
      </c>
      <c r="W48">
        <f t="shared" si="13"/>
        <v>0</v>
      </c>
      <c r="X48">
        <f t="shared" si="14"/>
        <v>0</v>
      </c>
      <c r="Y48">
        <f t="shared" si="15"/>
        <v>0</v>
      </c>
      <c r="Z48">
        <f t="shared" si="16"/>
        <v>3</v>
      </c>
      <c r="AB48">
        <f>AVERAGE('accuracy dom5dom4'!$C48,'accuracy dom51dom41'!$C48,'accuracy dom52dom42'!$C48)</f>
        <v>4</v>
      </c>
      <c r="AC48">
        <f>AVERAGE('accuracy dom5dom4'!$G48,'accuracy dom51dom41'!$G48,'accuracy dom52dom42'!$G48)</f>
        <v>6</v>
      </c>
      <c r="AD48">
        <f>AVERAGE('accuracy dom5dom4'!$AB48,'accuracy dom51dom41'!$AB48,'accuracy dom52dom42'!$AB48)</f>
        <v>6</v>
      </c>
      <c r="AE48">
        <f>AVERAGE('accuracy dom7dom6'!$C48,'accuracy dom71dom61'!$C48,'accuracy dom72dom62'!$C48)</f>
        <v>4</v>
      </c>
      <c r="AF48">
        <f>AVERAGE('accuracy dom7dom6'!$G48,'accuracy dom71dom61'!$G48,'accuracy dom72dom62'!$G48)</f>
        <v>6</v>
      </c>
      <c r="AG48">
        <f>AVERAGE('accuracy dom7dom6'!$AB48,'accuracy dom71dom61'!$AB48,'accuracy dom72dom62'!$AB48)</f>
        <v>6</v>
      </c>
      <c r="AH48">
        <f>AVERAGE('accuracy dom9dom8'!$C48,'accuracy dom91dom81'!$C48,'accuracy dom92dom82'!$C48)</f>
        <v>5</v>
      </c>
      <c r="AI48">
        <f>AVERAGE('accuracy dom9dom8'!$G48,'accuracy dom91dom81'!$G48,'accuracy dom92dom82'!$G48)</f>
        <v>7</v>
      </c>
      <c r="AJ48">
        <f>AVERAGE('accuracy dom9dom8'!$AB48,'accuracy dom91dom81'!$AB48,'accuracy dom92dom82'!$AB48)</f>
        <v>7</v>
      </c>
      <c r="AK48">
        <f t="shared" si="17"/>
        <v>9</v>
      </c>
      <c r="AL48">
        <f t="shared" si="50"/>
        <v>7</v>
      </c>
      <c r="AM48">
        <f t="shared" si="51"/>
        <v>0</v>
      </c>
      <c r="AN48">
        <f t="shared" si="52"/>
        <v>10</v>
      </c>
      <c r="AO48">
        <f t="shared" si="19"/>
        <v>34</v>
      </c>
      <c r="AP48">
        <f t="shared" si="20"/>
        <v>0</v>
      </c>
      <c r="AQ48">
        <f t="shared" si="21"/>
        <v>0</v>
      </c>
      <c r="AR48">
        <f t="shared" si="22"/>
        <v>4</v>
      </c>
      <c r="AS48">
        <f t="shared" si="47"/>
        <v>9</v>
      </c>
      <c r="AT48">
        <f t="shared" si="23"/>
        <v>7</v>
      </c>
      <c r="AU48">
        <f t="shared" si="24"/>
        <v>0</v>
      </c>
      <c r="AV48">
        <f t="shared" si="25"/>
        <v>6</v>
      </c>
      <c r="AW48">
        <f t="shared" si="48"/>
        <v>6</v>
      </c>
      <c r="AX48">
        <f t="shared" si="26"/>
        <v>0</v>
      </c>
      <c r="AY48">
        <f t="shared" si="27"/>
        <v>0</v>
      </c>
      <c r="AZ48">
        <f t="shared" si="28"/>
        <v>0</v>
      </c>
      <c r="BA48">
        <f t="shared" si="49"/>
        <v>19</v>
      </c>
      <c r="BC48">
        <f t="shared" si="29"/>
        <v>1</v>
      </c>
      <c r="BD48">
        <f t="shared" si="30"/>
        <v>0</v>
      </c>
      <c r="BE48">
        <f t="shared" si="31"/>
        <v>2</v>
      </c>
      <c r="BF48">
        <f t="shared" si="32"/>
        <v>6</v>
      </c>
      <c r="BG48">
        <f t="shared" si="33"/>
        <v>0</v>
      </c>
      <c r="BH48">
        <f t="shared" si="34"/>
        <v>0</v>
      </c>
      <c r="BI48">
        <f t="shared" si="35"/>
        <v>1</v>
      </c>
      <c r="BJ48">
        <f t="shared" si="36"/>
        <v>2</v>
      </c>
      <c r="BK48">
        <f t="shared" si="37"/>
        <v>1</v>
      </c>
      <c r="BL48">
        <f t="shared" si="38"/>
        <v>0</v>
      </c>
      <c r="BM48">
        <f t="shared" si="39"/>
        <v>1</v>
      </c>
      <c r="BN48">
        <f t="shared" si="40"/>
        <v>1</v>
      </c>
      <c r="BO48">
        <f t="shared" si="41"/>
        <v>0</v>
      </c>
      <c r="BP48">
        <f t="shared" si="42"/>
        <v>0</v>
      </c>
      <c r="BQ48">
        <f t="shared" si="43"/>
        <v>0</v>
      </c>
      <c r="BR48">
        <f t="shared" si="44"/>
        <v>3</v>
      </c>
    </row>
    <row r="49" spans="1:70">
      <c r="A49" t="str">
        <f>'time 1'!B48</f>
        <v>&lt;test.GeoEngine: int getBlock(int)&gt;</v>
      </c>
      <c r="B49">
        <f>AVERAGE('time 1'!D48/'time 1'!C48,'time 2'!D48/'time 2'!C48,'time 3'!D48/'time 3'!C48)</f>
        <v>1.047256081428168</v>
      </c>
      <c r="C49">
        <f>AVERAGE('time 1'!F48/'time 1'!E48,'time 2'!F48/'time 2'!E48,'time 3'!F48/'time 3'!E48)</f>
        <v>0.93107066426666796</v>
      </c>
      <c r="D49">
        <f>AVERAGE('time 1'!H48/'time 1'!G48,'time 2'!H48/'time 2'!G48,'time 3'!H48/'time 3'!G48)</f>
        <v>0.94276315789473697</v>
      </c>
      <c r="E49">
        <f>AVERAGE('time 1'!J48/'time 1'!I48,'time 2'!J48/'time 2'!I48,'time 3'!J48/'time 3'!I48)</f>
        <v>1.0206299911268857</v>
      </c>
      <c r="F49">
        <f>AVERAGE('time 1'!L48/'time 1'!K48,'time 2'!L48/'time 2'!K48,'time 3'!L48/'time 3'!K48)</f>
        <v>1.0665034188391822</v>
      </c>
      <c r="G49">
        <f>AVERAGE('time 1'!N48/'time 1'!M48,'time 2'!N48/'time 2'!M48,'time 3'!N48/'time 3'!M48)</f>
        <v>0.9146325196745364</v>
      </c>
      <c r="H49">
        <f>AVERAGE('time 1'!P48/'time 1'!O48,'time 2'!P48/'time 2'!O48,'time 3'!P48/'time 3'!O48)</f>
        <v>0.9956098662641395</v>
      </c>
      <c r="I49">
        <f>AVERAGE('time 1'!R48/'time 1'!Q48,'time 2'!R48/'time 2'!Q48,'time 3'!R48/'time 3'!Q48)</f>
        <v>0.96936066388427733</v>
      </c>
      <c r="J49">
        <f>AVERAGE('time 1'!T48/'time 1'!S48,'time 2'!T48/'time 2'!S48,'time 3'!T48/'time 3'!S48)</f>
        <v>1.0046251993620414</v>
      </c>
      <c r="K49">
        <f t="shared" si="3"/>
        <v>5</v>
      </c>
      <c r="L49">
        <f t="shared" si="4"/>
        <v>4</v>
      </c>
      <c r="M49">
        <f t="shared" si="5"/>
        <v>0</v>
      </c>
      <c r="N49">
        <f t="shared" si="6"/>
        <v>0</v>
      </c>
      <c r="O49">
        <f t="shared" si="7"/>
        <v>1</v>
      </c>
      <c r="P49">
        <f t="shared" si="45"/>
        <v>2</v>
      </c>
      <c r="Q49">
        <f t="shared" si="46"/>
        <v>0</v>
      </c>
      <c r="R49">
        <f t="shared" si="8"/>
        <v>0</v>
      </c>
      <c r="S49">
        <f t="shared" si="9"/>
        <v>2</v>
      </c>
      <c r="T49">
        <f t="shared" si="10"/>
        <v>1</v>
      </c>
      <c r="U49">
        <f t="shared" si="11"/>
        <v>0</v>
      </c>
      <c r="V49">
        <f t="shared" si="12"/>
        <v>0</v>
      </c>
      <c r="W49">
        <f t="shared" si="13"/>
        <v>2</v>
      </c>
      <c r="X49">
        <f t="shared" si="14"/>
        <v>1</v>
      </c>
      <c r="Y49">
        <f t="shared" si="15"/>
        <v>0</v>
      </c>
      <c r="Z49">
        <f t="shared" si="16"/>
        <v>0</v>
      </c>
      <c r="AB49">
        <f>AVERAGE('accuracy dom5dom4'!$C49,'accuracy dom51dom41'!$C49,'accuracy dom52dom42'!$C49)</f>
        <v>0</v>
      </c>
      <c r="AC49">
        <f>AVERAGE('accuracy dom5dom4'!$G49,'accuracy dom51dom41'!$G49,'accuracy dom52dom42'!$G49)</f>
        <v>0</v>
      </c>
      <c r="AD49">
        <f>AVERAGE('accuracy dom5dom4'!$AB49,'accuracy dom51dom41'!$AB49,'accuracy dom52dom42'!$AB49)</f>
        <v>0</v>
      </c>
      <c r="AE49">
        <f>AVERAGE('accuracy dom7dom6'!$C49,'accuracy dom71dom61'!$C49,'accuracy dom72dom62'!$C49)</f>
        <v>0</v>
      </c>
      <c r="AF49">
        <f>AVERAGE('accuracy dom7dom6'!$G49,'accuracy dom71dom61'!$G49,'accuracy dom72dom62'!$G49)</f>
        <v>0</v>
      </c>
      <c r="AG49">
        <f>AVERAGE('accuracy dom7dom6'!$AB49,'accuracy dom71dom61'!$AB49,'accuracy dom72dom62'!$AB49)</f>
        <v>0</v>
      </c>
      <c r="AH49">
        <f>AVERAGE('accuracy dom9dom8'!$C49,'accuracy dom91dom81'!$C49,'accuracy dom92dom82'!$C49)</f>
        <v>0</v>
      </c>
      <c r="AI49">
        <f>AVERAGE('accuracy dom9dom8'!$G49,'accuracy dom91dom81'!$G49,'accuracy dom92dom82'!$G49)</f>
        <v>0</v>
      </c>
      <c r="AJ49">
        <f>AVERAGE('accuracy dom9dom8'!$AB49,'accuracy dom91dom81'!$AB49,'accuracy dom92dom82'!$AB49)</f>
        <v>0</v>
      </c>
      <c r="AK49">
        <f t="shared" si="17"/>
        <v>0</v>
      </c>
      <c r="AL49">
        <f t="shared" si="50"/>
        <v>0</v>
      </c>
      <c r="AM49">
        <f t="shared" si="51"/>
        <v>0</v>
      </c>
      <c r="AN49">
        <f t="shared" si="52"/>
        <v>0</v>
      </c>
      <c r="AO49">
        <f t="shared" si="19"/>
        <v>0</v>
      </c>
      <c r="AP49">
        <f t="shared" si="20"/>
        <v>0</v>
      </c>
      <c r="AQ49">
        <f t="shared" si="21"/>
        <v>0</v>
      </c>
      <c r="AR49">
        <f t="shared" si="22"/>
        <v>0</v>
      </c>
      <c r="AS49">
        <f t="shared" si="47"/>
        <v>0</v>
      </c>
      <c r="AT49">
        <f t="shared" si="23"/>
        <v>0</v>
      </c>
      <c r="AU49">
        <f t="shared" si="24"/>
        <v>0</v>
      </c>
      <c r="AV49">
        <f t="shared" si="25"/>
        <v>0</v>
      </c>
      <c r="AW49">
        <f t="shared" si="48"/>
        <v>0</v>
      </c>
      <c r="AX49">
        <f t="shared" si="26"/>
        <v>0</v>
      </c>
      <c r="AY49">
        <f t="shared" si="27"/>
        <v>0</v>
      </c>
      <c r="AZ49">
        <f t="shared" si="28"/>
        <v>0</v>
      </c>
      <c r="BA49">
        <f t="shared" si="49"/>
        <v>0</v>
      </c>
      <c r="BC49">
        <f t="shared" si="29"/>
        <v>0</v>
      </c>
      <c r="BD49">
        <f t="shared" si="30"/>
        <v>0</v>
      </c>
      <c r="BE49">
        <f t="shared" si="31"/>
        <v>0</v>
      </c>
      <c r="BF49">
        <f t="shared" si="32"/>
        <v>0</v>
      </c>
      <c r="BG49">
        <f t="shared" si="33"/>
        <v>0</v>
      </c>
      <c r="BH49">
        <f t="shared" si="34"/>
        <v>0</v>
      </c>
      <c r="BI49">
        <f t="shared" si="35"/>
        <v>0</v>
      </c>
      <c r="BJ49">
        <f t="shared" si="36"/>
        <v>0</v>
      </c>
      <c r="BK49">
        <f t="shared" si="37"/>
        <v>0</v>
      </c>
      <c r="BL49">
        <f t="shared" si="38"/>
        <v>0</v>
      </c>
      <c r="BM49">
        <f t="shared" si="39"/>
        <v>0</v>
      </c>
      <c r="BN49">
        <f t="shared" si="40"/>
        <v>0</v>
      </c>
      <c r="BO49">
        <f t="shared" si="41"/>
        <v>0</v>
      </c>
      <c r="BP49">
        <f t="shared" si="42"/>
        <v>0</v>
      </c>
      <c r="BQ49">
        <f t="shared" si="43"/>
        <v>0</v>
      </c>
      <c r="BR49">
        <f t="shared" si="44"/>
        <v>0</v>
      </c>
    </row>
    <row r="50" spans="1:70">
      <c r="A50" t="str">
        <f>'time 1'!B49</f>
        <v>&lt;test.GeoEngine: int getCell(int)&gt;</v>
      </c>
      <c r="B50">
        <f>AVERAGE('time 1'!D49/'time 1'!C49,'time 2'!D49/'time 2'!C49,'time 3'!D49/'time 3'!C49)</f>
        <v>1.0102912960055817</v>
      </c>
      <c r="C50">
        <f>AVERAGE('time 1'!F49/'time 1'!E49,'time 2'!F49/'time 2'!E49,'time 3'!F49/'time 3'!E49)</f>
        <v>1.0141895141895141</v>
      </c>
      <c r="D50">
        <f>AVERAGE('time 1'!H49/'time 1'!G49,'time 2'!H49/'time 2'!G49,'time 3'!H49/'time 3'!G49)</f>
        <v>0.93031535194723036</v>
      </c>
      <c r="E50">
        <f>AVERAGE('time 1'!J49/'time 1'!I49,'time 2'!J49/'time 2'!I49,'time 3'!J49/'time 3'!I49)</f>
        <v>0.98742138364779874</v>
      </c>
      <c r="F50">
        <f>AVERAGE('time 1'!L49/'time 1'!K49,'time 2'!L49/'time 2'!K49,'time 3'!L49/'time 3'!K49)</f>
        <v>1.0600989653621233</v>
      </c>
      <c r="G50">
        <f>AVERAGE('time 1'!N49/'time 1'!M49,'time 2'!N49/'time 2'!M49,'time 3'!N49/'time 3'!M49)</f>
        <v>0.97161246612466134</v>
      </c>
      <c r="H50">
        <f>AVERAGE('time 1'!P49/'time 1'!O49,'time 2'!P49/'time 2'!O49,'time 3'!P49/'time 3'!O49)</f>
        <v>0.99393939393939401</v>
      </c>
      <c r="I50">
        <f>AVERAGE('time 1'!R49/'time 1'!Q49,'time 2'!R49/'time 2'!Q49,'time 3'!R49/'time 3'!Q49)</f>
        <v>1.0527065527065527</v>
      </c>
      <c r="J50">
        <f>AVERAGE('time 1'!T49/'time 1'!S49,'time 2'!T49/'time 2'!S49,'time 3'!T49/'time 3'!S49)</f>
        <v>1.0508788159111933</v>
      </c>
      <c r="K50">
        <f t="shared" si="3"/>
        <v>4</v>
      </c>
      <c r="L50">
        <f t="shared" si="4"/>
        <v>5</v>
      </c>
      <c r="M50">
        <f t="shared" si="5"/>
        <v>0</v>
      </c>
      <c r="N50">
        <f t="shared" si="6"/>
        <v>0</v>
      </c>
      <c r="O50">
        <f t="shared" si="7"/>
        <v>2</v>
      </c>
      <c r="P50">
        <f t="shared" si="45"/>
        <v>1</v>
      </c>
      <c r="Q50">
        <f t="shared" si="46"/>
        <v>0</v>
      </c>
      <c r="R50">
        <f t="shared" si="8"/>
        <v>0</v>
      </c>
      <c r="S50">
        <f t="shared" si="9"/>
        <v>0</v>
      </c>
      <c r="T50">
        <f t="shared" si="10"/>
        <v>3</v>
      </c>
      <c r="U50">
        <f t="shared" si="11"/>
        <v>0</v>
      </c>
      <c r="V50">
        <f t="shared" si="12"/>
        <v>0</v>
      </c>
      <c r="W50">
        <f t="shared" si="13"/>
        <v>2</v>
      </c>
      <c r="X50">
        <f t="shared" si="14"/>
        <v>1</v>
      </c>
      <c r="Y50">
        <f t="shared" si="15"/>
        <v>0</v>
      </c>
      <c r="Z50">
        <f t="shared" si="16"/>
        <v>0</v>
      </c>
      <c r="AB50">
        <f>AVERAGE('accuracy dom5dom4'!$C50,'accuracy dom51dom41'!$C50,'accuracy dom52dom42'!$C50)</f>
        <v>0</v>
      </c>
      <c r="AC50">
        <f>AVERAGE('accuracy dom5dom4'!$G50,'accuracy dom51dom41'!$G50,'accuracy dom52dom42'!$G50)</f>
        <v>0</v>
      </c>
      <c r="AD50">
        <f>AVERAGE('accuracy dom5dom4'!$AB50,'accuracy dom51dom41'!$AB50,'accuracy dom52dom42'!$AB50)</f>
        <v>0</v>
      </c>
      <c r="AE50">
        <f>AVERAGE('accuracy dom7dom6'!$C50,'accuracy dom71dom61'!$C50,'accuracy dom72dom62'!$C50)</f>
        <v>0</v>
      </c>
      <c r="AF50">
        <f>AVERAGE('accuracy dom7dom6'!$G50,'accuracy dom71dom61'!$G50,'accuracy dom72dom62'!$G50)</f>
        <v>0</v>
      </c>
      <c r="AG50">
        <f>AVERAGE('accuracy dom7dom6'!$AB50,'accuracy dom71dom61'!$AB50,'accuracy dom72dom62'!$AB50)</f>
        <v>0</v>
      </c>
      <c r="AH50">
        <f>AVERAGE('accuracy dom9dom8'!$C50,'accuracy dom91dom81'!$C50,'accuracy dom92dom82'!$C50)</f>
        <v>0</v>
      </c>
      <c r="AI50">
        <f>AVERAGE('accuracy dom9dom8'!$G50,'accuracy dom91dom81'!$G50,'accuracy dom92dom82'!$G50)</f>
        <v>0</v>
      </c>
      <c r="AJ50">
        <f>AVERAGE('accuracy dom9dom8'!$AB50,'accuracy dom91dom81'!$AB50,'accuracy dom92dom82'!$AB50)</f>
        <v>0</v>
      </c>
      <c r="AK50">
        <f t="shared" si="17"/>
        <v>0</v>
      </c>
      <c r="AL50">
        <f t="shared" si="50"/>
        <v>0</v>
      </c>
      <c r="AM50">
        <f t="shared" si="51"/>
        <v>0</v>
      </c>
      <c r="AN50">
        <f t="shared" si="52"/>
        <v>0</v>
      </c>
      <c r="AO50">
        <f t="shared" si="19"/>
        <v>0</v>
      </c>
      <c r="AP50">
        <f t="shared" si="20"/>
        <v>0</v>
      </c>
      <c r="AQ50">
        <f t="shared" si="21"/>
        <v>0</v>
      </c>
      <c r="AR50">
        <f t="shared" si="22"/>
        <v>0</v>
      </c>
      <c r="AS50">
        <f t="shared" si="47"/>
        <v>0</v>
      </c>
      <c r="AT50">
        <f t="shared" si="23"/>
        <v>0</v>
      </c>
      <c r="AU50">
        <f t="shared" si="24"/>
        <v>0</v>
      </c>
      <c r="AV50">
        <f t="shared" si="25"/>
        <v>0</v>
      </c>
      <c r="AW50">
        <f t="shared" si="48"/>
        <v>0</v>
      </c>
      <c r="AX50">
        <f t="shared" si="26"/>
        <v>0</v>
      </c>
      <c r="AY50">
        <f t="shared" si="27"/>
        <v>0</v>
      </c>
      <c r="AZ50">
        <f t="shared" si="28"/>
        <v>0</v>
      </c>
      <c r="BA50">
        <f t="shared" si="49"/>
        <v>0</v>
      </c>
      <c r="BC50">
        <f t="shared" si="29"/>
        <v>0</v>
      </c>
      <c r="BD50">
        <f t="shared" si="30"/>
        <v>0</v>
      </c>
      <c r="BE50">
        <f t="shared" si="31"/>
        <v>0</v>
      </c>
      <c r="BF50">
        <f t="shared" si="32"/>
        <v>0</v>
      </c>
      <c r="BG50">
        <f t="shared" si="33"/>
        <v>0</v>
      </c>
      <c r="BH50">
        <f t="shared" si="34"/>
        <v>0</v>
      </c>
      <c r="BI50">
        <f t="shared" si="35"/>
        <v>0</v>
      </c>
      <c r="BJ50">
        <f t="shared" si="36"/>
        <v>0</v>
      </c>
      <c r="BK50">
        <f t="shared" si="37"/>
        <v>0</v>
      </c>
      <c r="BL50">
        <f t="shared" si="38"/>
        <v>0</v>
      </c>
      <c r="BM50">
        <f t="shared" si="39"/>
        <v>0</v>
      </c>
      <c r="BN50">
        <f t="shared" si="40"/>
        <v>0</v>
      </c>
      <c r="BO50">
        <f t="shared" si="41"/>
        <v>0</v>
      </c>
      <c r="BP50">
        <f t="shared" si="42"/>
        <v>0</v>
      </c>
      <c r="BQ50">
        <f t="shared" si="43"/>
        <v>0</v>
      </c>
      <c r="BR50">
        <f t="shared" si="44"/>
        <v>0</v>
      </c>
    </row>
    <row r="51" spans="1:70">
      <c r="A51" t="str">
        <f>'time 1'!B50</f>
        <v>&lt;test.GeoEngine: java.lang.Object moveCheck(java.lang.Object,java.lang.Object,int,int,int,int,int,int)&gt;</v>
      </c>
      <c r="B51">
        <f>AVERAGE('time 1'!D50/'time 1'!C50,'time 2'!D50/'time 2'!C50,'time 3'!D50/'time 3'!C50)</f>
        <v>35.109030771838079</v>
      </c>
      <c r="C51">
        <f>AVERAGE('time 1'!F50/'time 1'!E50,'time 2'!F50/'time 2'!E50,'time 3'!F50/'time 3'!E50)</f>
        <v>14.644955808606982</v>
      </c>
      <c r="D51">
        <f>AVERAGE('time 1'!H50/'time 1'!G50,'time 2'!H50/'time 2'!G50,'time 3'!H50/'time 3'!G50)</f>
        <v>42.314223475824662</v>
      </c>
      <c r="E51">
        <f>AVERAGE('time 1'!J50/'time 1'!I50,'time 2'!J50/'time 2'!I50,'time 3'!J50/'time 3'!I50)</f>
        <v>31.298908975421877</v>
      </c>
      <c r="F51">
        <f>AVERAGE('time 1'!L50/'time 1'!K50,'time 2'!L50/'time 2'!K50,'time 3'!L50/'time 3'!K50)</f>
        <v>6.2130787783203338</v>
      </c>
      <c r="G51">
        <f>AVERAGE('time 1'!N50/'time 1'!M50,'time 2'!N50/'time 2'!M50,'time 3'!N50/'time 3'!M50)</f>
        <v>30.946533992315068</v>
      </c>
      <c r="H51">
        <f>AVERAGE('time 1'!P50/'time 1'!O50,'time 2'!P50/'time 2'!O50,'time 3'!P50/'time 3'!O50)</f>
        <v>28.127964585829158</v>
      </c>
      <c r="I51">
        <f>AVERAGE('time 1'!R50/'time 1'!Q50,'time 2'!R50/'time 2'!Q50,'time 3'!R50/'time 3'!Q50)</f>
        <v>3.7430354978202964</v>
      </c>
      <c r="J51">
        <f>AVERAGE('time 1'!T50/'time 1'!S50,'time 2'!T50/'time 2'!S50,'time 3'!T50/'time 3'!S50)</f>
        <v>27.812286305277254</v>
      </c>
      <c r="K51">
        <f t="shared" si="3"/>
        <v>0</v>
      </c>
      <c r="L51">
        <f t="shared" si="4"/>
        <v>0</v>
      </c>
      <c r="M51">
        <f t="shared" si="5"/>
        <v>2</v>
      </c>
      <c r="N51">
        <f t="shared" si="6"/>
        <v>7</v>
      </c>
      <c r="O51">
        <f t="shared" si="7"/>
        <v>0</v>
      </c>
      <c r="P51">
        <f t="shared" si="45"/>
        <v>0</v>
      </c>
      <c r="Q51">
        <f t="shared" si="46"/>
        <v>0</v>
      </c>
      <c r="R51">
        <f t="shared" si="8"/>
        <v>3</v>
      </c>
      <c r="S51">
        <f t="shared" si="9"/>
        <v>0</v>
      </c>
      <c r="T51">
        <f t="shared" si="10"/>
        <v>0</v>
      </c>
      <c r="U51">
        <f t="shared" si="11"/>
        <v>2</v>
      </c>
      <c r="V51">
        <f t="shared" si="12"/>
        <v>1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3</v>
      </c>
      <c r="AB51">
        <f>AVERAGE('accuracy dom5dom4'!$C51,'accuracy dom51dom41'!$C51,'accuracy dom52dom42'!$C51)</f>
        <v>2</v>
      </c>
      <c r="AC51">
        <f>AVERAGE('accuracy dom5dom4'!$G51,'accuracy dom51dom41'!$G51,'accuracy dom52dom42'!$G51)</f>
        <v>2</v>
      </c>
      <c r="AD51">
        <f>AVERAGE('accuracy dom5dom4'!$AB51,'accuracy dom51dom41'!$AB51,'accuracy dom52dom42'!$AB51)</f>
        <v>2</v>
      </c>
      <c r="AE51">
        <f>AVERAGE('accuracy dom7dom6'!$C51,'accuracy dom71dom61'!$C51,'accuracy dom72dom62'!$C51)</f>
        <v>2</v>
      </c>
      <c r="AF51">
        <f>AVERAGE('accuracy dom7dom6'!$G51,'accuracy dom71dom61'!$G51,'accuracy dom72dom62'!$G51)</f>
        <v>2</v>
      </c>
      <c r="AG51">
        <f>AVERAGE('accuracy dom7dom6'!$AB51,'accuracy dom71dom61'!$AB51,'accuracy dom72dom62'!$AB51)</f>
        <v>2</v>
      </c>
      <c r="AH51">
        <f>AVERAGE('accuracy dom9dom8'!$C51,'accuracy dom91dom81'!$C51,'accuracy dom92dom82'!$C51)</f>
        <v>2</v>
      </c>
      <c r="AI51">
        <f>AVERAGE('accuracy dom9dom8'!$G51,'accuracy dom91dom81'!$G51,'accuracy dom92dom82'!$G51)</f>
        <v>3</v>
      </c>
      <c r="AJ51">
        <f>AVERAGE('accuracy dom9dom8'!$AB51,'accuracy dom91dom81'!$AB51,'accuracy dom92dom82'!$AB51)</f>
        <v>3</v>
      </c>
      <c r="AK51">
        <f t="shared" si="17"/>
        <v>9</v>
      </c>
      <c r="AL51">
        <f t="shared" si="50"/>
        <v>0</v>
      </c>
      <c r="AM51">
        <f t="shared" si="51"/>
        <v>0</v>
      </c>
      <c r="AN51">
        <f t="shared" si="52"/>
        <v>5</v>
      </c>
      <c r="AO51">
        <f t="shared" si="19"/>
        <v>15</v>
      </c>
      <c r="AP51">
        <f t="shared" si="20"/>
        <v>0</v>
      </c>
      <c r="AQ51">
        <f t="shared" si="21"/>
        <v>0</v>
      </c>
      <c r="AR51">
        <f t="shared" si="22"/>
        <v>0</v>
      </c>
      <c r="AS51">
        <f t="shared" si="47"/>
        <v>6</v>
      </c>
      <c r="AT51">
        <f t="shared" si="23"/>
        <v>0</v>
      </c>
      <c r="AU51">
        <f t="shared" si="24"/>
        <v>0</v>
      </c>
      <c r="AV51">
        <f t="shared" si="25"/>
        <v>5</v>
      </c>
      <c r="AW51">
        <f t="shared" si="48"/>
        <v>2</v>
      </c>
      <c r="AX51">
        <f t="shared" si="26"/>
        <v>0</v>
      </c>
      <c r="AY51">
        <f t="shared" si="27"/>
        <v>0</v>
      </c>
      <c r="AZ51">
        <f t="shared" si="28"/>
        <v>0</v>
      </c>
      <c r="BA51">
        <f t="shared" si="49"/>
        <v>7</v>
      </c>
      <c r="BC51">
        <f t="shared" si="29"/>
        <v>0</v>
      </c>
      <c r="BD51">
        <f t="shared" si="30"/>
        <v>0</v>
      </c>
      <c r="BE51">
        <f t="shared" si="31"/>
        <v>2</v>
      </c>
      <c r="BF51">
        <f t="shared" si="32"/>
        <v>7</v>
      </c>
      <c r="BG51">
        <f t="shared" si="33"/>
        <v>0</v>
      </c>
      <c r="BH51">
        <f t="shared" si="34"/>
        <v>0</v>
      </c>
      <c r="BI51">
        <f t="shared" si="35"/>
        <v>0</v>
      </c>
      <c r="BJ51">
        <f t="shared" si="36"/>
        <v>3</v>
      </c>
      <c r="BK51">
        <f t="shared" si="37"/>
        <v>0</v>
      </c>
      <c r="BL51">
        <f t="shared" si="38"/>
        <v>0</v>
      </c>
      <c r="BM51">
        <f t="shared" si="39"/>
        <v>2</v>
      </c>
      <c r="BN51">
        <f t="shared" si="40"/>
        <v>1</v>
      </c>
      <c r="BO51">
        <f t="shared" si="41"/>
        <v>0</v>
      </c>
      <c r="BP51">
        <f t="shared" si="42"/>
        <v>0</v>
      </c>
      <c r="BQ51">
        <f t="shared" si="43"/>
        <v>0</v>
      </c>
      <c r="BR51">
        <f t="shared" si="44"/>
        <v>3</v>
      </c>
    </row>
    <row r="52" spans="1:70">
      <c r="A52" t="str">
        <f>'time 1'!B51</f>
        <v>&lt;test.GeoEngine: short getRegionOffset(int,int)&gt;</v>
      </c>
      <c r="B52">
        <f>AVERAGE('time 1'!D51/'time 1'!C51,'time 2'!D51/'time 2'!C51,'time 3'!D51/'time 3'!C51)</f>
        <v>1.1409483192706322</v>
      </c>
      <c r="C52">
        <f>AVERAGE('time 1'!F51/'time 1'!E51,'time 2'!F51/'time 2'!E51,'time 3'!F51/'time 3'!E51)</f>
        <v>0.98790366800834428</v>
      </c>
      <c r="D52">
        <f>AVERAGE('time 1'!H51/'time 1'!G51,'time 2'!H51/'time 2'!G51,'time 3'!H51/'time 3'!G51)</f>
        <v>1.117063079934367</v>
      </c>
      <c r="E52">
        <f>AVERAGE('time 1'!J51/'time 1'!I51,'time 2'!J51/'time 2'!I51,'time 3'!J51/'time 3'!I51)</f>
        <v>1.127927555896407</v>
      </c>
      <c r="F52">
        <f>AVERAGE('time 1'!L51/'time 1'!K51,'time 2'!L51/'time 2'!K51,'time 3'!L51/'time 3'!K51)</f>
        <v>1.099590470742571</v>
      </c>
      <c r="G52">
        <f>AVERAGE('time 1'!N51/'time 1'!M51,'time 2'!N51/'time 2'!M51,'time 3'!N51/'time 3'!M51)</f>
        <v>1.146022537435835</v>
      </c>
      <c r="H52">
        <f>AVERAGE('time 1'!P51/'time 1'!O51,'time 2'!P51/'time 2'!O51,'time 3'!P51/'time 3'!O51)</f>
        <v>1.0650880642573359</v>
      </c>
      <c r="I52">
        <f>AVERAGE('time 1'!R51/'time 1'!Q51,'time 2'!R51/'time 2'!Q51,'time 3'!R51/'time 3'!Q51)</f>
        <v>1.0246522365079558</v>
      </c>
      <c r="J52">
        <f>AVERAGE('time 1'!T51/'time 1'!S51,'time 2'!T51/'time 2'!S51,'time 3'!T51/'time 3'!S51)</f>
        <v>1.1876153629197523</v>
      </c>
      <c r="K52">
        <f t="shared" si="3"/>
        <v>1</v>
      </c>
      <c r="L52">
        <f t="shared" si="4"/>
        <v>8</v>
      </c>
      <c r="M52">
        <f t="shared" si="5"/>
        <v>0</v>
      </c>
      <c r="N52">
        <f t="shared" si="6"/>
        <v>0</v>
      </c>
      <c r="O52">
        <f t="shared" si="7"/>
        <v>0</v>
      </c>
      <c r="P52">
        <f t="shared" si="45"/>
        <v>3</v>
      </c>
      <c r="Q52">
        <f t="shared" si="46"/>
        <v>0</v>
      </c>
      <c r="R52">
        <f t="shared" si="8"/>
        <v>0</v>
      </c>
      <c r="S52">
        <f t="shared" si="9"/>
        <v>1</v>
      </c>
      <c r="T52">
        <f t="shared" si="10"/>
        <v>2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3</v>
      </c>
      <c r="Y52">
        <f t="shared" si="15"/>
        <v>0</v>
      </c>
      <c r="Z52">
        <f t="shared" si="16"/>
        <v>0</v>
      </c>
      <c r="AB52">
        <f>AVERAGE('accuracy dom5dom4'!$C52,'accuracy dom51dom41'!$C52,'accuracy dom52dom42'!$C52)</f>
        <v>0</v>
      </c>
      <c r="AC52">
        <f>AVERAGE('accuracy dom5dom4'!$G52,'accuracy dom51dom41'!$G52,'accuracy dom52dom42'!$G52)</f>
        <v>0</v>
      </c>
      <c r="AD52">
        <f>AVERAGE('accuracy dom5dom4'!$AB52,'accuracy dom51dom41'!$AB52,'accuracy dom52dom42'!$AB52)</f>
        <v>0</v>
      </c>
      <c r="AE52">
        <f>AVERAGE('accuracy dom7dom6'!$C52,'accuracy dom71dom61'!$C52,'accuracy dom72dom62'!$C52)</f>
        <v>0</v>
      </c>
      <c r="AF52">
        <f>AVERAGE('accuracy dom7dom6'!$G52,'accuracy dom71dom61'!$G52,'accuracy dom72dom62'!$G52)</f>
        <v>0</v>
      </c>
      <c r="AG52">
        <f>AVERAGE('accuracy dom7dom6'!$AB52,'accuracy dom71dom61'!$AB52,'accuracy dom72dom62'!$AB52)</f>
        <v>0</v>
      </c>
      <c r="AH52">
        <f>AVERAGE('accuracy dom9dom8'!$C52,'accuracy dom91dom81'!$C52,'accuracy dom92dom82'!$C52)</f>
        <v>0</v>
      </c>
      <c r="AI52">
        <f>AVERAGE('accuracy dom9dom8'!$G52,'accuracy dom91dom81'!$G52,'accuracy dom92dom82'!$G52)</f>
        <v>0</v>
      </c>
      <c r="AJ52">
        <f>AVERAGE('accuracy dom9dom8'!$AB52,'accuracy dom91dom81'!$AB52,'accuracy dom92dom82'!$AB52)</f>
        <v>0</v>
      </c>
      <c r="AK52">
        <f t="shared" si="17"/>
        <v>0</v>
      </c>
      <c r="AL52">
        <f t="shared" si="50"/>
        <v>0</v>
      </c>
      <c r="AM52">
        <f t="shared" si="51"/>
        <v>0</v>
      </c>
      <c r="AN52">
        <f t="shared" si="52"/>
        <v>0</v>
      </c>
      <c r="AO52">
        <f t="shared" si="19"/>
        <v>0</v>
      </c>
      <c r="AP52">
        <f t="shared" si="20"/>
        <v>0</v>
      </c>
      <c r="AQ52">
        <f t="shared" si="21"/>
        <v>0</v>
      </c>
      <c r="AR52">
        <f t="shared" si="22"/>
        <v>0</v>
      </c>
      <c r="AS52">
        <f t="shared" si="47"/>
        <v>0</v>
      </c>
      <c r="AT52">
        <f t="shared" si="23"/>
        <v>0</v>
      </c>
      <c r="AU52">
        <f t="shared" si="24"/>
        <v>0</v>
      </c>
      <c r="AV52">
        <f t="shared" si="25"/>
        <v>0</v>
      </c>
      <c r="AW52">
        <f t="shared" si="48"/>
        <v>0</v>
      </c>
      <c r="AX52">
        <f t="shared" si="26"/>
        <v>0</v>
      </c>
      <c r="AY52">
        <f t="shared" si="27"/>
        <v>0</v>
      </c>
      <c r="AZ52">
        <f t="shared" si="28"/>
        <v>0</v>
      </c>
      <c r="BA52">
        <f t="shared" si="49"/>
        <v>0</v>
      </c>
      <c r="BC52">
        <f t="shared" si="29"/>
        <v>0</v>
      </c>
      <c r="BD52">
        <f t="shared" si="30"/>
        <v>0</v>
      </c>
      <c r="BE52">
        <f t="shared" si="31"/>
        <v>0</v>
      </c>
      <c r="BF52">
        <f t="shared" si="32"/>
        <v>0</v>
      </c>
      <c r="BG52">
        <f t="shared" si="33"/>
        <v>0</v>
      </c>
      <c r="BH52">
        <f t="shared" si="34"/>
        <v>0</v>
      </c>
      <c r="BI52">
        <f t="shared" si="35"/>
        <v>0</v>
      </c>
      <c r="BJ52">
        <f t="shared" si="36"/>
        <v>0</v>
      </c>
      <c r="BK52">
        <f t="shared" si="37"/>
        <v>0</v>
      </c>
      <c r="BL52">
        <f t="shared" si="38"/>
        <v>0</v>
      </c>
      <c r="BM52">
        <f t="shared" si="39"/>
        <v>0</v>
      </c>
      <c r="BN52">
        <f t="shared" si="40"/>
        <v>0</v>
      </c>
      <c r="BO52">
        <f t="shared" si="41"/>
        <v>0</v>
      </c>
      <c r="BP52">
        <f t="shared" si="42"/>
        <v>0</v>
      </c>
      <c r="BQ52">
        <f t="shared" si="43"/>
        <v>0</v>
      </c>
      <c r="BR52">
        <f t="shared" si="44"/>
        <v>0</v>
      </c>
    </row>
    <row r="53" spans="1:70">
      <c r="A53" t="str">
        <f>'time 1'!B52</f>
        <v>&lt;test.GeoEngine: short nGetNSWE(int,int,int,byte,short)&gt;</v>
      </c>
      <c r="B53">
        <f>AVERAGE('time 1'!D52/'time 1'!C52,'time 2'!D52/'time 2'!C52,'time 3'!D52/'time 3'!C52)</f>
        <v>4.5848143110112138</v>
      </c>
      <c r="C53">
        <f>AVERAGE('time 1'!F52/'time 1'!E52,'time 2'!F52/'time 2'!E52,'time 3'!F52/'time 3'!E52)</f>
        <v>2.6962471048027474</v>
      </c>
      <c r="D53">
        <f>AVERAGE('time 1'!H52/'time 1'!G52,'time 2'!H52/'time 2'!G52,'time 3'!H52/'time 3'!G52)</f>
        <v>3.7129062897568814</v>
      </c>
      <c r="E53">
        <f>AVERAGE('time 1'!J52/'time 1'!I52,'time 2'!J52/'time 2'!I52,'time 3'!J52/'time 3'!I52)</f>
        <v>4.4505955932248673</v>
      </c>
      <c r="F53">
        <f>AVERAGE('time 1'!L52/'time 1'!K52,'time 2'!L52/'time 2'!K52,'time 3'!L52/'time 3'!K52)</f>
        <v>1.6271293203454988</v>
      </c>
      <c r="G53">
        <f>AVERAGE('time 1'!N52/'time 1'!M52,'time 2'!N52/'time 2'!M52,'time 3'!N52/'time 3'!M52)</f>
        <v>4.1116599745420119</v>
      </c>
      <c r="H53">
        <f>AVERAGE('time 1'!P52/'time 1'!O52,'time 2'!P52/'time 2'!O52,'time 3'!P52/'time 3'!O52)</f>
        <v>4.407693952454081</v>
      </c>
      <c r="I53">
        <f>AVERAGE('time 1'!R52/'time 1'!Q52,'time 2'!R52/'time 2'!Q52,'time 3'!R52/'time 3'!Q52)</f>
        <v>1.1771359159886481</v>
      </c>
      <c r="J53">
        <f>AVERAGE('time 1'!T52/'time 1'!S52,'time 2'!T52/'time 2'!S52,'time 3'!T52/'time 3'!S52)</f>
        <v>3.823436430516701</v>
      </c>
      <c r="K53">
        <f t="shared" si="3"/>
        <v>0</v>
      </c>
      <c r="L53">
        <f t="shared" si="4"/>
        <v>2</v>
      </c>
      <c r="M53">
        <f t="shared" si="5"/>
        <v>7</v>
      </c>
      <c r="N53">
        <f t="shared" si="6"/>
        <v>0</v>
      </c>
      <c r="O53">
        <f t="shared" si="7"/>
        <v>0</v>
      </c>
      <c r="P53">
        <f t="shared" si="45"/>
        <v>0</v>
      </c>
      <c r="Q53">
        <f t="shared" si="46"/>
        <v>3</v>
      </c>
      <c r="R53">
        <f t="shared" si="8"/>
        <v>0</v>
      </c>
      <c r="S53">
        <f t="shared" si="9"/>
        <v>0</v>
      </c>
      <c r="T53">
        <f t="shared" si="10"/>
        <v>2</v>
      </c>
      <c r="U53">
        <f t="shared" si="11"/>
        <v>1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3</v>
      </c>
      <c r="Z53">
        <f t="shared" si="16"/>
        <v>0</v>
      </c>
      <c r="AB53">
        <f>AVERAGE('accuracy dom5dom4'!$C53,'accuracy dom51dom41'!$C53,'accuracy dom52dom42'!$C53)</f>
        <v>10</v>
      </c>
      <c r="AC53">
        <f>AVERAGE('accuracy dom5dom4'!$G53,'accuracy dom51dom41'!$G53,'accuracy dom52dom42'!$G53)</f>
        <v>10</v>
      </c>
      <c r="AD53">
        <f>AVERAGE('accuracy dom5dom4'!$AB53,'accuracy dom51dom41'!$AB53,'accuracy dom52dom42'!$AB53)</f>
        <v>10</v>
      </c>
      <c r="AE53">
        <f>AVERAGE('accuracy dom7dom6'!$C53,'accuracy dom71dom61'!$C53,'accuracy dom72dom62'!$C53)</f>
        <v>10</v>
      </c>
      <c r="AF53">
        <f>AVERAGE('accuracy dom7dom6'!$G53,'accuracy dom71dom61'!$G53,'accuracy dom72dom62'!$G53)</f>
        <v>10</v>
      </c>
      <c r="AG53">
        <f>AVERAGE('accuracy dom7dom6'!$AB53,'accuracy dom71dom61'!$AB53,'accuracy dom72dom62'!$AB53)</f>
        <v>10</v>
      </c>
      <c r="AH53">
        <f>AVERAGE('accuracy dom9dom8'!$C53,'accuracy dom91dom81'!$C53,'accuracy dom92dom82'!$C53)</f>
        <v>10</v>
      </c>
      <c r="AI53">
        <f>AVERAGE('accuracy dom9dom8'!$G53,'accuracy dom91dom81'!$G53,'accuracy dom92dom82'!$G53)</f>
        <v>10</v>
      </c>
      <c r="AJ53">
        <f>AVERAGE('accuracy dom9dom8'!$AB53,'accuracy dom91dom81'!$AB53,'accuracy dom92dom82'!$AB53)</f>
        <v>10</v>
      </c>
      <c r="AK53">
        <f t="shared" si="17"/>
        <v>9</v>
      </c>
      <c r="AL53">
        <f t="shared" si="50"/>
        <v>0</v>
      </c>
      <c r="AM53">
        <f t="shared" si="51"/>
        <v>20</v>
      </c>
      <c r="AN53">
        <f t="shared" si="52"/>
        <v>70</v>
      </c>
      <c r="AO53">
        <f t="shared" si="19"/>
        <v>0</v>
      </c>
      <c r="AP53">
        <f t="shared" si="20"/>
        <v>0</v>
      </c>
      <c r="AQ53">
        <f t="shared" si="21"/>
        <v>0</v>
      </c>
      <c r="AR53">
        <f t="shared" si="22"/>
        <v>30</v>
      </c>
      <c r="AS53">
        <f t="shared" si="47"/>
        <v>0</v>
      </c>
      <c r="AT53">
        <f t="shared" si="23"/>
        <v>0</v>
      </c>
      <c r="AU53">
        <f t="shared" si="24"/>
        <v>20</v>
      </c>
      <c r="AV53">
        <f t="shared" si="25"/>
        <v>10</v>
      </c>
      <c r="AW53">
        <f t="shared" si="48"/>
        <v>0</v>
      </c>
      <c r="AX53">
        <f t="shared" si="26"/>
        <v>0</v>
      </c>
      <c r="AY53">
        <f t="shared" si="27"/>
        <v>0</v>
      </c>
      <c r="AZ53">
        <f t="shared" si="28"/>
        <v>30</v>
      </c>
      <c r="BA53">
        <f t="shared" si="49"/>
        <v>0</v>
      </c>
      <c r="BC53">
        <f t="shared" si="29"/>
        <v>0</v>
      </c>
      <c r="BD53">
        <f t="shared" si="30"/>
        <v>2</v>
      </c>
      <c r="BE53">
        <f t="shared" si="31"/>
        <v>7</v>
      </c>
      <c r="BF53">
        <f t="shared" si="32"/>
        <v>0</v>
      </c>
      <c r="BG53">
        <f t="shared" si="33"/>
        <v>0</v>
      </c>
      <c r="BH53">
        <f t="shared" si="34"/>
        <v>0</v>
      </c>
      <c r="BI53">
        <f t="shared" si="35"/>
        <v>3</v>
      </c>
      <c r="BJ53">
        <f t="shared" si="36"/>
        <v>0</v>
      </c>
      <c r="BK53">
        <f t="shared" si="37"/>
        <v>0</v>
      </c>
      <c r="BL53">
        <f t="shared" si="38"/>
        <v>2</v>
      </c>
      <c r="BM53">
        <f t="shared" si="39"/>
        <v>1</v>
      </c>
      <c r="BN53">
        <f t="shared" si="40"/>
        <v>0</v>
      </c>
      <c r="BO53">
        <f t="shared" si="41"/>
        <v>0</v>
      </c>
      <c r="BP53">
        <f t="shared" si="42"/>
        <v>0</v>
      </c>
      <c r="BQ53">
        <f t="shared" si="43"/>
        <v>3</v>
      </c>
      <c r="BR53">
        <f t="shared" si="44"/>
        <v>0</v>
      </c>
    </row>
    <row r="54" spans="1:70">
      <c r="A54" t="str">
        <f>'time 1'!B53</f>
        <v>&lt;test.ImageData: byte[] convertPad(byte[],int,int,int,int,int)&gt;</v>
      </c>
      <c r="B54">
        <f>AVERAGE('time 1'!D53/'time 1'!C53,'time 2'!D53/'time 2'!C53,'time 3'!D53/'time 3'!C53)</f>
        <v>1.2183579989297513</v>
      </c>
      <c r="C54">
        <f>AVERAGE('time 1'!F53/'time 1'!E53,'time 2'!F53/'time 2'!E53,'time 3'!F53/'time 3'!E53)</f>
        <v>1.1072700001839655</v>
      </c>
      <c r="D54">
        <f>AVERAGE('time 1'!H53/'time 1'!G53,'time 2'!H53/'time 2'!G53,'time 3'!H53/'time 3'!G53)</f>
        <v>1.1963940006860956</v>
      </c>
      <c r="E54">
        <f>AVERAGE('time 1'!J53/'time 1'!I53,'time 2'!J53/'time 2'!I53,'time 3'!J53/'time 3'!I53)</f>
        <v>1.2123624383643021</v>
      </c>
      <c r="F54">
        <f>AVERAGE('time 1'!L53/'time 1'!K53,'time 2'!L53/'time 2'!K53,'time 3'!L53/'time 3'!K53)</f>
        <v>1.0568636239765861</v>
      </c>
      <c r="G54">
        <f>AVERAGE('time 1'!N53/'time 1'!M53,'time 2'!N53/'time 2'!M53,'time 3'!N53/'time 3'!M53)</f>
        <v>1.1690323472287254</v>
      </c>
      <c r="H54">
        <f>AVERAGE('time 1'!P53/'time 1'!O53,'time 2'!P53/'time 2'!O53,'time 3'!P53/'time 3'!O53)</f>
        <v>1.1893070054554791</v>
      </c>
      <c r="I54">
        <f>AVERAGE('time 1'!R53/'time 1'!Q53,'time 2'!R53/'time 2'!Q53,'time 3'!R53/'time 3'!Q53)</f>
        <v>1.0880300301705301</v>
      </c>
      <c r="J54">
        <f>AVERAGE('time 1'!T53/'time 1'!S53,'time 2'!T53/'time 2'!S53,'time 3'!T53/'time 3'!S53)</f>
        <v>1.1653600561530164</v>
      </c>
      <c r="K54">
        <f t="shared" si="3"/>
        <v>0</v>
      </c>
      <c r="L54">
        <f t="shared" si="4"/>
        <v>9</v>
      </c>
      <c r="M54">
        <f t="shared" si="5"/>
        <v>0</v>
      </c>
      <c r="N54">
        <f t="shared" si="6"/>
        <v>0</v>
      </c>
      <c r="O54">
        <f t="shared" si="7"/>
        <v>0</v>
      </c>
      <c r="P54">
        <f t="shared" si="45"/>
        <v>3</v>
      </c>
      <c r="Q54">
        <f t="shared" si="46"/>
        <v>0</v>
      </c>
      <c r="R54">
        <f t="shared" si="8"/>
        <v>0</v>
      </c>
      <c r="S54">
        <f t="shared" si="9"/>
        <v>0</v>
      </c>
      <c r="T54">
        <f t="shared" si="10"/>
        <v>3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3</v>
      </c>
      <c r="Y54">
        <f t="shared" si="15"/>
        <v>0</v>
      </c>
      <c r="Z54">
        <f t="shared" si="16"/>
        <v>0</v>
      </c>
      <c r="AB54">
        <f>AVERAGE('accuracy dom5dom4'!$C54,'accuracy dom51dom41'!$C54,'accuracy dom52dom42'!$C54)</f>
        <v>0</v>
      </c>
      <c r="AC54">
        <f>AVERAGE('accuracy dom5dom4'!$G54,'accuracy dom51dom41'!$G54,'accuracy dom52dom42'!$G54)</f>
        <v>0</v>
      </c>
      <c r="AD54">
        <f>AVERAGE('accuracy dom5dom4'!$AB54,'accuracy dom51dom41'!$AB54,'accuracy dom52dom42'!$AB54)</f>
        <v>0</v>
      </c>
      <c r="AE54">
        <f>AVERAGE('accuracy dom7dom6'!$C54,'accuracy dom71dom61'!$C54,'accuracy dom72dom62'!$C54)</f>
        <v>0</v>
      </c>
      <c r="AF54">
        <f>AVERAGE('accuracy dom7dom6'!$G54,'accuracy dom71dom61'!$G54,'accuracy dom72dom62'!$G54)</f>
        <v>0</v>
      </c>
      <c r="AG54">
        <f>AVERAGE('accuracy dom7dom6'!$AB54,'accuracy dom71dom61'!$AB54,'accuracy dom72dom62'!$AB54)</f>
        <v>0</v>
      </c>
      <c r="AH54">
        <f>AVERAGE('accuracy dom9dom8'!$C54,'accuracy dom91dom81'!$C54,'accuracy dom92dom82'!$C54)</f>
        <v>0</v>
      </c>
      <c r="AI54">
        <f>AVERAGE('accuracy dom9dom8'!$G54,'accuracy dom91dom81'!$G54,'accuracy dom92dom82'!$G54)</f>
        <v>0</v>
      </c>
      <c r="AJ54">
        <f>AVERAGE('accuracy dom9dom8'!$AB54,'accuracy dom91dom81'!$AB54,'accuracy dom92dom82'!$AB54)</f>
        <v>0</v>
      </c>
      <c r="AK54">
        <f t="shared" si="17"/>
        <v>0</v>
      </c>
      <c r="AL54">
        <f t="shared" si="50"/>
        <v>0</v>
      </c>
      <c r="AM54">
        <f t="shared" si="51"/>
        <v>0</v>
      </c>
      <c r="AN54">
        <f t="shared" si="52"/>
        <v>0</v>
      </c>
      <c r="AO54">
        <f t="shared" si="19"/>
        <v>0</v>
      </c>
      <c r="AP54">
        <f t="shared" si="20"/>
        <v>0</v>
      </c>
      <c r="AQ54">
        <f t="shared" si="21"/>
        <v>0</v>
      </c>
      <c r="AR54">
        <f t="shared" si="22"/>
        <v>0</v>
      </c>
      <c r="AS54">
        <f t="shared" si="47"/>
        <v>0</v>
      </c>
      <c r="AT54">
        <f t="shared" si="23"/>
        <v>0</v>
      </c>
      <c r="AU54">
        <f t="shared" si="24"/>
        <v>0</v>
      </c>
      <c r="AV54">
        <f t="shared" si="25"/>
        <v>0</v>
      </c>
      <c r="AW54">
        <f t="shared" si="48"/>
        <v>0</v>
      </c>
      <c r="AX54">
        <f t="shared" si="26"/>
        <v>0</v>
      </c>
      <c r="AY54">
        <f t="shared" si="27"/>
        <v>0</v>
      </c>
      <c r="AZ54">
        <f t="shared" si="28"/>
        <v>0</v>
      </c>
      <c r="BA54">
        <f t="shared" si="49"/>
        <v>0</v>
      </c>
      <c r="BC54">
        <f t="shared" si="29"/>
        <v>0</v>
      </c>
      <c r="BD54">
        <f t="shared" si="30"/>
        <v>0</v>
      </c>
      <c r="BE54">
        <f t="shared" si="31"/>
        <v>0</v>
      </c>
      <c r="BF54">
        <f t="shared" si="32"/>
        <v>0</v>
      </c>
      <c r="BG54">
        <f t="shared" si="33"/>
        <v>0</v>
      </c>
      <c r="BH54">
        <f t="shared" si="34"/>
        <v>0</v>
      </c>
      <c r="BI54">
        <f t="shared" si="35"/>
        <v>0</v>
      </c>
      <c r="BJ54">
        <f t="shared" si="36"/>
        <v>0</v>
      </c>
      <c r="BK54">
        <f t="shared" si="37"/>
        <v>0</v>
      </c>
      <c r="BL54">
        <f t="shared" si="38"/>
        <v>0</v>
      </c>
      <c r="BM54">
        <f t="shared" si="39"/>
        <v>0</v>
      </c>
      <c r="BN54">
        <f t="shared" si="40"/>
        <v>0</v>
      </c>
      <c r="BO54">
        <f t="shared" si="41"/>
        <v>0</v>
      </c>
      <c r="BP54">
        <f t="shared" si="42"/>
        <v>0</v>
      </c>
      <c r="BQ54">
        <f t="shared" si="43"/>
        <v>0</v>
      </c>
      <c r="BR54">
        <f t="shared" si="44"/>
        <v>0</v>
      </c>
    </row>
    <row r="55" spans="1:70">
      <c r="A55" t="str">
        <f>'time 1'!B54</f>
        <v>&lt;test.ImageData: int closestMatch(int,byte,byte,byte,int,int,int,byte[],byte[],byte[])&gt;</v>
      </c>
      <c r="B55">
        <f>AVERAGE('time 1'!D54/'time 1'!C54,'time 2'!D54/'time 2'!C54,'time 3'!D54/'time 3'!C54)</f>
        <v>487.63486326208607</v>
      </c>
      <c r="C55">
        <f>AVERAGE('time 1'!F54/'time 1'!E54,'time 2'!F54/'time 2'!E54,'time 3'!F54/'time 3'!E54)</f>
        <v>277.33693769891039</v>
      </c>
      <c r="D55">
        <f>AVERAGE('time 1'!H54/'time 1'!G54,'time 2'!H54/'time 2'!G54,'time 3'!H54/'time 3'!G54)</f>
        <v>488.37409696070239</v>
      </c>
      <c r="E55">
        <f>AVERAGE('time 1'!J54/'time 1'!I54,'time 2'!J54/'time 2'!I54,'time 3'!J54/'time 3'!I54)</f>
        <v>439.4244202103103</v>
      </c>
      <c r="F55">
        <f>AVERAGE('time 1'!L54/'time 1'!K54,'time 2'!L54/'time 2'!K54,'time 3'!L54/'time 3'!K54)</f>
        <v>130.47550174331039</v>
      </c>
      <c r="G55">
        <f>AVERAGE('time 1'!N54/'time 1'!M54,'time 2'!N54/'time 2'!M54,'time 3'!N54/'time 3'!M54)</f>
        <v>448.34365133509164</v>
      </c>
      <c r="H55">
        <f>AVERAGE('time 1'!P54/'time 1'!O54,'time 2'!P54/'time 2'!O54,'time 3'!P54/'time 3'!O54)</f>
        <v>392.91456303571812</v>
      </c>
      <c r="I55">
        <f>AVERAGE('time 1'!R54/'time 1'!Q54,'time 2'!R54/'time 2'!Q54,'time 3'!R54/'time 3'!Q54)</f>
        <v>56.764081298801834</v>
      </c>
      <c r="J55">
        <f>AVERAGE('time 1'!T54/'time 1'!S54,'time 2'!T54/'time 2'!S54,'time 3'!T54/'time 3'!S54)</f>
        <v>365.46789790346719</v>
      </c>
      <c r="K55">
        <f t="shared" si="3"/>
        <v>0</v>
      </c>
      <c r="L55">
        <f t="shared" si="4"/>
        <v>0</v>
      </c>
      <c r="M55">
        <f t="shared" si="5"/>
        <v>0</v>
      </c>
      <c r="N55">
        <f t="shared" si="6"/>
        <v>9</v>
      </c>
      <c r="O55">
        <f t="shared" si="7"/>
        <v>0</v>
      </c>
      <c r="P55">
        <f t="shared" si="45"/>
        <v>0</v>
      </c>
      <c r="Q55">
        <f t="shared" si="46"/>
        <v>0</v>
      </c>
      <c r="R55">
        <f t="shared" si="8"/>
        <v>3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3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3</v>
      </c>
      <c r="AB55">
        <f>AVERAGE('accuracy dom5dom4'!$C55,'accuracy dom51dom41'!$C55,'accuracy dom52dom42'!$C55)</f>
        <v>0</v>
      </c>
      <c r="AC55">
        <f>AVERAGE('accuracy dom5dom4'!$G55,'accuracy dom51dom41'!$G55,'accuracy dom52dom42'!$G55)</f>
        <v>0</v>
      </c>
      <c r="AD55">
        <f>AVERAGE('accuracy dom5dom4'!$AB55,'accuracy dom51dom41'!$AB55,'accuracy dom52dom42'!$AB55)</f>
        <v>0</v>
      </c>
      <c r="AE55">
        <f>AVERAGE('accuracy dom7dom6'!$C55,'accuracy dom71dom61'!$C55,'accuracy dom72dom62'!$C55)</f>
        <v>0</v>
      </c>
      <c r="AF55">
        <f>AVERAGE('accuracy dom7dom6'!$G55,'accuracy dom71dom61'!$G55,'accuracy dom72dom62'!$G55)</f>
        <v>0</v>
      </c>
      <c r="AG55">
        <f>AVERAGE('accuracy dom7dom6'!$AB55,'accuracy dom71dom61'!$AB55,'accuracy dom72dom62'!$AB55)</f>
        <v>0</v>
      </c>
      <c r="AH55">
        <f>AVERAGE('accuracy dom9dom8'!$C55,'accuracy dom91dom81'!$C55,'accuracy dom92dom82'!$C55)</f>
        <v>0</v>
      </c>
      <c r="AI55">
        <f>AVERAGE('accuracy dom9dom8'!$G55,'accuracy dom91dom81'!$G55,'accuracy dom92dom82'!$G55)</f>
        <v>0.33333333333333331</v>
      </c>
      <c r="AJ55">
        <f>AVERAGE('accuracy dom9dom8'!$AB55,'accuracy dom91dom81'!$AB55,'accuracy dom92dom82'!$AB55)</f>
        <v>0.33333333333333331</v>
      </c>
      <c r="AK55" s="16">
        <f t="shared" si="17"/>
        <v>2</v>
      </c>
      <c r="AL55">
        <f t="shared" si="50"/>
        <v>0</v>
      </c>
      <c r="AM55">
        <f t="shared" si="51"/>
        <v>0</v>
      </c>
      <c r="AN55">
        <f t="shared" si="52"/>
        <v>0</v>
      </c>
      <c r="AO55">
        <f t="shared" si="19"/>
        <v>0.66666666666666663</v>
      </c>
      <c r="AP55">
        <f t="shared" si="20"/>
        <v>0</v>
      </c>
      <c r="AQ55">
        <f t="shared" si="21"/>
        <v>0</v>
      </c>
      <c r="AR55">
        <f t="shared" si="22"/>
        <v>0</v>
      </c>
      <c r="AS55">
        <f t="shared" si="47"/>
        <v>0</v>
      </c>
      <c r="AT55">
        <f t="shared" si="23"/>
        <v>0</v>
      </c>
      <c r="AU55">
        <f t="shared" si="24"/>
        <v>0</v>
      </c>
      <c r="AV55">
        <f t="shared" si="25"/>
        <v>0</v>
      </c>
      <c r="AW55">
        <f t="shared" si="48"/>
        <v>0.33333333333333331</v>
      </c>
      <c r="AX55">
        <f t="shared" si="26"/>
        <v>0</v>
      </c>
      <c r="AY55">
        <f t="shared" si="27"/>
        <v>0</v>
      </c>
      <c r="AZ55">
        <f t="shared" si="28"/>
        <v>0</v>
      </c>
      <c r="BA55">
        <f t="shared" si="49"/>
        <v>0.33333333333333331</v>
      </c>
      <c r="BC55">
        <f t="shared" si="29"/>
        <v>0</v>
      </c>
      <c r="BD55">
        <f t="shared" si="30"/>
        <v>0</v>
      </c>
      <c r="BE55">
        <f t="shared" si="31"/>
        <v>0</v>
      </c>
      <c r="BF55">
        <f t="shared" si="32"/>
        <v>6</v>
      </c>
      <c r="BG55">
        <f t="shared" si="33"/>
        <v>0</v>
      </c>
      <c r="BH55">
        <f t="shared" si="34"/>
        <v>0</v>
      </c>
      <c r="BI55">
        <f t="shared" si="35"/>
        <v>0</v>
      </c>
      <c r="BJ55">
        <f t="shared" si="36"/>
        <v>0</v>
      </c>
      <c r="BK55">
        <f t="shared" si="37"/>
        <v>0</v>
      </c>
      <c r="BL55">
        <f t="shared" si="38"/>
        <v>0</v>
      </c>
      <c r="BM55">
        <f t="shared" si="39"/>
        <v>0</v>
      </c>
      <c r="BN55">
        <f t="shared" si="40"/>
        <v>3</v>
      </c>
      <c r="BO55">
        <f t="shared" si="41"/>
        <v>0</v>
      </c>
      <c r="BP55">
        <f t="shared" si="42"/>
        <v>0</v>
      </c>
      <c r="BQ55">
        <f t="shared" si="43"/>
        <v>0</v>
      </c>
      <c r="BR55">
        <f t="shared" si="44"/>
        <v>3</v>
      </c>
    </row>
    <row r="56" spans="1:70">
      <c r="A56" t="str">
        <f>'time 1'!B55</f>
        <v>&lt;test.ImageData: int getChannelShift(int)&gt;</v>
      </c>
      <c r="B56">
        <f>AVERAGE('time 1'!D55/'time 1'!C55,'time 2'!D55/'time 2'!C55,'time 3'!D55/'time 3'!C55)</f>
        <v>0.89661431533823832</v>
      </c>
      <c r="C56">
        <f>AVERAGE('time 1'!F55/'time 1'!E55,'time 2'!F55/'time 2'!E55,'time 3'!F55/'time 3'!E55)</f>
        <v>0.92128907734749099</v>
      </c>
      <c r="D56">
        <f>AVERAGE('time 1'!H55/'time 1'!G55,'time 2'!H55/'time 2'!G55,'time 3'!H55/'time 3'!G55)</f>
        <v>0.85598274299910682</v>
      </c>
      <c r="E56">
        <f>AVERAGE('time 1'!J55/'time 1'!I55,'time 2'!J55/'time 2'!I55,'time 3'!J55/'time 3'!I55)</f>
        <v>0.90096951539713077</v>
      </c>
      <c r="F56">
        <f>AVERAGE('time 1'!L55/'time 1'!K55,'time 2'!L55/'time 2'!K55,'time 3'!L55/'time 3'!K55)</f>
        <v>0.98788440548739676</v>
      </c>
      <c r="G56">
        <f>AVERAGE('time 1'!N55/'time 1'!M55,'time 2'!N55/'time 2'!M55,'time 3'!N55/'time 3'!M55)</f>
        <v>0.95089792278816843</v>
      </c>
      <c r="H56">
        <f>AVERAGE('time 1'!P55/'time 1'!O55,'time 2'!P55/'time 2'!O55,'time 3'!P55/'time 3'!O55)</f>
        <v>0.82792089699098204</v>
      </c>
      <c r="I56">
        <f>AVERAGE('time 1'!R55/'time 1'!Q55,'time 2'!R55/'time 2'!Q55,'time 3'!R55/'time 3'!Q55)</f>
        <v>0.95635664500812656</v>
      </c>
      <c r="J56">
        <f>AVERAGE('time 1'!T55/'time 1'!S55,'time 2'!T55/'time 2'!S55,'time 3'!T55/'time 3'!S55)</f>
        <v>0.82634403467691309</v>
      </c>
      <c r="K56">
        <f t="shared" si="3"/>
        <v>9</v>
      </c>
      <c r="L56">
        <f t="shared" si="4"/>
        <v>0</v>
      </c>
      <c r="M56">
        <f t="shared" si="5"/>
        <v>0</v>
      </c>
      <c r="N56">
        <f t="shared" si="6"/>
        <v>0</v>
      </c>
      <c r="O56">
        <f t="shared" si="7"/>
        <v>3</v>
      </c>
      <c r="P56">
        <f t="shared" si="45"/>
        <v>0</v>
      </c>
      <c r="Q56">
        <f t="shared" si="46"/>
        <v>0</v>
      </c>
      <c r="R56">
        <f t="shared" si="8"/>
        <v>0</v>
      </c>
      <c r="S56">
        <f t="shared" si="9"/>
        <v>3</v>
      </c>
      <c r="T56">
        <f t="shared" si="10"/>
        <v>0</v>
      </c>
      <c r="U56">
        <f t="shared" si="11"/>
        <v>0</v>
      </c>
      <c r="V56">
        <f t="shared" si="12"/>
        <v>0</v>
      </c>
      <c r="W56">
        <f t="shared" si="13"/>
        <v>3</v>
      </c>
      <c r="X56">
        <f t="shared" si="14"/>
        <v>0</v>
      </c>
      <c r="Y56">
        <f t="shared" si="15"/>
        <v>0</v>
      </c>
      <c r="Z56">
        <f t="shared" si="16"/>
        <v>0</v>
      </c>
      <c r="AB56">
        <f>AVERAGE('accuracy dom5dom4'!$C56,'accuracy dom51dom41'!$C56,'accuracy dom52dom42'!$C56)</f>
        <v>1.3333333333333333</v>
      </c>
      <c r="AC56">
        <f>AVERAGE('accuracy dom5dom4'!$G56,'accuracy dom51dom41'!$G56,'accuracy dom52dom42'!$G56)</f>
        <v>1.3333333333333333</v>
      </c>
      <c r="AD56">
        <f>AVERAGE('accuracy dom5dom4'!$AB56,'accuracy dom51dom41'!$AB56,'accuracy dom52dom42'!$AB56)</f>
        <v>1.3333333333333333</v>
      </c>
      <c r="AE56">
        <f>AVERAGE('accuracy dom7dom6'!$C56,'accuracy dom71dom61'!$C56,'accuracy dom72dom62'!$C56)</f>
        <v>1.3333333333333333</v>
      </c>
      <c r="AF56">
        <f>AVERAGE('accuracy dom7dom6'!$G56,'accuracy dom71dom61'!$G56,'accuracy dom72dom62'!$G56)</f>
        <v>1.3333333333333333</v>
      </c>
      <c r="AG56">
        <f>AVERAGE('accuracy dom7dom6'!$AB56,'accuracy dom71dom61'!$AB56,'accuracy dom72dom62'!$AB56)</f>
        <v>1.3333333333333333</v>
      </c>
      <c r="AH56">
        <f>AVERAGE('accuracy dom9dom8'!$C56,'accuracy dom91dom81'!$C56,'accuracy dom92dom82'!$C56)</f>
        <v>2</v>
      </c>
      <c r="AI56">
        <f>AVERAGE('accuracy dom9dom8'!$G56,'accuracy dom91dom81'!$G56,'accuracy dom92dom82'!$G56)</f>
        <v>2</v>
      </c>
      <c r="AJ56">
        <f>AVERAGE('accuracy dom9dom8'!$AB56,'accuracy dom91dom81'!$AB56,'accuracy dom92dom82'!$AB56)</f>
        <v>2</v>
      </c>
      <c r="AK56">
        <f t="shared" si="17"/>
        <v>9</v>
      </c>
      <c r="AL56">
        <f t="shared" si="50"/>
        <v>14</v>
      </c>
      <c r="AM56">
        <f t="shared" si="51"/>
        <v>0</v>
      </c>
      <c r="AN56">
        <f t="shared" si="52"/>
        <v>0</v>
      </c>
      <c r="AO56">
        <f t="shared" si="19"/>
        <v>0</v>
      </c>
      <c r="AP56">
        <f t="shared" si="20"/>
        <v>4.6666666666666661</v>
      </c>
      <c r="AQ56">
        <f t="shared" si="21"/>
        <v>0</v>
      </c>
      <c r="AR56">
        <f t="shared" si="22"/>
        <v>0</v>
      </c>
      <c r="AS56">
        <f t="shared" si="47"/>
        <v>0</v>
      </c>
      <c r="AT56">
        <f t="shared" si="23"/>
        <v>4.6666666666666661</v>
      </c>
      <c r="AU56">
        <f t="shared" si="24"/>
        <v>0</v>
      </c>
      <c r="AV56">
        <f t="shared" si="25"/>
        <v>0</v>
      </c>
      <c r="AW56">
        <f t="shared" si="48"/>
        <v>0</v>
      </c>
      <c r="AX56">
        <f t="shared" si="26"/>
        <v>4.6666666666666661</v>
      </c>
      <c r="AY56">
        <f t="shared" si="27"/>
        <v>0</v>
      </c>
      <c r="AZ56">
        <f t="shared" si="28"/>
        <v>0</v>
      </c>
      <c r="BA56">
        <f t="shared" si="49"/>
        <v>0</v>
      </c>
      <c r="BC56">
        <f t="shared" si="29"/>
        <v>9</v>
      </c>
      <c r="BD56">
        <f t="shared" si="30"/>
        <v>0</v>
      </c>
      <c r="BE56">
        <f t="shared" si="31"/>
        <v>0</v>
      </c>
      <c r="BF56">
        <f t="shared" si="32"/>
        <v>0</v>
      </c>
      <c r="BG56">
        <f t="shared" si="33"/>
        <v>3</v>
      </c>
      <c r="BH56">
        <f t="shared" si="34"/>
        <v>0</v>
      </c>
      <c r="BI56">
        <f t="shared" si="35"/>
        <v>0</v>
      </c>
      <c r="BJ56">
        <f t="shared" si="36"/>
        <v>0</v>
      </c>
      <c r="BK56">
        <f t="shared" si="37"/>
        <v>3</v>
      </c>
      <c r="BL56">
        <f t="shared" si="38"/>
        <v>0</v>
      </c>
      <c r="BM56">
        <f t="shared" si="39"/>
        <v>0</v>
      </c>
      <c r="BN56">
        <f t="shared" si="40"/>
        <v>0</v>
      </c>
      <c r="BO56">
        <f t="shared" si="41"/>
        <v>3</v>
      </c>
      <c r="BP56">
        <f t="shared" si="42"/>
        <v>0</v>
      </c>
      <c r="BQ56">
        <f t="shared" si="43"/>
        <v>0</v>
      </c>
      <c r="BR56">
        <f t="shared" si="44"/>
        <v>0</v>
      </c>
    </row>
    <row r="57" spans="1:70">
      <c r="A57" t="str">
        <f>'time 1'!B56</f>
        <v>&lt;test.ImageData: int getChannelWidth(int,int)&gt;</v>
      </c>
      <c r="B57">
        <f>AVERAGE('time 1'!D56/'time 1'!C56,'time 2'!D56/'time 2'!C56,'time 3'!D56/'time 3'!C56)</f>
        <v>1.6252532421055186</v>
      </c>
      <c r="C57">
        <f>AVERAGE('time 1'!F56/'time 1'!E56,'time 2'!F56/'time 2'!E56,'time 3'!F56/'time 3'!E56)</f>
        <v>1.4178092041097343</v>
      </c>
      <c r="D57">
        <f>AVERAGE('time 1'!H56/'time 1'!G56,'time 2'!H56/'time 2'!G56,'time 3'!H56/'time 3'!G56)</f>
        <v>1.4258005027879506</v>
      </c>
      <c r="E57">
        <f>AVERAGE('time 1'!J56/'time 1'!I56,'time 2'!J56/'time 2'!I56,'time 3'!J56/'time 3'!I56)</f>
        <v>1.6154393889359644</v>
      </c>
      <c r="F57">
        <f>AVERAGE('time 1'!L56/'time 1'!K56,'time 2'!L56/'time 2'!K56,'time 3'!L56/'time 3'!K56)</f>
        <v>1.2505864812605427</v>
      </c>
      <c r="G57">
        <f>AVERAGE('time 1'!N56/'time 1'!M56,'time 2'!N56/'time 2'!M56,'time 3'!N56/'time 3'!M56)</f>
        <v>1.7842960288808662</v>
      </c>
      <c r="H57">
        <f>AVERAGE('time 1'!P56/'time 1'!O56,'time 2'!P56/'time 2'!O56,'time 3'!P56/'time 3'!O56)</f>
        <v>1.4941305897925792</v>
      </c>
      <c r="I57">
        <f>AVERAGE('time 1'!R56/'time 1'!Q56,'time 2'!R56/'time 2'!Q56,'time 3'!R56/'time 3'!Q56)</f>
        <v>1.3179454408681845</v>
      </c>
      <c r="J57">
        <f>AVERAGE('time 1'!T56/'time 1'!S56,'time 2'!T56/'time 2'!S56,'time 3'!T56/'time 3'!S56)</f>
        <v>1.653943324477783</v>
      </c>
      <c r="K57">
        <f t="shared" si="3"/>
        <v>0</v>
      </c>
      <c r="L57">
        <f t="shared" si="4"/>
        <v>9</v>
      </c>
      <c r="M57">
        <f t="shared" si="5"/>
        <v>0</v>
      </c>
      <c r="N57">
        <f t="shared" si="6"/>
        <v>0</v>
      </c>
      <c r="O57">
        <f t="shared" si="7"/>
        <v>0</v>
      </c>
      <c r="P57">
        <f t="shared" si="45"/>
        <v>3</v>
      </c>
      <c r="Q57">
        <f t="shared" si="46"/>
        <v>0</v>
      </c>
      <c r="R57">
        <f t="shared" si="8"/>
        <v>0</v>
      </c>
      <c r="S57">
        <f t="shared" si="9"/>
        <v>0</v>
      </c>
      <c r="T57">
        <f t="shared" si="10"/>
        <v>3</v>
      </c>
      <c r="U57">
        <f t="shared" si="11"/>
        <v>0</v>
      </c>
      <c r="V57">
        <f t="shared" si="12"/>
        <v>0</v>
      </c>
      <c r="W57">
        <f t="shared" si="13"/>
        <v>0</v>
      </c>
      <c r="X57">
        <f t="shared" si="14"/>
        <v>3</v>
      </c>
      <c r="Y57">
        <f t="shared" si="15"/>
        <v>0</v>
      </c>
      <c r="Z57">
        <f t="shared" si="16"/>
        <v>0</v>
      </c>
      <c r="AB57">
        <f>AVERAGE('accuracy dom5dom4'!$C57,'accuracy dom51dom41'!$C57,'accuracy dom52dom42'!$C57)</f>
        <v>0.66666666666666663</v>
      </c>
      <c r="AC57">
        <f>AVERAGE('accuracy dom5dom4'!$G57,'accuracy dom51dom41'!$G57,'accuracy dom52dom42'!$G57)</f>
        <v>0.66666666666666663</v>
      </c>
      <c r="AD57">
        <f>AVERAGE('accuracy dom5dom4'!$AB57,'accuracy dom51dom41'!$AB57,'accuracy dom52dom42'!$AB57)</f>
        <v>0.66666666666666663</v>
      </c>
      <c r="AE57">
        <f>AVERAGE('accuracy dom7dom6'!$C57,'accuracy dom71dom61'!$C57,'accuracy dom72dom62'!$C57)</f>
        <v>0.66666666666666663</v>
      </c>
      <c r="AF57">
        <f>AVERAGE('accuracy dom7dom6'!$G57,'accuracy dom71dom61'!$G57,'accuracy dom72dom62'!$G57)</f>
        <v>0.66666666666666663</v>
      </c>
      <c r="AG57">
        <f>AVERAGE('accuracy dom7dom6'!$AB57,'accuracy dom71dom61'!$AB57,'accuracy dom72dom62'!$AB57)</f>
        <v>0.66666666666666663</v>
      </c>
      <c r="AH57">
        <f>AVERAGE('accuracy dom9dom8'!$C57,'accuracy dom91dom81'!$C57,'accuracy dom92dom82'!$C57)</f>
        <v>1</v>
      </c>
      <c r="AI57">
        <f>AVERAGE('accuracy dom9dom8'!$G57,'accuracy dom91dom81'!$G57,'accuracy dom92dom82'!$G57)</f>
        <v>1</v>
      </c>
      <c r="AJ57">
        <f>AVERAGE('accuracy dom9dom8'!$AB57,'accuracy dom91dom81'!$AB57,'accuracy dom92dom82'!$AB57)</f>
        <v>1</v>
      </c>
      <c r="AK57">
        <f t="shared" si="17"/>
        <v>9</v>
      </c>
      <c r="AL57">
        <f t="shared" si="50"/>
        <v>0</v>
      </c>
      <c r="AM57">
        <f t="shared" si="51"/>
        <v>7</v>
      </c>
      <c r="AN57">
        <f t="shared" si="52"/>
        <v>0</v>
      </c>
      <c r="AO57">
        <f t="shared" si="19"/>
        <v>0</v>
      </c>
      <c r="AP57">
        <f t="shared" si="20"/>
        <v>0</v>
      </c>
      <c r="AQ57">
        <f t="shared" si="21"/>
        <v>2.333333333333333</v>
      </c>
      <c r="AR57">
        <f t="shared" si="22"/>
        <v>0</v>
      </c>
      <c r="AS57">
        <f t="shared" si="47"/>
        <v>0</v>
      </c>
      <c r="AT57">
        <f t="shared" si="23"/>
        <v>0</v>
      </c>
      <c r="AU57">
        <f t="shared" si="24"/>
        <v>2.333333333333333</v>
      </c>
      <c r="AV57">
        <f t="shared" si="25"/>
        <v>0</v>
      </c>
      <c r="AW57">
        <f t="shared" si="48"/>
        <v>0</v>
      </c>
      <c r="AX57">
        <f t="shared" si="26"/>
        <v>0</v>
      </c>
      <c r="AY57">
        <f t="shared" si="27"/>
        <v>2.333333333333333</v>
      </c>
      <c r="AZ57">
        <f t="shared" si="28"/>
        <v>0</v>
      </c>
      <c r="BA57">
        <f t="shared" si="49"/>
        <v>0</v>
      </c>
      <c r="BC57">
        <f t="shared" si="29"/>
        <v>0</v>
      </c>
      <c r="BD57">
        <f t="shared" si="30"/>
        <v>9</v>
      </c>
      <c r="BE57">
        <f t="shared" si="31"/>
        <v>0</v>
      </c>
      <c r="BF57">
        <f t="shared" si="32"/>
        <v>0</v>
      </c>
      <c r="BG57">
        <f t="shared" si="33"/>
        <v>0</v>
      </c>
      <c r="BH57">
        <f t="shared" si="34"/>
        <v>3</v>
      </c>
      <c r="BI57">
        <f t="shared" si="35"/>
        <v>0</v>
      </c>
      <c r="BJ57">
        <f t="shared" si="36"/>
        <v>0</v>
      </c>
      <c r="BK57">
        <f t="shared" si="37"/>
        <v>0</v>
      </c>
      <c r="BL57">
        <f t="shared" si="38"/>
        <v>3</v>
      </c>
      <c r="BM57">
        <f t="shared" si="39"/>
        <v>0</v>
      </c>
      <c r="BN57">
        <f t="shared" si="40"/>
        <v>0</v>
      </c>
      <c r="BO57">
        <f t="shared" si="41"/>
        <v>0</v>
      </c>
      <c r="BP57">
        <f t="shared" si="42"/>
        <v>3</v>
      </c>
      <c r="BQ57">
        <f t="shared" si="43"/>
        <v>0</v>
      </c>
      <c r="BR57">
        <f t="shared" si="44"/>
        <v>0</v>
      </c>
    </row>
    <row r="58" spans="1:70">
      <c r="A58" t="str">
        <f>'time 1'!B57</f>
        <v>&lt;test.ImageData: int getMSBOffset(int)&gt;</v>
      </c>
      <c r="B58">
        <f>AVERAGE('time 1'!D57/'time 1'!C57,'time 2'!D57/'time 2'!C57,'time 3'!D57/'time 3'!C57)</f>
        <v>1.209951598190838</v>
      </c>
      <c r="C58">
        <f>AVERAGE('time 1'!F57/'time 1'!E57,'time 2'!F57/'time 2'!E57,'time 3'!F57/'time 3'!E57)</f>
        <v>1.0776533038027558</v>
      </c>
      <c r="D58">
        <f>AVERAGE('time 1'!H57/'time 1'!G57,'time 2'!H57/'time 2'!G57,'time 3'!H57/'time 3'!G57)</f>
        <v>1.1593644955758386</v>
      </c>
      <c r="E58">
        <f>AVERAGE('time 1'!J57/'time 1'!I57,'time 2'!J57/'time 2'!I57,'time 3'!J57/'time 3'!I57)</f>
        <v>1.2008617511846256</v>
      </c>
      <c r="F58">
        <f>AVERAGE('time 1'!L57/'time 1'!K57,'time 2'!L57/'time 2'!K57,'time 3'!L57/'time 3'!K57)</f>
        <v>1.1630413528106924</v>
      </c>
      <c r="G58">
        <f>AVERAGE('time 1'!N57/'time 1'!M57,'time 2'!N57/'time 2'!M57,'time 3'!N57/'time 3'!M57)</f>
        <v>1.1736654458586178</v>
      </c>
      <c r="H58">
        <f>AVERAGE('time 1'!P57/'time 1'!O57,'time 2'!P57/'time 2'!O57,'time 3'!P57/'time 3'!O57)</f>
        <v>1.1961732806595491</v>
      </c>
      <c r="I58">
        <f>AVERAGE('time 1'!R57/'time 1'!Q57,'time 2'!R57/'time 2'!Q57,'time 3'!R57/'time 3'!Q57)</f>
        <v>1.205748826283896</v>
      </c>
      <c r="J58">
        <f>AVERAGE('time 1'!T57/'time 1'!S57,'time 2'!T57/'time 2'!S57,'time 3'!T57/'time 3'!S57)</f>
        <v>1.159125385218305</v>
      </c>
      <c r="K58">
        <f t="shared" si="3"/>
        <v>0</v>
      </c>
      <c r="L58">
        <f t="shared" si="4"/>
        <v>9</v>
      </c>
      <c r="M58">
        <f t="shared" si="5"/>
        <v>0</v>
      </c>
      <c r="N58">
        <f t="shared" si="6"/>
        <v>0</v>
      </c>
      <c r="O58">
        <f t="shared" si="7"/>
        <v>0</v>
      </c>
      <c r="P58">
        <f t="shared" si="45"/>
        <v>3</v>
      </c>
      <c r="Q58">
        <f t="shared" si="46"/>
        <v>0</v>
      </c>
      <c r="R58">
        <f t="shared" si="8"/>
        <v>0</v>
      </c>
      <c r="S58">
        <f t="shared" si="9"/>
        <v>0</v>
      </c>
      <c r="T58">
        <f t="shared" si="10"/>
        <v>3</v>
      </c>
      <c r="U58">
        <f t="shared" si="11"/>
        <v>0</v>
      </c>
      <c r="V58">
        <f t="shared" si="12"/>
        <v>0</v>
      </c>
      <c r="W58">
        <f t="shared" si="13"/>
        <v>0</v>
      </c>
      <c r="X58">
        <f t="shared" si="14"/>
        <v>3</v>
      </c>
      <c r="Y58">
        <f t="shared" si="15"/>
        <v>0</v>
      </c>
      <c r="Z58">
        <f t="shared" si="16"/>
        <v>0</v>
      </c>
      <c r="AB58">
        <f>AVERAGE('accuracy dom5dom4'!$C58,'accuracy dom51dom41'!$C58,'accuracy dom52dom42'!$C58)</f>
        <v>0</v>
      </c>
      <c r="AC58">
        <f>AVERAGE('accuracy dom5dom4'!$G58,'accuracy dom51dom41'!$G58,'accuracy dom52dom42'!$G58)</f>
        <v>0</v>
      </c>
      <c r="AD58">
        <f>AVERAGE('accuracy dom5dom4'!$AB58,'accuracy dom51dom41'!$AB58,'accuracy dom52dom42'!$AB58)</f>
        <v>0</v>
      </c>
      <c r="AE58">
        <f>AVERAGE('accuracy dom7dom6'!$C58,'accuracy dom71dom61'!$C58,'accuracy dom72dom62'!$C58)</f>
        <v>0</v>
      </c>
      <c r="AF58">
        <f>AVERAGE('accuracy dom7dom6'!$G58,'accuracy dom71dom61'!$G58,'accuracy dom72dom62'!$G58)</f>
        <v>0</v>
      </c>
      <c r="AG58">
        <f>AVERAGE('accuracy dom7dom6'!$AB58,'accuracy dom71dom61'!$AB58,'accuracy dom72dom62'!$AB58)</f>
        <v>0</v>
      </c>
      <c r="AH58">
        <f>AVERAGE('accuracy dom9dom8'!$C58,'accuracy dom91dom81'!$C58,'accuracy dom92dom82'!$C58)</f>
        <v>0</v>
      </c>
      <c r="AI58">
        <f>AVERAGE('accuracy dom9dom8'!$G58,'accuracy dom91dom81'!$G58,'accuracy dom92dom82'!$G58)</f>
        <v>0</v>
      </c>
      <c r="AJ58">
        <f>AVERAGE('accuracy dom9dom8'!$AB58,'accuracy dom91dom81'!$AB58,'accuracy dom92dom82'!$AB58)</f>
        <v>0</v>
      </c>
      <c r="AK58">
        <f t="shared" si="17"/>
        <v>0</v>
      </c>
      <c r="AL58">
        <f t="shared" si="50"/>
        <v>0</v>
      </c>
      <c r="AM58">
        <f t="shared" si="51"/>
        <v>0</v>
      </c>
      <c r="AN58">
        <f t="shared" si="52"/>
        <v>0</v>
      </c>
      <c r="AO58">
        <f t="shared" si="19"/>
        <v>0</v>
      </c>
      <c r="AP58">
        <f t="shared" si="20"/>
        <v>0</v>
      </c>
      <c r="AQ58">
        <f t="shared" si="21"/>
        <v>0</v>
      </c>
      <c r="AR58">
        <f t="shared" si="22"/>
        <v>0</v>
      </c>
      <c r="AS58">
        <f t="shared" si="47"/>
        <v>0</v>
      </c>
      <c r="AT58">
        <f t="shared" si="23"/>
        <v>0</v>
      </c>
      <c r="AU58">
        <f t="shared" si="24"/>
        <v>0</v>
      </c>
      <c r="AV58">
        <f t="shared" si="25"/>
        <v>0</v>
      </c>
      <c r="AW58">
        <f t="shared" si="48"/>
        <v>0</v>
      </c>
      <c r="AX58">
        <f t="shared" si="26"/>
        <v>0</v>
      </c>
      <c r="AY58">
        <f t="shared" si="27"/>
        <v>0</v>
      </c>
      <c r="AZ58">
        <f t="shared" si="28"/>
        <v>0</v>
      </c>
      <c r="BA58">
        <f t="shared" si="49"/>
        <v>0</v>
      </c>
      <c r="BC58">
        <f t="shared" si="29"/>
        <v>0</v>
      </c>
      <c r="BD58">
        <f t="shared" si="30"/>
        <v>0</v>
      </c>
      <c r="BE58">
        <f t="shared" si="31"/>
        <v>0</v>
      </c>
      <c r="BF58">
        <f t="shared" si="32"/>
        <v>0</v>
      </c>
      <c r="BG58">
        <f t="shared" si="33"/>
        <v>0</v>
      </c>
      <c r="BH58">
        <f t="shared" si="34"/>
        <v>0</v>
      </c>
      <c r="BI58">
        <f t="shared" si="35"/>
        <v>0</v>
      </c>
      <c r="BJ58">
        <f t="shared" si="36"/>
        <v>0</v>
      </c>
      <c r="BK58">
        <f t="shared" si="37"/>
        <v>0</v>
      </c>
      <c r="BL58">
        <f t="shared" si="38"/>
        <v>0</v>
      </c>
      <c r="BM58">
        <f t="shared" si="39"/>
        <v>0</v>
      </c>
      <c r="BN58">
        <f t="shared" si="40"/>
        <v>0</v>
      </c>
      <c r="BO58">
        <f t="shared" si="41"/>
        <v>0</v>
      </c>
      <c r="BP58">
        <f t="shared" si="42"/>
        <v>0</v>
      </c>
      <c r="BQ58">
        <f t="shared" si="43"/>
        <v>0</v>
      </c>
      <c r="BR58">
        <f t="shared" si="44"/>
        <v>0</v>
      </c>
    </row>
    <row r="59" spans="1:70">
      <c r="A59" t="str">
        <f>'time 1'!B58</f>
        <v>&lt;test.ImageData: int getPixel(int,int)&gt;</v>
      </c>
      <c r="B59">
        <f>AVERAGE('time 1'!D58/'time 1'!C58,'time 2'!D58/'time 2'!C58,'time 3'!D58/'time 3'!C58)</f>
        <v>1.1819613490337586</v>
      </c>
      <c r="C59">
        <f>AVERAGE('time 1'!F58/'time 1'!E58,'time 2'!F58/'time 2'!E58,'time 3'!F58/'time 3'!E58)</f>
        <v>0.9434914849937458</v>
      </c>
      <c r="D59">
        <f>AVERAGE('time 1'!H58/'time 1'!G58,'time 2'!H58/'time 2'!G58,'time 3'!H58/'time 3'!G58)</f>
        <v>1.1190566079352411</v>
      </c>
      <c r="E59">
        <f>AVERAGE('time 1'!J58/'time 1'!I58,'time 2'!J58/'time 2'!I58,'time 3'!J58/'time 3'!I58)</f>
        <v>1.2704895322346057</v>
      </c>
      <c r="F59">
        <f>AVERAGE('time 1'!L58/'time 1'!K58,'time 2'!L58/'time 2'!K58,'time 3'!L58/'time 3'!K58)</f>
        <v>1.0501291443049998</v>
      </c>
      <c r="G59">
        <f>AVERAGE('time 1'!N58/'time 1'!M58,'time 2'!N58/'time 2'!M58,'time 3'!N58/'time 3'!M58)</f>
        <v>1.1892841324863239</v>
      </c>
      <c r="H59">
        <f>AVERAGE('time 1'!P58/'time 1'!O58,'time 2'!P58/'time 2'!O58,'time 3'!P58/'time 3'!O58)</f>
        <v>1.1992319985847431</v>
      </c>
      <c r="I59">
        <f>AVERAGE('time 1'!R58/'time 1'!Q58,'time 2'!R58/'time 2'!Q58,'time 3'!R58/'time 3'!Q58)</f>
        <v>0.98757473653354666</v>
      </c>
      <c r="J59">
        <f>AVERAGE('time 1'!T58/'time 1'!S58,'time 2'!T58/'time 2'!S58,'time 3'!T58/'time 3'!S58)</f>
        <v>1.2823274249761625</v>
      </c>
      <c r="K59">
        <f t="shared" si="3"/>
        <v>2</v>
      </c>
      <c r="L59">
        <f t="shared" si="4"/>
        <v>7</v>
      </c>
      <c r="M59">
        <f t="shared" si="5"/>
        <v>0</v>
      </c>
      <c r="N59">
        <f t="shared" si="6"/>
        <v>0</v>
      </c>
      <c r="O59">
        <f t="shared" si="7"/>
        <v>0</v>
      </c>
      <c r="P59">
        <f t="shared" si="45"/>
        <v>3</v>
      </c>
      <c r="Q59">
        <f t="shared" si="46"/>
        <v>0</v>
      </c>
      <c r="R59">
        <f t="shared" si="8"/>
        <v>0</v>
      </c>
      <c r="S59">
        <f t="shared" si="9"/>
        <v>2</v>
      </c>
      <c r="T59">
        <f t="shared" si="10"/>
        <v>1</v>
      </c>
      <c r="U59">
        <f t="shared" si="11"/>
        <v>0</v>
      </c>
      <c r="V59">
        <f t="shared" si="12"/>
        <v>0</v>
      </c>
      <c r="W59">
        <f t="shared" si="13"/>
        <v>0</v>
      </c>
      <c r="X59">
        <f t="shared" si="14"/>
        <v>3</v>
      </c>
      <c r="Y59">
        <f t="shared" si="15"/>
        <v>0</v>
      </c>
      <c r="Z59">
        <f t="shared" si="16"/>
        <v>0</v>
      </c>
      <c r="AB59">
        <f>AVERAGE('accuracy dom5dom4'!$C59,'accuracy dom51dom41'!$C59,'accuracy dom52dom42'!$C59)</f>
        <v>6</v>
      </c>
      <c r="AC59">
        <f>AVERAGE('accuracy dom5dom4'!$G59,'accuracy dom51dom41'!$G59,'accuracy dom52dom42'!$G59)</f>
        <v>6</v>
      </c>
      <c r="AD59">
        <f>AVERAGE('accuracy dom5dom4'!$AB59,'accuracy dom51dom41'!$AB59,'accuracy dom52dom42'!$AB59)</f>
        <v>6</v>
      </c>
      <c r="AE59">
        <f>AVERAGE('accuracy dom7dom6'!$C59,'accuracy dom71dom61'!$C59,'accuracy dom72dom62'!$C59)</f>
        <v>6</v>
      </c>
      <c r="AF59">
        <f>AVERAGE('accuracy dom7dom6'!$G59,'accuracy dom71dom61'!$G59,'accuracy dom72dom62'!$G59)</f>
        <v>6</v>
      </c>
      <c r="AG59">
        <f>AVERAGE('accuracy dom7dom6'!$AB59,'accuracy dom71dom61'!$AB59,'accuracy dom72dom62'!$AB59)</f>
        <v>6</v>
      </c>
      <c r="AH59">
        <f>AVERAGE('accuracy dom9dom8'!$C59,'accuracy dom91dom81'!$C59,'accuracy dom92dom82'!$C59)</f>
        <v>5</v>
      </c>
      <c r="AI59">
        <f>AVERAGE('accuracy dom9dom8'!$G59,'accuracy dom91dom81'!$G59,'accuracy dom92dom82'!$G59)</f>
        <v>5</v>
      </c>
      <c r="AJ59">
        <f>AVERAGE('accuracy dom9dom8'!$AB59,'accuracy dom91dom81'!$AB59,'accuracy dom92dom82'!$AB59)</f>
        <v>5</v>
      </c>
      <c r="AK59">
        <f t="shared" si="17"/>
        <v>9</v>
      </c>
      <c r="AL59">
        <f t="shared" si="50"/>
        <v>11</v>
      </c>
      <c r="AM59">
        <f t="shared" si="51"/>
        <v>40</v>
      </c>
      <c r="AN59">
        <f t="shared" si="52"/>
        <v>0</v>
      </c>
      <c r="AO59">
        <f t="shared" si="19"/>
        <v>0</v>
      </c>
      <c r="AP59">
        <f t="shared" si="20"/>
        <v>0</v>
      </c>
      <c r="AQ59">
        <f t="shared" si="21"/>
        <v>17</v>
      </c>
      <c r="AR59">
        <f t="shared" si="22"/>
        <v>0</v>
      </c>
      <c r="AS59">
        <f t="shared" si="47"/>
        <v>0</v>
      </c>
      <c r="AT59">
        <f t="shared" si="23"/>
        <v>11</v>
      </c>
      <c r="AU59">
        <f t="shared" si="24"/>
        <v>6</v>
      </c>
      <c r="AV59">
        <f t="shared" si="25"/>
        <v>0</v>
      </c>
      <c r="AW59">
        <f t="shared" si="48"/>
        <v>0</v>
      </c>
      <c r="AX59">
        <f t="shared" si="26"/>
        <v>0</v>
      </c>
      <c r="AY59">
        <f t="shared" si="27"/>
        <v>17</v>
      </c>
      <c r="AZ59">
        <f t="shared" si="28"/>
        <v>0</v>
      </c>
      <c r="BA59">
        <f t="shared" si="49"/>
        <v>0</v>
      </c>
      <c r="BC59">
        <f t="shared" si="29"/>
        <v>2</v>
      </c>
      <c r="BD59">
        <f t="shared" si="30"/>
        <v>7</v>
      </c>
      <c r="BE59">
        <f t="shared" si="31"/>
        <v>0</v>
      </c>
      <c r="BF59">
        <f t="shared" si="32"/>
        <v>0</v>
      </c>
      <c r="BG59">
        <f t="shared" si="33"/>
        <v>0</v>
      </c>
      <c r="BH59">
        <f t="shared" si="34"/>
        <v>3</v>
      </c>
      <c r="BI59">
        <f t="shared" si="35"/>
        <v>0</v>
      </c>
      <c r="BJ59">
        <f t="shared" si="36"/>
        <v>0</v>
      </c>
      <c r="BK59">
        <f t="shared" si="37"/>
        <v>2</v>
      </c>
      <c r="BL59">
        <f t="shared" si="38"/>
        <v>1</v>
      </c>
      <c r="BM59">
        <f t="shared" si="39"/>
        <v>0</v>
      </c>
      <c r="BN59">
        <f t="shared" si="40"/>
        <v>0</v>
      </c>
      <c r="BO59">
        <f t="shared" si="41"/>
        <v>0</v>
      </c>
      <c r="BP59">
        <f t="shared" si="42"/>
        <v>3</v>
      </c>
      <c r="BQ59">
        <f t="shared" si="43"/>
        <v>0</v>
      </c>
      <c r="BR59">
        <f t="shared" si="44"/>
        <v>0</v>
      </c>
    </row>
    <row r="60" spans="1:7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1'!C59,'time 2'!D59/'time 2'!C59,'time 3'!D59/'time 3'!C59)</f>
        <v>99.904447500829747</v>
      </c>
      <c r="C60">
        <f>AVERAGE('time 1'!F59/'time 1'!E59,'time 2'!F59/'time 2'!E59,'time 3'!F59/'time 3'!E59)</f>
        <v>21.434442614177915</v>
      </c>
      <c r="D60">
        <f>AVERAGE('time 1'!H59/'time 1'!G59,'time 2'!H59/'time 2'!G59,'time 3'!H59/'time 3'!G59)</f>
        <v>95.584215930121331</v>
      </c>
      <c r="E60">
        <f>AVERAGE('time 1'!J59/'time 1'!I59,'time 2'!J59/'time 2'!I59,'time 3'!J59/'time 3'!I59)</f>
        <v>105.29045657514247</v>
      </c>
      <c r="F60">
        <f>AVERAGE('time 1'!L59/'time 1'!K59,'time 2'!L59/'time 2'!K59,'time 3'!L59/'time 3'!K59)</f>
        <v>10.815789584916899</v>
      </c>
      <c r="G60">
        <f>AVERAGE('time 1'!N59/'time 1'!M59,'time 2'!N59/'time 2'!M59,'time 3'!N59/'time 3'!M59)</f>
        <v>105.62405155416519</v>
      </c>
      <c r="H60">
        <f>AVERAGE('time 1'!P59/'time 1'!O59,'time 2'!P59/'time 2'!O59,'time 3'!P59/'time 3'!O59)</f>
        <v>97.653024756856141</v>
      </c>
      <c r="I60">
        <f>AVERAGE('time 1'!R59/'time 1'!Q59,'time 2'!R59/'time 2'!Q59,'time 3'!R59/'time 3'!Q59)</f>
        <v>5.6694142976737991</v>
      </c>
      <c r="J60">
        <f>AVERAGE('time 1'!T59/'time 1'!S59,'time 2'!T59/'time 2'!S59,'time 3'!T59/'time 3'!S59)</f>
        <v>95.941946011014537</v>
      </c>
      <c r="K60">
        <f t="shared" si="3"/>
        <v>0</v>
      </c>
      <c r="L60">
        <f t="shared" si="4"/>
        <v>0</v>
      </c>
      <c r="M60">
        <f t="shared" si="5"/>
        <v>2</v>
      </c>
      <c r="N60">
        <f t="shared" si="6"/>
        <v>8</v>
      </c>
      <c r="O60">
        <f t="shared" si="7"/>
        <v>0</v>
      </c>
      <c r="P60">
        <f t="shared" si="45"/>
        <v>0</v>
      </c>
      <c r="Q60">
        <f t="shared" si="46"/>
        <v>0</v>
      </c>
      <c r="R60">
        <f t="shared" si="8"/>
        <v>3</v>
      </c>
      <c r="S60">
        <f t="shared" si="9"/>
        <v>0</v>
      </c>
      <c r="T60">
        <f t="shared" si="10"/>
        <v>0</v>
      </c>
      <c r="U60">
        <f t="shared" si="11"/>
        <v>2</v>
      </c>
      <c r="V60">
        <f t="shared" si="12"/>
        <v>2</v>
      </c>
      <c r="W60">
        <f t="shared" si="13"/>
        <v>0</v>
      </c>
      <c r="X60">
        <f t="shared" si="14"/>
        <v>0</v>
      </c>
      <c r="Y60">
        <f t="shared" si="15"/>
        <v>0</v>
      </c>
      <c r="Z60">
        <f t="shared" si="16"/>
        <v>3</v>
      </c>
      <c r="AB60">
        <f>AVERAGE('accuracy dom5dom4'!$C60,'accuracy dom51dom41'!$C60,'accuracy dom52dom42'!$C60)</f>
        <v>32</v>
      </c>
      <c r="AC60">
        <f>AVERAGE('accuracy dom5dom4'!$G60,'accuracy dom51dom41'!$G60,'accuracy dom52dom42'!$G60)</f>
        <v>32</v>
      </c>
      <c r="AD60">
        <f>AVERAGE('accuracy dom5dom4'!$AB60,'accuracy dom51dom41'!$AB60,'accuracy dom52dom42'!$AB60)</f>
        <v>32</v>
      </c>
      <c r="AE60">
        <f>AVERAGE('accuracy dom7dom6'!$C60,'accuracy dom71dom61'!$C60,'accuracy dom72dom62'!$C60)</f>
        <v>32</v>
      </c>
      <c r="AF60">
        <f>AVERAGE('accuracy dom7dom6'!$G60,'accuracy dom71dom61'!$G60,'accuracy dom72dom62'!$G60)</f>
        <v>32</v>
      </c>
      <c r="AG60">
        <f>AVERAGE('accuracy dom7dom6'!$AB60,'accuracy dom71dom61'!$AB60,'accuracy dom72dom62'!$AB60)</f>
        <v>32</v>
      </c>
      <c r="AH60">
        <f>AVERAGE('accuracy dom9dom8'!$C60,'accuracy dom91dom81'!$C60,'accuracy dom92dom82'!$C60)</f>
        <v>32</v>
      </c>
      <c r="AI60">
        <f>AVERAGE('accuracy dom9dom8'!$G60,'accuracy dom91dom81'!$G60,'accuracy dom92dom82'!$G60)</f>
        <v>32.666666666666664</v>
      </c>
      <c r="AJ60">
        <f>AVERAGE('accuracy dom9dom8'!$AB60,'accuracy dom91dom81'!$AB60,'accuracy dom92dom82'!$AB60)</f>
        <v>32.666666666666664</v>
      </c>
      <c r="AK60">
        <f t="shared" si="17"/>
        <v>9</v>
      </c>
      <c r="AL60">
        <f t="shared" si="50"/>
        <v>0</v>
      </c>
      <c r="AM60">
        <f t="shared" si="51"/>
        <v>0</v>
      </c>
      <c r="AN60">
        <f t="shared" si="52"/>
        <v>64.666666666666657</v>
      </c>
      <c r="AO60">
        <f t="shared" si="19"/>
        <v>256.66666666666669</v>
      </c>
      <c r="AP60">
        <f t="shared" si="20"/>
        <v>0</v>
      </c>
      <c r="AQ60">
        <f t="shared" si="21"/>
        <v>0</v>
      </c>
      <c r="AR60">
        <f t="shared" si="22"/>
        <v>0</v>
      </c>
      <c r="AS60">
        <f t="shared" si="47"/>
        <v>96</v>
      </c>
      <c r="AT60">
        <f t="shared" si="23"/>
        <v>0</v>
      </c>
      <c r="AU60">
        <f t="shared" si="24"/>
        <v>0</v>
      </c>
      <c r="AV60">
        <f t="shared" si="25"/>
        <v>64.666666666666657</v>
      </c>
      <c r="AW60">
        <f t="shared" si="48"/>
        <v>64</v>
      </c>
      <c r="AX60">
        <f t="shared" si="26"/>
        <v>0</v>
      </c>
      <c r="AY60">
        <f t="shared" si="27"/>
        <v>0</v>
      </c>
      <c r="AZ60">
        <f t="shared" si="28"/>
        <v>0</v>
      </c>
      <c r="BA60">
        <f t="shared" si="49"/>
        <v>96.666666666666657</v>
      </c>
      <c r="BC60">
        <f t="shared" si="29"/>
        <v>0</v>
      </c>
      <c r="BD60">
        <f t="shared" si="30"/>
        <v>0</v>
      </c>
      <c r="BE60">
        <f t="shared" si="31"/>
        <v>2</v>
      </c>
      <c r="BF60">
        <f t="shared" si="32"/>
        <v>8</v>
      </c>
      <c r="BG60">
        <f t="shared" si="33"/>
        <v>0</v>
      </c>
      <c r="BH60">
        <f t="shared" si="34"/>
        <v>0</v>
      </c>
      <c r="BI60">
        <f t="shared" si="35"/>
        <v>0</v>
      </c>
      <c r="BJ60">
        <f t="shared" si="36"/>
        <v>3</v>
      </c>
      <c r="BK60">
        <f t="shared" si="37"/>
        <v>0</v>
      </c>
      <c r="BL60">
        <f t="shared" si="38"/>
        <v>0</v>
      </c>
      <c r="BM60">
        <f t="shared" si="39"/>
        <v>2</v>
      </c>
      <c r="BN60">
        <f t="shared" si="40"/>
        <v>2</v>
      </c>
      <c r="BO60">
        <f t="shared" si="41"/>
        <v>0</v>
      </c>
      <c r="BP60">
        <f t="shared" si="42"/>
        <v>0</v>
      </c>
      <c r="BQ60">
        <f t="shared" si="43"/>
        <v>0</v>
      </c>
      <c r="BR60">
        <f t="shared" si="44"/>
        <v>3</v>
      </c>
    </row>
    <row r="61" spans="1:7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1'!C60,'time 2'!D60/'time 2'!C60,'time 3'!D60/'time 3'!C60)</f>
        <v>5.8052561597924131</v>
      </c>
      <c r="C61">
        <f>AVERAGE('time 1'!F60/'time 1'!E60,'time 2'!F60/'time 2'!E60,'time 3'!F60/'time 3'!E60)</f>
        <v>2.4888351178903889</v>
      </c>
      <c r="D61">
        <f>AVERAGE('time 1'!H60/'time 1'!G60,'time 2'!H60/'time 2'!G60,'time 3'!H60/'time 3'!G60)</f>
        <v>7.4363604685976705</v>
      </c>
      <c r="E61">
        <f>AVERAGE('time 1'!J60/'time 1'!I60,'time 2'!J60/'time 2'!I60,'time 3'!J60/'time 3'!I60)</f>
        <v>5.7594474980488464</v>
      </c>
      <c r="F61">
        <f>AVERAGE('time 1'!L60/'time 1'!K60,'time 2'!L60/'time 2'!K60,'time 3'!L60/'time 3'!K60)</f>
        <v>2.1077530153403083</v>
      </c>
      <c r="G61">
        <f>AVERAGE('time 1'!N60/'time 1'!M60,'time 2'!N60/'time 2'!M60,'time 3'!N60/'time 3'!M60)</f>
        <v>7.0374079750218668</v>
      </c>
      <c r="H61">
        <f>AVERAGE('time 1'!P60/'time 1'!O60,'time 2'!P60/'time 2'!O60,'time 3'!P60/'time 3'!O60)</f>
        <v>8.0924952511829904</v>
      </c>
      <c r="I61">
        <f>AVERAGE('time 1'!R60/'time 1'!Q60,'time 2'!R60/'time 2'!Q60,'time 3'!R60/'time 3'!Q60)</f>
        <v>1.5017828098911805</v>
      </c>
      <c r="J61">
        <f>AVERAGE('time 1'!T60/'time 1'!S60,'time 2'!T60/'time 2'!S60,'time 3'!T60/'time 3'!S60)</f>
        <v>6.3561708073764294</v>
      </c>
      <c r="K61">
        <f t="shared" si="3"/>
        <v>0</v>
      </c>
      <c r="L61">
        <f t="shared" si="4"/>
        <v>1</v>
      </c>
      <c r="M61">
        <f t="shared" si="5"/>
        <v>8</v>
      </c>
      <c r="N61">
        <f t="shared" si="6"/>
        <v>0</v>
      </c>
      <c r="O61">
        <f t="shared" si="7"/>
        <v>0</v>
      </c>
      <c r="P61">
        <f t="shared" si="45"/>
        <v>0</v>
      </c>
      <c r="Q61">
        <f t="shared" si="46"/>
        <v>3</v>
      </c>
      <c r="R61">
        <f t="shared" si="8"/>
        <v>0</v>
      </c>
      <c r="S61">
        <f t="shared" si="9"/>
        <v>0</v>
      </c>
      <c r="T61">
        <f t="shared" si="10"/>
        <v>1</v>
      </c>
      <c r="U61">
        <f t="shared" si="11"/>
        <v>2</v>
      </c>
      <c r="V61">
        <f t="shared" si="12"/>
        <v>0</v>
      </c>
      <c r="W61">
        <f t="shared" si="13"/>
        <v>0</v>
      </c>
      <c r="X61">
        <f t="shared" si="14"/>
        <v>0</v>
      </c>
      <c r="Y61">
        <f t="shared" si="15"/>
        <v>3</v>
      </c>
      <c r="Z61">
        <f t="shared" si="16"/>
        <v>0</v>
      </c>
      <c r="AB61">
        <f>AVERAGE('accuracy dom5dom4'!$C61,'accuracy dom51dom41'!$C61,'accuracy dom52dom42'!$C61)</f>
        <v>4</v>
      </c>
      <c r="AC61">
        <f>AVERAGE('accuracy dom5dom4'!$G61,'accuracy dom51dom41'!$G61,'accuracy dom52dom42'!$G61)</f>
        <v>4</v>
      </c>
      <c r="AD61">
        <f>AVERAGE('accuracy dom5dom4'!$AB61,'accuracy dom51dom41'!$AB61,'accuracy dom52dom42'!$AB61)</f>
        <v>4</v>
      </c>
      <c r="AE61">
        <f>AVERAGE('accuracy dom7dom6'!$C61,'accuracy dom71dom61'!$C61,'accuracy dom72dom62'!$C61)</f>
        <v>4</v>
      </c>
      <c r="AF61">
        <f>AVERAGE('accuracy dom7dom6'!$G61,'accuracy dom71dom61'!$G61,'accuracy dom72dom62'!$G61)</f>
        <v>4</v>
      </c>
      <c r="AG61">
        <f>AVERAGE('accuracy dom7dom6'!$AB61,'accuracy dom71dom61'!$AB61,'accuracy dom72dom62'!$AB61)</f>
        <v>4</v>
      </c>
      <c r="AH61">
        <f>AVERAGE('accuracy dom9dom8'!$C61,'accuracy dom91dom81'!$C61,'accuracy dom92dom82'!$C61)</f>
        <v>4</v>
      </c>
      <c r="AI61">
        <f>AVERAGE('accuracy dom9dom8'!$G61,'accuracy dom91dom81'!$G61,'accuracy dom92dom82'!$G61)</f>
        <v>4</v>
      </c>
      <c r="AJ61">
        <f>AVERAGE('accuracy dom9dom8'!$AB61,'accuracy dom91dom81'!$AB61,'accuracy dom92dom82'!$AB61)</f>
        <v>4</v>
      </c>
      <c r="AK61">
        <f t="shared" si="17"/>
        <v>9</v>
      </c>
      <c r="AL61">
        <f t="shared" si="50"/>
        <v>0</v>
      </c>
      <c r="AM61">
        <f t="shared" si="51"/>
        <v>4</v>
      </c>
      <c r="AN61">
        <f t="shared" si="52"/>
        <v>32</v>
      </c>
      <c r="AO61">
        <f t="shared" si="19"/>
        <v>0</v>
      </c>
      <c r="AP61">
        <f t="shared" si="20"/>
        <v>0</v>
      </c>
      <c r="AQ61">
        <f t="shared" si="21"/>
        <v>0</v>
      </c>
      <c r="AR61">
        <f t="shared" si="22"/>
        <v>12</v>
      </c>
      <c r="AS61">
        <f t="shared" si="47"/>
        <v>0</v>
      </c>
      <c r="AT61">
        <f t="shared" si="23"/>
        <v>0</v>
      </c>
      <c r="AU61">
        <f t="shared" si="24"/>
        <v>4</v>
      </c>
      <c r="AV61">
        <f t="shared" si="25"/>
        <v>8</v>
      </c>
      <c r="AW61">
        <f t="shared" si="48"/>
        <v>0</v>
      </c>
      <c r="AX61">
        <f t="shared" si="26"/>
        <v>0</v>
      </c>
      <c r="AY61">
        <f t="shared" si="27"/>
        <v>0</v>
      </c>
      <c r="AZ61">
        <f t="shared" si="28"/>
        <v>12</v>
      </c>
      <c r="BA61">
        <f t="shared" si="49"/>
        <v>0</v>
      </c>
      <c r="BC61">
        <f t="shared" si="29"/>
        <v>0</v>
      </c>
      <c r="BD61">
        <f t="shared" si="30"/>
        <v>1</v>
      </c>
      <c r="BE61">
        <f t="shared" si="31"/>
        <v>8</v>
      </c>
      <c r="BF61">
        <f t="shared" si="32"/>
        <v>0</v>
      </c>
      <c r="BG61">
        <f t="shared" si="33"/>
        <v>0</v>
      </c>
      <c r="BH61">
        <f t="shared" si="34"/>
        <v>0</v>
      </c>
      <c r="BI61">
        <f t="shared" si="35"/>
        <v>3</v>
      </c>
      <c r="BJ61">
        <f t="shared" si="36"/>
        <v>0</v>
      </c>
      <c r="BK61">
        <f t="shared" si="37"/>
        <v>0</v>
      </c>
      <c r="BL61">
        <f t="shared" si="38"/>
        <v>1</v>
      </c>
      <c r="BM61">
        <f t="shared" si="39"/>
        <v>2</v>
      </c>
      <c r="BN61">
        <f t="shared" si="40"/>
        <v>0</v>
      </c>
      <c r="BO61">
        <f t="shared" si="41"/>
        <v>0</v>
      </c>
      <c r="BP61">
        <f t="shared" si="42"/>
        <v>0</v>
      </c>
      <c r="BQ61">
        <f t="shared" si="43"/>
        <v>3</v>
      </c>
      <c r="BR61">
        <f t="shared" si="44"/>
        <v>0</v>
      </c>
    </row>
    <row r="62" spans="1:7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1'!C61,'time 2'!D61/'time 2'!C61,'time 3'!D61/'time 3'!C61)</f>
        <v>91.394934196882332</v>
      </c>
      <c r="C62">
        <f>AVERAGE('time 1'!F61/'time 1'!E61,'time 2'!F61/'time 2'!E61,'time 3'!F61/'time 3'!E61)</f>
        <v>22.544563763328313</v>
      </c>
      <c r="D62">
        <f>AVERAGE('time 1'!H61/'time 1'!G61,'time 2'!H61/'time 2'!G61,'time 3'!H61/'time 3'!G61)</f>
        <v>92.258972942006736</v>
      </c>
      <c r="E62">
        <f>AVERAGE('time 1'!J61/'time 1'!I61,'time 2'!J61/'time 2'!I61,'time 3'!J61/'time 3'!I61)</f>
        <v>107.52444759918724</v>
      </c>
      <c r="F62">
        <f>AVERAGE('time 1'!L61/'time 1'!K61,'time 2'!L61/'time 2'!K61,'time 3'!L61/'time 3'!K61)</f>
        <v>11.561064259973287</v>
      </c>
      <c r="G62">
        <f>AVERAGE('time 1'!N61/'time 1'!M61,'time 2'!N61/'time 2'!M61,'time 3'!N61/'time 3'!M61)</f>
        <v>105.36448218370539</v>
      </c>
      <c r="H62">
        <f>AVERAGE('time 1'!P61/'time 1'!O61,'time 2'!P61/'time 2'!O61,'time 3'!P61/'time 3'!O61)</f>
        <v>96.347042539720306</v>
      </c>
      <c r="I62">
        <f>AVERAGE('time 1'!R61/'time 1'!Q61,'time 2'!R61/'time 2'!Q61,'time 3'!R61/'time 3'!Q61)</f>
        <v>5.7940359107237889</v>
      </c>
      <c r="J62">
        <f>AVERAGE('time 1'!T61/'time 1'!S61,'time 2'!T61/'time 2'!S61,'time 3'!T61/'time 3'!S61)</f>
        <v>94.322544212651067</v>
      </c>
      <c r="K62">
        <f t="shared" si="3"/>
        <v>0</v>
      </c>
      <c r="L62">
        <f t="shared" si="4"/>
        <v>0</v>
      </c>
      <c r="M62">
        <f t="shared" si="5"/>
        <v>1</v>
      </c>
      <c r="N62">
        <f t="shared" si="6"/>
        <v>8</v>
      </c>
      <c r="O62">
        <f t="shared" si="7"/>
        <v>0</v>
      </c>
      <c r="P62">
        <f t="shared" si="45"/>
        <v>0</v>
      </c>
      <c r="Q62">
        <f t="shared" si="46"/>
        <v>0</v>
      </c>
      <c r="R62">
        <f t="shared" si="8"/>
        <v>3</v>
      </c>
      <c r="S62">
        <f t="shared" si="9"/>
        <v>0</v>
      </c>
      <c r="T62">
        <f t="shared" si="10"/>
        <v>0</v>
      </c>
      <c r="U62">
        <f t="shared" si="11"/>
        <v>1</v>
      </c>
      <c r="V62">
        <f t="shared" si="12"/>
        <v>2</v>
      </c>
      <c r="W62">
        <f t="shared" si="13"/>
        <v>0</v>
      </c>
      <c r="X62">
        <f t="shared" si="14"/>
        <v>0</v>
      </c>
      <c r="Y62">
        <f t="shared" si="15"/>
        <v>0</v>
      </c>
      <c r="Z62">
        <f t="shared" si="16"/>
        <v>3</v>
      </c>
      <c r="AB62">
        <f>AVERAGE('accuracy dom5dom4'!$C62,'accuracy dom51dom41'!$C62,'accuracy dom52dom42'!$C62)</f>
        <v>27</v>
      </c>
      <c r="AC62">
        <f>AVERAGE('accuracy dom5dom4'!$G62,'accuracy dom51dom41'!$G62,'accuracy dom52dom42'!$G62)</f>
        <v>27</v>
      </c>
      <c r="AD62">
        <f>AVERAGE('accuracy dom5dom4'!$AB62,'accuracy dom51dom41'!$AB62,'accuracy dom52dom42'!$AB62)</f>
        <v>27</v>
      </c>
      <c r="AE62">
        <f>AVERAGE('accuracy dom7dom6'!$C62,'accuracy dom71dom61'!$C62,'accuracy dom72dom62'!$C62)</f>
        <v>27</v>
      </c>
      <c r="AF62">
        <f>AVERAGE('accuracy dom7dom6'!$G62,'accuracy dom71dom61'!$G62,'accuracy dom72dom62'!$G62)</f>
        <v>27</v>
      </c>
      <c r="AG62">
        <f>AVERAGE('accuracy dom7dom6'!$AB62,'accuracy dom71dom61'!$AB62,'accuracy dom72dom62'!$AB62)</f>
        <v>27</v>
      </c>
      <c r="AH62">
        <f>AVERAGE('accuracy dom9dom8'!$C62,'accuracy dom91dom81'!$C62,'accuracy dom92dom82'!$C62)</f>
        <v>27</v>
      </c>
      <c r="AI62">
        <f>AVERAGE('accuracy dom9dom8'!$G62,'accuracy dom91dom81'!$G62,'accuracy dom92dom82'!$G62)</f>
        <v>27.333333333333332</v>
      </c>
      <c r="AJ62">
        <f>AVERAGE('accuracy dom9dom8'!$AB62,'accuracy dom91dom81'!$AB62,'accuracy dom92dom82'!$AB62)</f>
        <v>27.333333333333332</v>
      </c>
      <c r="AK62">
        <f t="shared" si="17"/>
        <v>9</v>
      </c>
      <c r="AL62">
        <f t="shared" si="50"/>
        <v>0</v>
      </c>
      <c r="AM62">
        <f t="shared" si="51"/>
        <v>0</v>
      </c>
      <c r="AN62">
        <f t="shared" si="52"/>
        <v>27.333333333333332</v>
      </c>
      <c r="AO62">
        <f t="shared" si="19"/>
        <v>216.33333333333334</v>
      </c>
      <c r="AP62">
        <f t="shared" si="20"/>
        <v>0</v>
      </c>
      <c r="AQ62">
        <f t="shared" si="21"/>
        <v>0</v>
      </c>
      <c r="AR62">
        <f t="shared" si="22"/>
        <v>0</v>
      </c>
      <c r="AS62">
        <f t="shared" si="47"/>
        <v>81</v>
      </c>
      <c r="AT62">
        <f t="shared" si="23"/>
        <v>0</v>
      </c>
      <c r="AU62">
        <f t="shared" si="24"/>
        <v>0</v>
      </c>
      <c r="AV62">
        <f t="shared" si="25"/>
        <v>27.333333333333332</v>
      </c>
      <c r="AW62">
        <f t="shared" si="48"/>
        <v>54</v>
      </c>
      <c r="AX62">
        <f t="shared" si="26"/>
        <v>0</v>
      </c>
      <c r="AY62">
        <f t="shared" si="27"/>
        <v>0</v>
      </c>
      <c r="AZ62">
        <f t="shared" si="28"/>
        <v>0</v>
      </c>
      <c r="BA62">
        <f t="shared" si="49"/>
        <v>81.333333333333329</v>
      </c>
      <c r="BC62">
        <f t="shared" si="29"/>
        <v>0</v>
      </c>
      <c r="BD62">
        <f t="shared" si="30"/>
        <v>0</v>
      </c>
      <c r="BE62">
        <f t="shared" si="31"/>
        <v>1</v>
      </c>
      <c r="BF62">
        <f t="shared" si="32"/>
        <v>8</v>
      </c>
      <c r="BG62">
        <f t="shared" si="33"/>
        <v>0</v>
      </c>
      <c r="BH62">
        <f t="shared" si="34"/>
        <v>0</v>
      </c>
      <c r="BI62">
        <f t="shared" si="35"/>
        <v>0</v>
      </c>
      <c r="BJ62">
        <f t="shared" si="36"/>
        <v>3</v>
      </c>
      <c r="BK62">
        <f t="shared" si="37"/>
        <v>0</v>
      </c>
      <c r="BL62">
        <f t="shared" si="38"/>
        <v>0</v>
      </c>
      <c r="BM62">
        <f t="shared" si="39"/>
        <v>1</v>
      </c>
      <c r="BN62">
        <f t="shared" si="40"/>
        <v>2</v>
      </c>
      <c r="BO62">
        <f t="shared" si="41"/>
        <v>0</v>
      </c>
      <c r="BP62">
        <f t="shared" si="42"/>
        <v>0</v>
      </c>
      <c r="BQ62">
        <f t="shared" si="43"/>
        <v>0</v>
      </c>
      <c r="BR62">
        <f t="shared" si="44"/>
        <v>3</v>
      </c>
    </row>
    <row r="63" spans="1:7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1'!C62,'time 2'!D62/'time 2'!C62,'time 3'!D62/'time 3'!C62)</f>
        <v>4.8768580831075097</v>
      </c>
      <c r="C63">
        <f>AVERAGE('time 1'!F62/'time 1'!E62,'time 2'!F62/'time 2'!E62,'time 3'!F62/'time 3'!E62)</f>
        <v>2.0205751586834859</v>
      </c>
      <c r="D63">
        <f>AVERAGE('time 1'!H62/'time 1'!G62,'time 2'!H62/'time 2'!G62,'time 3'!H62/'time 3'!G62)</f>
        <v>5.4444658543401898</v>
      </c>
      <c r="E63">
        <f>AVERAGE('time 1'!J62/'time 1'!I62,'time 2'!J62/'time 2'!I62,'time 3'!J62/'time 3'!I62)</f>
        <v>4.9868660316809867</v>
      </c>
      <c r="F63">
        <f>AVERAGE('time 1'!L62/'time 1'!K62,'time 2'!L62/'time 2'!K62,'time 3'!L62/'time 3'!K62)</f>
        <v>1.8773877063432962</v>
      </c>
      <c r="G63">
        <f>AVERAGE('time 1'!N62/'time 1'!M62,'time 2'!N62/'time 2'!M62,'time 3'!N62/'time 3'!M62)</f>
        <v>5.6234028653683481</v>
      </c>
      <c r="H63">
        <f>AVERAGE('time 1'!P62/'time 1'!O62,'time 2'!P62/'time 2'!O62,'time 3'!P62/'time 3'!O62)</f>
        <v>4.85007242932857</v>
      </c>
      <c r="I63">
        <f>AVERAGE('time 1'!R62/'time 1'!Q62,'time 2'!R62/'time 2'!Q62,'time 3'!R62/'time 3'!Q62)</f>
        <v>1.5484552022365599</v>
      </c>
      <c r="J63">
        <f>AVERAGE('time 1'!T62/'time 1'!S62,'time 2'!T62/'time 2'!S62,'time 3'!T62/'time 3'!S62)</f>
        <v>5.0222556804285681</v>
      </c>
      <c r="K63">
        <f t="shared" si="3"/>
        <v>0</v>
      </c>
      <c r="L63">
        <f t="shared" si="4"/>
        <v>2</v>
      </c>
      <c r="M63">
        <f t="shared" si="5"/>
        <v>7</v>
      </c>
      <c r="N63">
        <f t="shared" si="6"/>
        <v>0</v>
      </c>
      <c r="O63">
        <f t="shared" si="7"/>
        <v>0</v>
      </c>
      <c r="P63">
        <f t="shared" si="45"/>
        <v>0</v>
      </c>
      <c r="Q63">
        <f t="shared" si="46"/>
        <v>3</v>
      </c>
      <c r="R63">
        <f t="shared" si="8"/>
        <v>0</v>
      </c>
      <c r="S63">
        <f t="shared" si="9"/>
        <v>0</v>
      </c>
      <c r="T63">
        <f t="shared" si="10"/>
        <v>2</v>
      </c>
      <c r="U63">
        <f t="shared" si="11"/>
        <v>1</v>
      </c>
      <c r="V63">
        <f t="shared" si="12"/>
        <v>0</v>
      </c>
      <c r="W63">
        <f t="shared" si="13"/>
        <v>0</v>
      </c>
      <c r="X63">
        <f t="shared" si="14"/>
        <v>0</v>
      </c>
      <c r="Y63">
        <f t="shared" si="15"/>
        <v>3</v>
      </c>
      <c r="Z63">
        <f t="shared" si="16"/>
        <v>0</v>
      </c>
      <c r="AB63">
        <f>AVERAGE('accuracy dom5dom4'!$C63,'accuracy dom51dom41'!$C63,'accuracy dom52dom42'!$C63)</f>
        <v>5</v>
      </c>
      <c r="AC63">
        <f>AVERAGE('accuracy dom5dom4'!$G63,'accuracy dom51dom41'!$G63,'accuracy dom52dom42'!$G63)</f>
        <v>5</v>
      </c>
      <c r="AD63">
        <f>AVERAGE('accuracy dom5dom4'!$AB63,'accuracy dom51dom41'!$AB63,'accuracy dom52dom42'!$AB63)</f>
        <v>5</v>
      </c>
      <c r="AE63">
        <f>AVERAGE('accuracy dom7dom6'!$C63,'accuracy dom71dom61'!$C63,'accuracy dom72dom62'!$C63)</f>
        <v>5</v>
      </c>
      <c r="AF63">
        <f>AVERAGE('accuracy dom7dom6'!$G63,'accuracy dom71dom61'!$G63,'accuracy dom72dom62'!$G63)</f>
        <v>5</v>
      </c>
      <c r="AG63">
        <f>AVERAGE('accuracy dom7dom6'!$AB63,'accuracy dom71dom61'!$AB63,'accuracy dom72dom62'!$AB63)</f>
        <v>5</v>
      </c>
      <c r="AH63">
        <f>AVERAGE('accuracy dom9dom8'!$C63,'accuracy dom91dom81'!$C63,'accuracy dom92dom82'!$C63)</f>
        <v>5</v>
      </c>
      <c r="AI63">
        <f>AVERAGE('accuracy dom9dom8'!$G63,'accuracy dom91dom81'!$G63,'accuracy dom92dom82'!$G63)</f>
        <v>5</v>
      </c>
      <c r="AJ63">
        <f>AVERAGE('accuracy dom9dom8'!$AB63,'accuracy dom91dom81'!$AB63,'accuracy dom92dom82'!$AB63)</f>
        <v>5</v>
      </c>
      <c r="AK63">
        <f t="shared" si="17"/>
        <v>9</v>
      </c>
      <c r="AL63">
        <f t="shared" si="50"/>
        <v>0</v>
      </c>
      <c r="AM63">
        <f t="shared" si="51"/>
        <v>10</v>
      </c>
      <c r="AN63">
        <f t="shared" si="52"/>
        <v>35</v>
      </c>
      <c r="AO63">
        <f t="shared" si="19"/>
        <v>0</v>
      </c>
      <c r="AP63">
        <f t="shared" si="20"/>
        <v>0</v>
      </c>
      <c r="AQ63">
        <f t="shared" si="21"/>
        <v>0</v>
      </c>
      <c r="AR63">
        <f t="shared" si="22"/>
        <v>15</v>
      </c>
      <c r="AS63">
        <f t="shared" si="47"/>
        <v>0</v>
      </c>
      <c r="AT63">
        <f t="shared" si="23"/>
        <v>0</v>
      </c>
      <c r="AU63">
        <f t="shared" si="24"/>
        <v>10</v>
      </c>
      <c r="AV63">
        <f t="shared" si="25"/>
        <v>5</v>
      </c>
      <c r="AW63">
        <f t="shared" si="48"/>
        <v>0</v>
      </c>
      <c r="AX63">
        <f t="shared" si="26"/>
        <v>0</v>
      </c>
      <c r="AY63">
        <f t="shared" si="27"/>
        <v>0</v>
      </c>
      <c r="AZ63">
        <f t="shared" si="28"/>
        <v>15</v>
      </c>
      <c r="BA63">
        <f t="shared" si="49"/>
        <v>0</v>
      </c>
      <c r="BC63">
        <f t="shared" si="29"/>
        <v>0</v>
      </c>
      <c r="BD63">
        <f t="shared" si="30"/>
        <v>2</v>
      </c>
      <c r="BE63">
        <f t="shared" si="31"/>
        <v>7</v>
      </c>
      <c r="BF63">
        <f t="shared" si="32"/>
        <v>0</v>
      </c>
      <c r="BG63">
        <f t="shared" si="33"/>
        <v>0</v>
      </c>
      <c r="BH63">
        <f t="shared" si="34"/>
        <v>0</v>
      </c>
      <c r="BI63">
        <f t="shared" si="35"/>
        <v>3</v>
      </c>
      <c r="BJ63">
        <f t="shared" si="36"/>
        <v>0</v>
      </c>
      <c r="BK63">
        <f t="shared" si="37"/>
        <v>0</v>
      </c>
      <c r="BL63">
        <f t="shared" si="38"/>
        <v>2</v>
      </c>
      <c r="BM63">
        <f t="shared" si="39"/>
        <v>1</v>
      </c>
      <c r="BN63">
        <f t="shared" si="40"/>
        <v>0</v>
      </c>
      <c r="BO63">
        <f t="shared" si="41"/>
        <v>0</v>
      </c>
      <c r="BP63">
        <f t="shared" si="42"/>
        <v>0</v>
      </c>
      <c r="BQ63">
        <f t="shared" si="43"/>
        <v>3</v>
      </c>
      <c r="BR63">
        <f t="shared" si="44"/>
        <v>0</v>
      </c>
    </row>
    <row r="64" spans="1:70">
      <c r="A64" t="str">
        <f>'time 1'!B63</f>
        <v>&lt;test.ImageData: void buildDitheredGradientChannel(int,int,int,int,int,boolean,byte[],int,int,int)&gt;</v>
      </c>
      <c r="B64">
        <f>AVERAGE('time 1'!D63/'time 1'!C63,'time 2'!D63/'time 2'!C63,'time 3'!D63/'time 3'!C63)</f>
        <v>1.3093563783865279</v>
      </c>
      <c r="C64">
        <f>AVERAGE('time 1'!F63/'time 1'!E63,'time 2'!F63/'time 2'!E63,'time 3'!F63/'time 3'!E63)</f>
        <v>1.1827953469795995</v>
      </c>
      <c r="D64">
        <f>AVERAGE('time 1'!H63/'time 1'!G63,'time 2'!H63/'time 2'!G63,'time 3'!H63/'time 3'!G63)</f>
        <v>1.2260152941666995</v>
      </c>
      <c r="E64">
        <f>AVERAGE('time 1'!J63/'time 1'!I63,'time 2'!J63/'time 2'!I63,'time 3'!J63/'time 3'!I63)</f>
        <v>1.2360757558061082</v>
      </c>
      <c r="F64">
        <f>AVERAGE('time 1'!L63/'time 1'!K63,'time 2'!L63/'time 2'!K63,'time 3'!L63/'time 3'!K63)</f>
        <v>1.2532163713410538</v>
      </c>
      <c r="G64">
        <f>AVERAGE('time 1'!N63/'time 1'!M63,'time 2'!N63/'time 2'!M63,'time 3'!N63/'time 3'!M63)</f>
        <v>1.2759402533028286</v>
      </c>
      <c r="H64">
        <f>AVERAGE('time 1'!P63/'time 1'!O63,'time 2'!P63/'time 2'!O63,'time 3'!P63/'time 3'!O63)</f>
        <v>2.7954049189241403</v>
      </c>
      <c r="I64">
        <f>AVERAGE('time 1'!R63/'time 1'!Q63,'time 2'!R63/'time 2'!Q63,'time 3'!R63/'time 3'!Q63)</f>
        <v>1.251307867386102</v>
      </c>
      <c r="J64">
        <f>AVERAGE('time 1'!T63/'time 1'!S63,'time 2'!T63/'time 2'!S63,'time 3'!T63/'time 3'!S63)</f>
        <v>102.60534332827434</v>
      </c>
      <c r="K64">
        <f t="shared" si="3"/>
        <v>0</v>
      </c>
      <c r="L64">
        <f t="shared" si="4"/>
        <v>7</v>
      </c>
      <c r="M64">
        <f t="shared" si="5"/>
        <v>1</v>
      </c>
      <c r="N64">
        <f t="shared" si="6"/>
        <v>1</v>
      </c>
      <c r="O64">
        <f t="shared" si="7"/>
        <v>0</v>
      </c>
      <c r="P64">
        <f t="shared" si="45"/>
        <v>2</v>
      </c>
      <c r="Q64">
        <f t="shared" si="46"/>
        <v>1</v>
      </c>
      <c r="R64">
        <f t="shared" si="8"/>
        <v>0</v>
      </c>
      <c r="S64">
        <f t="shared" si="9"/>
        <v>0</v>
      </c>
      <c r="T64">
        <f t="shared" si="10"/>
        <v>3</v>
      </c>
      <c r="U64">
        <f t="shared" si="11"/>
        <v>0</v>
      </c>
      <c r="V64">
        <f t="shared" si="12"/>
        <v>0</v>
      </c>
      <c r="W64">
        <f t="shared" si="13"/>
        <v>0</v>
      </c>
      <c r="X64">
        <f t="shared" si="14"/>
        <v>2</v>
      </c>
      <c r="Y64">
        <f t="shared" si="15"/>
        <v>0</v>
      </c>
      <c r="Z64">
        <f t="shared" si="16"/>
        <v>1</v>
      </c>
      <c r="AB64">
        <f>AVERAGE('accuracy dom5dom4'!$C64,'accuracy dom51dom41'!$C64,'accuracy dom52dom42'!$C64)</f>
        <v>1</v>
      </c>
      <c r="AC64">
        <f>AVERAGE('accuracy dom5dom4'!$G64,'accuracy dom51dom41'!$G64,'accuracy dom52dom42'!$G64)</f>
        <v>1</v>
      </c>
      <c r="AD64">
        <f>AVERAGE('accuracy dom5dom4'!$AB64,'accuracy dom51dom41'!$AB64,'accuracy dom52dom42'!$AB64)</f>
        <v>1</v>
      </c>
      <c r="AE64">
        <f>AVERAGE('accuracy dom7dom6'!$C64,'accuracy dom71dom61'!$C64,'accuracy dom72dom62'!$C64)</f>
        <v>1</v>
      </c>
      <c r="AF64">
        <f>AVERAGE('accuracy dom7dom6'!$G64,'accuracy dom71dom61'!$G64,'accuracy dom72dom62'!$G64)</f>
        <v>1</v>
      </c>
      <c r="AG64">
        <f>AVERAGE('accuracy dom7dom6'!$AB64,'accuracy dom71dom61'!$AB64,'accuracy dom72dom62'!$AB64)</f>
        <v>1</v>
      </c>
      <c r="AH64">
        <f>AVERAGE('accuracy dom9dom8'!$C64,'accuracy dom91dom81'!$C64,'accuracy dom92dom82'!$C64)</f>
        <v>1</v>
      </c>
      <c r="AI64">
        <f>AVERAGE('accuracy dom9dom8'!$G64,'accuracy dom91dom81'!$G64,'accuracy dom92dom82'!$G64)</f>
        <v>1</v>
      </c>
      <c r="AJ64">
        <f>AVERAGE('accuracy dom9dom8'!$AB64,'accuracy dom91dom81'!$AB64,'accuracy dom92dom82'!$AB64)</f>
        <v>1</v>
      </c>
      <c r="AK64">
        <f t="shared" si="17"/>
        <v>9</v>
      </c>
      <c r="AL64">
        <f t="shared" si="50"/>
        <v>0</v>
      </c>
      <c r="AM64">
        <f t="shared" si="51"/>
        <v>7</v>
      </c>
      <c r="AN64">
        <f t="shared" si="52"/>
        <v>1</v>
      </c>
      <c r="AO64">
        <f t="shared" si="19"/>
        <v>1</v>
      </c>
      <c r="AP64">
        <f t="shared" si="20"/>
        <v>0</v>
      </c>
      <c r="AQ64">
        <f t="shared" si="21"/>
        <v>2</v>
      </c>
      <c r="AR64">
        <f t="shared" si="22"/>
        <v>1</v>
      </c>
      <c r="AS64">
        <f t="shared" si="47"/>
        <v>0</v>
      </c>
      <c r="AT64">
        <f t="shared" si="23"/>
        <v>0</v>
      </c>
      <c r="AU64">
        <f t="shared" si="24"/>
        <v>3</v>
      </c>
      <c r="AV64">
        <f t="shared" si="25"/>
        <v>0</v>
      </c>
      <c r="AW64">
        <f t="shared" si="48"/>
        <v>0</v>
      </c>
      <c r="AX64">
        <f t="shared" si="26"/>
        <v>0</v>
      </c>
      <c r="AY64">
        <f t="shared" si="27"/>
        <v>2</v>
      </c>
      <c r="AZ64">
        <f t="shared" si="28"/>
        <v>0</v>
      </c>
      <c r="BA64">
        <f t="shared" si="49"/>
        <v>1</v>
      </c>
      <c r="BC64">
        <f t="shared" si="29"/>
        <v>0</v>
      </c>
      <c r="BD64">
        <f t="shared" si="30"/>
        <v>7</v>
      </c>
      <c r="BE64">
        <f t="shared" si="31"/>
        <v>1</v>
      </c>
      <c r="BF64">
        <f t="shared" si="32"/>
        <v>1</v>
      </c>
      <c r="BG64">
        <f t="shared" si="33"/>
        <v>0</v>
      </c>
      <c r="BH64">
        <f t="shared" si="34"/>
        <v>2</v>
      </c>
      <c r="BI64">
        <f t="shared" si="35"/>
        <v>1</v>
      </c>
      <c r="BJ64">
        <f t="shared" si="36"/>
        <v>0</v>
      </c>
      <c r="BK64">
        <f t="shared" si="37"/>
        <v>0</v>
      </c>
      <c r="BL64">
        <f t="shared" si="38"/>
        <v>3</v>
      </c>
      <c r="BM64">
        <f t="shared" si="39"/>
        <v>0</v>
      </c>
      <c r="BN64">
        <f t="shared" si="40"/>
        <v>0</v>
      </c>
      <c r="BO64">
        <f t="shared" si="41"/>
        <v>0</v>
      </c>
      <c r="BP64">
        <f t="shared" si="42"/>
        <v>2</v>
      </c>
      <c r="BQ64">
        <f t="shared" si="43"/>
        <v>0</v>
      </c>
      <c r="BR64">
        <f t="shared" si="44"/>
        <v>1</v>
      </c>
    </row>
    <row r="65" spans="1:70">
      <c r="A65" t="str">
        <f>'time 1'!B64</f>
        <v>&lt;test.ImageData: void buildPreciseGradientChannel(int,int,int,int,int,boolean,byte[],int,int)&gt;</v>
      </c>
      <c r="B65">
        <f>AVERAGE('time 1'!D64/'time 1'!C64,'time 2'!D64/'time 2'!C64,'time 3'!D64/'time 3'!C64)</f>
        <v>1.1899890174913923</v>
      </c>
      <c r="C65">
        <f>AVERAGE('time 1'!F64/'time 1'!E64,'time 2'!F64/'time 2'!E64,'time 3'!F64/'time 3'!E64)</f>
        <v>1.1544147848947164</v>
      </c>
      <c r="D65">
        <f>AVERAGE('time 1'!H64/'time 1'!G64,'time 2'!H64/'time 2'!G64,'time 3'!H64/'time 3'!G64)</f>
        <v>43.738080834804045</v>
      </c>
      <c r="E65">
        <f>AVERAGE('time 1'!J64/'time 1'!I64,'time 2'!J64/'time 2'!I64,'time 3'!J64/'time 3'!I64)</f>
        <v>1.8711063186881631</v>
      </c>
      <c r="F65">
        <f>AVERAGE('time 1'!L64/'time 1'!K64,'time 2'!L64/'time 2'!K64,'time 3'!L64/'time 3'!K64)</f>
        <v>1.0332829594012856</v>
      </c>
      <c r="G65">
        <f>AVERAGE('time 1'!N64/'time 1'!M64,'time 2'!N64/'time 2'!M64,'time 3'!N64/'time 3'!M64)</f>
        <v>1.1911694564296056</v>
      </c>
      <c r="H65">
        <f>AVERAGE('time 1'!P64/'time 1'!O64,'time 2'!P64/'time 2'!O64,'time 3'!P64/'time 3'!O64)</f>
        <v>101.89920689263259</v>
      </c>
      <c r="I65">
        <f>AVERAGE('time 1'!R64/'time 1'!Q64,'time 2'!R64/'time 2'!Q64,'time 3'!R64/'time 3'!Q64)</f>
        <v>0.71424319813939174</v>
      </c>
      <c r="J65">
        <f>AVERAGE('time 1'!T64/'time 1'!S64,'time 2'!T64/'time 2'!S64,'time 3'!T64/'time 3'!S64)</f>
        <v>1.2972803154088526</v>
      </c>
      <c r="K65">
        <f t="shared" si="3"/>
        <v>1</v>
      </c>
      <c r="L65">
        <f t="shared" si="4"/>
        <v>6</v>
      </c>
      <c r="M65">
        <f t="shared" si="5"/>
        <v>0</v>
      </c>
      <c r="N65">
        <f t="shared" si="6"/>
        <v>2</v>
      </c>
      <c r="O65">
        <f t="shared" si="7"/>
        <v>0</v>
      </c>
      <c r="P65">
        <f t="shared" si="45"/>
        <v>2</v>
      </c>
      <c r="Q65">
        <f t="shared" si="46"/>
        <v>0</v>
      </c>
      <c r="R65">
        <f t="shared" si="8"/>
        <v>1</v>
      </c>
      <c r="S65">
        <f t="shared" si="9"/>
        <v>1</v>
      </c>
      <c r="T65">
        <f t="shared" si="10"/>
        <v>2</v>
      </c>
      <c r="U65">
        <f t="shared" si="11"/>
        <v>0</v>
      </c>
      <c r="V65">
        <f t="shared" si="12"/>
        <v>0</v>
      </c>
      <c r="W65">
        <f t="shared" si="13"/>
        <v>0</v>
      </c>
      <c r="X65">
        <f t="shared" si="14"/>
        <v>2</v>
      </c>
      <c r="Y65">
        <f t="shared" si="15"/>
        <v>0</v>
      </c>
      <c r="Z65">
        <f t="shared" si="16"/>
        <v>1</v>
      </c>
      <c r="AB65">
        <f>AVERAGE('accuracy dom5dom4'!$C65,'accuracy dom51dom41'!$C65,'accuracy dom52dom42'!$C65)</f>
        <v>1</v>
      </c>
      <c r="AC65">
        <f>AVERAGE('accuracy dom5dom4'!$G65,'accuracy dom51dom41'!$G65,'accuracy dom52dom42'!$G65)</f>
        <v>1</v>
      </c>
      <c r="AD65">
        <f>AVERAGE('accuracy dom5dom4'!$AB65,'accuracy dom51dom41'!$AB65,'accuracy dom52dom42'!$AB65)</f>
        <v>1</v>
      </c>
      <c r="AE65">
        <f>AVERAGE('accuracy dom7dom6'!$C65,'accuracy dom71dom61'!$C65,'accuracy dom72dom62'!$C65)</f>
        <v>1</v>
      </c>
      <c r="AF65">
        <f>AVERAGE('accuracy dom7dom6'!$G65,'accuracy dom71dom61'!$G65,'accuracy dom72dom62'!$G65)</f>
        <v>1</v>
      </c>
      <c r="AG65">
        <f>AVERAGE('accuracy dom7dom6'!$AB65,'accuracy dom71dom61'!$AB65,'accuracy dom72dom62'!$AB65)</f>
        <v>1</v>
      </c>
      <c r="AH65">
        <f>AVERAGE('accuracy dom9dom8'!$C65,'accuracy dom91dom81'!$C65,'accuracy dom92dom82'!$C65)</f>
        <v>1</v>
      </c>
      <c r="AI65">
        <f>AVERAGE('accuracy dom9dom8'!$G65,'accuracy dom91dom81'!$G65,'accuracy dom92dom82'!$G65)</f>
        <v>0.66666666666666663</v>
      </c>
      <c r="AJ65">
        <f>AVERAGE('accuracy dom9dom8'!$AB65,'accuracy dom91dom81'!$AB65,'accuracy dom92dom82'!$AB65)</f>
        <v>1</v>
      </c>
      <c r="AK65">
        <f t="shared" si="17"/>
        <v>9</v>
      </c>
      <c r="AL65">
        <f t="shared" si="50"/>
        <v>0.66666666666666663</v>
      </c>
      <c r="AM65">
        <f t="shared" si="51"/>
        <v>6</v>
      </c>
      <c r="AN65">
        <f t="shared" si="52"/>
        <v>0</v>
      </c>
      <c r="AO65">
        <f t="shared" si="19"/>
        <v>2</v>
      </c>
      <c r="AP65">
        <f t="shared" si="20"/>
        <v>0</v>
      </c>
      <c r="AQ65">
        <f t="shared" si="21"/>
        <v>2</v>
      </c>
      <c r="AR65">
        <f t="shared" si="22"/>
        <v>0</v>
      </c>
      <c r="AS65">
        <f t="shared" si="47"/>
        <v>1</v>
      </c>
      <c r="AT65">
        <f t="shared" si="23"/>
        <v>0.66666666666666663</v>
      </c>
      <c r="AU65">
        <f t="shared" si="24"/>
        <v>2</v>
      </c>
      <c r="AV65">
        <f t="shared" si="25"/>
        <v>0</v>
      </c>
      <c r="AW65">
        <f t="shared" si="48"/>
        <v>0</v>
      </c>
      <c r="AX65">
        <f t="shared" si="26"/>
        <v>0</v>
      </c>
      <c r="AY65">
        <f t="shared" si="27"/>
        <v>2</v>
      </c>
      <c r="AZ65">
        <f t="shared" si="28"/>
        <v>0</v>
      </c>
      <c r="BA65">
        <f t="shared" si="49"/>
        <v>1</v>
      </c>
      <c r="BC65">
        <f t="shared" si="29"/>
        <v>1</v>
      </c>
      <c r="BD65">
        <f t="shared" si="30"/>
        <v>6</v>
      </c>
      <c r="BE65">
        <f t="shared" si="31"/>
        <v>0</v>
      </c>
      <c r="BF65">
        <f t="shared" si="32"/>
        <v>2</v>
      </c>
      <c r="BG65">
        <f t="shared" si="33"/>
        <v>0</v>
      </c>
      <c r="BH65">
        <f t="shared" si="34"/>
        <v>2</v>
      </c>
      <c r="BI65">
        <f t="shared" si="35"/>
        <v>0</v>
      </c>
      <c r="BJ65">
        <f t="shared" si="36"/>
        <v>1</v>
      </c>
      <c r="BK65">
        <f t="shared" si="37"/>
        <v>1</v>
      </c>
      <c r="BL65">
        <f t="shared" si="38"/>
        <v>2</v>
      </c>
      <c r="BM65">
        <f t="shared" si="39"/>
        <v>0</v>
      </c>
      <c r="BN65">
        <f t="shared" si="40"/>
        <v>0</v>
      </c>
      <c r="BO65">
        <f t="shared" si="41"/>
        <v>0</v>
      </c>
      <c r="BP65">
        <f t="shared" si="42"/>
        <v>2</v>
      </c>
      <c r="BQ65">
        <f t="shared" si="43"/>
        <v>0</v>
      </c>
      <c r="BR65">
        <f t="shared" si="44"/>
        <v>1</v>
      </c>
    </row>
    <row r="66" spans="1:70">
      <c r="A66" t="str">
        <f>'time 1'!B65</f>
        <v>&lt;test.ImageData: void getPixels(int,int,int,byte[],int)&gt;</v>
      </c>
      <c r="B66">
        <f>AVERAGE('time 1'!D65/'time 1'!C65,'time 2'!D65/'time 2'!C65,'time 3'!D65/'time 3'!C65)</f>
        <v>1.6452611534357082</v>
      </c>
      <c r="C66">
        <f>AVERAGE('time 1'!F65/'time 1'!E65,'time 2'!F65/'time 2'!E65,'time 3'!F65/'time 3'!E65)</f>
        <v>1.4519445436002159</v>
      </c>
      <c r="D66">
        <f>AVERAGE('time 1'!H65/'time 1'!G65,'time 2'!H65/'time 2'!G65,'time 3'!H65/'time 3'!G65)</f>
        <v>1.5677567245089348</v>
      </c>
      <c r="E66">
        <f>AVERAGE('time 1'!J65/'time 1'!I65,'time 2'!J65/'time 2'!I65,'time 3'!J65/'time 3'!I65)</f>
        <v>1.6340573434471601</v>
      </c>
      <c r="F66">
        <f>AVERAGE('time 1'!L65/'time 1'!K65,'time 2'!L65/'time 2'!K65,'time 3'!L65/'time 3'!K65)</f>
        <v>1.7503909877138237</v>
      </c>
      <c r="G66">
        <f>AVERAGE('time 1'!N65/'time 1'!M65,'time 2'!N65/'time 2'!M65,'time 3'!N65/'time 3'!M65)</f>
        <v>1.6021450700140514</v>
      </c>
      <c r="H66">
        <f>AVERAGE('time 1'!P65/'time 1'!O65,'time 2'!P65/'time 2'!O65,'time 3'!P65/'time 3'!O65)</f>
        <v>1.5767640996364276</v>
      </c>
      <c r="I66">
        <f>AVERAGE('time 1'!R65/'time 1'!Q65,'time 2'!R65/'time 2'!Q65,'time 3'!R65/'time 3'!Q65)</f>
        <v>1.5828110964876607</v>
      </c>
      <c r="J66">
        <f>AVERAGE('time 1'!T65/'time 1'!S65,'time 2'!T65/'time 2'!S65,'time 3'!T65/'time 3'!S65)</f>
        <v>1.6123083932599751</v>
      </c>
      <c r="K66">
        <f t="shared" si="3"/>
        <v>0</v>
      </c>
      <c r="L66">
        <f t="shared" si="4"/>
        <v>9</v>
      </c>
      <c r="M66">
        <f t="shared" si="5"/>
        <v>0</v>
      </c>
      <c r="N66">
        <f t="shared" si="6"/>
        <v>0</v>
      </c>
      <c r="O66">
        <f t="shared" si="7"/>
        <v>0</v>
      </c>
      <c r="P66">
        <f t="shared" si="45"/>
        <v>3</v>
      </c>
      <c r="Q66">
        <f t="shared" si="46"/>
        <v>0</v>
      </c>
      <c r="R66">
        <f t="shared" si="8"/>
        <v>0</v>
      </c>
      <c r="S66">
        <f t="shared" si="9"/>
        <v>0</v>
      </c>
      <c r="T66">
        <f t="shared" si="10"/>
        <v>3</v>
      </c>
      <c r="U66">
        <f t="shared" si="11"/>
        <v>0</v>
      </c>
      <c r="V66">
        <f t="shared" si="12"/>
        <v>0</v>
      </c>
      <c r="W66">
        <f t="shared" si="13"/>
        <v>0</v>
      </c>
      <c r="X66">
        <f t="shared" si="14"/>
        <v>3</v>
      </c>
      <c r="Y66">
        <f t="shared" si="15"/>
        <v>0</v>
      </c>
      <c r="Z66">
        <f t="shared" si="16"/>
        <v>0</v>
      </c>
      <c r="AB66">
        <f>AVERAGE('accuracy dom5dom4'!$C66,'accuracy dom51dom41'!$C66,'accuracy dom52dom42'!$C66)</f>
        <v>4</v>
      </c>
      <c r="AC66">
        <f>AVERAGE('accuracy dom5dom4'!$G66,'accuracy dom51dom41'!$G66,'accuracy dom52dom42'!$G66)</f>
        <v>4</v>
      </c>
      <c r="AD66">
        <f>AVERAGE('accuracy dom5dom4'!$AB66,'accuracy dom51dom41'!$AB66,'accuracy dom52dom42'!$AB66)</f>
        <v>4</v>
      </c>
      <c r="AE66">
        <f>AVERAGE('accuracy dom7dom6'!$C66,'accuracy dom71dom61'!$C66,'accuracy dom72dom62'!$C66)</f>
        <v>4</v>
      </c>
      <c r="AF66">
        <f>AVERAGE('accuracy dom7dom6'!$G66,'accuracy dom71dom61'!$G66,'accuracy dom72dom62'!$G66)</f>
        <v>4</v>
      </c>
      <c r="AG66">
        <f>AVERAGE('accuracy dom7dom6'!$AB66,'accuracy dom71dom61'!$AB66,'accuracy dom72dom62'!$AB66)</f>
        <v>4</v>
      </c>
      <c r="AH66">
        <f>AVERAGE('accuracy dom9dom8'!$C66,'accuracy dom91dom81'!$C66,'accuracy dom92dom82'!$C66)</f>
        <v>2.6666666666666665</v>
      </c>
      <c r="AI66">
        <f>AVERAGE('accuracy dom9dom8'!$G66,'accuracy dom91dom81'!$G66,'accuracy dom92dom82'!$G66)</f>
        <v>2.6666666666666665</v>
      </c>
      <c r="AJ66">
        <f>AVERAGE('accuracy dom9dom8'!$AB66,'accuracy dom91dom81'!$AB66,'accuracy dom92dom82'!$AB66)</f>
        <v>2.6666666666666665</v>
      </c>
      <c r="AK66">
        <f t="shared" si="17"/>
        <v>9</v>
      </c>
      <c r="AL66">
        <f t="shared" si="50"/>
        <v>0</v>
      </c>
      <c r="AM66">
        <f t="shared" si="51"/>
        <v>32</v>
      </c>
      <c r="AN66">
        <f t="shared" si="52"/>
        <v>0</v>
      </c>
      <c r="AO66">
        <f t="shared" si="19"/>
        <v>0</v>
      </c>
      <c r="AP66">
        <f t="shared" si="20"/>
        <v>0</v>
      </c>
      <c r="AQ66">
        <f t="shared" si="21"/>
        <v>10.666666666666666</v>
      </c>
      <c r="AR66">
        <f t="shared" si="22"/>
        <v>0</v>
      </c>
      <c r="AS66">
        <f t="shared" si="47"/>
        <v>0</v>
      </c>
      <c r="AT66">
        <f t="shared" si="23"/>
        <v>0</v>
      </c>
      <c r="AU66">
        <f t="shared" si="24"/>
        <v>10.666666666666666</v>
      </c>
      <c r="AV66">
        <f t="shared" si="25"/>
        <v>0</v>
      </c>
      <c r="AW66">
        <f t="shared" si="48"/>
        <v>0</v>
      </c>
      <c r="AX66">
        <f t="shared" si="26"/>
        <v>0</v>
      </c>
      <c r="AY66">
        <f t="shared" si="27"/>
        <v>10.666666666666666</v>
      </c>
      <c r="AZ66">
        <f t="shared" si="28"/>
        <v>0</v>
      </c>
      <c r="BA66">
        <f t="shared" si="49"/>
        <v>0</v>
      </c>
      <c r="BC66">
        <f t="shared" si="29"/>
        <v>0</v>
      </c>
      <c r="BD66">
        <f t="shared" si="30"/>
        <v>9</v>
      </c>
      <c r="BE66">
        <f t="shared" si="31"/>
        <v>0</v>
      </c>
      <c r="BF66">
        <f t="shared" si="32"/>
        <v>0</v>
      </c>
      <c r="BG66">
        <f t="shared" si="33"/>
        <v>0</v>
      </c>
      <c r="BH66">
        <f t="shared" si="34"/>
        <v>3</v>
      </c>
      <c r="BI66">
        <f t="shared" si="35"/>
        <v>0</v>
      </c>
      <c r="BJ66">
        <f t="shared" si="36"/>
        <v>0</v>
      </c>
      <c r="BK66">
        <f t="shared" si="37"/>
        <v>0</v>
      </c>
      <c r="BL66">
        <f t="shared" si="38"/>
        <v>3</v>
      </c>
      <c r="BM66">
        <f t="shared" si="39"/>
        <v>0</v>
      </c>
      <c r="BN66">
        <f t="shared" si="40"/>
        <v>0</v>
      </c>
      <c r="BO66">
        <f t="shared" si="41"/>
        <v>0</v>
      </c>
      <c r="BP66">
        <f t="shared" si="42"/>
        <v>3</v>
      </c>
      <c r="BQ66">
        <f t="shared" si="43"/>
        <v>0</v>
      </c>
      <c r="BR66">
        <f t="shared" si="44"/>
        <v>0</v>
      </c>
    </row>
    <row r="67" spans="1:70">
      <c r="A67" t="str">
        <f>'time 1'!B66</f>
        <v>&lt;test.ImageData: void getPixels(int,int,int,int[],int)&gt;</v>
      </c>
      <c r="B67">
        <f>AVERAGE('time 1'!D66/'time 1'!C66,'time 2'!D66/'time 2'!C66,'time 3'!D66/'time 3'!C66)</f>
        <v>1.4213276164515316</v>
      </c>
      <c r="C67">
        <f>AVERAGE('time 1'!F66/'time 1'!E66,'time 2'!F66/'time 2'!E66,'time 3'!F66/'time 3'!E66)</f>
        <v>1.3256772206620104</v>
      </c>
      <c r="D67">
        <f>AVERAGE('time 1'!H66/'time 1'!G66,'time 2'!H66/'time 2'!G66,'time 3'!H66/'time 3'!G66)</f>
        <v>1.4003544245683628</v>
      </c>
      <c r="E67">
        <f>AVERAGE('time 1'!J66/'time 1'!I66,'time 2'!J66/'time 2'!I66,'time 3'!J66/'time 3'!I66)</f>
        <v>1.4411078239662913</v>
      </c>
      <c r="F67">
        <f>AVERAGE('time 1'!L66/'time 1'!K66,'time 2'!L66/'time 2'!K66,'time 3'!L66/'time 3'!K66)</f>
        <v>1.6818532374925226</v>
      </c>
      <c r="G67">
        <f>AVERAGE('time 1'!N66/'time 1'!M66,'time 2'!N66/'time 2'!M66,'time 3'!N66/'time 3'!M66)</f>
        <v>1.4276034156600057</v>
      </c>
      <c r="H67">
        <f>AVERAGE('time 1'!P66/'time 1'!O66,'time 2'!P66/'time 2'!O66,'time 3'!P66/'time 3'!O66)</f>
        <v>1.453821694534515</v>
      </c>
      <c r="I67">
        <f>AVERAGE('time 1'!R66/'time 1'!Q66,'time 2'!R66/'time 2'!Q66,'time 3'!R66/'time 3'!Q66)</f>
        <v>1.4948920405697912</v>
      </c>
      <c r="J67">
        <f>AVERAGE('time 1'!T66/'time 1'!S66,'time 2'!T66/'time 2'!S66,'time 3'!T66/'time 3'!S66)</f>
        <v>1.4259273578968503</v>
      </c>
      <c r="K67">
        <f t="shared" si="3"/>
        <v>0</v>
      </c>
      <c r="L67">
        <f t="shared" si="4"/>
        <v>9</v>
      </c>
      <c r="M67">
        <f t="shared" si="5"/>
        <v>0</v>
      </c>
      <c r="N67">
        <f t="shared" si="6"/>
        <v>0</v>
      </c>
      <c r="O67">
        <f t="shared" si="7"/>
        <v>0</v>
      </c>
      <c r="P67">
        <f t="shared" si="45"/>
        <v>3</v>
      </c>
      <c r="Q67">
        <f t="shared" si="46"/>
        <v>0</v>
      </c>
      <c r="R67">
        <f t="shared" si="8"/>
        <v>0</v>
      </c>
      <c r="S67">
        <f t="shared" si="9"/>
        <v>0</v>
      </c>
      <c r="T67">
        <f t="shared" si="10"/>
        <v>3</v>
      </c>
      <c r="U67">
        <f t="shared" si="11"/>
        <v>0</v>
      </c>
      <c r="V67">
        <f t="shared" si="12"/>
        <v>0</v>
      </c>
      <c r="W67">
        <f t="shared" si="13"/>
        <v>0</v>
      </c>
      <c r="X67">
        <f t="shared" si="14"/>
        <v>3</v>
      </c>
      <c r="Y67">
        <f t="shared" si="15"/>
        <v>0</v>
      </c>
      <c r="Z67">
        <f t="shared" si="16"/>
        <v>0</v>
      </c>
      <c r="AB67">
        <f>AVERAGE('accuracy dom5dom4'!$C67,'accuracy dom51dom41'!$C67,'accuracy dom52dom42'!$C67)</f>
        <v>4</v>
      </c>
      <c r="AC67">
        <f>AVERAGE('accuracy dom5dom4'!$G67,'accuracy dom51dom41'!$G67,'accuracy dom52dom42'!$G67)</f>
        <v>4</v>
      </c>
      <c r="AD67">
        <f>AVERAGE('accuracy dom5dom4'!$AB67,'accuracy dom51dom41'!$AB67,'accuracy dom52dom42'!$AB67)</f>
        <v>4</v>
      </c>
      <c r="AE67">
        <f>AVERAGE('accuracy dom7dom6'!$C67,'accuracy dom71dom61'!$C67,'accuracy dom72dom62'!$C67)</f>
        <v>4</v>
      </c>
      <c r="AF67">
        <f>AVERAGE('accuracy dom7dom6'!$G67,'accuracy dom71dom61'!$G67,'accuracy dom72dom62'!$G67)</f>
        <v>4</v>
      </c>
      <c r="AG67">
        <f>AVERAGE('accuracy dom7dom6'!$AB67,'accuracy dom71dom61'!$AB67,'accuracy dom72dom62'!$AB67)</f>
        <v>4</v>
      </c>
      <c r="AH67">
        <f>AVERAGE('accuracy dom9dom8'!$C67,'accuracy dom91dom81'!$C67,'accuracy dom92dom82'!$C67)</f>
        <v>2.6666666666666665</v>
      </c>
      <c r="AI67">
        <f>AVERAGE('accuracy dom9dom8'!$G67,'accuracy dom91dom81'!$G67,'accuracy dom92dom82'!$G67)</f>
        <v>2.6666666666666665</v>
      </c>
      <c r="AJ67">
        <f>AVERAGE('accuracy dom9dom8'!$AB67,'accuracy dom91dom81'!$AB67,'accuracy dom92dom82'!$AB67)</f>
        <v>2.6666666666666665</v>
      </c>
      <c r="AK67">
        <f t="shared" si="17"/>
        <v>9</v>
      </c>
      <c r="AL67">
        <f t="shared" si="50"/>
        <v>0</v>
      </c>
      <c r="AM67">
        <f t="shared" si="51"/>
        <v>32</v>
      </c>
      <c r="AN67">
        <f t="shared" si="52"/>
        <v>0</v>
      </c>
      <c r="AO67">
        <f t="shared" si="19"/>
        <v>0</v>
      </c>
      <c r="AP67">
        <f t="shared" si="20"/>
        <v>0</v>
      </c>
      <c r="AQ67">
        <f t="shared" si="21"/>
        <v>10.666666666666666</v>
      </c>
      <c r="AR67">
        <f t="shared" si="22"/>
        <v>0</v>
      </c>
      <c r="AS67">
        <f t="shared" si="47"/>
        <v>0</v>
      </c>
      <c r="AT67">
        <f t="shared" si="23"/>
        <v>0</v>
      </c>
      <c r="AU67">
        <f t="shared" si="24"/>
        <v>10.666666666666666</v>
      </c>
      <c r="AV67">
        <f t="shared" si="25"/>
        <v>0</v>
      </c>
      <c r="AW67">
        <f t="shared" si="48"/>
        <v>0</v>
      </c>
      <c r="AX67">
        <f t="shared" si="26"/>
        <v>0</v>
      </c>
      <c r="AY67">
        <f t="shared" si="27"/>
        <v>10.666666666666666</v>
      </c>
      <c r="AZ67">
        <f t="shared" si="28"/>
        <v>0</v>
      </c>
      <c r="BA67">
        <f t="shared" si="49"/>
        <v>0</v>
      </c>
      <c r="BC67">
        <f t="shared" si="29"/>
        <v>0</v>
      </c>
      <c r="BD67">
        <f t="shared" si="30"/>
        <v>9</v>
      </c>
      <c r="BE67">
        <f t="shared" si="31"/>
        <v>0</v>
      </c>
      <c r="BF67">
        <f t="shared" si="32"/>
        <v>0</v>
      </c>
      <c r="BG67">
        <f t="shared" si="33"/>
        <v>0</v>
      </c>
      <c r="BH67">
        <f t="shared" si="34"/>
        <v>3</v>
      </c>
      <c r="BI67">
        <f t="shared" si="35"/>
        <v>0</v>
      </c>
      <c r="BJ67">
        <f t="shared" si="36"/>
        <v>0</v>
      </c>
      <c r="BK67">
        <f t="shared" si="37"/>
        <v>0</v>
      </c>
      <c r="BL67">
        <f t="shared" si="38"/>
        <v>3</v>
      </c>
      <c r="BM67">
        <f t="shared" si="39"/>
        <v>0</v>
      </c>
      <c r="BN67">
        <f t="shared" si="40"/>
        <v>0</v>
      </c>
      <c r="BO67">
        <f t="shared" si="41"/>
        <v>0</v>
      </c>
      <c r="BP67">
        <f t="shared" si="42"/>
        <v>3</v>
      </c>
      <c r="BQ67">
        <f t="shared" si="43"/>
        <v>0</v>
      </c>
      <c r="BR67">
        <f t="shared" si="44"/>
        <v>0</v>
      </c>
    </row>
    <row r="68" spans="1:70">
      <c r="A68" t="str">
        <f>'time 1'!B67</f>
        <v>&lt;test.ImageData: void setAlpha(int,int,int)&gt;</v>
      </c>
      <c r="B68">
        <f>AVERAGE('time 1'!D67/'time 1'!C67,'time 2'!D67/'time 2'!C67,'time 3'!D67/'time 3'!C67)</f>
        <v>1.096434298001469</v>
      </c>
      <c r="C68">
        <f>AVERAGE('time 1'!F67/'time 1'!E67,'time 2'!F67/'time 2'!E67,'time 3'!F67/'time 3'!E67)</f>
        <v>0.99588126474019367</v>
      </c>
      <c r="D68">
        <f>AVERAGE('time 1'!H67/'time 1'!G67,'time 2'!H67/'time 2'!G67,'time 3'!H67/'time 3'!G67)</f>
        <v>1.0123975074029252</v>
      </c>
      <c r="E68">
        <f>AVERAGE('time 1'!J67/'time 1'!I67,'time 2'!J67/'time 2'!I67,'time 3'!J67/'time 3'!I67)</f>
        <v>1.0303856508739113</v>
      </c>
      <c r="F68">
        <f>AVERAGE('time 1'!L67/'time 1'!K67,'time 2'!L67/'time 2'!K67,'time 3'!L67/'time 3'!K67)</f>
        <v>0.99288653979973773</v>
      </c>
      <c r="G68">
        <f>AVERAGE('time 1'!N67/'time 1'!M67,'time 2'!N67/'time 2'!M67,'time 3'!N67/'time 3'!M67)</f>
        <v>1.0716869180048458</v>
      </c>
      <c r="H68">
        <f>AVERAGE('time 1'!P67/'time 1'!O67,'time 2'!P67/'time 2'!O67,'time 3'!P67/'time 3'!O67)</f>
        <v>1.0336089989695203</v>
      </c>
      <c r="I68">
        <f>AVERAGE('time 1'!R67/'time 1'!Q67,'time 2'!R67/'time 2'!Q67,'time 3'!R67/'time 3'!Q67)</f>
        <v>1.0362226108535371</v>
      </c>
      <c r="J68">
        <f>AVERAGE('time 1'!T67/'time 1'!S67,'time 2'!T67/'time 2'!S67,'time 3'!T67/'time 3'!S67)</f>
        <v>0.94211400017650992</v>
      </c>
      <c r="K68">
        <f t="shared" ref="K68:K107" si="53">IF($B68&lt;K$1,1,0)+IF($C68&lt;K$1,1,0)+ IF($D68&lt;K$1,1,0)+IF($E68&lt;K$1,1,0)+IF($F68&lt;K$1,1,0)+ IF($G68&lt;K$1,1,0)+IF($H68&lt;K$1,1,0)+IF($I68&lt;K$1,1,0)+ IF($J68&lt;K$1,1,0)</f>
        <v>3</v>
      </c>
      <c r="L68">
        <f t="shared" ref="L68:L107" si="54">IF($B68&lt;L$1,1,0)+IF($C68&lt;L$1,1,0)+ IF($D68&lt;L$1,1,0)+IF($E68&lt;L$1,1,0)+IF($F68&lt;L$1,1,0)+ IF($G68&lt;L$1,1,0)+IF($H68&lt;L$1,1,0)+IF($I68&lt;L$1,1,0)+ IF($J68&lt;L$1,1,0)-K68</f>
        <v>6</v>
      </c>
      <c r="M68">
        <f t="shared" ref="M68:M107" si="55">IF($B68&lt;M$1,1,0)+IF($C68&lt;M$1,1,0)+ IF($D68&lt;M$1,1,0)+IF($E68&lt;M$1,1,0)+IF($F68&lt;M$1,1,0)+ IF($G68&lt;M$1,1,0)+IF($H68&lt;M$1,1,0)+IF($I68&lt;M$1,1,0)+ IF($J68&lt;M$1,1,0)-L68-K68</f>
        <v>0</v>
      </c>
      <c r="N68">
        <f t="shared" ref="N68:N107" si="56">IF($B68&gt;=N$1,1,0)+IF($C68&gt;=N$1,1,0)+ IF($D68&gt;=N$1,1,0)+IF($E68&gt;=N$1,1,0)+IF($F68&gt;=N$1,1,0)+ IF($G68&gt;=N$1,1,0)+IF($H68&gt;=N$1,1,0)+IF($I68&gt;=N$1,1,0)+ IF($J68&gt;=N$1,1,0)</f>
        <v>0</v>
      </c>
      <c r="O68">
        <f t="shared" ref="O68:O107" si="57">IF($B68&lt;K$1,1,0)+IF($E68&lt;K$1,1,0)+IF($H68&lt;K$1,1,0)</f>
        <v>0</v>
      </c>
      <c r="P68">
        <f t="shared" si="45"/>
        <v>3</v>
      </c>
      <c r="Q68">
        <f t="shared" si="46"/>
        <v>0</v>
      </c>
      <c r="R68">
        <f t="shared" ref="R68:R107" si="58">IF($B68&gt;=N$1,1,0)+IF($E68&gt;=N$1,1,0)+IF($H68&gt;=N$1,1,0)</f>
        <v>0</v>
      </c>
      <c r="S68">
        <f t="shared" ref="S68:S107" si="59">IF($C68&lt;K$1,1,0)+IF($F68&lt;K$1,1,0)+IF($I68&lt;K$1,1,0)</f>
        <v>2</v>
      </c>
      <c r="T68">
        <f t="shared" ref="T68:T107" si="60">IF($C68&lt;L$1,1,0)+IF($F68&lt;L$1,1,0)+IF($I68&lt;L$1,1,0)-S68</f>
        <v>1</v>
      </c>
      <c r="U68">
        <f t="shared" ref="U68:U107" si="61">IF($C68&lt;M$1,1,0)+ IF($F68&lt;M$1,1,0)+IF($I68&lt;M$1,1,0)-T68-S68</f>
        <v>0</v>
      </c>
      <c r="V68">
        <f t="shared" ref="V68:V107" si="62">IF($C68&gt;=N$1,1,0)+ IF($F68&gt;=N$1,1,0)+IF($I68&gt;=N$1,1,0)</f>
        <v>0</v>
      </c>
      <c r="W68">
        <f t="shared" ref="W68:W107" si="63" xml:space="preserve"> IF($D68&lt;K$1,1,0)+IF($G68&lt;K$1,1,0)+ IF($J68&lt;K$1,1,0)</f>
        <v>1</v>
      </c>
      <c r="X68">
        <f t="shared" ref="X68:X107" si="64" xml:space="preserve"> IF($D68&lt;L$1,1,0)+IF($G68&lt;L$1,1,0)+ IF($J68&lt;L$1,1,0)-W68</f>
        <v>2</v>
      </c>
      <c r="Y68">
        <f t="shared" ref="Y68:Y107" si="65">IF($D68&lt;M$1,1,0)+IF($G68&lt;M$1,1,0)+ IF($J68&lt;M$1,1,0)-X68-W68</f>
        <v>0</v>
      </c>
      <c r="Z68">
        <f t="shared" ref="Z68:Z107" si="66" xml:space="preserve"> IF($D68&gt;=N$1,1,0)+ IF($G68&gt;=N$1,1,0)+ IF($J68&gt;=N$1,1,0)</f>
        <v>0</v>
      </c>
      <c r="AB68">
        <f>AVERAGE('accuracy dom5dom4'!$C68,'accuracy dom51dom41'!$C68,'accuracy dom52dom42'!$C68)</f>
        <v>0</v>
      </c>
      <c r="AC68">
        <f>AVERAGE('accuracy dom5dom4'!$G68,'accuracy dom51dom41'!$G68,'accuracy dom52dom42'!$G68)</f>
        <v>0</v>
      </c>
      <c r="AD68">
        <f>AVERAGE('accuracy dom5dom4'!$AB68,'accuracy dom51dom41'!$AB68,'accuracy dom52dom42'!$AB68)</f>
        <v>0</v>
      </c>
      <c r="AE68">
        <f>AVERAGE('accuracy dom7dom6'!$C68,'accuracy dom71dom61'!$C68,'accuracy dom72dom62'!$C68)</f>
        <v>0</v>
      </c>
      <c r="AF68">
        <f>AVERAGE('accuracy dom7dom6'!$G68,'accuracy dom71dom61'!$G68,'accuracy dom72dom62'!$G68)</f>
        <v>0</v>
      </c>
      <c r="AG68">
        <f>AVERAGE('accuracy dom7dom6'!$AB68,'accuracy dom71dom61'!$AB68,'accuracy dom72dom62'!$AB68)</f>
        <v>0</v>
      </c>
      <c r="AH68">
        <f>AVERAGE('accuracy dom9dom8'!$C68,'accuracy dom91dom81'!$C68,'accuracy dom92dom82'!$C68)</f>
        <v>0</v>
      </c>
      <c r="AI68">
        <f>AVERAGE('accuracy dom9dom8'!$G68,'accuracy dom91dom81'!$G68,'accuracy dom92dom82'!$G68)</f>
        <v>0</v>
      </c>
      <c r="AJ68">
        <f>AVERAGE('accuracy dom9dom8'!$AB68,'accuracy dom91dom81'!$AB68,'accuracy dom92dom82'!$AB68)</f>
        <v>0</v>
      </c>
      <c r="AK68">
        <f t="shared" ref="AK68:AK107" si="67">COUNTIF(AB68:AJ68,"&lt;&gt;0")</f>
        <v>0</v>
      </c>
      <c r="AL68">
        <f t="shared" si="50"/>
        <v>0</v>
      </c>
      <c r="AM68">
        <f t="shared" si="51"/>
        <v>0</v>
      </c>
      <c r="AN68">
        <f t="shared" si="52"/>
        <v>0</v>
      </c>
      <c r="AO68">
        <f t="shared" ref="AO68:AO107" si="68">IF($B68&gt;=AO$1,$AB68,0)+IF($C68&gt;=AO$1,$AC68,0)+ IF($D68&gt;=AO$1,$AD68,0)+IF($E68&gt;=AO$1,$AE68,0)+IF($F68&gt;=AO$1,$AF68,0)+ IF($G68&gt;=AO$1,$AG68,0)+IF($H68&gt;=AO$1,$AH68,0)+IF($I68&gt;=AO$1,$AI68,0)+ IF($J68&gt;=AO$1,$AJ68,0)</f>
        <v>0</v>
      </c>
      <c r="AP68">
        <f t="shared" ref="AP68:AP107" si="69">IF($B68&lt;AL$1,AB68,0)+IF($E68&lt;AL$1,AE68,0)+IF($H68&lt;AL$1,AH68,0)</f>
        <v>0</v>
      </c>
      <c r="AQ68">
        <f t="shared" ref="AQ68:AQ107" si="70">IF($B68&lt;AM$1,AB68,0)+IF($E68&lt;AM$1,AE68,0)+IF($H68&lt;AM$1,AH68,0)-AP68</f>
        <v>0</v>
      </c>
      <c r="AR68">
        <f t="shared" ref="AR68:AR107" si="71">IF($B68&lt;AN$1,AB68,0)+IF($E68&lt;AN$1,AE68,0)+IF($H68&lt;AN$1,AH68,0) -AQ68-AP68</f>
        <v>0</v>
      </c>
      <c r="AS68">
        <f t="shared" ref="AS68:AS107" si="72">IF($B68&gt;=AO$1,AB68,0)+IF($E68&gt;=AO$1,AE68,0)+IF($H68&gt;=AO$1,AH68,0)</f>
        <v>0</v>
      </c>
      <c r="AT68">
        <f t="shared" ref="AT68:AT107" si="73">IF($C68&lt;AL$1,AC68,0)+IF($F68&lt;AL$1,AF68,0)+IF($I68&lt;AL$1,AI68,0)</f>
        <v>0</v>
      </c>
      <c r="AU68">
        <f t="shared" ref="AU68:AU107" si="74">IF($C68&lt;AM$1,AC68,0)+IF($F68&lt;AM$1,AF68,0)+IF($I68&lt;AM$1,AI68,0)-AT68</f>
        <v>0</v>
      </c>
      <c r="AV68">
        <f t="shared" ref="AV68:AV107" si="75">IF($C68&lt;AN$1,AC68,0)+ IF($F68&lt;AN$1,AF68,0)+IF($I68&lt;AN$1,AI68,0)-AU68-AT68</f>
        <v>0</v>
      </c>
      <c r="AW68">
        <f t="shared" ref="AW68:AW107" si="76">IF($C68&gt;=AO$1,AC68,0)+ IF($F68&gt;=AO$1,AF68,0)+IF($I68&gt;=AO$1,AI68,0)</f>
        <v>0</v>
      </c>
      <c r="AX68">
        <f t="shared" ref="AX68:AX107" si="77" xml:space="preserve"> IF($D68&lt;AL$1,AD68,0)+IF($G68&lt;AL$1,AG68,0)+ IF($J68&lt;AL$1,AJ68,0)</f>
        <v>0</v>
      </c>
      <c r="AY68">
        <f t="shared" ref="AY68:AY107" si="78" xml:space="preserve"> IF($D68&lt;AM$1,AD68,0)+IF($G68&lt;AM$1,AG68,0)+ IF($J68&lt;AM$1,AJ68,0)-AX68</f>
        <v>0</v>
      </c>
      <c r="AZ68">
        <f t="shared" ref="AZ68:AZ107" si="79">IF($D68&lt;AN$1,AD68,0)+IF($G68&lt;AN$1,AG68,0)+ IF($J68&lt;AN$1,AJ68,0)-AY68-AX68</f>
        <v>0</v>
      </c>
      <c r="BA68">
        <f t="shared" ref="BA68:BA107" si="80" xml:space="preserve"> IF($D68&gt;=AO$1,AD68,0)+ IF($G68&gt;=AO$1,AG68,0)+ IF($J68&gt;=AO$1,AJ68,0)</f>
        <v>0</v>
      </c>
      <c r="BC68">
        <f t="shared" ref="BC68:BC107" si="81">BG68+BK68+BO68</f>
        <v>0</v>
      </c>
      <c r="BD68">
        <f t="shared" ref="BD68:BD107" si="82">BH68+BL68+BP68</f>
        <v>0</v>
      </c>
      <c r="BE68">
        <f t="shared" ref="BE68:BE107" si="83">BI68+BM68+BQ68</f>
        <v>0</v>
      </c>
      <c r="BF68">
        <f t="shared" ref="BF68:BF107" si="84">BJ68+BN68+BR68</f>
        <v>0</v>
      </c>
      <c r="BG68">
        <f t="shared" ref="BG68:BG107" si="85">IF(AND(AP68&lt;&gt;0,O68&lt;&gt;0),O68,0)</f>
        <v>0</v>
      </c>
      <c r="BH68">
        <f t="shared" ref="BH68:BH107" si="86">IF(AND(AQ68&lt;&gt;0,P68&lt;&gt;0),P68,0)</f>
        <v>0</v>
      </c>
      <c r="BI68">
        <f t="shared" ref="BI68:BI107" si="87">IF(AND(AR68&lt;&gt;0,Q68&lt;&gt;0),Q68,0)</f>
        <v>0</v>
      </c>
      <c r="BJ68">
        <f t="shared" ref="BJ68:BJ107" si="88">IF(AND(AS68&lt;&gt;0,R68&lt;&gt;0),R68,0)</f>
        <v>0</v>
      </c>
      <c r="BK68">
        <f t="shared" ref="BK68:BK107" si="89">IF(AND(AT68&lt;&gt;0,S68&lt;&gt;0),S68,0)</f>
        <v>0</v>
      </c>
      <c r="BL68">
        <f t="shared" ref="BL68:BL107" si="90">IF(AND(AU68&lt;&gt;0,T68&lt;&gt;0),T68,0)</f>
        <v>0</v>
      </c>
      <c r="BM68">
        <f t="shared" ref="BM68:BM107" si="91">IF(AND(AV68&lt;&gt;0,U68&lt;&gt;0),U68,0)</f>
        <v>0</v>
      </c>
      <c r="BN68">
        <f t="shared" ref="BN68:BN107" si="92">IF(AND(AW68&lt;&gt;0,V68&lt;&gt;0),V68,0)</f>
        <v>0</v>
      </c>
      <c r="BO68">
        <f t="shared" ref="BO68:BO107" si="93">IF(AND(AX68&lt;&gt;0,W68&lt;&gt;0),W68,0)</f>
        <v>0</v>
      </c>
      <c r="BP68">
        <f t="shared" ref="BP68:BP107" si="94">IF(AND(AY68&lt;&gt;0,X68&lt;&gt;0),X68,0)</f>
        <v>0</v>
      </c>
      <c r="BQ68">
        <f t="shared" ref="BQ68:BQ107" si="95">IF(AND(AZ68&lt;&gt;0,Y68&lt;&gt;0),Y68,0)</f>
        <v>0</v>
      </c>
      <c r="BR68">
        <f t="shared" ref="BR68:BR107" si="96">IF(AND(BA68&lt;&gt;0,Z68&lt;&gt;0),Z68,0)</f>
        <v>0</v>
      </c>
    </row>
    <row r="69" spans="1:70">
      <c r="A69" t="str">
        <f>'time 1'!B68</f>
        <v>&lt;test.ImageData: void setAlphas(int,int,int,byte[],int)&gt;</v>
      </c>
      <c r="B69">
        <f>AVERAGE('time 1'!D68/'time 1'!C68,'time 2'!D68/'time 2'!C68,'time 3'!D68/'time 3'!C68)</f>
        <v>1.0396294967252384</v>
      </c>
      <c r="C69">
        <f>AVERAGE('time 1'!F68/'time 1'!E68,'time 2'!F68/'time 2'!E68,'time 3'!F68/'time 3'!E68)</f>
        <v>1.0412319920835964</v>
      </c>
      <c r="D69">
        <f>AVERAGE('time 1'!H68/'time 1'!G68,'time 2'!H68/'time 2'!G68,'time 3'!H68/'time 3'!G68)</f>
        <v>0.98787259450302933</v>
      </c>
      <c r="E69">
        <f>AVERAGE('time 1'!J68/'time 1'!I68,'time 2'!J68/'time 2'!I68,'time 3'!J68/'time 3'!I68)</f>
        <v>1.0667693004573684</v>
      </c>
      <c r="F69">
        <f>AVERAGE('time 1'!L68/'time 1'!K68,'time 2'!L68/'time 2'!K68,'time 3'!L68/'time 3'!K68)</f>
        <v>0.94945987415435218</v>
      </c>
      <c r="G69">
        <f>AVERAGE('time 1'!N68/'time 1'!M68,'time 2'!N68/'time 2'!M68,'time 3'!N68/'time 3'!M68)</f>
        <v>1.0474597266292409</v>
      </c>
      <c r="H69">
        <f>AVERAGE('time 1'!P68/'time 1'!O68,'time 2'!P68/'time 2'!O68,'time 3'!P68/'time 3'!O68)</f>
        <v>1.014716104556374</v>
      </c>
      <c r="I69">
        <f>AVERAGE('time 1'!R68/'time 1'!Q68,'time 2'!R68/'time 2'!Q68,'time 3'!R68/'time 3'!Q68)</f>
        <v>0.9569186801595021</v>
      </c>
      <c r="J69">
        <f>AVERAGE('time 1'!T68/'time 1'!S68,'time 2'!T68/'time 2'!S68,'time 3'!T68/'time 3'!S68)</f>
        <v>0.98228036472081925</v>
      </c>
      <c r="K69">
        <f t="shared" si="53"/>
        <v>4</v>
      </c>
      <c r="L69">
        <f t="shared" si="54"/>
        <v>5</v>
      </c>
      <c r="M69">
        <f t="shared" si="55"/>
        <v>0</v>
      </c>
      <c r="N69">
        <f t="shared" si="56"/>
        <v>0</v>
      </c>
      <c r="O69">
        <f t="shared" si="57"/>
        <v>0</v>
      </c>
      <c r="P69">
        <f t="shared" ref="P69:P107" si="97">IF($B69&lt;L$1,1,0)+IF($E69&lt;L$1,1,0)+IF($H69&lt;L$1,1,0)-O69</f>
        <v>3</v>
      </c>
      <c r="Q69">
        <f t="shared" ref="Q69:Q107" si="98">IF($B69&lt;M$1,1,0)+IF($E69&lt;M$1,1,0)+IF($H69&lt;M$1,1,0) -P69-O69</f>
        <v>0</v>
      </c>
      <c r="R69">
        <f t="shared" si="58"/>
        <v>0</v>
      </c>
      <c r="S69">
        <f t="shared" si="59"/>
        <v>2</v>
      </c>
      <c r="T69">
        <f t="shared" si="60"/>
        <v>1</v>
      </c>
      <c r="U69">
        <f t="shared" si="61"/>
        <v>0</v>
      </c>
      <c r="V69">
        <f t="shared" si="62"/>
        <v>0</v>
      </c>
      <c r="W69">
        <f t="shared" si="63"/>
        <v>2</v>
      </c>
      <c r="X69">
        <f t="shared" si="64"/>
        <v>1</v>
      </c>
      <c r="Y69">
        <f t="shared" si="65"/>
        <v>0</v>
      </c>
      <c r="Z69">
        <f t="shared" si="66"/>
        <v>0</v>
      </c>
      <c r="AB69">
        <f>AVERAGE('accuracy dom5dom4'!$C69,'accuracy dom51dom41'!$C69,'accuracy dom52dom42'!$C69)</f>
        <v>0</v>
      </c>
      <c r="AC69">
        <f>AVERAGE('accuracy dom5dom4'!$G69,'accuracy dom51dom41'!$G69,'accuracy dom52dom42'!$G69)</f>
        <v>0</v>
      </c>
      <c r="AD69">
        <f>AVERAGE('accuracy dom5dom4'!$AB69,'accuracy dom51dom41'!$AB69,'accuracy dom52dom42'!$AB69)</f>
        <v>0</v>
      </c>
      <c r="AE69">
        <f>AVERAGE('accuracy dom7dom6'!$C69,'accuracy dom71dom61'!$C69,'accuracy dom72dom62'!$C69)</f>
        <v>0</v>
      </c>
      <c r="AF69">
        <f>AVERAGE('accuracy dom7dom6'!$G69,'accuracy dom71dom61'!$G69,'accuracy dom72dom62'!$G69)</f>
        <v>0</v>
      </c>
      <c r="AG69">
        <f>AVERAGE('accuracy dom7dom6'!$AB69,'accuracy dom71dom61'!$AB69,'accuracy dom72dom62'!$AB69)</f>
        <v>0</v>
      </c>
      <c r="AH69">
        <f>AVERAGE('accuracy dom9dom8'!$C69,'accuracy dom91dom81'!$C69,'accuracy dom92dom82'!$C69)</f>
        <v>0</v>
      </c>
      <c r="AI69">
        <f>AVERAGE('accuracy dom9dom8'!$G69,'accuracy dom91dom81'!$G69,'accuracy dom92dom82'!$G69)</f>
        <v>0</v>
      </c>
      <c r="AJ69">
        <f>AVERAGE('accuracy dom9dom8'!$AB69,'accuracy dom91dom81'!$AB69,'accuracy dom92dom82'!$AB69)</f>
        <v>0</v>
      </c>
      <c r="AK69">
        <f t="shared" si="67"/>
        <v>0</v>
      </c>
      <c r="AL69">
        <f t="shared" si="50"/>
        <v>0</v>
      </c>
      <c r="AM69">
        <f t="shared" si="51"/>
        <v>0</v>
      </c>
      <c r="AN69">
        <f t="shared" si="52"/>
        <v>0</v>
      </c>
      <c r="AO69">
        <f t="shared" si="68"/>
        <v>0</v>
      </c>
      <c r="AP69">
        <f t="shared" si="69"/>
        <v>0</v>
      </c>
      <c r="AQ69">
        <f t="shared" si="70"/>
        <v>0</v>
      </c>
      <c r="AR69">
        <f t="shared" si="71"/>
        <v>0</v>
      </c>
      <c r="AS69">
        <f t="shared" si="72"/>
        <v>0</v>
      </c>
      <c r="AT69">
        <f t="shared" si="73"/>
        <v>0</v>
      </c>
      <c r="AU69">
        <f t="shared" si="74"/>
        <v>0</v>
      </c>
      <c r="AV69">
        <f t="shared" si="75"/>
        <v>0</v>
      </c>
      <c r="AW69">
        <f t="shared" si="76"/>
        <v>0</v>
      </c>
      <c r="AX69">
        <f t="shared" si="77"/>
        <v>0</v>
      </c>
      <c r="AY69">
        <f t="shared" si="78"/>
        <v>0</v>
      </c>
      <c r="AZ69">
        <f t="shared" si="79"/>
        <v>0</v>
      </c>
      <c r="BA69">
        <f t="shared" si="80"/>
        <v>0</v>
      </c>
      <c r="BC69">
        <f t="shared" si="81"/>
        <v>0</v>
      </c>
      <c r="BD69">
        <f t="shared" si="82"/>
        <v>0</v>
      </c>
      <c r="BE69">
        <f t="shared" si="83"/>
        <v>0</v>
      </c>
      <c r="BF69">
        <f t="shared" si="84"/>
        <v>0</v>
      </c>
      <c r="BG69">
        <f t="shared" si="85"/>
        <v>0</v>
      </c>
      <c r="BH69">
        <f t="shared" si="86"/>
        <v>0</v>
      </c>
      <c r="BI69">
        <f t="shared" si="87"/>
        <v>0</v>
      </c>
      <c r="BJ69">
        <f t="shared" si="88"/>
        <v>0</v>
      </c>
      <c r="BK69">
        <f t="shared" si="89"/>
        <v>0</v>
      </c>
      <c r="BL69">
        <f t="shared" si="90"/>
        <v>0</v>
      </c>
      <c r="BM69">
        <f t="shared" si="91"/>
        <v>0</v>
      </c>
      <c r="BN69">
        <f t="shared" si="92"/>
        <v>0</v>
      </c>
      <c r="BO69">
        <f t="shared" si="93"/>
        <v>0</v>
      </c>
      <c r="BP69">
        <f t="shared" si="94"/>
        <v>0</v>
      </c>
      <c r="BQ69">
        <f t="shared" si="95"/>
        <v>0</v>
      </c>
      <c r="BR69">
        <f t="shared" si="96"/>
        <v>0</v>
      </c>
    </row>
    <row r="70" spans="1:70">
      <c r="A70" t="str">
        <f>'time 1'!B69</f>
        <v>&lt;test.ImageData: void setPixel(int,int,int)&gt;</v>
      </c>
      <c r="B70">
        <f>AVERAGE('time 1'!D69/'time 1'!C69,'time 2'!D69/'time 2'!C69,'time 3'!D69/'time 3'!C69)</f>
        <v>1.1217603590766687</v>
      </c>
      <c r="C70">
        <f>AVERAGE('time 1'!F69/'time 1'!E69,'time 2'!F69/'time 2'!E69,'time 3'!F69/'time 3'!E69)</f>
        <v>1.0541848063162751</v>
      </c>
      <c r="D70">
        <f>AVERAGE('time 1'!H69/'time 1'!G69,'time 2'!H69/'time 2'!G69,'time 3'!H69/'time 3'!G69)</f>
        <v>1.0656565865448824</v>
      </c>
      <c r="E70">
        <f>AVERAGE('time 1'!J69/'time 1'!I69,'time 2'!J69/'time 2'!I69,'time 3'!J69/'time 3'!I69)</f>
        <v>1.1062452536879135</v>
      </c>
      <c r="F70">
        <f>AVERAGE('time 1'!L69/'time 1'!K69,'time 2'!L69/'time 2'!K69,'time 3'!L69/'time 3'!K69)</f>
        <v>1.041825271693211</v>
      </c>
      <c r="G70">
        <f>AVERAGE('time 1'!N69/'time 1'!M69,'time 2'!N69/'time 2'!M69,'time 3'!N69/'time 3'!M69)</f>
        <v>1.113966647110548</v>
      </c>
      <c r="H70">
        <f>AVERAGE('time 1'!P69/'time 1'!O69,'time 2'!P69/'time 2'!O69,'time 3'!P69/'time 3'!O69)</f>
        <v>1.1039719996870017</v>
      </c>
      <c r="I70">
        <f>AVERAGE('time 1'!R69/'time 1'!Q69,'time 2'!R69/'time 2'!Q69,'time 3'!R69/'time 3'!Q69)</f>
        <v>1.0169573878553491</v>
      </c>
      <c r="J70">
        <f>AVERAGE('time 1'!T69/'time 1'!S69,'time 2'!T69/'time 2'!S69,'time 3'!T69/'time 3'!S69)</f>
        <v>1.0723824507365425</v>
      </c>
      <c r="K70">
        <f t="shared" si="53"/>
        <v>0</v>
      </c>
      <c r="L70">
        <f t="shared" si="54"/>
        <v>9</v>
      </c>
      <c r="M70">
        <f t="shared" si="55"/>
        <v>0</v>
      </c>
      <c r="N70">
        <f t="shared" si="56"/>
        <v>0</v>
      </c>
      <c r="O70">
        <f t="shared" si="57"/>
        <v>0</v>
      </c>
      <c r="P70">
        <f t="shared" si="97"/>
        <v>3</v>
      </c>
      <c r="Q70">
        <f t="shared" si="98"/>
        <v>0</v>
      </c>
      <c r="R70">
        <f t="shared" si="58"/>
        <v>0</v>
      </c>
      <c r="S70">
        <f t="shared" si="59"/>
        <v>0</v>
      </c>
      <c r="T70">
        <f t="shared" si="60"/>
        <v>3</v>
      </c>
      <c r="U70">
        <f t="shared" si="61"/>
        <v>0</v>
      </c>
      <c r="V70">
        <f t="shared" si="62"/>
        <v>0</v>
      </c>
      <c r="W70">
        <f t="shared" si="63"/>
        <v>0</v>
      </c>
      <c r="X70">
        <f t="shared" si="64"/>
        <v>3</v>
      </c>
      <c r="Y70">
        <f t="shared" si="65"/>
        <v>0</v>
      </c>
      <c r="Z70">
        <f t="shared" si="66"/>
        <v>0</v>
      </c>
      <c r="AB70">
        <f>AVERAGE('accuracy dom5dom4'!$C70,'accuracy dom51dom41'!$C70,'accuracy dom52dom42'!$C70)</f>
        <v>3</v>
      </c>
      <c r="AC70">
        <f>AVERAGE('accuracy dom5dom4'!$G70,'accuracy dom51dom41'!$G70,'accuracy dom52dom42'!$G70)</f>
        <v>3</v>
      </c>
      <c r="AD70">
        <f>AVERAGE('accuracy dom5dom4'!$AB70,'accuracy dom51dom41'!$AB70,'accuracy dom52dom42'!$AB70)</f>
        <v>3</v>
      </c>
      <c r="AE70">
        <f>AVERAGE('accuracy dom7dom6'!$C70,'accuracy dom71dom61'!$C70,'accuracy dom72dom62'!$C70)</f>
        <v>3</v>
      </c>
      <c r="AF70">
        <f>AVERAGE('accuracy dom7dom6'!$G70,'accuracy dom71dom61'!$G70,'accuracy dom72dom62'!$G70)</f>
        <v>3</v>
      </c>
      <c r="AG70">
        <f>AVERAGE('accuracy dom7dom6'!$AB70,'accuracy dom71dom61'!$AB70,'accuracy dom72dom62'!$AB70)</f>
        <v>3</v>
      </c>
      <c r="AH70">
        <f>AVERAGE('accuracy dom9dom8'!$C70,'accuracy dom91dom81'!$C70,'accuracy dom92dom82'!$C70)</f>
        <v>2</v>
      </c>
      <c r="AI70">
        <f>AVERAGE('accuracy dom9dom8'!$G70,'accuracy dom91dom81'!$G70,'accuracy dom92dom82'!$G70)</f>
        <v>2</v>
      </c>
      <c r="AJ70">
        <f>AVERAGE('accuracy dom9dom8'!$AB70,'accuracy dom91dom81'!$AB70,'accuracy dom92dom82'!$AB70)</f>
        <v>2</v>
      </c>
      <c r="AK70">
        <f t="shared" si="67"/>
        <v>9</v>
      </c>
      <c r="AL70">
        <f t="shared" si="50"/>
        <v>0</v>
      </c>
      <c r="AM70">
        <f t="shared" si="51"/>
        <v>24</v>
      </c>
      <c r="AN70">
        <f t="shared" si="52"/>
        <v>0</v>
      </c>
      <c r="AO70">
        <f t="shared" si="68"/>
        <v>0</v>
      </c>
      <c r="AP70">
        <f t="shared" si="69"/>
        <v>0</v>
      </c>
      <c r="AQ70">
        <f t="shared" si="70"/>
        <v>8</v>
      </c>
      <c r="AR70">
        <f t="shared" si="71"/>
        <v>0</v>
      </c>
      <c r="AS70">
        <f t="shared" si="72"/>
        <v>0</v>
      </c>
      <c r="AT70">
        <f t="shared" si="73"/>
        <v>0</v>
      </c>
      <c r="AU70">
        <f t="shared" si="74"/>
        <v>8</v>
      </c>
      <c r="AV70">
        <f t="shared" si="75"/>
        <v>0</v>
      </c>
      <c r="AW70">
        <f t="shared" si="76"/>
        <v>0</v>
      </c>
      <c r="AX70">
        <f t="shared" si="77"/>
        <v>0</v>
      </c>
      <c r="AY70">
        <f t="shared" si="78"/>
        <v>8</v>
      </c>
      <c r="AZ70">
        <f t="shared" si="79"/>
        <v>0</v>
      </c>
      <c r="BA70">
        <f t="shared" si="80"/>
        <v>0</v>
      </c>
      <c r="BC70">
        <f t="shared" si="81"/>
        <v>0</v>
      </c>
      <c r="BD70">
        <f t="shared" si="82"/>
        <v>9</v>
      </c>
      <c r="BE70">
        <f t="shared" si="83"/>
        <v>0</v>
      </c>
      <c r="BF70">
        <f t="shared" si="84"/>
        <v>0</v>
      </c>
      <c r="BG70">
        <f t="shared" si="85"/>
        <v>0</v>
      </c>
      <c r="BH70">
        <f t="shared" si="86"/>
        <v>3</v>
      </c>
      <c r="BI70">
        <f t="shared" si="87"/>
        <v>0</v>
      </c>
      <c r="BJ70">
        <f t="shared" si="88"/>
        <v>0</v>
      </c>
      <c r="BK70">
        <f t="shared" si="89"/>
        <v>0</v>
      </c>
      <c r="BL70">
        <f t="shared" si="90"/>
        <v>3</v>
      </c>
      <c r="BM70">
        <f t="shared" si="91"/>
        <v>0</v>
      </c>
      <c r="BN70">
        <f t="shared" si="92"/>
        <v>0</v>
      </c>
      <c r="BO70">
        <f t="shared" si="93"/>
        <v>0</v>
      </c>
      <c r="BP70">
        <f t="shared" si="94"/>
        <v>3</v>
      </c>
      <c r="BQ70">
        <f t="shared" si="95"/>
        <v>0</v>
      </c>
      <c r="BR70">
        <f t="shared" si="96"/>
        <v>0</v>
      </c>
    </row>
    <row r="71" spans="1:70">
      <c r="A71" t="str">
        <f>'time 1'!B70</f>
        <v>&lt;test.ImageData: void setPixels(int,int,int,byte[],int)&gt;</v>
      </c>
      <c r="B71">
        <f>AVERAGE('time 1'!D70/'time 1'!C70,'time 2'!D70/'time 2'!C70,'time 3'!D70/'time 3'!C70)</f>
        <v>1.6885653040477802</v>
      </c>
      <c r="C71">
        <f>AVERAGE('time 1'!F70/'time 1'!E70,'time 2'!F70/'time 2'!E70,'time 3'!F70/'time 3'!E70)</f>
        <v>1.5277914478787042</v>
      </c>
      <c r="D71">
        <f>AVERAGE('time 1'!H70/'time 1'!G70,'time 2'!H70/'time 2'!G70,'time 3'!H70/'time 3'!G70)</f>
        <v>1.6571683903518479</v>
      </c>
      <c r="E71">
        <f>AVERAGE('time 1'!J70/'time 1'!I70,'time 2'!J70/'time 2'!I70,'time 3'!J70/'time 3'!I70)</f>
        <v>1.7406354378120092</v>
      </c>
      <c r="F71">
        <f>AVERAGE('time 1'!L70/'time 1'!K70,'time 2'!L70/'time 2'!K70,'time 3'!L70/'time 3'!K70)</f>
        <v>1.7721463067956842</v>
      </c>
      <c r="G71">
        <f>AVERAGE('time 1'!N70/'time 1'!M70,'time 2'!N70/'time 2'!M70,'time 3'!N70/'time 3'!M70)</f>
        <v>1.5761359863516959</v>
      </c>
      <c r="H71">
        <f>AVERAGE('time 1'!P70/'time 1'!O70,'time 2'!P70/'time 2'!O70,'time 3'!P70/'time 3'!O70)</f>
        <v>1.6076822481084507</v>
      </c>
      <c r="I71">
        <f>AVERAGE('time 1'!R70/'time 1'!Q70,'time 2'!R70/'time 2'!Q70,'time 3'!R70/'time 3'!Q70)</f>
        <v>1.5718910081112154</v>
      </c>
      <c r="J71">
        <f>AVERAGE('time 1'!T70/'time 1'!S70,'time 2'!T70/'time 2'!S70,'time 3'!T70/'time 3'!S70)</f>
        <v>1.5745630932445192</v>
      </c>
      <c r="K71">
        <f t="shared" si="53"/>
        <v>0</v>
      </c>
      <c r="L71">
        <f t="shared" si="54"/>
        <v>9</v>
      </c>
      <c r="M71">
        <f t="shared" si="55"/>
        <v>0</v>
      </c>
      <c r="N71">
        <f t="shared" si="56"/>
        <v>0</v>
      </c>
      <c r="O71">
        <f t="shared" si="57"/>
        <v>0</v>
      </c>
      <c r="P71">
        <f t="shared" si="97"/>
        <v>3</v>
      </c>
      <c r="Q71">
        <f t="shared" si="98"/>
        <v>0</v>
      </c>
      <c r="R71">
        <f t="shared" si="58"/>
        <v>0</v>
      </c>
      <c r="S71">
        <f t="shared" si="59"/>
        <v>0</v>
      </c>
      <c r="T71">
        <f t="shared" si="60"/>
        <v>3</v>
      </c>
      <c r="U71">
        <f t="shared" si="61"/>
        <v>0</v>
      </c>
      <c r="V71">
        <f t="shared" si="62"/>
        <v>0</v>
      </c>
      <c r="W71">
        <f t="shared" si="63"/>
        <v>0</v>
      </c>
      <c r="X71">
        <f t="shared" si="64"/>
        <v>3</v>
      </c>
      <c r="Y71">
        <f t="shared" si="65"/>
        <v>0</v>
      </c>
      <c r="Z71">
        <f t="shared" si="66"/>
        <v>0</v>
      </c>
      <c r="AB71">
        <f>AVERAGE('accuracy dom5dom4'!$C71,'accuracy dom51dom41'!$C71,'accuracy dom52dom42'!$C71)</f>
        <v>4</v>
      </c>
      <c r="AC71">
        <f>AVERAGE('accuracy dom5dom4'!$G71,'accuracy dom51dom41'!$G71,'accuracy dom52dom42'!$G71)</f>
        <v>4</v>
      </c>
      <c r="AD71">
        <f>AVERAGE('accuracy dom5dom4'!$AB71,'accuracy dom51dom41'!$AB71,'accuracy dom52dom42'!$AB71)</f>
        <v>4</v>
      </c>
      <c r="AE71">
        <f>AVERAGE('accuracy dom7dom6'!$C71,'accuracy dom71dom61'!$C71,'accuracy dom72dom62'!$C71)</f>
        <v>4</v>
      </c>
      <c r="AF71">
        <f>AVERAGE('accuracy dom7dom6'!$G71,'accuracy dom71dom61'!$G71,'accuracy dom72dom62'!$G71)</f>
        <v>4</v>
      </c>
      <c r="AG71">
        <f>AVERAGE('accuracy dom7dom6'!$AB71,'accuracy dom71dom61'!$AB71,'accuracy dom72dom62'!$AB71)</f>
        <v>4</v>
      </c>
      <c r="AH71">
        <f>AVERAGE('accuracy dom9dom8'!$C71,'accuracy dom91dom81'!$C71,'accuracy dom92dom82'!$C71)</f>
        <v>2.6666666666666665</v>
      </c>
      <c r="AI71">
        <f>AVERAGE('accuracy dom9dom8'!$G71,'accuracy dom91dom81'!$G71,'accuracy dom92dom82'!$G71)</f>
        <v>2.6666666666666665</v>
      </c>
      <c r="AJ71">
        <f>AVERAGE('accuracy dom9dom8'!$AB71,'accuracy dom91dom81'!$AB71,'accuracy dom92dom82'!$AB71)</f>
        <v>2.6666666666666665</v>
      </c>
      <c r="AK71">
        <f t="shared" si="67"/>
        <v>9</v>
      </c>
      <c r="AL71">
        <f t="shared" si="50"/>
        <v>0</v>
      </c>
      <c r="AM71">
        <f t="shared" si="51"/>
        <v>32</v>
      </c>
      <c r="AN71">
        <f t="shared" si="52"/>
        <v>0</v>
      </c>
      <c r="AO71">
        <f t="shared" si="68"/>
        <v>0</v>
      </c>
      <c r="AP71">
        <f t="shared" si="69"/>
        <v>0</v>
      </c>
      <c r="AQ71">
        <f t="shared" si="70"/>
        <v>10.666666666666666</v>
      </c>
      <c r="AR71">
        <f t="shared" si="71"/>
        <v>0</v>
      </c>
      <c r="AS71">
        <f t="shared" si="72"/>
        <v>0</v>
      </c>
      <c r="AT71">
        <f t="shared" si="73"/>
        <v>0</v>
      </c>
      <c r="AU71">
        <f t="shared" si="74"/>
        <v>10.666666666666666</v>
      </c>
      <c r="AV71">
        <f t="shared" si="75"/>
        <v>0</v>
      </c>
      <c r="AW71">
        <f t="shared" si="76"/>
        <v>0</v>
      </c>
      <c r="AX71">
        <f t="shared" si="77"/>
        <v>0</v>
      </c>
      <c r="AY71">
        <f t="shared" si="78"/>
        <v>10.666666666666666</v>
      </c>
      <c r="AZ71">
        <f t="shared" si="79"/>
        <v>0</v>
      </c>
      <c r="BA71">
        <f t="shared" si="80"/>
        <v>0</v>
      </c>
      <c r="BC71">
        <f t="shared" si="81"/>
        <v>0</v>
      </c>
      <c r="BD71">
        <f t="shared" si="82"/>
        <v>9</v>
      </c>
      <c r="BE71">
        <f t="shared" si="83"/>
        <v>0</v>
      </c>
      <c r="BF71">
        <f t="shared" si="84"/>
        <v>0</v>
      </c>
      <c r="BG71">
        <f t="shared" si="85"/>
        <v>0</v>
      </c>
      <c r="BH71">
        <f t="shared" si="86"/>
        <v>3</v>
      </c>
      <c r="BI71">
        <f t="shared" si="87"/>
        <v>0</v>
      </c>
      <c r="BJ71">
        <f t="shared" si="88"/>
        <v>0</v>
      </c>
      <c r="BK71">
        <f t="shared" si="89"/>
        <v>0</v>
      </c>
      <c r="BL71">
        <f t="shared" si="90"/>
        <v>3</v>
      </c>
      <c r="BM71">
        <f t="shared" si="91"/>
        <v>0</v>
      </c>
      <c r="BN71">
        <f t="shared" si="92"/>
        <v>0</v>
      </c>
      <c r="BO71">
        <f t="shared" si="93"/>
        <v>0</v>
      </c>
      <c r="BP71">
        <f t="shared" si="94"/>
        <v>3</v>
      </c>
      <c r="BQ71">
        <f t="shared" si="95"/>
        <v>0</v>
      </c>
      <c r="BR71">
        <f t="shared" si="96"/>
        <v>0</v>
      </c>
    </row>
    <row r="72" spans="1:70">
      <c r="A72" t="str">
        <f>'time 1'!B71</f>
        <v>&lt;test.ImageData: void setPixels(int,int,int,int[],int)&gt;</v>
      </c>
      <c r="B72">
        <f>AVERAGE('time 1'!D71/'time 1'!C71,'time 2'!D71/'time 2'!C71,'time 3'!D71/'time 3'!C71)</f>
        <v>1.4383648177557224</v>
      </c>
      <c r="C72">
        <f>AVERAGE('time 1'!F71/'time 1'!E71,'time 2'!F71/'time 2'!E71,'time 3'!F71/'time 3'!E71)</f>
        <v>1.3228343842504662</v>
      </c>
      <c r="D72">
        <f>AVERAGE('time 1'!H71/'time 1'!G71,'time 2'!H71/'time 2'!G71,'time 3'!H71/'time 3'!G71)</f>
        <v>1.3782008492488804</v>
      </c>
      <c r="E72">
        <f>AVERAGE('time 1'!J71/'time 1'!I71,'time 2'!J71/'time 2'!I71,'time 3'!J71/'time 3'!I71)</f>
        <v>1.3879626740300213</v>
      </c>
      <c r="F72">
        <f>AVERAGE('time 1'!L71/'time 1'!K71,'time 2'!L71/'time 2'!K71,'time 3'!L71/'time 3'!K71)</f>
        <v>1.7138988719971628</v>
      </c>
      <c r="G72">
        <f>AVERAGE('time 1'!N71/'time 1'!M71,'time 2'!N71/'time 2'!M71,'time 3'!N71/'time 3'!M71)</f>
        <v>1.4331906652779967</v>
      </c>
      <c r="H72">
        <f>AVERAGE('time 1'!P71/'time 1'!O71,'time 2'!P71/'time 2'!O71,'time 3'!P71/'time 3'!O71)</f>
        <v>1.4075569415239162</v>
      </c>
      <c r="I72">
        <f>AVERAGE('time 1'!R71/'time 1'!Q71,'time 2'!R71/'time 2'!Q71,'time 3'!R71/'time 3'!Q71)</f>
        <v>1.4367943807697419</v>
      </c>
      <c r="J72">
        <f>AVERAGE('time 1'!T71/'time 1'!S71,'time 2'!T71/'time 2'!S71,'time 3'!T71/'time 3'!S71)</f>
        <v>1.4034012616224227</v>
      </c>
      <c r="K72">
        <f t="shared" si="53"/>
        <v>0</v>
      </c>
      <c r="L72">
        <f t="shared" si="54"/>
        <v>9</v>
      </c>
      <c r="M72">
        <f t="shared" si="55"/>
        <v>0</v>
      </c>
      <c r="N72">
        <f t="shared" si="56"/>
        <v>0</v>
      </c>
      <c r="O72">
        <f t="shared" si="57"/>
        <v>0</v>
      </c>
      <c r="P72">
        <f t="shared" si="97"/>
        <v>3</v>
      </c>
      <c r="Q72">
        <f t="shared" si="98"/>
        <v>0</v>
      </c>
      <c r="R72">
        <f t="shared" si="58"/>
        <v>0</v>
      </c>
      <c r="S72">
        <f t="shared" si="59"/>
        <v>0</v>
      </c>
      <c r="T72">
        <f t="shared" si="60"/>
        <v>3</v>
      </c>
      <c r="U72">
        <f t="shared" si="61"/>
        <v>0</v>
      </c>
      <c r="V72">
        <f t="shared" si="62"/>
        <v>0</v>
      </c>
      <c r="W72">
        <f t="shared" si="63"/>
        <v>0</v>
      </c>
      <c r="X72">
        <f t="shared" si="64"/>
        <v>3</v>
      </c>
      <c r="Y72">
        <f t="shared" si="65"/>
        <v>0</v>
      </c>
      <c r="Z72">
        <f t="shared" si="66"/>
        <v>0</v>
      </c>
      <c r="AB72">
        <f>AVERAGE('accuracy dom5dom4'!$C72,'accuracy dom51dom41'!$C72,'accuracy dom52dom42'!$C72)</f>
        <v>4</v>
      </c>
      <c r="AC72">
        <f>AVERAGE('accuracy dom5dom4'!$G72,'accuracy dom51dom41'!$G72,'accuracy dom52dom42'!$G72)</f>
        <v>4</v>
      </c>
      <c r="AD72">
        <f>AVERAGE('accuracy dom5dom4'!$AB72,'accuracy dom51dom41'!$AB72,'accuracy dom52dom42'!$AB72)</f>
        <v>4</v>
      </c>
      <c r="AE72">
        <f>AVERAGE('accuracy dom7dom6'!$C72,'accuracy dom71dom61'!$C72,'accuracy dom72dom62'!$C72)</f>
        <v>4</v>
      </c>
      <c r="AF72">
        <f>AVERAGE('accuracy dom7dom6'!$G72,'accuracy dom71dom61'!$G72,'accuracy dom72dom62'!$G72)</f>
        <v>4</v>
      </c>
      <c r="AG72">
        <f>AVERAGE('accuracy dom7dom6'!$AB72,'accuracy dom71dom61'!$AB72,'accuracy dom72dom62'!$AB72)</f>
        <v>4</v>
      </c>
      <c r="AH72">
        <f>AVERAGE('accuracy dom9dom8'!$C72,'accuracy dom91dom81'!$C72,'accuracy dom92dom82'!$C72)</f>
        <v>2.6666666666666665</v>
      </c>
      <c r="AI72">
        <f>AVERAGE('accuracy dom9dom8'!$G72,'accuracy dom91dom81'!$G72,'accuracy dom92dom82'!$G72)</f>
        <v>2.6666666666666665</v>
      </c>
      <c r="AJ72">
        <f>AVERAGE('accuracy dom9dom8'!$AB72,'accuracy dom91dom81'!$AB72,'accuracy dom92dom82'!$AB72)</f>
        <v>2.6666666666666665</v>
      </c>
      <c r="AK72">
        <f t="shared" si="67"/>
        <v>9</v>
      </c>
      <c r="AL72">
        <f t="shared" ref="AL72:AL107" si="99">IF($B72&lt;AL$1,$AB72,0)+IF($C72&lt;AL$1,$AC72,0)+ IF($D72&lt;AL$1,$AD72,0)+IF($E72&lt;AL$1,$AE72,0)+IF($F72&lt;AL$1,$AF72,0)+ IF($G72&lt;AL$1,$AG72,0)+IF($H72&lt;AL$1,$AH72,0)+IF($I72&lt;AL$1,$AI72,0)+ IF($J72&lt;AL$1,$AJ72,0)</f>
        <v>0</v>
      </c>
      <c r="AM72">
        <f t="shared" ref="AM72:AM106" si="100">IF($B72&lt;AM$1,$AB72,0)+IF($C72&lt;AM$1,$AC72,0)+ IF($D72&lt;AM$1,$AD72,0)+IF($E72&lt;AM$1,$AE72,0)+IF($F72&lt;AM$1,$AF72,0)+ IF($G72&lt;AM$1,$AG72,0)+IF($H72&lt;AM$1,$AH72,0)+IF($I72&lt;AM$1,$AI72,0)+ IF($J72&lt;AM$1,$AJ72,0)-AL72</f>
        <v>32</v>
      </c>
      <c r="AN72">
        <f t="shared" ref="AN72:AN107" si="101">IF($B72&lt;AN$1,$AB72,0)+IF($C72&lt;AN$1,$AC72,0)+ IF($D72&lt;AN$1,$AD72,0)+IF($E72&lt;AN$1,$AE72,0)+IF($F72&lt;AN$1,$AF72,0)+ IF($G72&lt;AN$1,$AG72,0)+IF($H72&lt;AN$1,$AH72,0)+IF($I72&lt;AN$1,$AI72,0)+ IF($J72&lt;AN$1,$AJ72,0)-AL72-AM72</f>
        <v>0</v>
      </c>
      <c r="AO72">
        <f t="shared" si="68"/>
        <v>0</v>
      </c>
      <c r="AP72">
        <f t="shared" si="69"/>
        <v>0</v>
      </c>
      <c r="AQ72">
        <f t="shared" si="70"/>
        <v>10.666666666666666</v>
      </c>
      <c r="AR72">
        <f t="shared" si="71"/>
        <v>0</v>
      </c>
      <c r="AS72">
        <f t="shared" si="72"/>
        <v>0</v>
      </c>
      <c r="AT72">
        <f t="shared" si="73"/>
        <v>0</v>
      </c>
      <c r="AU72">
        <f t="shared" si="74"/>
        <v>10.666666666666666</v>
      </c>
      <c r="AV72">
        <f t="shared" si="75"/>
        <v>0</v>
      </c>
      <c r="AW72">
        <f t="shared" si="76"/>
        <v>0</v>
      </c>
      <c r="AX72">
        <f t="shared" si="77"/>
        <v>0</v>
      </c>
      <c r="AY72">
        <f t="shared" si="78"/>
        <v>10.666666666666666</v>
      </c>
      <c r="AZ72">
        <f t="shared" si="79"/>
        <v>0</v>
      </c>
      <c r="BA72">
        <f t="shared" si="80"/>
        <v>0</v>
      </c>
      <c r="BC72">
        <f t="shared" si="81"/>
        <v>0</v>
      </c>
      <c r="BD72">
        <f t="shared" si="82"/>
        <v>9</v>
      </c>
      <c r="BE72">
        <f t="shared" si="83"/>
        <v>0</v>
      </c>
      <c r="BF72">
        <f t="shared" si="84"/>
        <v>0</v>
      </c>
      <c r="BG72">
        <f t="shared" si="85"/>
        <v>0</v>
      </c>
      <c r="BH72">
        <f t="shared" si="86"/>
        <v>3</v>
      </c>
      <c r="BI72">
        <f t="shared" si="87"/>
        <v>0</v>
      </c>
      <c r="BJ72">
        <f t="shared" si="88"/>
        <v>0</v>
      </c>
      <c r="BK72">
        <f t="shared" si="89"/>
        <v>0</v>
      </c>
      <c r="BL72">
        <f t="shared" si="90"/>
        <v>3</v>
      </c>
      <c r="BM72">
        <f t="shared" si="91"/>
        <v>0</v>
      </c>
      <c r="BN72">
        <f t="shared" si="92"/>
        <v>0</v>
      </c>
      <c r="BO72">
        <f t="shared" si="93"/>
        <v>0</v>
      </c>
      <c r="BP72">
        <f t="shared" si="94"/>
        <v>3</v>
      </c>
      <c r="BQ72">
        <f t="shared" si="95"/>
        <v>0</v>
      </c>
      <c r="BR72">
        <f t="shared" si="96"/>
        <v>0</v>
      </c>
    </row>
    <row r="73" spans="1:70">
      <c r="A73" t="str">
        <f>'time 1'!B72</f>
        <v>&lt;test.InfBlocks: int proc(int,int,int,int,int,int,int,int,int,int,int,int,int,int)&gt;</v>
      </c>
      <c r="B73">
        <f>AVERAGE('time 1'!D72/'time 1'!C72,'time 2'!D72/'time 2'!C72,'time 3'!D72/'time 3'!C72)</f>
        <v>1.8602090199815284</v>
      </c>
      <c r="C73">
        <f>AVERAGE('time 1'!F72/'time 1'!E72,'time 2'!F72/'time 2'!E72,'time 3'!F72/'time 3'!E72)</f>
        <v>1.0650058917522431</v>
      </c>
      <c r="D73">
        <f>AVERAGE('time 1'!H72/'time 1'!G72,'time 2'!H72/'time 2'!G72,'time 3'!H72/'time 3'!G72)</f>
        <v>1.7750347666628763</v>
      </c>
      <c r="E73">
        <f>AVERAGE('time 1'!J72/'time 1'!I72,'time 2'!J72/'time 2'!I72,'time 3'!J72/'time 3'!I72)</f>
        <v>1.8973266538671172</v>
      </c>
      <c r="F73">
        <f>AVERAGE('time 1'!L72/'time 1'!K72,'time 2'!L72/'time 2'!K72,'time 3'!L72/'time 3'!K72)</f>
        <v>1.4503739802365689</v>
      </c>
      <c r="G73">
        <f>AVERAGE('time 1'!N72/'time 1'!M72,'time 2'!N72/'time 2'!M72,'time 3'!N72/'time 3'!M72)</f>
        <v>1.8942504459307061</v>
      </c>
      <c r="H73">
        <f>AVERAGE('time 1'!P72/'time 1'!O72,'time 2'!P72/'time 2'!O72,'time 3'!P72/'time 3'!O72)</f>
        <v>1.9182440925603028</v>
      </c>
      <c r="I73">
        <f>AVERAGE('time 1'!R72/'time 1'!Q72,'time 2'!R72/'time 2'!Q72,'time 3'!R72/'time 3'!Q72)</f>
        <v>1.207006647267556</v>
      </c>
      <c r="J73">
        <f>AVERAGE('time 1'!T72/'time 1'!S72,'time 2'!T72/'time 2'!S72,'time 3'!T72/'time 3'!S72)</f>
        <v>1.8756459505582181</v>
      </c>
      <c r="K73">
        <f t="shared" si="53"/>
        <v>0</v>
      </c>
      <c r="L73">
        <f t="shared" si="54"/>
        <v>9</v>
      </c>
      <c r="M73">
        <f t="shared" si="55"/>
        <v>0</v>
      </c>
      <c r="N73">
        <f t="shared" si="56"/>
        <v>0</v>
      </c>
      <c r="O73">
        <f t="shared" si="57"/>
        <v>0</v>
      </c>
      <c r="P73">
        <f t="shared" si="97"/>
        <v>3</v>
      </c>
      <c r="Q73">
        <f t="shared" si="98"/>
        <v>0</v>
      </c>
      <c r="R73">
        <f t="shared" si="58"/>
        <v>0</v>
      </c>
      <c r="S73">
        <f t="shared" si="59"/>
        <v>0</v>
      </c>
      <c r="T73">
        <f t="shared" si="60"/>
        <v>3</v>
      </c>
      <c r="U73">
        <f t="shared" si="61"/>
        <v>0</v>
      </c>
      <c r="V73">
        <f t="shared" si="62"/>
        <v>0</v>
      </c>
      <c r="W73">
        <f t="shared" si="63"/>
        <v>0</v>
      </c>
      <c r="X73">
        <f t="shared" si="64"/>
        <v>3</v>
      </c>
      <c r="Y73">
        <f t="shared" si="65"/>
        <v>0</v>
      </c>
      <c r="Z73">
        <f t="shared" si="66"/>
        <v>0</v>
      </c>
      <c r="AB73">
        <f>AVERAGE('accuracy dom5dom4'!$C73,'accuracy dom51dom41'!$C73,'accuracy dom52dom42'!$C73)</f>
        <v>18.666666666666668</v>
      </c>
      <c r="AC73">
        <f>AVERAGE('accuracy dom5dom4'!$G73,'accuracy dom51dom41'!$G73,'accuracy dom52dom42'!$G73)</f>
        <v>18.666666666666668</v>
      </c>
      <c r="AD73">
        <f>AVERAGE('accuracy dom5dom4'!$AB73,'accuracy dom51dom41'!$AB73,'accuracy dom52dom42'!$AB73)</f>
        <v>18.666666666666668</v>
      </c>
      <c r="AE73">
        <f>AVERAGE('accuracy dom7dom6'!$C73,'accuracy dom71dom61'!$C73,'accuracy dom72dom62'!$C73)</f>
        <v>17.666666666666668</v>
      </c>
      <c r="AF73">
        <f>AVERAGE('accuracy dom7dom6'!$G73,'accuracy dom71dom61'!$G73,'accuracy dom72dom62'!$G73)</f>
        <v>17.666666666666668</v>
      </c>
      <c r="AG73">
        <f>AVERAGE('accuracy dom7dom6'!$AB73,'accuracy dom71dom61'!$AB73,'accuracy dom72dom62'!$AB73)</f>
        <v>17.666666666666668</v>
      </c>
      <c r="AH73">
        <f>AVERAGE('accuracy dom9dom8'!$C73,'accuracy dom91dom81'!$C73,'accuracy dom92dom82'!$C73)</f>
        <v>18.333333333333332</v>
      </c>
      <c r="AI73">
        <f>AVERAGE('accuracy dom9dom8'!$G73,'accuracy dom91dom81'!$G73,'accuracy dom92dom82'!$G73)</f>
        <v>18.333333333333332</v>
      </c>
      <c r="AJ73">
        <f>AVERAGE('accuracy dom9dom8'!$AB73,'accuracy dom91dom81'!$AB73,'accuracy dom92dom82'!$AB73)</f>
        <v>18.333333333333332</v>
      </c>
      <c r="AK73">
        <f t="shared" si="67"/>
        <v>9</v>
      </c>
      <c r="AL73">
        <f t="shared" si="99"/>
        <v>0</v>
      </c>
      <c r="AM73">
        <f t="shared" si="100"/>
        <v>164.00000000000003</v>
      </c>
      <c r="AN73">
        <f t="shared" si="101"/>
        <v>0</v>
      </c>
      <c r="AO73">
        <f t="shared" si="68"/>
        <v>0</v>
      </c>
      <c r="AP73">
        <f t="shared" si="69"/>
        <v>0</v>
      </c>
      <c r="AQ73">
        <f t="shared" si="70"/>
        <v>54.666666666666671</v>
      </c>
      <c r="AR73">
        <f t="shared" si="71"/>
        <v>0</v>
      </c>
      <c r="AS73">
        <f t="shared" si="72"/>
        <v>0</v>
      </c>
      <c r="AT73">
        <f t="shared" si="73"/>
        <v>0</v>
      </c>
      <c r="AU73">
        <f t="shared" si="74"/>
        <v>54.666666666666671</v>
      </c>
      <c r="AV73">
        <f t="shared" si="75"/>
        <v>0</v>
      </c>
      <c r="AW73">
        <f t="shared" si="76"/>
        <v>0</v>
      </c>
      <c r="AX73">
        <f t="shared" si="77"/>
        <v>0</v>
      </c>
      <c r="AY73">
        <f t="shared" si="78"/>
        <v>54.666666666666671</v>
      </c>
      <c r="AZ73">
        <f t="shared" si="79"/>
        <v>0</v>
      </c>
      <c r="BA73">
        <f t="shared" si="80"/>
        <v>0</v>
      </c>
      <c r="BC73">
        <f t="shared" si="81"/>
        <v>0</v>
      </c>
      <c r="BD73">
        <f t="shared" si="82"/>
        <v>9</v>
      </c>
      <c r="BE73">
        <f t="shared" si="83"/>
        <v>0</v>
      </c>
      <c r="BF73">
        <f t="shared" si="84"/>
        <v>0</v>
      </c>
      <c r="BG73">
        <f t="shared" si="85"/>
        <v>0</v>
      </c>
      <c r="BH73">
        <f t="shared" si="86"/>
        <v>3</v>
      </c>
      <c r="BI73">
        <f t="shared" si="87"/>
        <v>0</v>
      </c>
      <c r="BJ73">
        <f t="shared" si="88"/>
        <v>0</v>
      </c>
      <c r="BK73">
        <f t="shared" si="89"/>
        <v>0</v>
      </c>
      <c r="BL73">
        <f t="shared" si="90"/>
        <v>3</v>
      </c>
      <c r="BM73">
        <f t="shared" si="91"/>
        <v>0</v>
      </c>
      <c r="BN73">
        <f t="shared" si="92"/>
        <v>0</v>
      </c>
      <c r="BO73">
        <f t="shared" si="93"/>
        <v>0</v>
      </c>
      <c r="BP73">
        <f t="shared" si="94"/>
        <v>3</v>
      </c>
      <c r="BQ73">
        <f t="shared" si="95"/>
        <v>0</v>
      </c>
      <c r="BR73">
        <f t="shared" si="96"/>
        <v>0</v>
      </c>
    </row>
    <row r="74" spans="1:70">
      <c r="A74" t="str">
        <f>'time 1'!B73</f>
        <v>&lt;test.InfCodes: int proc(test.InfBlocks,int,int)&gt;</v>
      </c>
      <c r="B74">
        <f>AVERAGE('time 1'!D73/'time 1'!C73,'time 2'!D73/'time 2'!C73,'time 3'!D73/'time 3'!C73)</f>
        <v>1.8828732360936631</v>
      </c>
      <c r="C74">
        <f>AVERAGE('time 1'!F73/'time 1'!E73,'time 2'!F73/'time 2'!E73,'time 3'!F73/'time 3'!E73)</f>
        <v>1.002113469397454</v>
      </c>
      <c r="D74">
        <f>AVERAGE('time 1'!H73/'time 1'!G73,'time 2'!H73/'time 2'!G73,'time 3'!H73/'time 3'!G73)</f>
        <v>1.8379666206681904</v>
      </c>
      <c r="E74">
        <f>AVERAGE('time 1'!J73/'time 1'!I73,'time 2'!J73/'time 2'!I73,'time 3'!J73/'time 3'!I73)</f>
        <v>1.8094291133765505</v>
      </c>
      <c r="F74">
        <f>AVERAGE('time 1'!L73/'time 1'!K73,'time 2'!L73/'time 2'!K73,'time 3'!L73/'time 3'!K73)</f>
        <v>1.0880747101285242</v>
      </c>
      <c r="G74">
        <f>AVERAGE('time 1'!N73/'time 1'!M73,'time 2'!N73/'time 2'!M73,'time 3'!N73/'time 3'!M73)</f>
        <v>1.8792915227137195</v>
      </c>
      <c r="H74">
        <f>AVERAGE('time 1'!P73/'time 1'!O73,'time 2'!P73/'time 2'!O73,'time 3'!P73/'time 3'!O73)</f>
        <v>1.7924950418774568</v>
      </c>
      <c r="I74">
        <f>AVERAGE('time 1'!R73/'time 1'!Q73,'time 2'!R73/'time 2'!Q73,'time 3'!R73/'time 3'!Q73)</f>
        <v>1.0247536135152882</v>
      </c>
      <c r="J74">
        <f>AVERAGE('time 1'!T73/'time 1'!S73,'time 2'!T73/'time 2'!S73,'time 3'!T73/'time 3'!S73)</f>
        <v>1.9289726895691748</v>
      </c>
      <c r="K74">
        <f t="shared" si="53"/>
        <v>0</v>
      </c>
      <c r="L74">
        <f t="shared" si="54"/>
        <v>9</v>
      </c>
      <c r="M74">
        <f t="shared" si="55"/>
        <v>0</v>
      </c>
      <c r="N74">
        <f t="shared" si="56"/>
        <v>0</v>
      </c>
      <c r="O74">
        <f t="shared" si="57"/>
        <v>0</v>
      </c>
      <c r="P74">
        <f t="shared" si="97"/>
        <v>3</v>
      </c>
      <c r="Q74">
        <f t="shared" si="98"/>
        <v>0</v>
      </c>
      <c r="R74">
        <f t="shared" si="58"/>
        <v>0</v>
      </c>
      <c r="S74">
        <f t="shared" si="59"/>
        <v>0</v>
      </c>
      <c r="T74">
        <f t="shared" si="60"/>
        <v>3</v>
      </c>
      <c r="U74">
        <f t="shared" si="61"/>
        <v>0</v>
      </c>
      <c r="V74">
        <f t="shared" si="62"/>
        <v>0</v>
      </c>
      <c r="W74">
        <f t="shared" si="63"/>
        <v>0</v>
      </c>
      <c r="X74">
        <f t="shared" si="64"/>
        <v>3</v>
      </c>
      <c r="Y74">
        <f t="shared" si="65"/>
        <v>0</v>
      </c>
      <c r="Z74">
        <f t="shared" si="66"/>
        <v>0</v>
      </c>
      <c r="AB74">
        <f>AVERAGE('accuracy dom5dom4'!$C74,'accuracy dom51dom41'!$C74,'accuracy dom52dom42'!$C74)</f>
        <v>12</v>
      </c>
      <c r="AC74">
        <f>AVERAGE('accuracy dom5dom4'!$G74,'accuracy dom51dom41'!$G74,'accuracy dom52dom42'!$G74)</f>
        <v>12</v>
      </c>
      <c r="AD74">
        <f>AVERAGE('accuracy dom5dom4'!$AB74,'accuracy dom51dom41'!$AB74,'accuracy dom52dom42'!$AB74)</f>
        <v>12</v>
      </c>
      <c r="AE74">
        <f>AVERAGE('accuracy dom7dom6'!$C74,'accuracy dom71dom61'!$C74,'accuracy dom72dom62'!$C74)</f>
        <v>9</v>
      </c>
      <c r="AF74">
        <f>AVERAGE('accuracy dom7dom6'!$G74,'accuracy dom71dom61'!$G74,'accuracy dom72dom62'!$G74)</f>
        <v>9</v>
      </c>
      <c r="AG74">
        <f>AVERAGE('accuracy dom7dom6'!$AB74,'accuracy dom71dom61'!$AB74,'accuracy dom72dom62'!$AB74)</f>
        <v>9</v>
      </c>
      <c r="AH74">
        <f>AVERAGE('accuracy dom9dom8'!$C74,'accuracy dom91dom81'!$C74,'accuracy dom92dom82'!$C74)</f>
        <v>12</v>
      </c>
      <c r="AI74">
        <f>AVERAGE('accuracy dom9dom8'!$G74,'accuracy dom91dom81'!$G74,'accuracy dom92dom82'!$G74)</f>
        <v>12</v>
      </c>
      <c r="AJ74">
        <f>AVERAGE('accuracy dom9dom8'!$AB74,'accuracy dom91dom81'!$AB74,'accuracy dom92dom82'!$AB74)</f>
        <v>12</v>
      </c>
      <c r="AK74">
        <f t="shared" si="67"/>
        <v>9</v>
      </c>
      <c r="AL74">
        <f t="shared" si="99"/>
        <v>0</v>
      </c>
      <c r="AM74">
        <f t="shared" si="100"/>
        <v>99</v>
      </c>
      <c r="AN74">
        <f t="shared" si="101"/>
        <v>0</v>
      </c>
      <c r="AO74">
        <f t="shared" si="68"/>
        <v>0</v>
      </c>
      <c r="AP74">
        <f t="shared" si="69"/>
        <v>0</v>
      </c>
      <c r="AQ74">
        <f t="shared" si="70"/>
        <v>33</v>
      </c>
      <c r="AR74">
        <f t="shared" si="71"/>
        <v>0</v>
      </c>
      <c r="AS74">
        <f t="shared" si="72"/>
        <v>0</v>
      </c>
      <c r="AT74">
        <f t="shared" si="73"/>
        <v>0</v>
      </c>
      <c r="AU74">
        <f t="shared" si="74"/>
        <v>33</v>
      </c>
      <c r="AV74">
        <f t="shared" si="75"/>
        <v>0</v>
      </c>
      <c r="AW74">
        <f t="shared" si="76"/>
        <v>0</v>
      </c>
      <c r="AX74">
        <f t="shared" si="77"/>
        <v>0</v>
      </c>
      <c r="AY74">
        <f t="shared" si="78"/>
        <v>33</v>
      </c>
      <c r="AZ74">
        <f t="shared" si="79"/>
        <v>0</v>
      </c>
      <c r="BA74">
        <f t="shared" si="80"/>
        <v>0</v>
      </c>
      <c r="BC74">
        <f t="shared" si="81"/>
        <v>0</v>
      </c>
      <c r="BD74">
        <f t="shared" si="82"/>
        <v>9</v>
      </c>
      <c r="BE74">
        <f t="shared" si="83"/>
        <v>0</v>
      </c>
      <c r="BF74">
        <f t="shared" si="84"/>
        <v>0</v>
      </c>
      <c r="BG74">
        <f t="shared" si="85"/>
        <v>0</v>
      </c>
      <c r="BH74">
        <f t="shared" si="86"/>
        <v>3</v>
      </c>
      <c r="BI74">
        <f t="shared" si="87"/>
        <v>0</v>
      </c>
      <c r="BJ74">
        <f t="shared" si="88"/>
        <v>0</v>
      </c>
      <c r="BK74">
        <f t="shared" si="89"/>
        <v>0</v>
      </c>
      <c r="BL74">
        <f t="shared" si="90"/>
        <v>3</v>
      </c>
      <c r="BM74">
        <f t="shared" si="91"/>
        <v>0</v>
      </c>
      <c r="BN74">
        <f t="shared" si="92"/>
        <v>0</v>
      </c>
      <c r="BO74">
        <f t="shared" si="93"/>
        <v>0</v>
      </c>
      <c r="BP74">
        <f t="shared" si="94"/>
        <v>3</v>
      </c>
      <c r="BQ74">
        <f t="shared" si="95"/>
        <v>0</v>
      </c>
      <c r="BR74">
        <f t="shared" si="96"/>
        <v>0</v>
      </c>
    </row>
    <row r="75" spans="1:70">
      <c r="A75" t="str">
        <f>'time 1'!B74</f>
        <v>&lt;test.InfTree: int huft_build(int[],int,int,int,int[],int[],int[],int[],int[],int[],int[])&gt;</v>
      </c>
      <c r="B75">
        <f>AVERAGE('time 1'!D74/'time 1'!C74,'time 2'!D74/'time 2'!C74,'time 3'!D74/'time 3'!C74)</f>
        <v>0.16109096337566706</v>
      </c>
      <c r="C75">
        <f>AVERAGE('time 1'!F74/'time 1'!E74,'time 2'!F74/'time 2'!E74,'time 3'!F74/'time 3'!E74)</f>
        <v>8.8933570961259353E-2</v>
      </c>
      <c r="D75">
        <f>AVERAGE('time 1'!H74/'time 1'!G74,'time 2'!H74/'time 2'!G74,'time 3'!H74/'time 3'!G74)</f>
        <v>0.16321395889199372</v>
      </c>
      <c r="E75">
        <f>AVERAGE('time 1'!J74/'time 1'!I74,'time 2'!J74/'time 2'!I74,'time 3'!J74/'time 3'!I74)</f>
        <v>0.14370692383469771</v>
      </c>
      <c r="F75">
        <f>AVERAGE('time 1'!L74/'time 1'!K74,'time 2'!L74/'time 2'!K74,'time 3'!L74/'time 3'!K74)</f>
        <v>8.4371299387716384E-2</v>
      </c>
      <c r="G75">
        <f>AVERAGE('time 1'!N74/'time 1'!M74,'time 2'!N74/'time 2'!M74,'time 3'!N74/'time 3'!M74)</f>
        <v>0.14546202596874172</v>
      </c>
      <c r="H75">
        <f>AVERAGE('time 1'!P74/'time 1'!O74,'time 2'!P74/'time 2'!O74,'time 3'!P74/'time 3'!O74)</f>
        <v>0.13021277517781968</v>
      </c>
      <c r="I75">
        <f>AVERAGE('time 1'!R74/'time 1'!Q74,'time 2'!R74/'time 2'!Q74,'time 3'!R74/'time 3'!Q74)</f>
        <v>6.7434261439772075E-2</v>
      </c>
      <c r="J75">
        <f>AVERAGE('time 1'!T74/'time 1'!S74,'time 2'!T74/'time 2'!S74,'time 3'!T74/'time 3'!S74)</f>
        <v>0.12786002431377119</v>
      </c>
      <c r="K75">
        <f t="shared" si="53"/>
        <v>9</v>
      </c>
      <c r="L75">
        <f t="shared" si="54"/>
        <v>0</v>
      </c>
      <c r="M75">
        <f t="shared" si="55"/>
        <v>0</v>
      </c>
      <c r="N75">
        <f t="shared" si="56"/>
        <v>0</v>
      </c>
      <c r="O75">
        <f t="shared" si="57"/>
        <v>3</v>
      </c>
      <c r="P75">
        <f t="shared" si="97"/>
        <v>0</v>
      </c>
      <c r="Q75">
        <f t="shared" si="98"/>
        <v>0</v>
      </c>
      <c r="R75">
        <f t="shared" si="58"/>
        <v>0</v>
      </c>
      <c r="S75">
        <f t="shared" si="59"/>
        <v>3</v>
      </c>
      <c r="T75">
        <f t="shared" si="60"/>
        <v>0</v>
      </c>
      <c r="U75">
        <f t="shared" si="61"/>
        <v>0</v>
      </c>
      <c r="V75">
        <f t="shared" si="62"/>
        <v>0</v>
      </c>
      <c r="W75">
        <f t="shared" si="63"/>
        <v>3</v>
      </c>
      <c r="X75">
        <f t="shared" si="64"/>
        <v>0</v>
      </c>
      <c r="Y75">
        <f t="shared" si="65"/>
        <v>0</v>
      </c>
      <c r="Z75">
        <f t="shared" si="66"/>
        <v>0</v>
      </c>
      <c r="AB75">
        <f>AVERAGE('accuracy dom5dom4'!$C75,'accuracy dom51dom41'!$C75,'accuracy dom52dom42'!$C75)</f>
        <v>9.3333333333333339</v>
      </c>
      <c r="AC75">
        <f>AVERAGE('accuracy dom5dom4'!$G75,'accuracy dom51dom41'!$G75,'accuracy dom52dom42'!$G75)</f>
        <v>9.3333333333333339</v>
      </c>
      <c r="AD75">
        <f>AVERAGE('accuracy dom5dom4'!$AB75,'accuracy dom51dom41'!$AB75,'accuracy dom52dom42'!$AB75)</f>
        <v>9.3333333333333339</v>
      </c>
      <c r="AE75">
        <f>AVERAGE('accuracy dom7dom6'!$C75,'accuracy dom71dom61'!$C75,'accuracy dom72dom62'!$C75)</f>
        <v>12</v>
      </c>
      <c r="AF75">
        <f>AVERAGE('accuracy dom7dom6'!$G75,'accuracy dom71dom61'!$G75,'accuracy dom72dom62'!$G75)</f>
        <v>12</v>
      </c>
      <c r="AG75">
        <f>AVERAGE('accuracy dom7dom6'!$AB75,'accuracy dom71dom61'!$AB75,'accuracy dom72dom62'!$AB75)</f>
        <v>12</v>
      </c>
      <c r="AH75">
        <f>AVERAGE('accuracy dom9dom8'!$C75,'accuracy dom91dom81'!$C75,'accuracy dom92dom82'!$C75)</f>
        <v>12</v>
      </c>
      <c r="AI75">
        <f>AVERAGE('accuracy dom9dom8'!$G75,'accuracy dom91dom81'!$G75,'accuracy dom92dom82'!$G75)</f>
        <v>12</v>
      </c>
      <c r="AJ75">
        <f>AVERAGE('accuracy dom9dom8'!$AB75,'accuracy dom91dom81'!$AB75,'accuracy dom92dom82'!$AB75)</f>
        <v>12</v>
      </c>
      <c r="AK75">
        <f t="shared" si="67"/>
        <v>9</v>
      </c>
      <c r="AL75">
        <f t="shared" si="99"/>
        <v>100</v>
      </c>
      <c r="AM75">
        <f t="shared" si="100"/>
        <v>0</v>
      </c>
      <c r="AN75">
        <f t="shared" si="101"/>
        <v>0</v>
      </c>
      <c r="AO75">
        <f t="shared" si="68"/>
        <v>0</v>
      </c>
      <c r="AP75">
        <f t="shared" si="69"/>
        <v>33.333333333333336</v>
      </c>
      <c r="AQ75">
        <f t="shared" si="70"/>
        <v>0</v>
      </c>
      <c r="AR75">
        <f t="shared" si="71"/>
        <v>0</v>
      </c>
      <c r="AS75">
        <f t="shared" si="72"/>
        <v>0</v>
      </c>
      <c r="AT75">
        <f t="shared" si="73"/>
        <v>33.333333333333336</v>
      </c>
      <c r="AU75">
        <f t="shared" si="74"/>
        <v>0</v>
      </c>
      <c r="AV75">
        <f t="shared" si="75"/>
        <v>0</v>
      </c>
      <c r="AW75">
        <f t="shared" si="76"/>
        <v>0</v>
      </c>
      <c r="AX75">
        <f t="shared" si="77"/>
        <v>33.333333333333336</v>
      </c>
      <c r="AY75">
        <f t="shared" si="78"/>
        <v>0</v>
      </c>
      <c r="AZ75">
        <f t="shared" si="79"/>
        <v>0</v>
      </c>
      <c r="BA75">
        <f t="shared" si="80"/>
        <v>0</v>
      </c>
      <c r="BC75">
        <f t="shared" si="81"/>
        <v>9</v>
      </c>
      <c r="BD75">
        <f t="shared" si="82"/>
        <v>0</v>
      </c>
      <c r="BE75">
        <f t="shared" si="83"/>
        <v>0</v>
      </c>
      <c r="BF75">
        <f t="shared" si="84"/>
        <v>0</v>
      </c>
      <c r="BG75">
        <f t="shared" si="85"/>
        <v>3</v>
      </c>
      <c r="BH75">
        <f t="shared" si="86"/>
        <v>0</v>
      </c>
      <c r="BI75">
        <f t="shared" si="87"/>
        <v>0</v>
      </c>
      <c r="BJ75">
        <f t="shared" si="88"/>
        <v>0</v>
      </c>
      <c r="BK75">
        <f t="shared" si="89"/>
        <v>3</v>
      </c>
      <c r="BL75">
        <f t="shared" si="90"/>
        <v>0</v>
      </c>
      <c r="BM75">
        <f t="shared" si="91"/>
        <v>0</v>
      </c>
      <c r="BN75">
        <f t="shared" si="92"/>
        <v>0</v>
      </c>
      <c r="BO75">
        <f t="shared" si="93"/>
        <v>3</v>
      </c>
      <c r="BP75">
        <f t="shared" si="94"/>
        <v>0</v>
      </c>
      <c r="BQ75">
        <f t="shared" si="95"/>
        <v>0</v>
      </c>
      <c r="BR75">
        <f t="shared" si="96"/>
        <v>0</v>
      </c>
    </row>
    <row r="76" spans="1:70">
      <c r="A76" t="str">
        <f>'time 1'!B75</f>
        <v>&lt;test.MapViewer: void paint(java.awt.Graphics,java.lang.Object[][],int,int,int,int,int,int)&gt;</v>
      </c>
      <c r="B76">
        <f>AVERAGE('time 1'!D75/'time 1'!C75,'time 2'!D75/'time 2'!C75,'time 3'!D75/'time 3'!C75)</f>
        <v>1.1803522812128153</v>
      </c>
      <c r="C76">
        <f>AVERAGE('time 1'!F75/'time 1'!E75,'time 2'!F75/'time 2'!E75,'time 3'!F75/'time 3'!E75)</f>
        <v>1.0427888817025808</v>
      </c>
      <c r="D76">
        <f>AVERAGE('time 1'!H75/'time 1'!G75,'time 2'!H75/'time 2'!G75,'time 3'!H75/'time 3'!G75)</f>
        <v>1.1131024734799828</v>
      </c>
      <c r="E76">
        <f>AVERAGE('time 1'!J75/'time 1'!I75,'time 2'!J75/'time 2'!I75,'time 3'!J75/'time 3'!I75)</f>
        <v>1.1166252093689033</v>
      </c>
      <c r="F76">
        <f>AVERAGE('time 1'!L75/'time 1'!K75,'time 2'!L75/'time 2'!K75,'time 3'!L75/'time 3'!K75)</f>
        <v>1.1900942574430247</v>
      </c>
      <c r="G76">
        <f>AVERAGE('time 1'!N75/'time 1'!M75,'time 2'!N75/'time 2'!M75,'time 3'!N75/'time 3'!M75)</f>
        <v>1.1421580155605273</v>
      </c>
      <c r="H76">
        <f>AVERAGE('time 1'!P75/'time 1'!O75,'time 2'!P75/'time 2'!O75,'time 3'!P75/'time 3'!O75)</f>
        <v>1.1340194667499299</v>
      </c>
      <c r="I76">
        <f>AVERAGE('time 1'!R75/'time 1'!Q75,'time 2'!R75/'time 2'!Q75,'time 3'!R75/'time 3'!Q75)</f>
        <v>1.0832646894232927</v>
      </c>
      <c r="J76">
        <f>AVERAGE('time 1'!T75/'time 1'!S75,'time 2'!T75/'time 2'!S75,'time 3'!T75/'time 3'!S75)</f>
        <v>1.1566817517279986</v>
      </c>
      <c r="K76">
        <f t="shared" si="53"/>
        <v>0</v>
      </c>
      <c r="L76">
        <f t="shared" si="54"/>
        <v>9</v>
      </c>
      <c r="M76">
        <f t="shared" si="55"/>
        <v>0</v>
      </c>
      <c r="N76">
        <f t="shared" si="56"/>
        <v>0</v>
      </c>
      <c r="O76">
        <f t="shared" si="57"/>
        <v>0</v>
      </c>
      <c r="P76">
        <f t="shared" si="97"/>
        <v>3</v>
      </c>
      <c r="Q76">
        <f t="shared" si="98"/>
        <v>0</v>
      </c>
      <c r="R76">
        <f t="shared" si="58"/>
        <v>0</v>
      </c>
      <c r="S76">
        <f t="shared" si="59"/>
        <v>0</v>
      </c>
      <c r="T76">
        <f t="shared" si="60"/>
        <v>3</v>
      </c>
      <c r="U76">
        <f t="shared" si="61"/>
        <v>0</v>
      </c>
      <c r="V76">
        <f t="shared" si="62"/>
        <v>0</v>
      </c>
      <c r="W76">
        <f t="shared" si="63"/>
        <v>0</v>
      </c>
      <c r="X76">
        <f t="shared" si="64"/>
        <v>3</v>
      </c>
      <c r="Y76">
        <f t="shared" si="65"/>
        <v>0</v>
      </c>
      <c r="Z76">
        <f t="shared" si="66"/>
        <v>0</v>
      </c>
      <c r="AB76">
        <f>AVERAGE('accuracy dom5dom4'!$C76,'accuracy dom51dom41'!$C76,'accuracy dom52dom42'!$C76)</f>
        <v>8</v>
      </c>
      <c r="AC76">
        <f>AVERAGE('accuracy dom5dom4'!$G76,'accuracy dom51dom41'!$G76,'accuracy dom52dom42'!$G76)</f>
        <v>8</v>
      </c>
      <c r="AD76">
        <f>AVERAGE('accuracy dom5dom4'!$AB76,'accuracy dom51dom41'!$AB76,'accuracy dom52dom42'!$AB76)</f>
        <v>8</v>
      </c>
      <c r="AE76">
        <f>AVERAGE('accuracy dom7dom6'!$C76,'accuracy dom71dom61'!$C76,'accuracy dom72dom62'!$C76)</f>
        <v>8</v>
      </c>
      <c r="AF76">
        <f>AVERAGE('accuracy dom7dom6'!$G76,'accuracy dom71dom61'!$G76,'accuracy dom72dom62'!$G76)</f>
        <v>8.3333333333333339</v>
      </c>
      <c r="AG76">
        <f>AVERAGE('accuracy dom7dom6'!$AB76,'accuracy dom71dom61'!$AB76,'accuracy dom72dom62'!$AB76)</f>
        <v>8</v>
      </c>
      <c r="AH76">
        <f>AVERAGE('accuracy dom9dom8'!$C76,'accuracy dom91dom81'!$C76,'accuracy dom92dom82'!$C76)</f>
        <v>8</v>
      </c>
      <c r="AI76">
        <f>AVERAGE('accuracy dom9dom8'!$G76,'accuracy dom91dom81'!$G76,'accuracy dom92dom82'!$G76)</f>
        <v>7.666666666666667</v>
      </c>
      <c r="AJ76">
        <f>AVERAGE('accuracy dom9dom8'!$AB76,'accuracy dom91dom81'!$AB76,'accuracy dom92dom82'!$AB76)</f>
        <v>8.6666666666666661</v>
      </c>
      <c r="AK76">
        <f t="shared" si="67"/>
        <v>9</v>
      </c>
      <c r="AL76">
        <f t="shared" si="99"/>
        <v>0</v>
      </c>
      <c r="AM76">
        <f t="shared" si="100"/>
        <v>72.666666666666671</v>
      </c>
      <c r="AN76">
        <f t="shared" si="101"/>
        <v>0</v>
      </c>
      <c r="AO76">
        <f t="shared" si="68"/>
        <v>0</v>
      </c>
      <c r="AP76">
        <f t="shared" si="69"/>
        <v>0</v>
      </c>
      <c r="AQ76">
        <f t="shared" si="70"/>
        <v>24</v>
      </c>
      <c r="AR76">
        <f t="shared" si="71"/>
        <v>0</v>
      </c>
      <c r="AS76">
        <f t="shared" si="72"/>
        <v>0</v>
      </c>
      <c r="AT76">
        <f t="shared" si="73"/>
        <v>0</v>
      </c>
      <c r="AU76">
        <f t="shared" si="74"/>
        <v>24.000000000000004</v>
      </c>
      <c r="AV76">
        <f t="shared" si="75"/>
        <v>0</v>
      </c>
      <c r="AW76">
        <f t="shared" si="76"/>
        <v>0</v>
      </c>
      <c r="AX76">
        <f t="shared" si="77"/>
        <v>0</v>
      </c>
      <c r="AY76">
        <f t="shared" si="78"/>
        <v>24.666666666666664</v>
      </c>
      <c r="AZ76">
        <f t="shared" si="79"/>
        <v>0</v>
      </c>
      <c r="BA76">
        <f t="shared" si="80"/>
        <v>0</v>
      </c>
      <c r="BC76">
        <f t="shared" si="81"/>
        <v>0</v>
      </c>
      <c r="BD76">
        <f t="shared" si="82"/>
        <v>9</v>
      </c>
      <c r="BE76">
        <f t="shared" si="83"/>
        <v>0</v>
      </c>
      <c r="BF76">
        <f t="shared" si="84"/>
        <v>0</v>
      </c>
      <c r="BG76">
        <f t="shared" si="85"/>
        <v>0</v>
      </c>
      <c r="BH76">
        <f t="shared" si="86"/>
        <v>3</v>
      </c>
      <c r="BI76">
        <f t="shared" si="87"/>
        <v>0</v>
      </c>
      <c r="BJ76">
        <f t="shared" si="88"/>
        <v>0</v>
      </c>
      <c r="BK76">
        <f t="shared" si="89"/>
        <v>0</v>
      </c>
      <c r="BL76">
        <f t="shared" si="90"/>
        <v>3</v>
      </c>
      <c r="BM76">
        <f t="shared" si="91"/>
        <v>0</v>
      </c>
      <c r="BN76">
        <f t="shared" si="92"/>
        <v>0</v>
      </c>
      <c r="BO76">
        <f t="shared" si="93"/>
        <v>0</v>
      </c>
      <c r="BP76">
        <f t="shared" si="94"/>
        <v>3</v>
      </c>
      <c r="BQ76">
        <f t="shared" si="95"/>
        <v>0</v>
      </c>
      <c r="BR76">
        <f t="shared" si="96"/>
        <v>0</v>
      </c>
    </row>
    <row r="77" spans="1:70">
      <c r="A77" t="str">
        <f>'time 1'!B76</f>
        <v>&lt;test.MapViewer: void paintRoutes(java.awt.Graphics,int,java.lang.Object[][])&gt;</v>
      </c>
      <c r="B77">
        <f>AVERAGE('time 1'!D76/'time 1'!C76,'time 2'!D76/'time 2'!C76,'time 3'!D76/'time 3'!C76)</f>
        <v>1.117013204316248</v>
      </c>
      <c r="C77">
        <f>AVERAGE('time 1'!F76/'time 1'!E76,'time 2'!F76/'time 2'!E76,'time 3'!F76/'time 3'!E76)</f>
        <v>1.1435043334715751</v>
      </c>
      <c r="D77">
        <f>AVERAGE('time 1'!H76/'time 1'!G76,'time 2'!H76/'time 2'!G76,'time 3'!H76/'time 3'!G76)</f>
        <v>1.0817199823746744</v>
      </c>
      <c r="E77">
        <f>AVERAGE('time 1'!J76/'time 1'!I76,'time 2'!J76/'time 2'!I76,'time 3'!J76/'time 3'!I76)</f>
        <v>1.1227601705107317</v>
      </c>
      <c r="F77">
        <f>AVERAGE('time 1'!L76/'time 1'!K76,'time 2'!L76/'time 2'!K76,'time 3'!L76/'time 3'!K76)</f>
        <v>1.1546581250548524</v>
      </c>
      <c r="G77">
        <f>AVERAGE('time 1'!N76/'time 1'!M76,'time 2'!N76/'time 2'!M76,'time 3'!N76/'time 3'!M76)</f>
        <v>1.0871979285794853</v>
      </c>
      <c r="H77">
        <f>AVERAGE('time 1'!P76/'time 1'!O76,'time 2'!P76/'time 2'!O76,'time 3'!P76/'time 3'!O76)</f>
        <v>1.1023483384824251</v>
      </c>
      <c r="I77">
        <f>AVERAGE('time 1'!R76/'time 1'!Q76,'time 2'!R76/'time 2'!Q76,'time 3'!R76/'time 3'!Q76)</f>
        <v>1.0195105396049027</v>
      </c>
      <c r="J77">
        <f>AVERAGE('time 1'!T76/'time 1'!S76,'time 2'!T76/'time 2'!S76,'time 3'!T76/'time 3'!S76)</f>
        <v>1.1141311121644228</v>
      </c>
      <c r="K77">
        <f t="shared" si="53"/>
        <v>0</v>
      </c>
      <c r="L77">
        <f t="shared" si="54"/>
        <v>9</v>
      </c>
      <c r="M77">
        <f t="shared" si="55"/>
        <v>0</v>
      </c>
      <c r="N77">
        <f t="shared" si="56"/>
        <v>0</v>
      </c>
      <c r="O77">
        <f t="shared" si="57"/>
        <v>0</v>
      </c>
      <c r="P77">
        <f t="shared" si="97"/>
        <v>3</v>
      </c>
      <c r="Q77">
        <f t="shared" si="98"/>
        <v>0</v>
      </c>
      <c r="R77">
        <f t="shared" si="58"/>
        <v>0</v>
      </c>
      <c r="S77">
        <f t="shared" si="59"/>
        <v>0</v>
      </c>
      <c r="T77">
        <f t="shared" si="60"/>
        <v>3</v>
      </c>
      <c r="U77">
        <f t="shared" si="61"/>
        <v>0</v>
      </c>
      <c r="V77">
        <f t="shared" si="62"/>
        <v>0</v>
      </c>
      <c r="W77">
        <f t="shared" si="63"/>
        <v>0</v>
      </c>
      <c r="X77">
        <f t="shared" si="64"/>
        <v>3</v>
      </c>
      <c r="Y77">
        <f t="shared" si="65"/>
        <v>0</v>
      </c>
      <c r="Z77">
        <f t="shared" si="66"/>
        <v>0</v>
      </c>
      <c r="AB77">
        <f>AVERAGE('accuracy dom5dom4'!$C77,'accuracy dom51dom41'!$C77,'accuracy dom52dom42'!$C77)</f>
        <v>0</v>
      </c>
      <c r="AC77">
        <f>AVERAGE('accuracy dom5dom4'!$G77,'accuracy dom51dom41'!$G77,'accuracy dom52dom42'!$G77)</f>
        <v>0</v>
      </c>
      <c r="AD77">
        <f>AVERAGE('accuracy dom5dom4'!$AB77,'accuracy dom51dom41'!$AB77,'accuracy dom52dom42'!$AB77)</f>
        <v>0</v>
      </c>
      <c r="AE77">
        <f>AVERAGE('accuracy dom7dom6'!$C77,'accuracy dom71dom61'!$C77,'accuracy dom72dom62'!$C77)</f>
        <v>0</v>
      </c>
      <c r="AF77">
        <f>AVERAGE('accuracy dom7dom6'!$G77,'accuracy dom71dom61'!$G77,'accuracy dom72dom62'!$G77)</f>
        <v>0</v>
      </c>
      <c r="AG77">
        <f>AVERAGE('accuracy dom7dom6'!$AB77,'accuracy dom71dom61'!$AB77,'accuracy dom72dom62'!$AB77)</f>
        <v>0</v>
      </c>
      <c r="AH77">
        <f>AVERAGE('accuracy dom9dom8'!$C77,'accuracy dom91dom81'!$C77,'accuracy dom92dom82'!$C77)</f>
        <v>0</v>
      </c>
      <c r="AI77">
        <f>AVERAGE('accuracy dom9dom8'!$G77,'accuracy dom91dom81'!$G77,'accuracy dom92dom82'!$G77)</f>
        <v>0</v>
      </c>
      <c r="AJ77">
        <f>AVERAGE('accuracy dom9dom8'!$AB77,'accuracy dom91dom81'!$AB77,'accuracy dom92dom82'!$AB77)</f>
        <v>0</v>
      </c>
      <c r="AK77">
        <f t="shared" si="67"/>
        <v>0</v>
      </c>
      <c r="AL77">
        <f t="shared" si="99"/>
        <v>0</v>
      </c>
      <c r="AM77">
        <f t="shared" si="100"/>
        <v>0</v>
      </c>
      <c r="AN77">
        <f t="shared" si="101"/>
        <v>0</v>
      </c>
      <c r="AO77">
        <f t="shared" si="68"/>
        <v>0</v>
      </c>
      <c r="AP77">
        <f t="shared" si="69"/>
        <v>0</v>
      </c>
      <c r="AQ77">
        <f t="shared" si="70"/>
        <v>0</v>
      </c>
      <c r="AR77">
        <f t="shared" si="71"/>
        <v>0</v>
      </c>
      <c r="AS77">
        <f t="shared" si="72"/>
        <v>0</v>
      </c>
      <c r="AT77">
        <f t="shared" si="73"/>
        <v>0</v>
      </c>
      <c r="AU77">
        <f t="shared" si="74"/>
        <v>0</v>
      </c>
      <c r="AV77">
        <f t="shared" si="75"/>
        <v>0</v>
      </c>
      <c r="AW77">
        <f t="shared" si="76"/>
        <v>0</v>
      </c>
      <c r="AX77">
        <f t="shared" si="77"/>
        <v>0</v>
      </c>
      <c r="AY77">
        <f t="shared" si="78"/>
        <v>0</v>
      </c>
      <c r="AZ77">
        <f t="shared" si="79"/>
        <v>0</v>
      </c>
      <c r="BA77">
        <f t="shared" si="80"/>
        <v>0</v>
      </c>
      <c r="BC77">
        <f t="shared" si="81"/>
        <v>0</v>
      </c>
      <c r="BD77">
        <f t="shared" si="82"/>
        <v>0</v>
      </c>
      <c r="BE77">
        <f t="shared" si="83"/>
        <v>0</v>
      </c>
      <c r="BF77">
        <f t="shared" si="84"/>
        <v>0</v>
      </c>
      <c r="BG77">
        <f t="shared" si="85"/>
        <v>0</v>
      </c>
      <c r="BH77">
        <f t="shared" si="86"/>
        <v>0</v>
      </c>
      <c r="BI77">
        <f t="shared" si="87"/>
        <v>0</v>
      </c>
      <c r="BJ77">
        <f t="shared" si="88"/>
        <v>0</v>
      </c>
      <c r="BK77">
        <f t="shared" si="89"/>
        <v>0</v>
      </c>
      <c r="BL77">
        <f t="shared" si="90"/>
        <v>0</v>
      </c>
      <c r="BM77">
        <f t="shared" si="91"/>
        <v>0</v>
      </c>
      <c r="BN77">
        <f t="shared" si="92"/>
        <v>0</v>
      </c>
      <c r="BO77">
        <f t="shared" si="93"/>
        <v>0</v>
      </c>
      <c r="BP77">
        <f t="shared" si="94"/>
        <v>0</v>
      </c>
      <c r="BQ77">
        <f t="shared" si="95"/>
        <v>0</v>
      </c>
      <c r="BR77">
        <f t="shared" si="96"/>
        <v>0</v>
      </c>
    </row>
    <row r="78" spans="1:70">
      <c r="A78" t="str">
        <f>'time 1'!B77</f>
        <v>&lt;test.QRCodeDataBlockReader: int getNextBits(int,int,int)&gt;</v>
      </c>
      <c r="B78">
        <f>AVERAGE('time 1'!D77/'time 1'!C77,'time 2'!D77/'time 2'!C77,'time 3'!D77/'time 3'!C77)</f>
        <v>1.0116861769652583</v>
      </c>
      <c r="C78">
        <f>AVERAGE('time 1'!F77/'time 1'!E77,'time 2'!F77/'time 2'!E77,'time 3'!F77/'time 3'!E77)</f>
        <v>0.92099868521352157</v>
      </c>
      <c r="D78">
        <f>AVERAGE('time 1'!H77/'time 1'!G77,'time 2'!H77/'time 2'!G77,'time 3'!H77/'time 3'!G77)</f>
        <v>1.0046722824810421</v>
      </c>
      <c r="E78">
        <f>AVERAGE('time 1'!J77/'time 1'!I77,'time 2'!J77/'time 2'!I77,'time 3'!J77/'time 3'!I77)</f>
        <v>0.93256000531547445</v>
      </c>
      <c r="F78">
        <f>AVERAGE('time 1'!L77/'time 1'!K77,'time 2'!L77/'time 2'!K77,'time 3'!L77/'time 3'!K77)</f>
        <v>0.84191720061090258</v>
      </c>
      <c r="G78">
        <f>AVERAGE('time 1'!N77/'time 1'!M77,'time 2'!N77/'time 2'!M77,'time 3'!N77/'time 3'!M77)</f>
        <v>0.92129925078787223</v>
      </c>
      <c r="H78">
        <f>AVERAGE('time 1'!P77/'time 1'!O77,'time 2'!P77/'time 2'!O77,'time 3'!P77/'time 3'!O77)</f>
        <v>0.90017454421181198</v>
      </c>
      <c r="I78">
        <f>AVERAGE('time 1'!R77/'time 1'!Q77,'time 2'!R77/'time 2'!Q77,'time 3'!R77/'time 3'!Q77)</f>
        <v>0.75813474917472023</v>
      </c>
      <c r="J78">
        <f>AVERAGE('time 1'!T77/'time 1'!S77,'time 2'!T77/'time 2'!S77,'time 3'!T77/'time 3'!S77)</f>
        <v>0.91580394832749101</v>
      </c>
      <c r="K78">
        <f t="shared" si="53"/>
        <v>7</v>
      </c>
      <c r="L78">
        <f t="shared" si="54"/>
        <v>2</v>
      </c>
      <c r="M78">
        <f t="shared" si="55"/>
        <v>0</v>
      </c>
      <c r="N78">
        <f t="shared" si="56"/>
        <v>0</v>
      </c>
      <c r="O78">
        <f t="shared" si="57"/>
        <v>2</v>
      </c>
      <c r="P78">
        <f t="shared" si="97"/>
        <v>1</v>
      </c>
      <c r="Q78">
        <f t="shared" si="98"/>
        <v>0</v>
      </c>
      <c r="R78">
        <f t="shared" si="58"/>
        <v>0</v>
      </c>
      <c r="S78">
        <f t="shared" si="59"/>
        <v>3</v>
      </c>
      <c r="T78">
        <f t="shared" si="60"/>
        <v>0</v>
      </c>
      <c r="U78">
        <f t="shared" si="61"/>
        <v>0</v>
      </c>
      <c r="V78">
        <f t="shared" si="62"/>
        <v>0</v>
      </c>
      <c r="W78">
        <f t="shared" si="63"/>
        <v>2</v>
      </c>
      <c r="X78">
        <f t="shared" si="64"/>
        <v>1</v>
      </c>
      <c r="Y78">
        <f t="shared" si="65"/>
        <v>0</v>
      </c>
      <c r="Z78">
        <f t="shared" si="66"/>
        <v>0</v>
      </c>
      <c r="AB78">
        <f>AVERAGE('accuracy dom5dom4'!$C78,'accuracy dom51dom41'!$C78,'accuracy dom52dom42'!$C78)</f>
        <v>17.666666666666668</v>
      </c>
      <c r="AC78">
        <f>AVERAGE('accuracy dom5dom4'!$G78,'accuracy dom51dom41'!$G78,'accuracy dom52dom42'!$G78)</f>
        <v>17.666666666666668</v>
      </c>
      <c r="AD78">
        <f>AVERAGE('accuracy dom5dom4'!$AB78,'accuracy dom51dom41'!$AB78,'accuracy dom52dom42'!$AB78)</f>
        <v>17.666666666666668</v>
      </c>
      <c r="AE78">
        <f>AVERAGE('accuracy dom7dom6'!$C78,'accuracy dom71dom61'!$C78,'accuracy dom72dom62'!$C78)</f>
        <v>19</v>
      </c>
      <c r="AF78">
        <f>AVERAGE('accuracy dom7dom6'!$G78,'accuracy dom71dom61'!$G78,'accuracy dom72dom62'!$G78)</f>
        <v>19</v>
      </c>
      <c r="AG78">
        <f>AVERAGE('accuracy dom7dom6'!$AB78,'accuracy dom71dom61'!$AB78,'accuracy dom72dom62'!$AB78)</f>
        <v>19</v>
      </c>
      <c r="AH78">
        <f>AVERAGE('accuracy dom9dom8'!$C78,'accuracy dom91dom81'!$C78,'accuracy dom92dom82'!$C78)</f>
        <v>19</v>
      </c>
      <c r="AI78">
        <f>AVERAGE('accuracy dom9dom8'!$G78,'accuracy dom91dom81'!$G78,'accuracy dom92dom82'!$G78)</f>
        <v>19</v>
      </c>
      <c r="AJ78">
        <f>AVERAGE('accuracy dom9dom8'!$AB78,'accuracy dom91dom81'!$AB78,'accuracy dom92dom82'!$AB78)</f>
        <v>19</v>
      </c>
      <c r="AK78">
        <f t="shared" si="67"/>
        <v>9</v>
      </c>
      <c r="AL78">
        <f t="shared" si="99"/>
        <v>131.66666666666669</v>
      </c>
      <c r="AM78">
        <f t="shared" si="100"/>
        <v>35.333333333333314</v>
      </c>
      <c r="AN78">
        <f t="shared" si="101"/>
        <v>0</v>
      </c>
      <c r="AO78">
        <f t="shared" si="68"/>
        <v>0</v>
      </c>
      <c r="AP78">
        <f t="shared" si="69"/>
        <v>38</v>
      </c>
      <c r="AQ78">
        <f t="shared" si="70"/>
        <v>17.666666666666671</v>
      </c>
      <c r="AR78">
        <f t="shared" si="71"/>
        <v>0</v>
      </c>
      <c r="AS78">
        <f t="shared" si="72"/>
        <v>0</v>
      </c>
      <c r="AT78">
        <f t="shared" si="73"/>
        <v>55.666666666666671</v>
      </c>
      <c r="AU78">
        <f t="shared" si="74"/>
        <v>0</v>
      </c>
      <c r="AV78">
        <f t="shared" si="75"/>
        <v>0</v>
      </c>
      <c r="AW78">
        <f t="shared" si="76"/>
        <v>0</v>
      </c>
      <c r="AX78">
        <f t="shared" si="77"/>
        <v>38</v>
      </c>
      <c r="AY78">
        <f t="shared" si="78"/>
        <v>17.666666666666671</v>
      </c>
      <c r="AZ78">
        <f t="shared" si="79"/>
        <v>0</v>
      </c>
      <c r="BA78">
        <f t="shared" si="80"/>
        <v>0</v>
      </c>
      <c r="BC78">
        <f t="shared" si="81"/>
        <v>7</v>
      </c>
      <c r="BD78">
        <f t="shared" si="82"/>
        <v>2</v>
      </c>
      <c r="BE78">
        <f t="shared" si="83"/>
        <v>0</v>
      </c>
      <c r="BF78">
        <f t="shared" si="84"/>
        <v>0</v>
      </c>
      <c r="BG78">
        <f t="shared" si="85"/>
        <v>2</v>
      </c>
      <c r="BH78">
        <f t="shared" si="86"/>
        <v>1</v>
      </c>
      <c r="BI78">
        <f t="shared" si="87"/>
        <v>0</v>
      </c>
      <c r="BJ78">
        <f t="shared" si="88"/>
        <v>0</v>
      </c>
      <c r="BK78">
        <f t="shared" si="89"/>
        <v>3</v>
      </c>
      <c r="BL78">
        <f t="shared" si="90"/>
        <v>0</v>
      </c>
      <c r="BM78">
        <f t="shared" si="91"/>
        <v>0</v>
      </c>
      <c r="BN78">
        <f t="shared" si="92"/>
        <v>0</v>
      </c>
      <c r="BO78">
        <f t="shared" si="93"/>
        <v>2</v>
      </c>
      <c r="BP78">
        <f t="shared" si="94"/>
        <v>1</v>
      </c>
      <c r="BQ78">
        <f t="shared" si="95"/>
        <v>0</v>
      </c>
      <c r="BR78">
        <f t="shared" si="96"/>
        <v>0</v>
      </c>
    </row>
    <row r="79" spans="1:70">
      <c r="A79" t="str">
        <f>'time 1'!B78</f>
        <v>&lt;test.QRCodeDataBlockReader: java.lang.String getKanjiString(int)&gt;</v>
      </c>
      <c r="B79">
        <f>AVERAGE('time 1'!D78/'time 1'!C78,'time 2'!D78/'time 2'!C78,'time 3'!D78/'time 3'!C78)</f>
        <v>1.7689875821154384</v>
      </c>
      <c r="C79">
        <f>AVERAGE('time 1'!F78/'time 1'!E78,'time 2'!F78/'time 2'!E78,'time 3'!F78/'time 3'!E78)</f>
        <v>0.78156239267226901</v>
      </c>
      <c r="D79">
        <f>AVERAGE('time 1'!H78/'time 1'!G78,'time 2'!H78/'time 2'!G78,'time 3'!H78/'time 3'!G78)</f>
        <v>1.8536317349149012</v>
      </c>
      <c r="E79">
        <f>AVERAGE('time 1'!J78/'time 1'!I78,'time 2'!J78/'time 2'!I78,'time 3'!J78/'time 3'!I78)</f>
        <v>1.8358876151897989</v>
      </c>
      <c r="F79">
        <f>AVERAGE('time 1'!L78/'time 1'!K78,'time 2'!L78/'time 2'!K78,'time 3'!L78/'time 3'!K78)</f>
        <v>0.52289640039428442</v>
      </c>
      <c r="G79">
        <f>AVERAGE('time 1'!N78/'time 1'!M78,'time 2'!N78/'time 2'!M78,'time 3'!N78/'time 3'!M78)</f>
        <v>1.7855266691634579</v>
      </c>
      <c r="H79">
        <f>AVERAGE('time 1'!P78/'time 1'!O78,'time 2'!P78/'time 2'!O78,'time 3'!P78/'time 3'!O78)</f>
        <v>1.6521375405814649</v>
      </c>
      <c r="I79">
        <f>AVERAGE('time 1'!R78/'time 1'!Q78,'time 2'!R78/'time 2'!Q78,'time 3'!R78/'time 3'!Q78)</f>
        <v>0.57571067237112428</v>
      </c>
      <c r="J79">
        <f>AVERAGE('time 1'!T78/'time 1'!S78,'time 2'!T78/'time 2'!S78,'time 3'!T78/'time 3'!S78)</f>
        <v>1.8703390704085876</v>
      </c>
      <c r="K79">
        <f t="shared" si="53"/>
        <v>3</v>
      </c>
      <c r="L79">
        <f t="shared" si="54"/>
        <v>6</v>
      </c>
      <c r="M79">
        <f t="shared" si="55"/>
        <v>0</v>
      </c>
      <c r="N79">
        <f t="shared" si="56"/>
        <v>0</v>
      </c>
      <c r="O79">
        <f t="shared" si="57"/>
        <v>0</v>
      </c>
      <c r="P79">
        <f t="shared" si="97"/>
        <v>3</v>
      </c>
      <c r="Q79">
        <f t="shared" si="98"/>
        <v>0</v>
      </c>
      <c r="R79">
        <f t="shared" si="58"/>
        <v>0</v>
      </c>
      <c r="S79">
        <f t="shared" si="59"/>
        <v>3</v>
      </c>
      <c r="T79">
        <f t="shared" si="60"/>
        <v>0</v>
      </c>
      <c r="U79">
        <f t="shared" si="61"/>
        <v>0</v>
      </c>
      <c r="V79">
        <f t="shared" si="62"/>
        <v>0</v>
      </c>
      <c r="W79">
        <f t="shared" si="63"/>
        <v>0</v>
      </c>
      <c r="X79">
        <f t="shared" si="64"/>
        <v>3</v>
      </c>
      <c r="Y79">
        <f t="shared" si="65"/>
        <v>0</v>
      </c>
      <c r="Z79">
        <f t="shared" si="66"/>
        <v>0</v>
      </c>
      <c r="AB79">
        <f>AVERAGE('accuracy dom5dom4'!$C79,'accuracy dom51dom41'!$C79,'accuracy dom52dom42'!$C79)</f>
        <v>6</v>
      </c>
      <c r="AC79">
        <f>AVERAGE('accuracy dom5dom4'!$G79,'accuracy dom51dom41'!$G79,'accuracy dom52dom42'!$G79)</f>
        <v>6</v>
      </c>
      <c r="AD79">
        <f>AVERAGE('accuracy dom5dom4'!$AB79,'accuracy dom51dom41'!$AB79,'accuracy dom52dom42'!$AB79)</f>
        <v>6</v>
      </c>
      <c r="AE79">
        <f>AVERAGE('accuracy dom7dom6'!$C79,'accuracy dom71dom61'!$C79,'accuracy dom72dom62'!$C79)</f>
        <v>4</v>
      </c>
      <c r="AF79">
        <f>AVERAGE('accuracy dom7dom6'!$G79,'accuracy dom71dom61'!$G79,'accuracy dom72dom62'!$G79)</f>
        <v>4</v>
      </c>
      <c r="AG79">
        <f>AVERAGE('accuracy dom7dom6'!$AB79,'accuracy dom71dom61'!$AB79,'accuracy dom72dom62'!$AB79)</f>
        <v>6</v>
      </c>
      <c r="AH79">
        <f>AVERAGE('accuracy dom9dom8'!$C79,'accuracy dom91dom81'!$C79,'accuracy dom92dom82'!$C79)</f>
        <v>6</v>
      </c>
      <c r="AI79">
        <f>AVERAGE('accuracy dom9dom8'!$G79,'accuracy dom91dom81'!$G79,'accuracy dom92dom82'!$G79)</f>
        <v>6</v>
      </c>
      <c r="AJ79">
        <f>AVERAGE('accuracy dom9dom8'!$AB79,'accuracy dom91dom81'!$AB79,'accuracy dom92dom82'!$AB79)</f>
        <v>6</v>
      </c>
      <c r="AK79">
        <f t="shared" si="67"/>
        <v>9</v>
      </c>
      <c r="AL79">
        <f t="shared" si="99"/>
        <v>16</v>
      </c>
      <c r="AM79">
        <f t="shared" si="100"/>
        <v>34</v>
      </c>
      <c r="AN79">
        <f t="shared" si="101"/>
        <v>0</v>
      </c>
      <c r="AO79">
        <f t="shared" si="68"/>
        <v>0</v>
      </c>
      <c r="AP79">
        <f t="shared" si="69"/>
        <v>0</v>
      </c>
      <c r="AQ79">
        <f t="shared" si="70"/>
        <v>16</v>
      </c>
      <c r="AR79">
        <f t="shared" si="71"/>
        <v>0</v>
      </c>
      <c r="AS79">
        <f t="shared" si="72"/>
        <v>0</v>
      </c>
      <c r="AT79">
        <f t="shared" si="73"/>
        <v>16</v>
      </c>
      <c r="AU79">
        <f t="shared" si="74"/>
        <v>0</v>
      </c>
      <c r="AV79">
        <f t="shared" si="75"/>
        <v>0</v>
      </c>
      <c r="AW79">
        <f t="shared" si="76"/>
        <v>0</v>
      </c>
      <c r="AX79">
        <f t="shared" si="77"/>
        <v>0</v>
      </c>
      <c r="AY79">
        <f t="shared" si="78"/>
        <v>18</v>
      </c>
      <c r="AZ79">
        <f t="shared" si="79"/>
        <v>0</v>
      </c>
      <c r="BA79">
        <f t="shared" si="80"/>
        <v>0</v>
      </c>
      <c r="BC79">
        <f t="shared" si="81"/>
        <v>3</v>
      </c>
      <c r="BD79">
        <f t="shared" si="82"/>
        <v>6</v>
      </c>
      <c r="BE79">
        <f t="shared" si="83"/>
        <v>0</v>
      </c>
      <c r="BF79">
        <f t="shared" si="84"/>
        <v>0</v>
      </c>
      <c r="BG79">
        <f t="shared" si="85"/>
        <v>0</v>
      </c>
      <c r="BH79">
        <f t="shared" si="86"/>
        <v>3</v>
      </c>
      <c r="BI79">
        <f t="shared" si="87"/>
        <v>0</v>
      </c>
      <c r="BJ79">
        <f t="shared" si="88"/>
        <v>0</v>
      </c>
      <c r="BK79">
        <f t="shared" si="89"/>
        <v>3</v>
      </c>
      <c r="BL79">
        <f t="shared" si="90"/>
        <v>0</v>
      </c>
      <c r="BM79">
        <f t="shared" si="91"/>
        <v>0</v>
      </c>
      <c r="BN79">
        <f t="shared" si="92"/>
        <v>0</v>
      </c>
      <c r="BO79">
        <f t="shared" si="93"/>
        <v>0</v>
      </c>
      <c r="BP79">
        <f t="shared" si="94"/>
        <v>3</v>
      </c>
      <c r="BQ79">
        <f t="shared" si="95"/>
        <v>0</v>
      </c>
      <c r="BR79">
        <f t="shared" si="96"/>
        <v>0</v>
      </c>
    </row>
    <row r="80" spans="1:70">
      <c r="A80" t="str">
        <f>'time 1'!B79</f>
        <v>&lt;test.QRCodeDataBlockReader: void &lt;init&gt;(int[],int,int)&gt;</v>
      </c>
      <c r="B80">
        <f>AVERAGE('time 1'!D79/'time 1'!C79,'time 2'!D79/'time 2'!C79,'time 3'!D79/'time 3'!C79)</f>
        <v>0.87343423399761433</v>
      </c>
      <c r="C80">
        <f>AVERAGE('time 1'!F79/'time 1'!E79,'time 2'!F79/'time 2'!E79,'time 3'!F79/'time 3'!E79)</f>
        <v>0.9701685151279803</v>
      </c>
      <c r="D80">
        <f>AVERAGE('time 1'!H79/'time 1'!G79,'time 2'!H79/'time 2'!G79,'time 3'!H79/'time 3'!G79)</f>
        <v>0.98502048347249582</v>
      </c>
      <c r="E80">
        <f>AVERAGE('time 1'!J79/'time 1'!I79,'time 2'!J79/'time 2'!I79,'time 3'!J79/'time 3'!I79)</f>
        <v>0.95849804975753738</v>
      </c>
      <c r="F80">
        <f>AVERAGE('time 1'!L79/'time 1'!K79,'time 2'!L79/'time 2'!K79,'time 3'!L79/'time 3'!K79)</f>
        <v>1.0012142301854663</v>
      </c>
      <c r="G80">
        <f>AVERAGE('time 1'!N79/'time 1'!M79,'time 2'!N79/'time 2'!M79,'time 3'!N79/'time 3'!M79)</f>
        <v>1.031389710213702</v>
      </c>
      <c r="H80">
        <f>AVERAGE('time 1'!P79/'time 1'!O79,'time 2'!P79/'time 2'!O79,'time 3'!P79/'time 3'!O79)</f>
        <v>0.96016985276182965</v>
      </c>
      <c r="I80">
        <f>AVERAGE('time 1'!R79/'time 1'!Q79,'time 2'!R79/'time 2'!Q79,'time 3'!R79/'time 3'!Q79)</f>
        <v>0.99835117053660094</v>
      </c>
      <c r="J80">
        <f>AVERAGE('time 1'!T79/'time 1'!S79,'time 2'!T79/'time 2'!S79,'time 3'!T79/'time 3'!S79)</f>
        <v>0.97671139769954696</v>
      </c>
      <c r="K80">
        <f t="shared" si="53"/>
        <v>7</v>
      </c>
      <c r="L80">
        <f t="shared" si="54"/>
        <v>2</v>
      </c>
      <c r="M80">
        <f t="shared" si="55"/>
        <v>0</v>
      </c>
      <c r="N80">
        <f t="shared" si="56"/>
        <v>0</v>
      </c>
      <c r="O80">
        <f t="shared" si="57"/>
        <v>3</v>
      </c>
      <c r="P80">
        <f t="shared" si="97"/>
        <v>0</v>
      </c>
      <c r="Q80">
        <f t="shared" si="98"/>
        <v>0</v>
      </c>
      <c r="R80">
        <f t="shared" si="58"/>
        <v>0</v>
      </c>
      <c r="S80">
        <f t="shared" si="59"/>
        <v>2</v>
      </c>
      <c r="T80">
        <f t="shared" si="60"/>
        <v>1</v>
      </c>
      <c r="U80">
        <f t="shared" si="61"/>
        <v>0</v>
      </c>
      <c r="V80">
        <f t="shared" si="62"/>
        <v>0</v>
      </c>
      <c r="W80">
        <f t="shared" si="63"/>
        <v>2</v>
      </c>
      <c r="X80">
        <f t="shared" si="64"/>
        <v>1</v>
      </c>
      <c r="Y80">
        <f t="shared" si="65"/>
        <v>0</v>
      </c>
      <c r="Z80">
        <f t="shared" si="66"/>
        <v>0</v>
      </c>
      <c r="AB80">
        <f>AVERAGE('accuracy dom5dom4'!$C80,'accuracy dom51dom41'!$C80,'accuracy dom52dom42'!$C80)</f>
        <v>0</v>
      </c>
      <c r="AC80">
        <f>AVERAGE('accuracy dom5dom4'!$G80,'accuracy dom51dom41'!$G80,'accuracy dom52dom42'!$G80)</f>
        <v>0</v>
      </c>
      <c r="AD80">
        <f>AVERAGE('accuracy dom5dom4'!$AB80,'accuracy dom51dom41'!$AB80,'accuracy dom52dom42'!$AB80)</f>
        <v>0</v>
      </c>
      <c r="AE80">
        <f>AVERAGE('accuracy dom7dom6'!$C80,'accuracy dom71dom61'!$C80,'accuracy dom72dom62'!$C80)</f>
        <v>0</v>
      </c>
      <c r="AF80">
        <f>AVERAGE('accuracy dom7dom6'!$G80,'accuracy dom71dom61'!$G80,'accuracy dom72dom62'!$G80)</f>
        <v>0</v>
      </c>
      <c r="AG80">
        <f>AVERAGE('accuracy dom7dom6'!$AB80,'accuracy dom71dom61'!$AB80,'accuracy dom72dom62'!$AB80)</f>
        <v>0</v>
      </c>
      <c r="AH80">
        <f>AVERAGE('accuracy dom9dom8'!$C80,'accuracy dom91dom81'!$C80,'accuracy dom92dom82'!$C80)</f>
        <v>0</v>
      </c>
      <c r="AI80">
        <f>AVERAGE('accuracy dom9dom8'!$G80,'accuracy dom91dom81'!$G80,'accuracy dom92dom82'!$G80)</f>
        <v>0</v>
      </c>
      <c r="AJ80">
        <f>AVERAGE('accuracy dom9dom8'!$AB80,'accuracy dom91dom81'!$AB80,'accuracy dom92dom82'!$AB80)</f>
        <v>0</v>
      </c>
      <c r="AK80">
        <f t="shared" si="67"/>
        <v>0</v>
      </c>
      <c r="AL80">
        <f t="shared" si="99"/>
        <v>0</v>
      </c>
      <c r="AM80">
        <f t="shared" si="100"/>
        <v>0</v>
      </c>
      <c r="AN80">
        <f t="shared" si="101"/>
        <v>0</v>
      </c>
      <c r="AO80">
        <f t="shared" si="68"/>
        <v>0</v>
      </c>
      <c r="AP80">
        <f t="shared" si="69"/>
        <v>0</v>
      </c>
      <c r="AQ80">
        <f t="shared" si="70"/>
        <v>0</v>
      </c>
      <c r="AR80">
        <f t="shared" si="71"/>
        <v>0</v>
      </c>
      <c r="AS80">
        <f t="shared" si="72"/>
        <v>0</v>
      </c>
      <c r="AT80">
        <f t="shared" si="73"/>
        <v>0</v>
      </c>
      <c r="AU80">
        <f t="shared" si="74"/>
        <v>0</v>
      </c>
      <c r="AV80">
        <f t="shared" si="75"/>
        <v>0</v>
      </c>
      <c r="AW80">
        <f t="shared" si="76"/>
        <v>0</v>
      </c>
      <c r="AX80">
        <f t="shared" si="77"/>
        <v>0</v>
      </c>
      <c r="AY80">
        <f t="shared" si="78"/>
        <v>0</v>
      </c>
      <c r="AZ80">
        <f t="shared" si="79"/>
        <v>0</v>
      </c>
      <c r="BA80">
        <f t="shared" si="80"/>
        <v>0</v>
      </c>
      <c r="BC80">
        <f t="shared" si="81"/>
        <v>0</v>
      </c>
      <c r="BD80">
        <f t="shared" si="82"/>
        <v>0</v>
      </c>
      <c r="BE80">
        <f t="shared" si="83"/>
        <v>0</v>
      </c>
      <c r="BF80">
        <f t="shared" si="84"/>
        <v>0</v>
      </c>
      <c r="BG80">
        <f t="shared" si="85"/>
        <v>0</v>
      </c>
      <c r="BH80">
        <f t="shared" si="86"/>
        <v>0</v>
      </c>
      <c r="BI80">
        <f t="shared" si="87"/>
        <v>0</v>
      </c>
      <c r="BJ80">
        <f t="shared" si="88"/>
        <v>0</v>
      </c>
      <c r="BK80">
        <f t="shared" si="89"/>
        <v>0</v>
      </c>
      <c r="BL80">
        <f t="shared" si="90"/>
        <v>0</v>
      </c>
      <c r="BM80">
        <f t="shared" si="91"/>
        <v>0</v>
      </c>
      <c r="BN80">
        <f t="shared" si="92"/>
        <v>0</v>
      </c>
      <c r="BO80">
        <f t="shared" si="93"/>
        <v>0</v>
      </c>
      <c r="BP80">
        <f t="shared" si="94"/>
        <v>0</v>
      </c>
      <c r="BQ80">
        <f t="shared" si="95"/>
        <v>0</v>
      </c>
      <c r="BR80">
        <f t="shared" si="96"/>
        <v>0</v>
      </c>
    </row>
    <row r="81" spans="1:70">
      <c r="A81" t="str">
        <f>'time 1'!B80</f>
        <v>&lt;test.StructurePanel: int calculateTranslateConstants(int,int)&gt;</v>
      </c>
      <c r="B81">
        <f>AVERAGE('time 1'!D80/'time 1'!C80,'time 2'!D80/'time 2'!C80,'time 3'!D80/'time 3'!C80)</f>
        <v>1.1863299335088711</v>
      </c>
      <c r="C81">
        <f>AVERAGE('time 1'!F80/'time 1'!E80,'time 2'!F80/'time 2'!E80,'time 3'!F80/'time 3'!E80)</f>
        <v>0.79343906820955501</v>
      </c>
      <c r="D81">
        <f>AVERAGE('time 1'!H80/'time 1'!G80,'time 2'!H80/'time 2'!G80,'time 3'!H80/'time 3'!G80)</f>
        <v>1.094243777079611</v>
      </c>
      <c r="E81">
        <f>AVERAGE('time 1'!J80/'time 1'!I80,'time 2'!J80/'time 2'!I80,'time 3'!J80/'time 3'!I80)</f>
        <v>1.1076865796070881</v>
      </c>
      <c r="F81">
        <f>AVERAGE('time 1'!L80/'time 1'!K80,'time 2'!L80/'time 2'!K80,'time 3'!L80/'time 3'!K80)</f>
        <v>0.78855600483578014</v>
      </c>
      <c r="G81">
        <f>AVERAGE('time 1'!N80/'time 1'!M80,'time 2'!N80/'time 2'!M80,'time 3'!N80/'time 3'!M80)</f>
        <v>1.0890057326611027</v>
      </c>
      <c r="H81">
        <f>AVERAGE('time 1'!P80/'time 1'!O80,'time 2'!P80/'time 2'!O80,'time 3'!P80/'time 3'!O80)</f>
        <v>1.22502456370681</v>
      </c>
      <c r="I81">
        <f>AVERAGE('time 1'!R80/'time 1'!Q80,'time 2'!R80/'time 2'!Q80,'time 3'!R80/'time 3'!Q80)</f>
        <v>0.56359285369377254</v>
      </c>
      <c r="J81">
        <f>AVERAGE('time 1'!T80/'time 1'!S80,'time 2'!T80/'time 2'!S80,'time 3'!T80/'time 3'!S80)</f>
        <v>1.1759050315075232</v>
      </c>
      <c r="K81">
        <f t="shared" si="53"/>
        <v>3</v>
      </c>
      <c r="L81">
        <f t="shared" si="54"/>
        <v>6</v>
      </c>
      <c r="M81">
        <f t="shared" si="55"/>
        <v>0</v>
      </c>
      <c r="N81">
        <f t="shared" si="56"/>
        <v>0</v>
      </c>
      <c r="O81">
        <f t="shared" si="57"/>
        <v>0</v>
      </c>
      <c r="P81">
        <f t="shared" si="97"/>
        <v>3</v>
      </c>
      <c r="Q81">
        <f t="shared" si="98"/>
        <v>0</v>
      </c>
      <c r="R81">
        <f t="shared" si="58"/>
        <v>0</v>
      </c>
      <c r="S81">
        <f t="shared" si="59"/>
        <v>3</v>
      </c>
      <c r="T81">
        <f t="shared" si="60"/>
        <v>0</v>
      </c>
      <c r="U81">
        <f t="shared" si="61"/>
        <v>0</v>
      </c>
      <c r="V81">
        <f t="shared" si="62"/>
        <v>0</v>
      </c>
      <c r="W81">
        <f t="shared" si="63"/>
        <v>0</v>
      </c>
      <c r="X81">
        <f t="shared" si="64"/>
        <v>3</v>
      </c>
      <c r="Y81">
        <f t="shared" si="65"/>
        <v>0</v>
      </c>
      <c r="Z81">
        <f t="shared" si="66"/>
        <v>0</v>
      </c>
      <c r="AB81">
        <f>AVERAGE('accuracy dom5dom4'!$C81,'accuracy dom51dom41'!$C81,'accuracy dom52dom42'!$C81)</f>
        <v>31.333333333333332</v>
      </c>
      <c r="AC81">
        <f>AVERAGE('accuracy dom5dom4'!$G81,'accuracy dom51dom41'!$G81,'accuracy dom52dom42'!$G81)</f>
        <v>35.333333333333336</v>
      </c>
      <c r="AD81">
        <f>AVERAGE('accuracy dom5dom4'!$AB81,'accuracy dom51dom41'!$AB81,'accuracy dom52dom42'!$AB81)</f>
        <v>35.333333333333336</v>
      </c>
      <c r="AE81">
        <f>AVERAGE('accuracy dom7dom6'!$C81,'accuracy dom71dom61'!$C81,'accuracy dom72dom62'!$C81)</f>
        <v>33.333333333333336</v>
      </c>
      <c r="AF81">
        <f>AVERAGE('accuracy dom7dom6'!$G81,'accuracy dom71dom61'!$G81,'accuracy dom72dom62'!$G81)</f>
        <v>33.333333333333336</v>
      </c>
      <c r="AG81">
        <f>AVERAGE('accuracy dom7dom6'!$AB81,'accuracy dom71dom61'!$AB81,'accuracy dom72dom62'!$AB81)</f>
        <v>33.333333333333336</v>
      </c>
      <c r="AH81">
        <f>AVERAGE('accuracy dom9dom8'!$C81,'accuracy dom91dom81'!$C81,'accuracy dom92dom82'!$C81)</f>
        <v>38.666666666666664</v>
      </c>
      <c r="AI81">
        <f>AVERAGE('accuracy dom9dom8'!$G81,'accuracy dom91dom81'!$G81,'accuracy dom92dom82'!$G81)</f>
        <v>38.666666666666664</v>
      </c>
      <c r="AJ81">
        <f>AVERAGE('accuracy dom9dom8'!$AB81,'accuracy dom91dom81'!$AB81,'accuracy dom92dom82'!$AB81)</f>
        <v>38.666666666666664</v>
      </c>
      <c r="AK81">
        <f t="shared" si="67"/>
        <v>9</v>
      </c>
      <c r="AL81">
        <f t="shared" si="99"/>
        <v>107.33333333333334</v>
      </c>
      <c r="AM81">
        <f t="shared" si="100"/>
        <v>210.66666666666671</v>
      </c>
      <c r="AN81">
        <f t="shared" si="101"/>
        <v>0</v>
      </c>
      <c r="AO81">
        <f t="shared" si="68"/>
        <v>0</v>
      </c>
      <c r="AP81">
        <f t="shared" si="69"/>
        <v>0</v>
      </c>
      <c r="AQ81">
        <f t="shared" si="70"/>
        <v>103.33333333333334</v>
      </c>
      <c r="AR81">
        <f t="shared" si="71"/>
        <v>0</v>
      </c>
      <c r="AS81">
        <f t="shared" si="72"/>
        <v>0</v>
      </c>
      <c r="AT81">
        <f t="shared" si="73"/>
        <v>107.33333333333334</v>
      </c>
      <c r="AU81">
        <f t="shared" si="74"/>
        <v>0</v>
      </c>
      <c r="AV81">
        <f t="shared" si="75"/>
        <v>0</v>
      </c>
      <c r="AW81">
        <f t="shared" si="76"/>
        <v>0</v>
      </c>
      <c r="AX81">
        <f t="shared" si="77"/>
        <v>0</v>
      </c>
      <c r="AY81">
        <f t="shared" si="78"/>
        <v>107.33333333333334</v>
      </c>
      <c r="AZ81">
        <f t="shared" si="79"/>
        <v>0</v>
      </c>
      <c r="BA81">
        <f t="shared" si="80"/>
        <v>0</v>
      </c>
      <c r="BC81">
        <f t="shared" si="81"/>
        <v>3</v>
      </c>
      <c r="BD81">
        <f t="shared" si="82"/>
        <v>6</v>
      </c>
      <c r="BE81">
        <f t="shared" si="83"/>
        <v>0</v>
      </c>
      <c r="BF81">
        <f t="shared" si="84"/>
        <v>0</v>
      </c>
      <c r="BG81">
        <f t="shared" si="85"/>
        <v>0</v>
      </c>
      <c r="BH81">
        <f t="shared" si="86"/>
        <v>3</v>
      </c>
      <c r="BI81">
        <f t="shared" si="87"/>
        <v>0</v>
      </c>
      <c r="BJ81">
        <f t="shared" si="88"/>
        <v>0</v>
      </c>
      <c r="BK81">
        <f t="shared" si="89"/>
        <v>3</v>
      </c>
      <c r="BL81">
        <f t="shared" si="90"/>
        <v>0</v>
      </c>
      <c r="BM81">
        <f t="shared" si="91"/>
        <v>0</v>
      </c>
      <c r="BN81">
        <f t="shared" si="92"/>
        <v>0</v>
      </c>
      <c r="BO81">
        <f t="shared" si="93"/>
        <v>0</v>
      </c>
      <c r="BP81">
        <f t="shared" si="94"/>
        <v>3</v>
      </c>
      <c r="BQ81">
        <f t="shared" si="95"/>
        <v>0</v>
      </c>
      <c r="BR81">
        <f t="shared" si="96"/>
        <v>0</v>
      </c>
    </row>
    <row r="82" spans="1:70">
      <c r="A82" t="str">
        <f>'time 1'!B81</f>
        <v>&lt;test.TIFFFaxDecoder: boolean advancePointer()&gt;</v>
      </c>
      <c r="B82">
        <f>AVERAGE('time 1'!D81/'time 1'!C81,'time 2'!D81/'time 2'!C81,'time 3'!D81/'time 3'!C81)</f>
        <v>1.0517483321831147</v>
      </c>
      <c r="C82">
        <f>AVERAGE('time 1'!F81/'time 1'!E81,'time 2'!F81/'time 2'!E81,'time 3'!F81/'time 3'!E81)</f>
        <v>1.1184500329521143</v>
      </c>
      <c r="D82">
        <f>AVERAGE('time 1'!H81/'time 1'!G81,'time 2'!H81/'time 2'!G81,'time 3'!H81/'time 3'!G81)</f>
        <v>0.92933016803984536</v>
      </c>
      <c r="E82">
        <f>AVERAGE('time 1'!J81/'time 1'!I81,'time 2'!J81/'time 2'!I81,'time 3'!J81/'time 3'!I81)</f>
        <v>0.91990259930763363</v>
      </c>
      <c r="F82">
        <f>AVERAGE('time 1'!L81/'time 1'!K81,'time 2'!L81/'time 2'!K81,'time 3'!L81/'time 3'!K81)</f>
        <v>0.95422858654700848</v>
      </c>
      <c r="G82">
        <f>AVERAGE('time 1'!N81/'time 1'!M81,'time 2'!N81/'time 2'!M81,'time 3'!N81/'time 3'!M81)</f>
        <v>1.1882064694564696</v>
      </c>
      <c r="H82">
        <f>AVERAGE('time 1'!P81/'time 1'!O81,'time 2'!P81/'time 2'!O81,'time 3'!P81/'time 3'!O81)</f>
        <v>0.97118226600985225</v>
      </c>
      <c r="I82">
        <f>AVERAGE('time 1'!R81/'time 1'!Q81,'time 2'!R81/'time 2'!Q81,'time 3'!R81/'time 3'!Q81)</f>
        <v>0.98293540628643783</v>
      </c>
      <c r="J82">
        <f>AVERAGE('time 1'!T81/'time 1'!S81,'time 2'!T81/'time 2'!S81,'time 3'!T81/'time 3'!S81)</f>
        <v>1.0459626292959625</v>
      </c>
      <c r="K82">
        <f t="shared" si="53"/>
        <v>5</v>
      </c>
      <c r="L82">
        <f t="shared" si="54"/>
        <v>4</v>
      </c>
      <c r="M82">
        <f t="shared" si="55"/>
        <v>0</v>
      </c>
      <c r="N82">
        <f t="shared" si="56"/>
        <v>0</v>
      </c>
      <c r="O82">
        <f t="shared" si="57"/>
        <v>2</v>
      </c>
      <c r="P82">
        <f t="shared" si="97"/>
        <v>1</v>
      </c>
      <c r="Q82">
        <f t="shared" si="98"/>
        <v>0</v>
      </c>
      <c r="R82">
        <f t="shared" si="58"/>
        <v>0</v>
      </c>
      <c r="S82">
        <f t="shared" si="59"/>
        <v>2</v>
      </c>
      <c r="T82">
        <f t="shared" si="60"/>
        <v>1</v>
      </c>
      <c r="U82">
        <f t="shared" si="61"/>
        <v>0</v>
      </c>
      <c r="V82">
        <f t="shared" si="62"/>
        <v>0</v>
      </c>
      <c r="W82">
        <f t="shared" si="63"/>
        <v>1</v>
      </c>
      <c r="X82">
        <f t="shared" si="64"/>
        <v>2</v>
      </c>
      <c r="Y82">
        <f t="shared" si="65"/>
        <v>0</v>
      </c>
      <c r="Z82">
        <f t="shared" si="66"/>
        <v>0</v>
      </c>
      <c r="AB82">
        <f>AVERAGE('accuracy dom5dom4'!$C82,'accuracy dom51dom41'!$C82,'accuracy dom52dom42'!$C82)</f>
        <v>0</v>
      </c>
      <c r="AC82">
        <f>AVERAGE('accuracy dom5dom4'!$G82,'accuracy dom51dom41'!$G82,'accuracy dom52dom42'!$G82)</f>
        <v>0</v>
      </c>
      <c r="AD82">
        <f>AVERAGE('accuracy dom5dom4'!$AB82,'accuracy dom51dom41'!$AB82,'accuracy dom52dom42'!$AB82)</f>
        <v>0</v>
      </c>
      <c r="AE82">
        <f>AVERAGE('accuracy dom7dom6'!$C82,'accuracy dom71dom61'!$C82,'accuracy dom72dom62'!$C82)</f>
        <v>0</v>
      </c>
      <c r="AF82">
        <f>AVERAGE('accuracy dom7dom6'!$G82,'accuracy dom71dom61'!$G82,'accuracy dom72dom62'!$G82)</f>
        <v>0</v>
      </c>
      <c r="AG82">
        <f>AVERAGE('accuracy dom7dom6'!$AB82,'accuracy dom71dom61'!$AB82,'accuracy dom72dom62'!$AB82)</f>
        <v>0</v>
      </c>
      <c r="AH82">
        <f>AVERAGE('accuracy dom9dom8'!$C82,'accuracy dom91dom81'!$C82,'accuracy dom92dom82'!$C82)</f>
        <v>0</v>
      </c>
      <c r="AI82">
        <f>AVERAGE('accuracy dom9dom8'!$G82,'accuracy dom91dom81'!$G82,'accuracy dom92dom82'!$G82)</f>
        <v>0</v>
      </c>
      <c r="AJ82">
        <f>AVERAGE('accuracy dom9dom8'!$AB82,'accuracy dom91dom81'!$AB82,'accuracy dom92dom82'!$AB82)</f>
        <v>0</v>
      </c>
      <c r="AK82">
        <f t="shared" si="67"/>
        <v>0</v>
      </c>
      <c r="AL82">
        <f t="shared" si="99"/>
        <v>0</v>
      </c>
      <c r="AM82">
        <f t="shared" si="100"/>
        <v>0</v>
      </c>
      <c r="AN82">
        <f t="shared" si="101"/>
        <v>0</v>
      </c>
      <c r="AO82">
        <f t="shared" si="68"/>
        <v>0</v>
      </c>
      <c r="AP82">
        <f t="shared" si="69"/>
        <v>0</v>
      </c>
      <c r="AQ82">
        <f t="shared" si="70"/>
        <v>0</v>
      </c>
      <c r="AR82">
        <f t="shared" si="71"/>
        <v>0</v>
      </c>
      <c r="AS82">
        <f t="shared" si="72"/>
        <v>0</v>
      </c>
      <c r="AT82">
        <f t="shared" si="73"/>
        <v>0</v>
      </c>
      <c r="AU82">
        <f t="shared" si="74"/>
        <v>0</v>
      </c>
      <c r="AV82">
        <f t="shared" si="75"/>
        <v>0</v>
      </c>
      <c r="AW82">
        <f t="shared" si="76"/>
        <v>0</v>
      </c>
      <c r="AX82">
        <f t="shared" si="77"/>
        <v>0</v>
      </c>
      <c r="AY82">
        <f t="shared" si="78"/>
        <v>0</v>
      </c>
      <c r="AZ82">
        <f t="shared" si="79"/>
        <v>0</v>
      </c>
      <c r="BA82">
        <f t="shared" si="80"/>
        <v>0</v>
      </c>
      <c r="BC82">
        <f t="shared" si="81"/>
        <v>0</v>
      </c>
      <c r="BD82">
        <f t="shared" si="82"/>
        <v>0</v>
      </c>
      <c r="BE82">
        <f t="shared" si="83"/>
        <v>0</v>
      </c>
      <c r="BF82">
        <f t="shared" si="84"/>
        <v>0</v>
      </c>
      <c r="BG82">
        <f t="shared" si="85"/>
        <v>0</v>
      </c>
      <c r="BH82">
        <f t="shared" si="86"/>
        <v>0</v>
      </c>
      <c r="BI82">
        <f t="shared" si="87"/>
        <v>0</v>
      </c>
      <c r="BJ82">
        <f t="shared" si="88"/>
        <v>0</v>
      </c>
      <c r="BK82">
        <f t="shared" si="89"/>
        <v>0</v>
      </c>
      <c r="BL82">
        <f t="shared" si="90"/>
        <v>0</v>
      </c>
      <c r="BM82">
        <f t="shared" si="91"/>
        <v>0</v>
      </c>
      <c r="BN82">
        <f t="shared" si="92"/>
        <v>0</v>
      </c>
      <c r="BO82">
        <f t="shared" si="93"/>
        <v>0</v>
      </c>
      <c r="BP82">
        <f t="shared" si="94"/>
        <v>0</v>
      </c>
      <c r="BQ82">
        <f t="shared" si="95"/>
        <v>0</v>
      </c>
      <c r="BR82">
        <f t="shared" si="96"/>
        <v>0</v>
      </c>
    </row>
    <row r="83" spans="1:70">
      <c r="A83" t="str">
        <f>'time 1'!B82</f>
        <v>&lt;test.TIFFFaxDecoder: int decodeBlackCodeWord()&gt;</v>
      </c>
      <c r="B83">
        <f>AVERAGE('time 1'!D82/'time 1'!C82,'time 2'!D82/'time 2'!C82,'time 3'!D82/'time 3'!C82)</f>
        <v>1.1328124054915938</v>
      </c>
      <c r="C83">
        <f>AVERAGE('time 1'!F82/'time 1'!E82,'time 2'!F82/'time 2'!E82,'time 3'!F82/'time 3'!E82)</f>
        <v>1.0703926068256175</v>
      </c>
      <c r="D83">
        <f>AVERAGE('time 1'!H82/'time 1'!G82,'time 2'!H82/'time 2'!G82,'time 3'!H82/'time 3'!G82)</f>
        <v>1.1340875196316731</v>
      </c>
      <c r="E83">
        <f>AVERAGE('time 1'!J82/'time 1'!I82,'time 2'!J82/'time 2'!I82,'time 3'!J82/'time 3'!I82)</f>
        <v>1.0842090591114977</v>
      </c>
      <c r="F83">
        <f>AVERAGE('time 1'!L82/'time 1'!K82,'time 2'!L82/'time 2'!K82,'time 3'!L82/'time 3'!K82)</f>
        <v>1.1317365273330999</v>
      </c>
      <c r="G83">
        <f>AVERAGE('time 1'!N82/'time 1'!M82,'time 2'!N82/'time 2'!M82,'time 3'!N82/'time 3'!M82)</f>
        <v>1.0518844943692451</v>
      </c>
      <c r="H83">
        <f>AVERAGE('time 1'!P82/'time 1'!O82,'time 2'!P82/'time 2'!O82,'time 3'!P82/'time 3'!O82)</f>
        <v>1.1906850794121768</v>
      </c>
      <c r="I83">
        <f>AVERAGE('time 1'!R82/'time 1'!Q82,'time 2'!R82/'time 2'!Q82,'time 3'!R82/'time 3'!Q82)</f>
        <v>1.0349898658976151</v>
      </c>
      <c r="J83">
        <f>AVERAGE('time 1'!T82/'time 1'!S82,'time 2'!T82/'time 2'!S82,'time 3'!T82/'time 3'!S82)</f>
        <v>1.147321855577158</v>
      </c>
      <c r="K83">
        <f t="shared" si="53"/>
        <v>0</v>
      </c>
      <c r="L83">
        <f t="shared" si="54"/>
        <v>9</v>
      </c>
      <c r="M83">
        <f t="shared" si="55"/>
        <v>0</v>
      </c>
      <c r="N83">
        <f t="shared" si="56"/>
        <v>0</v>
      </c>
      <c r="O83">
        <f t="shared" si="57"/>
        <v>0</v>
      </c>
      <c r="P83">
        <f t="shared" si="97"/>
        <v>3</v>
      </c>
      <c r="Q83">
        <f t="shared" si="98"/>
        <v>0</v>
      </c>
      <c r="R83">
        <f t="shared" si="58"/>
        <v>0</v>
      </c>
      <c r="S83">
        <f t="shared" si="59"/>
        <v>0</v>
      </c>
      <c r="T83">
        <f t="shared" si="60"/>
        <v>3</v>
      </c>
      <c r="U83">
        <f t="shared" si="61"/>
        <v>0</v>
      </c>
      <c r="V83">
        <f t="shared" si="62"/>
        <v>0</v>
      </c>
      <c r="W83">
        <f t="shared" si="63"/>
        <v>0</v>
      </c>
      <c r="X83">
        <f t="shared" si="64"/>
        <v>3</v>
      </c>
      <c r="Y83">
        <f t="shared" si="65"/>
        <v>0</v>
      </c>
      <c r="Z83">
        <f t="shared" si="66"/>
        <v>0</v>
      </c>
      <c r="AB83">
        <f>AVERAGE('accuracy dom5dom4'!$C83,'accuracy dom51dom41'!$C83,'accuracy dom52dom42'!$C83)</f>
        <v>0</v>
      </c>
      <c r="AC83">
        <f>AVERAGE('accuracy dom5dom4'!$G83,'accuracy dom51dom41'!$G83,'accuracy dom52dom42'!$G83)</f>
        <v>0</v>
      </c>
      <c r="AD83">
        <f>AVERAGE('accuracy dom5dom4'!$AB83,'accuracy dom51dom41'!$AB83,'accuracy dom52dom42'!$AB83)</f>
        <v>0</v>
      </c>
      <c r="AE83">
        <f>AVERAGE('accuracy dom7dom6'!$C83,'accuracy dom71dom61'!$C83,'accuracy dom72dom62'!$C83)</f>
        <v>0</v>
      </c>
      <c r="AF83">
        <f>AVERAGE('accuracy dom7dom6'!$G83,'accuracy dom71dom61'!$G83,'accuracy dom72dom62'!$G83)</f>
        <v>0</v>
      </c>
      <c r="AG83">
        <f>AVERAGE('accuracy dom7dom6'!$AB83,'accuracy dom71dom61'!$AB83,'accuracy dom72dom62'!$AB83)</f>
        <v>0</v>
      </c>
      <c r="AH83">
        <f>AVERAGE('accuracy dom9dom8'!$C83,'accuracy dom91dom81'!$C83,'accuracy dom92dom82'!$C83)</f>
        <v>0</v>
      </c>
      <c r="AI83">
        <f>AVERAGE('accuracy dom9dom8'!$G83,'accuracy dom91dom81'!$G83,'accuracy dom92dom82'!$G83)</f>
        <v>0</v>
      </c>
      <c r="AJ83">
        <f>AVERAGE('accuracy dom9dom8'!$AB83,'accuracy dom91dom81'!$AB83,'accuracy dom92dom82'!$AB83)</f>
        <v>0</v>
      </c>
      <c r="AK83">
        <f t="shared" si="67"/>
        <v>0</v>
      </c>
      <c r="AL83">
        <f t="shared" si="99"/>
        <v>0</v>
      </c>
      <c r="AM83">
        <f t="shared" si="100"/>
        <v>0</v>
      </c>
      <c r="AN83">
        <f t="shared" si="101"/>
        <v>0</v>
      </c>
      <c r="AO83">
        <f t="shared" si="68"/>
        <v>0</v>
      </c>
      <c r="AP83">
        <f t="shared" si="69"/>
        <v>0</v>
      </c>
      <c r="AQ83">
        <f t="shared" si="70"/>
        <v>0</v>
      </c>
      <c r="AR83">
        <f t="shared" si="71"/>
        <v>0</v>
      </c>
      <c r="AS83">
        <f t="shared" si="72"/>
        <v>0</v>
      </c>
      <c r="AT83">
        <f t="shared" si="73"/>
        <v>0</v>
      </c>
      <c r="AU83">
        <f t="shared" si="74"/>
        <v>0</v>
      </c>
      <c r="AV83">
        <f t="shared" si="75"/>
        <v>0</v>
      </c>
      <c r="AW83">
        <f t="shared" si="76"/>
        <v>0</v>
      </c>
      <c r="AX83">
        <f t="shared" si="77"/>
        <v>0</v>
      </c>
      <c r="AY83">
        <f t="shared" si="78"/>
        <v>0</v>
      </c>
      <c r="AZ83">
        <f t="shared" si="79"/>
        <v>0</v>
      </c>
      <c r="BA83">
        <f t="shared" si="80"/>
        <v>0</v>
      </c>
      <c r="BC83">
        <f t="shared" si="81"/>
        <v>0</v>
      </c>
      <c r="BD83">
        <f t="shared" si="82"/>
        <v>0</v>
      </c>
      <c r="BE83">
        <f t="shared" si="83"/>
        <v>0</v>
      </c>
      <c r="BF83">
        <f t="shared" si="84"/>
        <v>0</v>
      </c>
      <c r="BG83">
        <f t="shared" si="85"/>
        <v>0</v>
      </c>
      <c r="BH83">
        <f t="shared" si="86"/>
        <v>0</v>
      </c>
      <c r="BI83">
        <f t="shared" si="87"/>
        <v>0</v>
      </c>
      <c r="BJ83">
        <f t="shared" si="88"/>
        <v>0</v>
      </c>
      <c r="BK83">
        <f t="shared" si="89"/>
        <v>0</v>
      </c>
      <c r="BL83">
        <f t="shared" si="90"/>
        <v>0</v>
      </c>
      <c r="BM83">
        <f t="shared" si="91"/>
        <v>0</v>
      </c>
      <c r="BN83">
        <f t="shared" si="92"/>
        <v>0</v>
      </c>
      <c r="BO83">
        <f t="shared" si="93"/>
        <v>0</v>
      </c>
      <c r="BP83">
        <f t="shared" si="94"/>
        <v>0</v>
      </c>
      <c r="BQ83">
        <f t="shared" si="95"/>
        <v>0</v>
      </c>
      <c r="BR83">
        <f t="shared" si="96"/>
        <v>0</v>
      </c>
    </row>
    <row r="84" spans="1:70">
      <c r="A84" t="str">
        <f>'time 1'!B83</f>
        <v>&lt;test.TIFFFaxDecoder: int decodeWhiteCodeWord()&gt;</v>
      </c>
      <c r="B84">
        <f>AVERAGE('time 1'!D83/'time 1'!C83,'time 2'!D83/'time 2'!C83,'time 3'!D83/'time 3'!C83)</f>
        <v>1.6085752844734602</v>
      </c>
      <c r="C84">
        <f>AVERAGE('time 1'!F83/'time 1'!E83,'time 2'!F83/'time 2'!E83,'time 3'!F83/'time 3'!E83)</f>
        <v>1.2361353549665306</v>
      </c>
      <c r="D84">
        <f>AVERAGE('time 1'!H83/'time 1'!G83,'time 2'!H83/'time 2'!G83,'time 3'!H83/'time 3'!G83)</f>
        <v>1.5121013074084309</v>
      </c>
      <c r="E84">
        <f>AVERAGE('time 1'!J83/'time 1'!I83,'time 2'!J83/'time 2'!I83,'time 3'!J83/'time 3'!I83)</f>
        <v>1.4647603125373683</v>
      </c>
      <c r="F84">
        <f>AVERAGE('time 1'!L83/'time 1'!K83,'time 2'!L83/'time 2'!K83,'time 3'!L83/'time 3'!K83)</f>
        <v>1.3814627937991428</v>
      </c>
      <c r="G84">
        <f>AVERAGE('time 1'!N83/'time 1'!M83,'time 2'!N83/'time 2'!M83,'time 3'!N83/'time 3'!M83)</f>
        <v>1.5090775281817885</v>
      </c>
      <c r="H84">
        <f>AVERAGE('time 1'!P83/'time 1'!O83,'time 2'!P83/'time 2'!O83,'time 3'!P83/'time 3'!O83)</f>
        <v>1.5738738573280135</v>
      </c>
      <c r="I84">
        <f>AVERAGE('time 1'!R83/'time 1'!Q83,'time 2'!R83/'time 2'!Q83,'time 3'!R83/'time 3'!Q83)</f>
        <v>1.1680199091641106</v>
      </c>
      <c r="J84">
        <f>AVERAGE('time 1'!T83/'time 1'!S83,'time 2'!T83/'time 2'!S83,'time 3'!T83/'time 3'!S83)</f>
        <v>1.3622176028212547</v>
      </c>
      <c r="K84">
        <f t="shared" si="53"/>
        <v>0</v>
      </c>
      <c r="L84">
        <f t="shared" si="54"/>
        <v>9</v>
      </c>
      <c r="M84">
        <f t="shared" si="55"/>
        <v>0</v>
      </c>
      <c r="N84">
        <f t="shared" si="56"/>
        <v>0</v>
      </c>
      <c r="O84">
        <f t="shared" si="57"/>
        <v>0</v>
      </c>
      <c r="P84">
        <f t="shared" si="97"/>
        <v>3</v>
      </c>
      <c r="Q84">
        <f t="shared" si="98"/>
        <v>0</v>
      </c>
      <c r="R84">
        <f t="shared" si="58"/>
        <v>0</v>
      </c>
      <c r="S84">
        <f t="shared" si="59"/>
        <v>0</v>
      </c>
      <c r="T84">
        <f t="shared" si="60"/>
        <v>3</v>
      </c>
      <c r="U84">
        <f t="shared" si="61"/>
        <v>0</v>
      </c>
      <c r="V84">
        <f t="shared" si="62"/>
        <v>0</v>
      </c>
      <c r="W84">
        <f t="shared" si="63"/>
        <v>0</v>
      </c>
      <c r="X84">
        <f t="shared" si="64"/>
        <v>3</v>
      </c>
      <c r="Y84">
        <f t="shared" si="65"/>
        <v>0</v>
      </c>
      <c r="Z84">
        <f t="shared" si="66"/>
        <v>0</v>
      </c>
      <c r="AB84">
        <f>AVERAGE('accuracy dom5dom4'!$C84,'accuracy dom51dom41'!$C84,'accuracy dom52dom42'!$C84)</f>
        <v>0</v>
      </c>
      <c r="AC84">
        <f>AVERAGE('accuracy dom5dom4'!$G84,'accuracy dom51dom41'!$G84,'accuracy dom52dom42'!$G84)</f>
        <v>0</v>
      </c>
      <c r="AD84">
        <f>AVERAGE('accuracy dom5dom4'!$AB84,'accuracy dom51dom41'!$AB84,'accuracy dom52dom42'!$AB84)</f>
        <v>0</v>
      </c>
      <c r="AE84">
        <f>AVERAGE('accuracy dom7dom6'!$C84,'accuracy dom71dom61'!$C84,'accuracy dom72dom62'!$C84)</f>
        <v>0</v>
      </c>
      <c r="AF84">
        <f>AVERAGE('accuracy dom7dom6'!$G84,'accuracy dom71dom61'!$G84,'accuracy dom72dom62'!$G84)</f>
        <v>0</v>
      </c>
      <c r="AG84">
        <f>AVERAGE('accuracy dom7dom6'!$AB84,'accuracy dom71dom61'!$AB84,'accuracy dom72dom62'!$AB84)</f>
        <v>0</v>
      </c>
      <c r="AH84">
        <f>AVERAGE('accuracy dom9dom8'!$C84,'accuracy dom91dom81'!$C84,'accuracy dom92dom82'!$C84)</f>
        <v>0</v>
      </c>
      <c r="AI84">
        <f>AVERAGE('accuracy dom9dom8'!$G84,'accuracy dom91dom81'!$G84,'accuracy dom92dom82'!$G84)</f>
        <v>0</v>
      </c>
      <c r="AJ84">
        <f>AVERAGE('accuracy dom9dom8'!$AB84,'accuracy dom91dom81'!$AB84,'accuracy dom92dom82'!$AB84)</f>
        <v>0</v>
      </c>
      <c r="AK84">
        <f t="shared" si="67"/>
        <v>0</v>
      </c>
      <c r="AL84">
        <f t="shared" si="99"/>
        <v>0</v>
      </c>
      <c r="AM84">
        <f t="shared" si="100"/>
        <v>0</v>
      </c>
      <c r="AN84">
        <f t="shared" si="101"/>
        <v>0</v>
      </c>
      <c r="AO84">
        <f t="shared" si="68"/>
        <v>0</v>
      </c>
      <c r="AP84">
        <f t="shared" si="69"/>
        <v>0</v>
      </c>
      <c r="AQ84">
        <f t="shared" si="70"/>
        <v>0</v>
      </c>
      <c r="AR84">
        <f t="shared" si="71"/>
        <v>0</v>
      </c>
      <c r="AS84">
        <f t="shared" si="72"/>
        <v>0</v>
      </c>
      <c r="AT84">
        <f t="shared" si="73"/>
        <v>0</v>
      </c>
      <c r="AU84">
        <f t="shared" si="74"/>
        <v>0</v>
      </c>
      <c r="AV84">
        <f t="shared" si="75"/>
        <v>0</v>
      </c>
      <c r="AW84">
        <f t="shared" si="76"/>
        <v>0</v>
      </c>
      <c r="AX84">
        <f t="shared" si="77"/>
        <v>0</v>
      </c>
      <c r="AY84">
        <f t="shared" si="78"/>
        <v>0</v>
      </c>
      <c r="AZ84">
        <f t="shared" si="79"/>
        <v>0</v>
      </c>
      <c r="BA84">
        <f t="shared" si="80"/>
        <v>0</v>
      </c>
      <c r="BC84">
        <f t="shared" si="81"/>
        <v>0</v>
      </c>
      <c r="BD84">
        <f t="shared" si="82"/>
        <v>0</v>
      </c>
      <c r="BE84">
        <f t="shared" si="83"/>
        <v>0</v>
      </c>
      <c r="BF84">
        <f t="shared" si="84"/>
        <v>0</v>
      </c>
      <c r="BG84">
        <f t="shared" si="85"/>
        <v>0</v>
      </c>
      <c r="BH84">
        <f t="shared" si="86"/>
        <v>0</v>
      </c>
      <c r="BI84">
        <f t="shared" si="87"/>
        <v>0</v>
      </c>
      <c r="BJ84">
        <f t="shared" si="88"/>
        <v>0</v>
      </c>
      <c r="BK84">
        <f t="shared" si="89"/>
        <v>0</v>
      </c>
      <c r="BL84">
        <f t="shared" si="90"/>
        <v>0</v>
      </c>
      <c r="BM84">
        <f t="shared" si="91"/>
        <v>0</v>
      </c>
      <c r="BN84">
        <f t="shared" si="92"/>
        <v>0</v>
      </c>
      <c r="BO84">
        <f t="shared" si="93"/>
        <v>0</v>
      </c>
      <c r="BP84">
        <f t="shared" si="94"/>
        <v>0</v>
      </c>
      <c r="BQ84">
        <f t="shared" si="95"/>
        <v>0</v>
      </c>
      <c r="BR84">
        <f t="shared" si="96"/>
        <v>0</v>
      </c>
    </row>
    <row r="85" spans="1:70">
      <c r="A85" t="str">
        <f>'time 1'!B84</f>
        <v>&lt;test.TIFFFaxDecoder: int nextLesserThan8Bits(int)&gt;</v>
      </c>
      <c r="B85">
        <f>AVERAGE('time 1'!D84/'time 1'!C84,'time 2'!D84/'time 2'!C84,'time 3'!D84/'time 3'!C84)</f>
        <v>1.0570908972431325</v>
      </c>
      <c r="C85">
        <f>AVERAGE('time 1'!F84/'time 1'!E84,'time 2'!F84/'time 2'!E84,'time 3'!F84/'time 3'!E84)</f>
        <v>1.1079999434710601</v>
      </c>
      <c r="D85">
        <f>AVERAGE('time 1'!H84/'time 1'!G84,'time 2'!H84/'time 2'!G84,'time 3'!H84/'time 3'!G84)</f>
        <v>1.0347872451102789</v>
      </c>
      <c r="E85">
        <f>AVERAGE('time 1'!J84/'time 1'!I84,'time 2'!J84/'time 2'!I84,'time 3'!J84/'time 3'!I84)</f>
        <v>1.1059445199544617</v>
      </c>
      <c r="F85">
        <f>AVERAGE('time 1'!L84/'time 1'!K84,'time 2'!L84/'time 2'!K84,'time 3'!L84/'time 3'!K84)</f>
        <v>1.0470652767084097</v>
      </c>
      <c r="G85">
        <f>AVERAGE('time 1'!N84/'time 1'!M84,'time 2'!N84/'time 2'!M84,'time 3'!N84/'time 3'!M84)</f>
        <v>1.1318477881483389</v>
      </c>
      <c r="H85">
        <f>AVERAGE('time 1'!P84/'time 1'!O84,'time 2'!P84/'time 2'!O84,'time 3'!P84/'time 3'!O84)</f>
        <v>1.0574525758834417</v>
      </c>
      <c r="I85">
        <f>AVERAGE('time 1'!R84/'time 1'!Q84,'time 2'!R84/'time 2'!Q84,'time 3'!R84/'time 3'!Q84)</f>
        <v>0.98162924785493555</v>
      </c>
      <c r="J85">
        <f>AVERAGE('time 1'!T84/'time 1'!S84,'time 2'!T84/'time 2'!S84,'time 3'!T84/'time 3'!S84)</f>
        <v>1.0660472476687317</v>
      </c>
      <c r="K85">
        <f t="shared" si="53"/>
        <v>1</v>
      </c>
      <c r="L85">
        <f t="shared" si="54"/>
        <v>8</v>
      </c>
      <c r="M85">
        <f t="shared" si="55"/>
        <v>0</v>
      </c>
      <c r="N85">
        <f>IF($B85&gt;=N$1,1,0)+IF($C85&gt;=N$1,1,0)+ IF($D85&gt;=N$1,1,0)+IF($E85&gt;=N$1,1,0)+IF($F85&gt;=N$1,1,0)+ IF($G85&gt;=N$1,1,0)+IF($H85&gt;=N$1,1,0)+IF($I85&gt;=N$1,1,0)+ IF($J85&gt;=N$1,1,0)</f>
        <v>0</v>
      </c>
      <c r="O85">
        <f t="shared" si="57"/>
        <v>0</v>
      </c>
      <c r="P85">
        <f t="shared" si="97"/>
        <v>3</v>
      </c>
      <c r="Q85">
        <f t="shared" si="98"/>
        <v>0</v>
      </c>
      <c r="R85">
        <f t="shared" si="58"/>
        <v>0</v>
      </c>
      <c r="S85">
        <f t="shared" si="59"/>
        <v>1</v>
      </c>
      <c r="T85">
        <f t="shared" si="60"/>
        <v>2</v>
      </c>
      <c r="U85">
        <f t="shared" si="61"/>
        <v>0</v>
      </c>
      <c r="V85">
        <f t="shared" si="62"/>
        <v>0</v>
      </c>
      <c r="W85">
        <f t="shared" si="63"/>
        <v>0</v>
      </c>
      <c r="X85">
        <f t="shared" si="64"/>
        <v>3</v>
      </c>
      <c r="Y85">
        <f t="shared" si="65"/>
        <v>0</v>
      </c>
      <c r="Z85">
        <f t="shared" si="66"/>
        <v>0</v>
      </c>
      <c r="AB85">
        <f>AVERAGE('accuracy dom5dom4'!$C85,'accuracy dom51dom41'!$C85,'accuracy dom52dom42'!$C85)</f>
        <v>0.66666666666666663</v>
      </c>
      <c r="AC85">
        <f>AVERAGE('accuracy dom5dom4'!$G85,'accuracy dom51dom41'!$G85,'accuracy dom52dom42'!$G85)</f>
        <v>0.66666666666666663</v>
      </c>
      <c r="AD85">
        <f>AVERAGE('accuracy dom5dom4'!$AB85,'accuracy dom51dom41'!$AB85,'accuracy dom52dom42'!$AB85)</f>
        <v>0.66666666666666663</v>
      </c>
      <c r="AE85">
        <f>AVERAGE('accuracy dom7dom6'!$C85,'accuracy dom71dom61'!$C85,'accuracy dom72dom62'!$C85)</f>
        <v>1</v>
      </c>
      <c r="AF85">
        <f>AVERAGE('accuracy dom7dom6'!$G85,'accuracy dom71dom61'!$G85,'accuracy dom72dom62'!$G85)</f>
        <v>1</v>
      </c>
      <c r="AG85">
        <f>AVERAGE('accuracy dom7dom6'!$AB85,'accuracy dom71dom61'!$AB85,'accuracy dom72dom62'!$AB85)</f>
        <v>1</v>
      </c>
      <c r="AH85">
        <f>AVERAGE('accuracy dom9dom8'!$C85,'accuracy dom91dom81'!$C85,'accuracy dom92dom82'!$C85)</f>
        <v>1</v>
      </c>
      <c r="AI85">
        <f>AVERAGE('accuracy dom9dom8'!$G85,'accuracy dom91dom81'!$G85,'accuracy dom92dom82'!$G85)</f>
        <v>1</v>
      </c>
      <c r="AJ85">
        <f>AVERAGE('accuracy dom9dom8'!$AB85,'accuracy dom91dom81'!$AB85,'accuracy dom92dom82'!$AB85)</f>
        <v>1</v>
      </c>
      <c r="AK85">
        <f t="shared" si="67"/>
        <v>9</v>
      </c>
      <c r="AL85">
        <f t="shared" si="99"/>
        <v>1</v>
      </c>
      <c r="AM85">
        <f t="shared" si="100"/>
        <v>7</v>
      </c>
      <c r="AN85">
        <f t="shared" si="101"/>
        <v>0</v>
      </c>
      <c r="AO85">
        <f t="shared" si="68"/>
        <v>0</v>
      </c>
      <c r="AP85">
        <f t="shared" si="69"/>
        <v>0</v>
      </c>
      <c r="AQ85">
        <f t="shared" si="70"/>
        <v>2.6666666666666665</v>
      </c>
      <c r="AR85">
        <f t="shared" si="71"/>
        <v>0</v>
      </c>
      <c r="AS85">
        <f t="shared" si="72"/>
        <v>0</v>
      </c>
      <c r="AT85">
        <f t="shared" si="73"/>
        <v>1</v>
      </c>
      <c r="AU85">
        <f t="shared" si="74"/>
        <v>1.6666666666666665</v>
      </c>
      <c r="AV85">
        <f t="shared" si="75"/>
        <v>0</v>
      </c>
      <c r="AW85">
        <f t="shared" si="76"/>
        <v>0</v>
      </c>
      <c r="AX85">
        <f t="shared" si="77"/>
        <v>0</v>
      </c>
      <c r="AY85">
        <f t="shared" si="78"/>
        <v>2.6666666666666665</v>
      </c>
      <c r="AZ85">
        <f t="shared" si="79"/>
        <v>0</v>
      </c>
      <c r="BA85">
        <f t="shared" si="80"/>
        <v>0</v>
      </c>
      <c r="BC85">
        <f t="shared" si="81"/>
        <v>1</v>
      </c>
      <c r="BD85">
        <f t="shared" si="82"/>
        <v>8</v>
      </c>
      <c r="BE85">
        <f t="shared" si="83"/>
        <v>0</v>
      </c>
      <c r="BF85">
        <f t="shared" si="84"/>
        <v>0</v>
      </c>
      <c r="BG85">
        <f t="shared" si="85"/>
        <v>0</v>
      </c>
      <c r="BH85">
        <f t="shared" si="86"/>
        <v>3</v>
      </c>
      <c r="BI85">
        <f t="shared" si="87"/>
        <v>0</v>
      </c>
      <c r="BJ85">
        <f t="shared" si="88"/>
        <v>0</v>
      </c>
      <c r="BK85">
        <f t="shared" si="89"/>
        <v>1</v>
      </c>
      <c r="BL85">
        <f t="shared" si="90"/>
        <v>2</v>
      </c>
      <c r="BM85">
        <f t="shared" si="91"/>
        <v>0</v>
      </c>
      <c r="BN85">
        <f t="shared" si="92"/>
        <v>0</v>
      </c>
      <c r="BO85">
        <f t="shared" si="93"/>
        <v>0</v>
      </c>
      <c r="BP85">
        <f t="shared" si="94"/>
        <v>3</v>
      </c>
      <c r="BQ85">
        <f t="shared" si="95"/>
        <v>0</v>
      </c>
      <c r="BR85">
        <f t="shared" si="96"/>
        <v>0</v>
      </c>
    </row>
    <row r="86" spans="1:70">
      <c r="A86" t="str">
        <f>'time 1'!B85</f>
        <v>&lt;test.TIFFFaxDecoder: int nextNBits(int)&gt;</v>
      </c>
      <c r="B86">
        <f>AVERAGE('time 1'!D85/'time 1'!C85,'time 2'!D85/'time 2'!C85,'time 3'!D85/'time 3'!C85)</f>
        <v>1.0327435251034573</v>
      </c>
      <c r="C86">
        <f>AVERAGE('time 1'!F85/'time 1'!E85,'time 2'!F85/'time 2'!E85,'time 3'!F85/'time 3'!E85)</f>
        <v>1.0341979516508553</v>
      </c>
      <c r="D86">
        <f>AVERAGE('time 1'!H85/'time 1'!G85,'time 2'!H85/'time 2'!G85,'time 3'!H85/'time 3'!G85)</f>
        <v>1.0775444438432105</v>
      </c>
      <c r="E86">
        <f>AVERAGE('time 1'!J85/'time 1'!I85,'time 2'!J85/'time 2'!I85,'time 3'!J85/'time 3'!I85)</f>
        <v>0.99745939293073083</v>
      </c>
      <c r="F86">
        <f>AVERAGE('time 1'!L85/'time 1'!K85,'time 2'!L85/'time 2'!K85,'time 3'!L85/'time 3'!K85)</f>
        <v>1.0122512604352361</v>
      </c>
      <c r="G86">
        <f>AVERAGE('time 1'!N85/'time 1'!M85,'time 2'!N85/'time 2'!M85,'time 3'!N85/'time 3'!M85)</f>
        <v>0.99875854974540135</v>
      </c>
      <c r="H86">
        <f>AVERAGE('time 1'!P85/'time 1'!O85,'time 2'!P85/'time 2'!O85,'time 3'!P85/'time 3'!O85)</f>
        <v>1.1027057123018738</v>
      </c>
      <c r="I86">
        <f>AVERAGE('time 1'!R85/'time 1'!Q85,'time 2'!R85/'time 2'!Q85,'time 3'!R85/'time 3'!Q85)</f>
        <v>0.96215276604791866</v>
      </c>
      <c r="J86">
        <f>AVERAGE('time 1'!T85/'time 1'!S85,'time 2'!T85/'time 2'!S85,'time 3'!T85/'time 3'!S85)</f>
        <v>1.0729391886924449</v>
      </c>
      <c r="K86">
        <f t="shared" si="53"/>
        <v>3</v>
      </c>
      <c r="L86">
        <f t="shared" si="54"/>
        <v>6</v>
      </c>
      <c r="M86">
        <f t="shared" si="55"/>
        <v>0</v>
      </c>
      <c r="N86">
        <f t="shared" si="56"/>
        <v>0</v>
      </c>
      <c r="O86">
        <f t="shared" si="57"/>
        <v>1</v>
      </c>
      <c r="P86">
        <f t="shared" si="97"/>
        <v>2</v>
      </c>
      <c r="Q86">
        <f t="shared" si="98"/>
        <v>0</v>
      </c>
      <c r="R86">
        <f t="shared" si="58"/>
        <v>0</v>
      </c>
      <c r="S86">
        <f t="shared" si="59"/>
        <v>1</v>
      </c>
      <c r="T86">
        <f t="shared" si="60"/>
        <v>2</v>
      </c>
      <c r="U86">
        <f t="shared" si="61"/>
        <v>0</v>
      </c>
      <c r="V86">
        <f t="shared" si="62"/>
        <v>0</v>
      </c>
      <c r="W86">
        <f t="shared" si="63"/>
        <v>1</v>
      </c>
      <c r="X86">
        <f t="shared" si="64"/>
        <v>2</v>
      </c>
      <c r="Y86">
        <f t="shared" si="65"/>
        <v>0</v>
      </c>
      <c r="Z86">
        <f t="shared" si="66"/>
        <v>0</v>
      </c>
      <c r="AB86">
        <f>AVERAGE('accuracy dom5dom4'!$C86,'accuracy dom51dom41'!$C86,'accuracy dom52dom42'!$C86)</f>
        <v>2.3333333333333335</v>
      </c>
      <c r="AC86">
        <f>AVERAGE('accuracy dom5dom4'!$G86,'accuracy dom51dom41'!$G86,'accuracy dom52dom42'!$G86)</f>
        <v>2.3333333333333335</v>
      </c>
      <c r="AD86">
        <f>AVERAGE('accuracy dom5dom4'!$AB86,'accuracy dom51dom41'!$AB86,'accuracy dom52dom42'!$AB86)</f>
        <v>2.3333333333333335</v>
      </c>
      <c r="AE86">
        <f>AVERAGE('accuracy dom7dom6'!$C86,'accuracy dom71dom61'!$C86,'accuracy dom72dom62'!$C86)</f>
        <v>2.6666666666666665</v>
      </c>
      <c r="AF86">
        <f>AVERAGE('accuracy dom7dom6'!$G86,'accuracy dom71dom61'!$G86,'accuracy dom72dom62'!$G86)</f>
        <v>2.6666666666666665</v>
      </c>
      <c r="AG86">
        <f>AVERAGE('accuracy dom7dom6'!$AB86,'accuracy dom71dom61'!$AB86,'accuracy dom72dom62'!$AB86)</f>
        <v>2.6666666666666665</v>
      </c>
      <c r="AH86">
        <f>AVERAGE('accuracy dom9dom8'!$C86,'accuracy dom91dom81'!$C86,'accuracy dom92dom82'!$C86)</f>
        <v>1.6666666666666667</v>
      </c>
      <c r="AI86">
        <f>AVERAGE('accuracy dom9dom8'!$G86,'accuracy dom91dom81'!$G86,'accuracy dom92dom82'!$G86)</f>
        <v>1.6666666666666667</v>
      </c>
      <c r="AJ86">
        <f>AVERAGE('accuracy dom9dom8'!$AB86,'accuracy dom91dom81'!$AB86,'accuracy dom92dom82'!$AB86)</f>
        <v>1.6666666666666667</v>
      </c>
      <c r="AK86">
        <f t="shared" si="67"/>
        <v>9</v>
      </c>
      <c r="AL86">
        <f t="shared" si="99"/>
        <v>7</v>
      </c>
      <c r="AM86">
        <f t="shared" si="100"/>
        <v>13</v>
      </c>
      <c r="AN86">
        <f t="shared" si="101"/>
        <v>0</v>
      </c>
      <c r="AO86">
        <f t="shared" si="68"/>
        <v>0</v>
      </c>
      <c r="AP86">
        <f t="shared" si="69"/>
        <v>2.6666666666666665</v>
      </c>
      <c r="AQ86">
        <f t="shared" si="70"/>
        <v>4</v>
      </c>
      <c r="AR86">
        <f t="shared" si="71"/>
        <v>0</v>
      </c>
      <c r="AS86">
        <f t="shared" si="72"/>
        <v>0</v>
      </c>
      <c r="AT86">
        <f t="shared" si="73"/>
        <v>1.6666666666666667</v>
      </c>
      <c r="AU86">
        <f t="shared" si="74"/>
        <v>5</v>
      </c>
      <c r="AV86">
        <f t="shared" si="75"/>
        <v>0</v>
      </c>
      <c r="AW86">
        <f t="shared" si="76"/>
        <v>0</v>
      </c>
      <c r="AX86">
        <f t="shared" si="77"/>
        <v>2.6666666666666665</v>
      </c>
      <c r="AY86">
        <f t="shared" si="78"/>
        <v>4</v>
      </c>
      <c r="AZ86">
        <f t="shared" si="79"/>
        <v>0</v>
      </c>
      <c r="BA86">
        <f t="shared" si="80"/>
        <v>0</v>
      </c>
      <c r="BC86">
        <f t="shared" si="81"/>
        <v>3</v>
      </c>
      <c r="BD86">
        <f t="shared" si="82"/>
        <v>6</v>
      </c>
      <c r="BE86">
        <f t="shared" si="83"/>
        <v>0</v>
      </c>
      <c r="BF86">
        <f t="shared" si="84"/>
        <v>0</v>
      </c>
      <c r="BG86">
        <f t="shared" si="85"/>
        <v>1</v>
      </c>
      <c r="BH86">
        <f t="shared" si="86"/>
        <v>2</v>
      </c>
      <c r="BI86">
        <f t="shared" si="87"/>
        <v>0</v>
      </c>
      <c r="BJ86">
        <f t="shared" si="88"/>
        <v>0</v>
      </c>
      <c r="BK86">
        <f t="shared" si="89"/>
        <v>1</v>
      </c>
      <c r="BL86">
        <f t="shared" si="90"/>
        <v>2</v>
      </c>
      <c r="BM86">
        <f t="shared" si="91"/>
        <v>0</v>
      </c>
      <c r="BN86">
        <f t="shared" si="92"/>
        <v>0</v>
      </c>
      <c r="BO86">
        <f t="shared" si="93"/>
        <v>1</v>
      </c>
      <c r="BP86">
        <f t="shared" si="94"/>
        <v>2</v>
      </c>
      <c r="BQ86">
        <f t="shared" si="95"/>
        <v>0</v>
      </c>
      <c r="BR86">
        <f t="shared" si="96"/>
        <v>0</v>
      </c>
    </row>
    <row r="87" spans="1:70">
      <c r="A87" t="str">
        <f>'time 1'!B86</f>
        <v>&lt;test.TIFFFaxDecoder: int readEOL(boolean)&gt;</v>
      </c>
      <c r="B87">
        <f>AVERAGE('time 1'!D86/'time 1'!C86,'time 2'!D86/'time 2'!C86,'time 3'!D86/'time 3'!C86)</f>
        <v>1.0608839277355646</v>
      </c>
      <c r="C87">
        <f>AVERAGE('time 1'!F86/'time 1'!E86,'time 2'!F86/'time 2'!E86,'time 3'!F86/'time 3'!E86)</f>
        <v>0.97483294825592226</v>
      </c>
      <c r="D87">
        <f>AVERAGE('time 1'!H86/'time 1'!G86,'time 2'!H86/'time 2'!G86,'time 3'!H86/'time 3'!G86)</f>
        <v>1.0842463422063673</v>
      </c>
      <c r="E87">
        <f>AVERAGE('time 1'!J86/'time 1'!I86,'time 2'!J86/'time 2'!I86,'time 3'!J86/'time 3'!I86)</f>
        <v>1.022601816941606</v>
      </c>
      <c r="F87">
        <f>AVERAGE('time 1'!L86/'time 1'!K86,'time 2'!L86/'time 2'!K86,'time 3'!L86/'time 3'!K86)</f>
        <v>1.0455401246881282</v>
      </c>
      <c r="G87">
        <f>AVERAGE('time 1'!N86/'time 1'!M86,'time 2'!N86/'time 2'!M86,'time 3'!N86/'time 3'!M86)</f>
        <v>1.0970715716705512</v>
      </c>
      <c r="H87">
        <f>AVERAGE('time 1'!P86/'time 1'!O86,'time 2'!P86/'time 2'!O86,'time 3'!P86/'time 3'!O86)</f>
        <v>1.0080307329422677</v>
      </c>
      <c r="I87">
        <f>AVERAGE('time 1'!R86/'time 1'!Q86,'time 2'!R86/'time 2'!Q86,'time 3'!R86/'time 3'!Q86)</f>
        <v>1.0072812495129997</v>
      </c>
      <c r="J87">
        <f>AVERAGE('time 1'!T86/'time 1'!S86,'time 2'!T86/'time 2'!S86,'time 3'!T86/'time 3'!S86)</f>
        <v>1.0024025442116054</v>
      </c>
      <c r="K87">
        <f t="shared" si="53"/>
        <v>1</v>
      </c>
      <c r="L87">
        <f t="shared" si="54"/>
        <v>8</v>
      </c>
      <c r="M87">
        <f t="shared" si="55"/>
        <v>0</v>
      </c>
      <c r="N87">
        <f t="shared" si="56"/>
        <v>0</v>
      </c>
      <c r="O87">
        <f t="shared" si="57"/>
        <v>0</v>
      </c>
      <c r="P87">
        <f t="shared" si="97"/>
        <v>3</v>
      </c>
      <c r="Q87">
        <f t="shared" si="98"/>
        <v>0</v>
      </c>
      <c r="R87">
        <f t="shared" si="58"/>
        <v>0</v>
      </c>
      <c r="S87">
        <f t="shared" si="59"/>
        <v>1</v>
      </c>
      <c r="T87">
        <f t="shared" si="60"/>
        <v>2</v>
      </c>
      <c r="U87">
        <f t="shared" si="61"/>
        <v>0</v>
      </c>
      <c r="V87">
        <f t="shared" si="62"/>
        <v>0</v>
      </c>
      <c r="W87">
        <f t="shared" si="63"/>
        <v>0</v>
      </c>
      <c r="X87">
        <f t="shared" si="64"/>
        <v>3</v>
      </c>
      <c r="Y87">
        <f t="shared" si="65"/>
        <v>0</v>
      </c>
      <c r="Z87">
        <f t="shared" si="66"/>
        <v>0</v>
      </c>
      <c r="AB87">
        <f>AVERAGE('accuracy dom5dom4'!$C87,'accuracy dom51dom41'!$C87,'accuracy dom52dom42'!$C87)</f>
        <v>1</v>
      </c>
      <c r="AC87">
        <f>AVERAGE('accuracy dom5dom4'!$G87,'accuracy dom51dom41'!$G87,'accuracy dom52dom42'!$G87)</f>
        <v>1</v>
      </c>
      <c r="AD87">
        <f>AVERAGE('accuracy dom5dom4'!$AB87,'accuracy dom51dom41'!$AB87,'accuracy dom52dom42'!$AB87)</f>
        <v>1</v>
      </c>
      <c r="AE87">
        <f>AVERAGE('accuracy dom7dom6'!$C87,'accuracy dom71dom61'!$C87,'accuracy dom72dom62'!$C87)</f>
        <v>1</v>
      </c>
      <c r="AF87">
        <f>AVERAGE('accuracy dom7dom6'!$G87,'accuracy dom71dom61'!$G87,'accuracy dom72dom62'!$G87)</f>
        <v>1</v>
      </c>
      <c r="AG87">
        <f>AVERAGE('accuracy dom7dom6'!$AB87,'accuracy dom71dom61'!$AB87,'accuracy dom72dom62'!$AB87)</f>
        <v>1</v>
      </c>
      <c r="AH87">
        <f>AVERAGE('accuracy dom9dom8'!$C87,'accuracy dom91dom81'!$C87,'accuracy dom92dom82'!$C87)</f>
        <v>1</v>
      </c>
      <c r="AI87">
        <f>AVERAGE('accuracy dom9dom8'!$G87,'accuracy dom91dom81'!$G87,'accuracy dom92dom82'!$G87)</f>
        <v>1</v>
      </c>
      <c r="AJ87">
        <f>AVERAGE('accuracy dom9dom8'!$AB87,'accuracy dom91dom81'!$AB87,'accuracy dom92dom82'!$AB87)</f>
        <v>1</v>
      </c>
      <c r="AK87">
        <f t="shared" si="67"/>
        <v>9</v>
      </c>
      <c r="AL87">
        <f t="shared" si="99"/>
        <v>1</v>
      </c>
      <c r="AM87">
        <f t="shared" si="100"/>
        <v>8</v>
      </c>
      <c r="AN87">
        <f t="shared" si="101"/>
        <v>0</v>
      </c>
      <c r="AO87">
        <f t="shared" si="68"/>
        <v>0</v>
      </c>
      <c r="AP87">
        <f t="shared" si="69"/>
        <v>0</v>
      </c>
      <c r="AQ87">
        <f t="shared" si="70"/>
        <v>3</v>
      </c>
      <c r="AR87">
        <f t="shared" si="71"/>
        <v>0</v>
      </c>
      <c r="AS87">
        <f t="shared" si="72"/>
        <v>0</v>
      </c>
      <c r="AT87">
        <f t="shared" si="73"/>
        <v>1</v>
      </c>
      <c r="AU87">
        <f t="shared" si="74"/>
        <v>2</v>
      </c>
      <c r="AV87">
        <f t="shared" si="75"/>
        <v>0</v>
      </c>
      <c r="AW87">
        <f t="shared" si="76"/>
        <v>0</v>
      </c>
      <c r="AX87">
        <f t="shared" si="77"/>
        <v>0</v>
      </c>
      <c r="AY87">
        <f t="shared" si="78"/>
        <v>3</v>
      </c>
      <c r="AZ87">
        <f t="shared" si="79"/>
        <v>0</v>
      </c>
      <c r="BA87">
        <f t="shared" si="80"/>
        <v>0</v>
      </c>
      <c r="BC87">
        <f t="shared" si="81"/>
        <v>1</v>
      </c>
      <c r="BD87">
        <f t="shared" si="82"/>
        <v>8</v>
      </c>
      <c r="BE87">
        <f t="shared" si="83"/>
        <v>0</v>
      </c>
      <c r="BF87">
        <f t="shared" si="84"/>
        <v>0</v>
      </c>
      <c r="BG87">
        <f t="shared" si="85"/>
        <v>0</v>
      </c>
      <c r="BH87">
        <f t="shared" si="86"/>
        <v>3</v>
      </c>
      <c r="BI87">
        <f t="shared" si="87"/>
        <v>0</v>
      </c>
      <c r="BJ87">
        <f t="shared" si="88"/>
        <v>0</v>
      </c>
      <c r="BK87">
        <f t="shared" si="89"/>
        <v>1</v>
      </c>
      <c r="BL87">
        <f t="shared" si="90"/>
        <v>2</v>
      </c>
      <c r="BM87">
        <f t="shared" si="91"/>
        <v>0</v>
      </c>
      <c r="BN87">
        <f t="shared" si="92"/>
        <v>0</v>
      </c>
      <c r="BO87">
        <f t="shared" si="93"/>
        <v>0</v>
      </c>
      <c r="BP87">
        <f t="shared" si="94"/>
        <v>3</v>
      </c>
      <c r="BQ87">
        <f t="shared" si="95"/>
        <v>0</v>
      </c>
      <c r="BR87">
        <f t="shared" si="96"/>
        <v>0</v>
      </c>
    </row>
    <row r="88" spans="1:70">
      <c r="A88" t="str">
        <f>'time 1'!B87</f>
        <v>&lt;test.TIFFFaxDecoder: void decode1D(byte[],byte[],int,int)&gt;</v>
      </c>
      <c r="B88">
        <f>AVERAGE('time 1'!D87/'time 1'!C87,'time 2'!D87/'time 2'!C87,'time 3'!D87/'time 3'!C87)</f>
        <v>1.0781890074119924</v>
      </c>
      <c r="C88">
        <f>AVERAGE('time 1'!F87/'time 1'!E87,'time 2'!F87/'time 2'!E87,'time 3'!F87/'time 3'!E87)</f>
        <v>0.91490351851594498</v>
      </c>
      <c r="D88">
        <f>AVERAGE('time 1'!H87/'time 1'!G87,'time 2'!H87/'time 2'!G87,'time 3'!H87/'time 3'!G87)</f>
        <v>1.1297047768207227</v>
      </c>
      <c r="E88">
        <f>AVERAGE('time 1'!J87/'time 1'!I87,'time 2'!J87/'time 2'!I87,'time 3'!J87/'time 3'!I87)</f>
        <v>1.169263318613422</v>
      </c>
      <c r="F88">
        <f>AVERAGE('time 1'!L87/'time 1'!K87,'time 2'!L87/'time 2'!K87,'time 3'!L87/'time 3'!K87)</f>
        <v>1.0327645966565451</v>
      </c>
      <c r="G88">
        <f>AVERAGE('time 1'!N87/'time 1'!M87,'time 2'!N87/'time 2'!M87,'time 3'!N87/'time 3'!M87)</f>
        <v>1.0774040495871038</v>
      </c>
      <c r="H88">
        <f>AVERAGE('time 1'!P87/'time 1'!O87,'time 2'!P87/'time 2'!O87,'time 3'!P87/'time 3'!O87)</f>
        <v>1.1575359986275584</v>
      </c>
      <c r="I88">
        <f>AVERAGE('time 1'!R87/'time 1'!Q87,'time 2'!R87/'time 2'!Q87,'time 3'!R87/'time 3'!Q87)</f>
        <v>1.0539932531967466</v>
      </c>
      <c r="J88">
        <f>AVERAGE('time 1'!T87/'time 1'!S87,'time 2'!T87/'time 2'!S87,'time 3'!T87/'time 3'!S87)</f>
        <v>1.1844125900442231</v>
      </c>
      <c r="K88">
        <f t="shared" si="53"/>
        <v>1</v>
      </c>
      <c r="L88">
        <f t="shared" si="54"/>
        <v>8</v>
      </c>
      <c r="M88">
        <f t="shared" si="55"/>
        <v>0</v>
      </c>
      <c r="N88">
        <f t="shared" si="56"/>
        <v>0</v>
      </c>
      <c r="O88">
        <f t="shared" si="57"/>
        <v>0</v>
      </c>
      <c r="P88">
        <f t="shared" si="97"/>
        <v>3</v>
      </c>
      <c r="Q88">
        <f t="shared" si="98"/>
        <v>0</v>
      </c>
      <c r="R88">
        <f t="shared" si="58"/>
        <v>0</v>
      </c>
      <c r="S88">
        <f t="shared" si="59"/>
        <v>1</v>
      </c>
      <c r="T88">
        <f t="shared" si="60"/>
        <v>2</v>
      </c>
      <c r="U88">
        <f t="shared" si="61"/>
        <v>0</v>
      </c>
      <c r="V88">
        <f t="shared" si="62"/>
        <v>0</v>
      </c>
      <c r="W88">
        <f t="shared" si="63"/>
        <v>0</v>
      </c>
      <c r="X88">
        <f t="shared" si="64"/>
        <v>3</v>
      </c>
      <c r="Y88">
        <f t="shared" si="65"/>
        <v>0</v>
      </c>
      <c r="Z88">
        <f t="shared" si="66"/>
        <v>0</v>
      </c>
      <c r="AB88">
        <f>AVERAGE('accuracy dom5dom4'!$C88,'accuracy dom51dom41'!$C88,'accuracy dom52dom42'!$C88)</f>
        <v>0</v>
      </c>
      <c r="AC88">
        <f>AVERAGE('accuracy dom5dom4'!$G88,'accuracy dom51dom41'!$G88,'accuracy dom52dom42'!$G88)</f>
        <v>0</v>
      </c>
      <c r="AD88">
        <f>AVERAGE('accuracy dom5dom4'!$AB88,'accuracy dom51dom41'!$AB88,'accuracy dom52dom42'!$AB88)</f>
        <v>0</v>
      </c>
      <c r="AE88">
        <f>AVERAGE('accuracy dom7dom6'!$C88,'accuracy dom71dom61'!$C88,'accuracy dom72dom62'!$C88)</f>
        <v>0</v>
      </c>
      <c r="AF88">
        <f>AVERAGE('accuracy dom7dom6'!$G88,'accuracy dom71dom61'!$G88,'accuracy dom72dom62'!$G88)</f>
        <v>0</v>
      </c>
      <c r="AG88">
        <f>AVERAGE('accuracy dom7dom6'!$AB88,'accuracy dom71dom61'!$AB88,'accuracy dom72dom62'!$AB88)</f>
        <v>0</v>
      </c>
      <c r="AH88">
        <f>AVERAGE('accuracy dom9dom8'!$C88,'accuracy dom91dom81'!$C88,'accuracy dom92dom82'!$C88)</f>
        <v>0</v>
      </c>
      <c r="AI88">
        <f>AVERAGE('accuracy dom9dom8'!$G88,'accuracy dom91dom81'!$G88,'accuracy dom92dom82'!$G88)</f>
        <v>0</v>
      </c>
      <c r="AJ88">
        <f>AVERAGE('accuracy dom9dom8'!$AB88,'accuracy dom91dom81'!$AB88,'accuracy dom92dom82'!$AB88)</f>
        <v>0</v>
      </c>
      <c r="AK88">
        <f t="shared" si="67"/>
        <v>0</v>
      </c>
      <c r="AL88">
        <f t="shared" si="99"/>
        <v>0</v>
      </c>
      <c r="AM88">
        <f t="shared" si="100"/>
        <v>0</v>
      </c>
      <c r="AN88">
        <f t="shared" si="101"/>
        <v>0</v>
      </c>
      <c r="AO88">
        <f t="shared" si="68"/>
        <v>0</v>
      </c>
      <c r="AP88">
        <f t="shared" si="69"/>
        <v>0</v>
      </c>
      <c r="AQ88">
        <f t="shared" si="70"/>
        <v>0</v>
      </c>
      <c r="AR88">
        <f t="shared" si="71"/>
        <v>0</v>
      </c>
      <c r="AS88">
        <f t="shared" si="72"/>
        <v>0</v>
      </c>
      <c r="AT88">
        <f t="shared" si="73"/>
        <v>0</v>
      </c>
      <c r="AU88">
        <f t="shared" si="74"/>
        <v>0</v>
      </c>
      <c r="AV88">
        <f t="shared" si="75"/>
        <v>0</v>
      </c>
      <c r="AW88">
        <f t="shared" si="76"/>
        <v>0</v>
      </c>
      <c r="AX88">
        <f t="shared" si="77"/>
        <v>0</v>
      </c>
      <c r="AY88">
        <f t="shared" si="78"/>
        <v>0</v>
      </c>
      <c r="AZ88">
        <f t="shared" si="79"/>
        <v>0</v>
      </c>
      <c r="BA88">
        <f t="shared" si="80"/>
        <v>0</v>
      </c>
      <c r="BC88">
        <f t="shared" si="81"/>
        <v>0</v>
      </c>
      <c r="BD88">
        <f t="shared" si="82"/>
        <v>0</v>
      </c>
      <c r="BE88">
        <f t="shared" si="83"/>
        <v>0</v>
      </c>
      <c r="BF88">
        <f t="shared" si="84"/>
        <v>0</v>
      </c>
      <c r="BG88">
        <f t="shared" si="85"/>
        <v>0</v>
      </c>
      <c r="BH88">
        <f t="shared" si="86"/>
        <v>0</v>
      </c>
      <c r="BI88">
        <f t="shared" si="87"/>
        <v>0</v>
      </c>
      <c r="BJ88">
        <f t="shared" si="88"/>
        <v>0</v>
      </c>
      <c r="BK88">
        <f t="shared" si="89"/>
        <v>0</v>
      </c>
      <c r="BL88">
        <f t="shared" si="90"/>
        <v>0</v>
      </c>
      <c r="BM88">
        <f t="shared" si="91"/>
        <v>0</v>
      </c>
      <c r="BN88">
        <f t="shared" si="92"/>
        <v>0</v>
      </c>
      <c r="BO88">
        <f t="shared" si="93"/>
        <v>0</v>
      </c>
      <c r="BP88">
        <f t="shared" si="94"/>
        <v>0</v>
      </c>
      <c r="BQ88">
        <f t="shared" si="95"/>
        <v>0</v>
      </c>
      <c r="BR88">
        <f t="shared" si="96"/>
        <v>0</v>
      </c>
    </row>
    <row r="89" spans="1:70">
      <c r="A89" t="str">
        <f>'time 1'!B88</f>
        <v>&lt;test.TIFFFaxDecoder: void decode2D(byte[],byte[],int,int,long)&gt;</v>
      </c>
      <c r="B89">
        <f>AVERAGE('time 1'!D88/'time 1'!C88,'time 2'!D88/'time 2'!C88,'time 3'!D88/'time 3'!C88)</f>
        <v>1.2343864152174711</v>
      </c>
      <c r="C89">
        <f>AVERAGE('time 1'!F88/'time 1'!E88,'time 2'!F88/'time 2'!E88,'time 3'!F88/'time 3'!E88)</f>
        <v>1.1223416407567806</v>
      </c>
      <c r="D89">
        <f>AVERAGE('time 1'!H88/'time 1'!G88,'time 2'!H88/'time 2'!G88,'time 3'!H88/'time 3'!G88)</f>
        <v>1.1906701208436932</v>
      </c>
      <c r="E89">
        <f>AVERAGE('time 1'!J88/'time 1'!I88,'time 2'!J88/'time 2'!I88,'time 3'!J88/'time 3'!I88)</f>
        <v>1.261213407168557</v>
      </c>
      <c r="F89">
        <f>AVERAGE('time 1'!L88/'time 1'!K88,'time 2'!L88/'time 2'!K88,'time 3'!L88/'time 3'!K88)</f>
        <v>1.4698161941994468</v>
      </c>
      <c r="G89">
        <f>AVERAGE('time 1'!N88/'time 1'!M88,'time 2'!N88/'time 2'!M88,'time 3'!N88/'time 3'!M88)</f>
        <v>1.1830661725372635</v>
      </c>
      <c r="H89">
        <f>AVERAGE('time 1'!P88/'time 1'!O88,'time 2'!P88/'time 2'!O88,'time 3'!P88/'time 3'!O88)</f>
        <v>1.2986189675650477</v>
      </c>
      <c r="I89">
        <f>AVERAGE('time 1'!R88/'time 1'!Q88,'time 2'!R88/'time 2'!Q88,'time 3'!R88/'time 3'!Q88)</f>
        <v>1.2369993516754789</v>
      </c>
      <c r="J89">
        <f>AVERAGE('time 1'!T88/'time 1'!S88,'time 2'!T88/'time 2'!S88,'time 3'!T88/'time 3'!S88)</f>
        <v>1.2910581035725097</v>
      </c>
      <c r="K89">
        <f t="shared" si="53"/>
        <v>0</v>
      </c>
      <c r="L89">
        <f t="shared" si="54"/>
        <v>9</v>
      </c>
      <c r="M89">
        <f t="shared" si="55"/>
        <v>0</v>
      </c>
      <c r="N89">
        <f t="shared" si="56"/>
        <v>0</v>
      </c>
      <c r="O89">
        <f t="shared" si="57"/>
        <v>0</v>
      </c>
      <c r="P89">
        <f t="shared" si="97"/>
        <v>3</v>
      </c>
      <c r="Q89">
        <f t="shared" si="98"/>
        <v>0</v>
      </c>
      <c r="R89">
        <f t="shared" si="58"/>
        <v>0</v>
      </c>
      <c r="S89">
        <f t="shared" si="59"/>
        <v>0</v>
      </c>
      <c r="T89">
        <f t="shared" si="60"/>
        <v>3</v>
      </c>
      <c r="U89">
        <f t="shared" si="61"/>
        <v>0</v>
      </c>
      <c r="V89">
        <f t="shared" si="62"/>
        <v>0</v>
      </c>
      <c r="W89">
        <f t="shared" si="63"/>
        <v>0</v>
      </c>
      <c r="X89">
        <f t="shared" si="64"/>
        <v>3</v>
      </c>
      <c r="Y89">
        <f t="shared" si="65"/>
        <v>0</v>
      </c>
      <c r="Z89">
        <f t="shared" si="66"/>
        <v>0</v>
      </c>
      <c r="AB89">
        <f>AVERAGE('accuracy dom5dom4'!$C89,'accuracy dom51dom41'!$C89,'accuracy dom52dom42'!$C89)</f>
        <v>0.33333333333333331</v>
      </c>
      <c r="AC89">
        <f>AVERAGE('accuracy dom5dom4'!$G89,'accuracy dom51dom41'!$G89,'accuracy dom52dom42'!$G89)</f>
        <v>0.33333333333333331</v>
      </c>
      <c r="AD89">
        <f>AVERAGE('accuracy dom5dom4'!$AB89,'accuracy dom51dom41'!$AB89,'accuracy dom52dom42'!$AB89)</f>
        <v>0.33333333333333331</v>
      </c>
      <c r="AE89">
        <f>AVERAGE('accuracy dom7dom6'!$C89,'accuracy dom71dom61'!$C89,'accuracy dom72dom62'!$C89)</f>
        <v>0.33333333333333331</v>
      </c>
      <c r="AF89">
        <f>AVERAGE('accuracy dom7dom6'!$G89,'accuracy dom71dom61'!$G89,'accuracy dom72dom62'!$G89)</f>
        <v>0.33333333333333331</v>
      </c>
      <c r="AG89">
        <f>AVERAGE('accuracy dom7dom6'!$AB89,'accuracy dom71dom61'!$AB89,'accuracy dom72dom62'!$AB89)</f>
        <v>0.33333333333333331</v>
      </c>
      <c r="AH89">
        <f>AVERAGE('accuracy dom9dom8'!$C89,'accuracy dom91dom81'!$C89,'accuracy dom92dom82'!$C89)</f>
        <v>0.33333333333333331</v>
      </c>
      <c r="AI89">
        <f>AVERAGE('accuracy dom9dom8'!$G89,'accuracy dom91dom81'!$G89,'accuracy dom92dom82'!$G89)</f>
        <v>0.33333333333333331</v>
      </c>
      <c r="AJ89">
        <f>AVERAGE('accuracy dom9dom8'!$AB89,'accuracy dom91dom81'!$AB89,'accuracy dom92dom82'!$AB89)</f>
        <v>0.33333333333333331</v>
      </c>
      <c r="AK89">
        <f t="shared" si="67"/>
        <v>9</v>
      </c>
      <c r="AL89">
        <f t="shared" si="99"/>
        <v>0</v>
      </c>
      <c r="AM89">
        <f t="shared" si="100"/>
        <v>3</v>
      </c>
      <c r="AN89">
        <f t="shared" si="101"/>
        <v>0</v>
      </c>
      <c r="AO89">
        <f t="shared" si="68"/>
        <v>0</v>
      </c>
      <c r="AP89">
        <f t="shared" si="69"/>
        <v>0</v>
      </c>
      <c r="AQ89">
        <f t="shared" si="70"/>
        <v>1</v>
      </c>
      <c r="AR89">
        <f t="shared" si="71"/>
        <v>0</v>
      </c>
      <c r="AS89">
        <f t="shared" si="72"/>
        <v>0</v>
      </c>
      <c r="AT89">
        <f t="shared" si="73"/>
        <v>0</v>
      </c>
      <c r="AU89">
        <f t="shared" si="74"/>
        <v>1</v>
      </c>
      <c r="AV89">
        <f t="shared" si="75"/>
        <v>0</v>
      </c>
      <c r="AW89">
        <f t="shared" si="76"/>
        <v>0</v>
      </c>
      <c r="AX89">
        <f t="shared" si="77"/>
        <v>0</v>
      </c>
      <c r="AY89">
        <f t="shared" si="78"/>
        <v>1</v>
      </c>
      <c r="AZ89">
        <f t="shared" si="79"/>
        <v>0</v>
      </c>
      <c r="BA89">
        <f t="shared" si="80"/>
        <v>0</v>
      </c>
      <c r="BC89">
        <f t="shared" si="81"/>
        <v>0</v>
      </c>
      <c r="BD89">
        <f t="shared" si="82"/>
        <v>9</v>
      </c>
      <c r="BE89">
        <f t="shared" si="83"/>
        <v>0</v>
      </c>
      <c r="BF89">
        <f t="shared" si="84"/>
        <v>0</v>
      </c>
      <c r="BG89">
        <f t="shared" si="85"/>
        <v>0</v>
      </c>
      <c r="BH89">
        <f t="shared" si="86"/>
        <v>3</v>
      </c>
      <c r="BI89">
        <f t="shared" si="87"/>
        <v>0</v>
      </c>
      <c r="BJ89">
        <f t="shared" si="88"/>
        <v>0</v>
      </c>
      <c r="BK89">
        <f t="shared" si="89"/>
        <v>0</v>
      </c>
      <c r="BL89">
        <f t="shared" si="90"/>
        <v>3</v>
      </c>
      <c r="BM89">
        <f t="shared" si="91"/>
        <v>0</v>
      </c>
      <c r="BN89">
        <f t="shared" si="92"/>
        <v>0</v>
      </c>
      <c r="BO89">
        <f t="shared" si="93"/>
        <v>0</v>
      </c>
      <c r="BP89">
        <f t="shared" si="94"/>
        <v>3</v>
      </c>
      <c r="BQ89">
        <f t="shared" si="95"/>
        <v>0</v>
      </c>
      <c r="BR89">
        <f t="shared" si="96"/>
        <v>0</v>
      </c>
    </row>
    <row r="90" spans="1:70">
      <c r="A90" t="str">
        <f>'time 1'!B89</f>
        <v>&lt;test.TIFFFaxDecoder: void decodeT6(byte[],byte[],int,int,long)&gt;</v>
      </c>
      <c r="B90">
        <f>AVERAGE('time 1'!D89/'time 1'!C89,'time 2'!D89/'time 2'!C89,'time 3'!D89/'time 3'!C89)</f>
        <v>1.4275769915926853</v>
      </c>
      <c r="C90">
        <f>AVERAGE('time 1'!F89/'time 1'!E89,'time 2'!F89/'time 2'!E89,'time 3'!F89/'time 3'!E89)</f>
        <v>1.2094424749837753</v>
      </c>
      <c r="D90">
        <f>AVERAGE('time 1'!H89/'time 1'!G89,'time 2'!H89/'time 2'!G89,'time 3'!H89/'time 3'!G89)</f>
        <v>1.2815767312118729</v>
      </c>
      <c r="E90">
        <f>AVERAGE('time 1'!J89/'time 1'!I89,'time 2'!J89/'time 2'!I89,'time 3'!J89/'time 3'!I89)</f>
        <v>1.3660429359146615</v>
      </c>
      <c r="F90">
        <f>AVERAGE('time 1'!L89/'time 1'!K89,'time 2'!L89/'time 2'!K89,'time 3'!L89/'time 3'!K89)</f>
        <v>1.5001549229990123</v>
      </c>
      <c r="G90">
        <f>AVERAGE('time 1'!N89/'time 1'!M89,'time 2'!N89/'time 2'!M89,'time 3'!N89/'time 3'!M89)</f>
        <v>1.3605152817520978</v>
      </c>
      <c r="H90">
        <f>AVERAGE('time 1'!P89/'time 1'!O89,'time 2'!P89/'time 2'!O89,'time 3'!P89/'time 3'!O89)</f>
        <v>1.3048340892796013</v>
      </c>
      <c r="I90">
        <f>AVERAGE('time 1'!R89/'time 1'!Q89,'time 2'!R89/'time 2'!Q89,'time 3'!R89/'time 3'!Q89)</f>
        <v>1.3758275544292313</v>
      </c>
      <c r="J90">
        <f>AVERAGE('time 1'!T89/'time 1'!S89,'time 2'!T89/'time 2'!S89,'time 3'!T89/'time 3'!S89)</f>
        <v>1.3862114607395306</v>
      </c>
      <c r="K90">
        <f t="shared" si="53"/>
        <v>0</v>
      </c>
      <c r="L90">
        <f t="shared" si="54"/>
        <v>9</v>
      </c>
      <c r="M90">
        <f t="shared" si="55"/>
        <v>0</v>
      </c>
      <c r="N90">
        <f t="shared" si="56"/>
        <v>0</v>
      </c>
      <c r="O90">
        <f t="shared" si="57"/>
        <v>0</v>
      </c>
      <c r="P90">
        <f t="shared" si="97"/>
        <v>3</v>
      </c>
      <c r="Q90">
        <f t="shared" si="98"/>
        <v>0</v>
      </c>
      <c r="R90">
        <f t="shared" si="58"/>
        <v>0</v>
      </c>
      <c r="S90">
        <f t="shared" si="59"/>
        <v>0</v>
      </c>
      <c r="T90">
        <f t="shared" si="60"/>
        <v>3</v>
      </c>
      <c r="U90">
        <f t="shared" si="61"/>
        <v>0</v>
      </c>
      <c r="V90">
        <f t="shared" si="62"/>
        <v>0</v>
      </c>
      <c r="W90">
        <f t="shared" si="63"/>
        <v>0</v>
      </c>
      <c r="X90">
        <f t="shared" si="64"/>
        <v>3</v>
      </c>
      <c r="Y90">
        <f t="shared" si="65"/>
        <v>0</v>
      </c>
      <c r="Z90">
        <f t="shared" si="66"/>
        <v>0</v>
      </c>
      <c r="AB90">
        <f>AVERAGE('accuracy dom5dom4'!$C90,'accuracy dom51dom41'!$C90,'accuracy dom52dom42'!$C90)</f>
        <v>6.333333333333333</v>
      </c>
      <c r="AC90">
        <f>AVERAGE('accuracy dom5dom4'!$G90,'accuracy dom51dom41'!$G90,'accuracy dom52dom42'!$G90)</f>
        <v>6.333333333333333</v>
      </c>
      <c r="AD90">
        <f>AVERAGE('accuracy dom5dom4'!$AB90,'accuracy dom51dom41'!$AB90,'accuracy dom52dom42'!$AB90)</f>
        <v>6.333333333333333</v>
      </c>
      <c r="AE90">
        <f>AVERAGE('accuracy dom7dom6'!$C90,'accuracy dom71dom61'!$C90,'accuracy dom72dom62'!$C90)</f>
        <v>6.333333333333333</v>
      </c>
      <c r="AF90">
        <f>AVERAGE('accuracy dom7dom6'!$G90,'accuracy dom71dom61'!$G90,'accuracy dom72dom62'!$G90)</f>
        <v>6.333333333333333</v>
      </c>
      <c r="AG90">
        <f>AVERAGE('accuracy dom7dom6'!$AB90,'accuracy dom71dom61'!$AB90,'accuracy dom72dom62'!$AB90)</f>
        <v>6.333333333333333</v>
      </c>
      <c r="AH90">
        <f>AVERAGE('accuracy dom9dom8'!$C90,'accuracy dom91dom81'!$C90,'accuracy dom92dom82'!$C90)</f>
        <v>6.333333333333333</v>
      </c>
      <c r="AI90">
        <f>AVERAGE('accuracy dom9dom8'!$G90,'accuracy dom91dom81'!$G90,'accuracy dom92dom82'!$G90)</f>
        <v>6.333333333333333</v>
      </c>
      <c r="AJ90">
        <f>AVERAGE('accuracy dom9dom8'!$AB90,'accuracy dom91dom81'!$AB90,'accuracy dom92dom82'!$AB90)</f>
        <v>6.333333333333333</v>
      </c>
      <c r="AK90">
        <f t="shared" si="67"/>
        <v>9</v>
      </c>
      <c r="AL90">
        <f t="shared" si="99"/>
        <v>0</v>
      </c>
      <c r="AM90">
        <f t="shared" si="100"/>
        <v>57.000000000000007</v>
      </c>
      <c r="AN90">
        <f t="shared" si="101"/>
        <v>0</v>
      </c>
      <c r="AO90">
        <f t="shared" si="68"/>
        <v>0</v>
      </c>
      <c r="AP90">
        <f t="shared" si="69"/>
        <v>0</v>
      </c>
      <c r="AQ90">
        <f t="shared" si="70"/>
        <v>19</v>
      </c>
      <c r="AR90">
        <f t="shared" si="71"/>
        <v>0</v>
      </c>
      <c r="AS90">
        <f t="shared" si="72"/>
        <v>0</v>
      </c>
      <c r="AT90">
        <f t="shared" si="73"/>
        <v>0</v>
      </c>
      <c r="AU90">
        <f t="shared" si="74"/>
        <v>19</v>
      </c>
      <c r="AV90">
        <f t="shared" si="75"/>
        <v>0</v>
      </c>
      <c r="AW90">
        <f t="shared" si="76"/>
        <v>0</v>
      </c>
      <c r="AX90">
        <f t="shared" si="77"/>
        <v>0</v>
      </c>
      <c r="AY90">
        <f t="shared" si="78"/>
        <v>19</v>
      </c>
      <c r="AZ90">
        <f t="shared" si="79"/>
        <v>0</v>
      </c>
      <c r="BA90">
        <f t="shared" si="80"/>
        <v>0</v>
      </c>
      <c r="BC90">
        <f t="shared" si="81"/>
        <v>0</v>
      </c>
      <c r="BD90">
        <f t="shared" si="82"/>
        <v>9</v>
      </c>
      <c r="BE90">
        <f t="shared" si="83"/>
        <v>0</v>
      </c>
      <c r="BF90">
        <f t="shared" si="84"/>
        <v>0</v>
      </c>
      <c r="BG90">
        <f t="shared" si="85"/>
        <v>0</v>
      </c>
      <c r="BH90">
        <f t="shared" si="86"/>
        <v>3</v>
      </c>
      <c r="BI90">
        <f t="shared" si="87"/>
        <v>0</v>
      </c>
      <c r="BJ90">
        <f t="shared" si="88"/>
        <v>0</v>
      </c>
      <c r="BK90">
        <f t="shared" si="89"/>
        <v>0</v>
      </c>
      <c r="BL90">
        <f t="shared" si="90"/>
        <v>3</v>
      </c>
      <c r="BM90">
        <f t="shared" si="91"/>
        <v>0</v>
      </c>
      <c r="BN90">
        <f t="shared" si="92"/>
        <v>0</v>
      </c>
      <c r="BO90">
        <f t="shared" si="93"/>
        <v>0</v>
      </c>
      <c r="BP90">
        <f t="shared" si="94"/>
        <v>3</v>
      </c>
      <c r="BQ90">
        <f t="shared" si="95"/>
        <v>0</v>
      </c>
      <c r="BR90">
        <f t="shared" si="96"/>
        <v>0</v>
      </c>
    </row>
    <row r="91" spans="1:70">
      <c r="A91" t="str">
        <f>'time 1'!B90</f>
        <v>&lt;test.TIFFFaxDecoder: void getNextChangingElement(int,boolean,int[])&gt;</v>
      </c>
      <c r="B91">
        <f>AVERAGE('time 1'!D90/'time 1'!C90,'time 2'!D90/'time 2'!C90,'time 3'!D90/'time 3'!C90)</f>
        <v>1.2106495904458228</v>
      </c>
      <c r="C91">
        <f>AVERAGE('time 1'!F90/'time 1'!E90,'time 2'!F90/'time 2'!E90,'time 3'!F90/'time 3'!E90)</f>
        <v>1.0868015917983251</v>
      </c>
      <c r="D91">
        <f>AVERAGE('time 1'!H90/'time 1'!G90,'time 2'!H90/'time 2'!G90,'time 3'!H90/'time 3'!G90)</f>
        <v>1.1334723518701653</v>
      </c>
      <c r="E91">
        <f>AVERAGE('time 1'!J90/'time 1'!I90,'time 2'!J90/'time 2'!I90,'time 3'!J90/'time 3'!I90)</f>
        <v>1.2258492779977492</v>
      </c>
      <c r="F91">
        <f>AVERAGE('time 1'!L90/'time 1'!K90,'time 2'!L90/'time 2'!K90,'time 3'!L90/'time 3'!K90)</f>
        <v>1.025719327653714</v>
      </c>
      <c r="G91">
        <f>AVERAGE('time 1'!N90/'time 1'!M90,'time 2'!N90/'time 2'!M90,'time 3'!N90/'time 3'!M90)</f>
        <v>1.2029161256669239</v>
      </c>
      <c r="H91">
        <f>AVERAGE('time 1'!P90/'time 1'!O90,'time 2'!P90/'time 2'!O90,'time 3'!P90/'time 3'!O90)</f>
        <v>1.1698838640729246</v>
      </c>
      <c r="I91">
        <f>AVERAGE('time 1'!R90/'time 1'!Q90,'time 2'!R90/'time 2'!Q90,'time 3'!R90/'time 3'!Q90)</f>
        <v>1.0810809351112844</v>
      </c>
      <c r="J91">
        <f>AVERAGE('time 1'!T90/'time 1'!S90,'time 2'!T90/'time 2'!S90,'time 3'!T90/'time 3'!S90)</f>
        <v>1.3152639066217164</v>
      </c>
      <c r="K91">
        <f t="shared" si="53"/>
        <v>0</v>
      </c>
      <c r="L91">
        <f t="shared" si="54"/>
        <v>9</v>
      </c>
      <c r="M91">
        <f t="shared" si="55"/>
        <v>0</v>
      </c>
      <c r="N91">
        <f t="shared" si="56"/>
        <v>0</v>
      </c>
      <c r="O91">
        <f t="shared" si="57"/>
        <v>0</v>
      </c>
      <c r="P91">
        <f t="shared" si="97"/>
        <v>3</v>
      </c>
      <c r="Q91">
        <f t="shared" si="98"/>
        <v>0</v>
      </c>
      <c r="R91">
        <f t="shared" si="58"/>
        <v>0</v>
      </c>
      <c r="S91">
        <f t="shared" si="59"/>
        <v>0</v>
      </c>
      <c r="T91">
        <f t="shared" si="60"/>
        <v>3</v>
      </c>
      <c r="U91">
        <f t="shared" si="61"/>
        <v>0</v>
      </c>
      <c r="V91">
        <f t="shared" si="62"/>
        <v>0</v>
      </c>
      <c r="W91">
        <f t="shared" si="63"/>
        <v>0</v>
      </c>
      <c r="X91">
        <f t="shared" si="64"/>
        <v>3</v>
      </c>
      <c r="Y91">
        <f t="shared" si="65"/>
        <v>0</v>
      </c>
      <c r="Z91">
        <f t="shared" si="66"/>
        <v>0</v>
      </c>
      <c r="AB91">
        <f>AVERAGE('accuracy dom5dom4'!$C91,'accuracy dom51dom41'!$C91,'accuracy dom52dom42'!$C91)</f>
        <v>0</v>
      </c>
      <c r="AC91">
        <f>AVERAGE('accuracy dom5dom4'!$G91,'accuracy dom51dom41'!$G91,'accuracy dom52dom42'!$G91)</f>
        <v>0</v>
      </c>
      <c r="AD91">
        <f>AVERAGE('accuracy dom5dom4'!$AB91,'accuracy dom51dom41'!$AB91,'accuracy dom52dom42'!$AB91)</f>
        <v>0</v>
      </c>
      <c r="AE91">
        <f>AVERAGE('accuracy dom7dom6'!$C91,'accuracy dom71dom61'!$C91,'accuracy dom72dom62'!$C91)</f>
        <v>0</v>
      </c>
      <c r="AF91">
        <f>AVERAGE('accuracy dom7dom6'!$G91,'accuracy dom71dom61'!$G91,'accuracy dom72dom62'!$G91)</f>
        <v>0</v>
      </c>
      <c r="AG91">
        <f>AVERAGE('accuracy dom7dom6'!$AB91,'accuracy dom71dom61'!$AB91,'accuracy dom72dom62'!$AB91)</f>
        <v>0</v>
      </c>
      <c r="AH91">
        <f>AVERAGE('accuracy dom9dom8'!$C91,'accuracy dom91dom81'!$C91,'accuracy dom92dom82'!$C91)</f>
        <v>0</v>
      </c>
      <c r="AI91">
        <f>AVERAGE('accuracy dom9dom8'!$G91,'accuracy dom91dom81'!$G91,'accuracy dom92dom82'!$G91)</f>
        <v>0</v>
      </c>
      <c r="AJ91">
        <f>AVERAGE('accuracy dom9dom8'!$AB91,'accuracy dom91dom81'!$AB91,'accuracy dom92dom82'!$AB91)</f>
        <v>0</v>
      </c>
      <c r="AK91">
        <f t="shared" si="67"/>
        <v>0</v>
      </c>
      <c r="AL91">
        <f t="shared" si="99"/>
        <v>0</v>
      </c>
      <c r="AM91">
        <f t="shared" si="100"/>
        <v>0</v>
      </c>
      <c r="AN91">
        <f t="shared" si="101"/>
        <v>0</v>
      </c>
      <c r="AO91">
        <f t="shared" si="68"/>
        <v>0</v>
      </c>
      <c r="AP91">
        <f t="shared" si="69"/>
        <v>0</v>
      </c>
      <c r="AQ91">
        <f t="shared" si="70"/>
        <v>0</v>
      </c>
      <c r="AR91">
        <f t="shared" si="71"/>
        <v>0</v>
      </c>
      <c r="AS91">
        <f t="shared" si="72"/>
        <v>0</v>
      </c>
      <c r="AT91">
        <f t="shared" si="73"/>
        <v>0</v>
      </c>
      <c r="AU91">
        <f t="shared" si="74"/>
        <v>0</v>
      </c>
      <c r="AV91">
        <f t="shared" si="75"/>
        <v>0</v>
      </c>
      <c r="AW91">
        <f t="shared" si="76"/>
        <v>0</v>
      </c>
      <c r="AX91">
        <f t="shared" si="77"/>
        <v>0</v>
      </c>
      <c r="AY91">
        <f t="shared" si="78"/>
        <v>0</v>
      </c>
      <c r="AZ91">
        <f t="shared" si="79"/>
        <v>0</v>
      </c>
      <c r="BA91">
        <f t="shared" si="80"/>
        <v>0</v>
      </c>
      <c r="BC91">
        <f t="shared" si="81"/>
        <v>0</v>
      </c>
      <c r="BD91">
        <f t="shared" si="82"/>
        <v>0</v>
      </c>
      <c r="BE91">
        <f t="shared" si="83"/>
        <v>0</v>
      </c>
      <c r="BF91">
        <f t="shared" si="84"/>
        <v>0</v>
      </c>
      <c r="BG91">
        <f t="shared" si="85"/>
        <v>0</v>
      </c>
      <c r="BH91">
        <f t="shared" si="86"/>
        <v>0</v>
      </c>
      <c r="BI91">
        <f t="shared" si="87"/>
        <v>0</v>
      </c>
      <c r="BJ91">
        <f t="shared" si="88"/>
        <v>0</v>
      </c>
      <c r="BK91">
        <f t="shared" si="89"/>
        <v>0</v>
      </c>
      <c r="BL91">
        <f t="shared" si="90"/>
        <v>0</v>
      </c>
      <c r="BM91">
        <f t="shared" si="91"/>
        <v>0</v>
      </c>
      <c r="BN91">
        <f t="shared" si="92"/>
        <v>0</v>
      </c>
      <c r="BO91">
        <f t="shared" si="93"/>
        <v>0</v>
      </c>
      <c r="BP91">
        <f t="shared" si="94"/>
        <v>0</v>
      </c>
      <c r="BQ91">
        <f t="shared" si="95"/>
        <v>0</v>
      </c>
      <c r="BR91">
        <f t="shared" si="96"/>
        <v>0</v>
      </c>
    </row>
    <row r="92" spans="1:70">
      <c r="A92" t="str">
        <f>'time 1'!B91</f>
        <v>&lt;test.TIFFFaxDecoder: void setToBlack(byte[],int,int,int)&gt;</v>
      </c>
      <c r="B92">
        <f>AVERAGE('time 1'!D91/'time 1'!C91,'time 2'!D91/'time 2'!C91,'time 3'!D91/'time 3'!C91)</f>
        <v>1.5022802833486013</v>
      </c>
      <c r="C92">
        <f>AVERAGE('time 1'!F91/'time 1'!E91,'time 2'!F91/'time 2'!E91,'time 3'!F91/'time 3'!E91)</f>
        <v>1.1672435549864326</v>
      </c>
      <c r="D92">
        <f>AVERAGE('time 1'!H91/'time 1'!G91,'time 2'!H91/'time 2'!G91,'time 3'!H91/'time 3'!G91)</f>
        <v>1.6191507937194052</v>
      </c>
      <c r="E92">
        <f>AVERAGE('time 1'!J91/'time 1'!I91,'time 2'!J91/'time 2'!I91,'time 3'!J91/'time 3'!I91)</f>
        <v>1.4454375978180647</v>
      </c>
      <c r="F92">
        <f>AVERAGE('time 1'!L91/'time 1'!K91,'time 2'!L91/'time 2'!K91,'time 3'!L91/'time 3'!K91)</f>
        <v>1.3752807382259373</v>
      </c>
      <c r="G92">
        <f>AVERAGE('time 1'!N91/'time 1'!M91,'time 2'!N91/'time 2'!M91,'time 3'!N91/'time 3'!M91)</f>
        <v>1.5400854433077651</v>
      </c>
      <c r="H92">
        <f>AVERAGE('time 1'!P91/'time 1'!O91,'time 2'!P91/'time 2'!O91,'time 3'!P91/'time 3'!O91)</f>
        <v>1.3964865692469335</v>
      </c>
      <c r="I92">
        <f>AVERAGE('time 1'!R91/'time 1'!Q91,'time 2'!R91/'time 2'!Q91,'time 3'!R91/'time 3'!Q91)</f>
        <v>1.2295531475131829</v>
      </c>
      <c r="J92">
        <f>AVERAGE('time 1'!T91/'time 1'!S91,'time 2'!T91/'time 2'!S91,'time 3'!T91/'time 3'!S91)</f>
        <v>1.3733844184217254</v>
      </c>
      <c r="K92">
        <f t="shared" si="53"/>
        <v>0</v>
      </c>
      <c r="L92">
        <f t="shared" si="54"/>
        <v>9</v>
      </c>
      <c r="M92">
        <f t="shared" si="55"/>
        <v>0</v>
      </c>
      <c r="N92">
        <f t="shared" si="56"/>
        <v>0</v>
      </c>
      <c r="O92">
        <f t="shared" si="57"/>
        <v>0</v>
      </c>
      <c r="P92">
        <f t="shared" si="97"/>
        <v>3</v>
      </c>
      <c r="Q92">
        <f t="shared" si="98"/>
        <v>0</v>
      </c>
      <c r="R92">
        <f t="shared" si="58"/>
        <v>0</v>
      </c>
      <c r="S92">
        <f t="shared" si="59"/>
        <v>0</v>
      </c>
      <c r="T92">
        <f t="shared" si="60"/>
        <v>3</v>
      </c>
      <c r="U92">
        <f t="shared" si="61"/>
        <v>0</v>
      </c>
      <c r="V92">
        <f t="shared" si="62"/>
        <v>0</v>
      </c>
      <c r="W92">
        <f t="shared" si="63"/>
        <v>0</v>
      </c>
      <c r="X92">
        <f t="shared" si="64"/>
        <v>3</v>
      </c>
      <c r="Y92">
        <f t="shared" si="65"/>
        <v>0</v>
      </c>
      <c r="Z92">
        <f t="shared" si="66"/>
        <v>0</v>
      </c>
      <c r="AB92">
        <f>AVERAGE('accuracy dom5dom4'!$C92,'accuracy dom51dom41'!$C92,'accuracy dom52dom42'!$C92)</f>
        <v>0</v>
      </c>
      <c r="AC92">
        <f>AVERAGE('accuracy dom5dom4'!$G92,'accuracy dom51dom41'!$G92,'accuracy dom52dom42'!$G92)</f>
        <v>0</v>
      </c>
      <c r="AD92">
        <f>AVERAGE('accuracy dom5dom4'!$AB92,'accuracy dom51dom41'!$AB92,'accuracy dom52dom42'!$AB92)</f>
        <v>0</v>
      </c>
      <c r="AE92">
        <f>AVERAGE('accuracy dom7dom6'!$C92,'accuracy dom71dom61'!$C92,'accuracy dom72dom62'!$C92)</f>
        <v>0</v>
      </c>
      <c r="AF92">
        <f>AVERAGE('accuracy dom7dom6'!$G92,'accuracy dom71dom61'!$G92,'accuracy dom72dom62'!$G92)</f>
        <v>0</v>
      </c>
      <c r="AG92">
        <f>AVERAGE('accuracy dom7dom6'!$AB92,'accuracy dom71dom61'!$AB92,'accuracy dom72dom62'!$AB92)</f>
        <v>0</v>
      </c>
      <c r="AH92">
        <f>AVERAGE('accuracy dom9dom8'!$C92,'accuracy dom91dom81'!$C92,'accuracy dom92dom82'!$C92)</f>
        <v>0</v>
      </c>
      <c r="AI92">
        <f>AVERAGE('accuracy dom9dom8'!$G92,'accuracy dom91dom81'!$G92,'accuracy dom92dom82'!$G92)</f>
        <v>0</v>
      </c>
      <c r="AJ92">
        <f>AVERAGE('accuracy dom9dom8'!$AB92,'accuracy dom91dom81'!$AB92,'accuracy dom92dom82'!$AB92)</f>
        <v>0</v>
      </c>
      <c r="AK92">
        <f t="shared" si="67"/>
        <v>0</v>
      </c>
      <c r="AL92">
        <f t="shared" si="99"/>
        <v>0</v>
      </c>
      <c r="AM92">
        <f t="shared" si="100"/>
        <v>0</v>
      </c>
      <c r="AN92">
        <f t="shared" si="101"/>
        <v>0</v>
      </c>
      <c r="AO92">
        <f t="shared" si="68"/>
        <v>0</v>
      </c>
      <c r="AP92">
        <f t="shared" si="69"/>
        <v>0</v>
      </c>
      <c r="AQ92">
        <f t="shared" si="70"/>
        <v>0</v>
      </c>
      <c r="AR92">
        <f t="shared" si="71"/>
        <v>0</v>
      </c>
      <c r="AS92">
        <f t="shared" si="72"/>
        <v>0</v>
      </c>
      <c r="AT92">
        <f t="shared" si="73"/>
        <v>0</v>
      </c>
      <c r="AU92">
        <f t="shared" si="74"/>
        <v>0</v>
      </c>
      <c r="AV92">
        <f t="shared" si="75"/>
        <v>0</v>
      </c>
      <c r="AW92">
        <f t="shared" si="76"/>
        <v>0</v>
      </c>
      <c r="AX92">
        <f t="shared" si="77"/>
        <v>0</v>
      </c>
      <c r="AY92">
        <f t="shared" si="78"/>
        <v>0</v>
      </c>
      <c r="AZ92">
        <f t="shared" si="79"/>
        <v>0</v>
      </c>
      <c r="BA92">
        <f t="shared" si="80"/>
        <v>0</v>
      </c>
      <c r="BC92">
        <f t="shared" si="81"/>
        <v>0</v>
      </c>
      <c r="BD92">
        <f t="shared" si="82"/>
        <v>0</v>
      </c>
      <c r="BE92">
        <f t="shared" si="83"/>
        <v>0</v>
      </c>
      <c r="BF92">
        <f t="shared" si="84"/>
        <v>0</v>
      </c>
      <c r="BG92">
        <f t="shared" si="85"/>
        <v>0</v>
      </c>
      <c r="BH92">
        <f t="shared" si="86"/>
        <v>0</v>
      </c>
      <c r="BI92">
        <f t="shared" si="87"/>
        <v>0</v>
      </c>
      <c r="BJ92">
        <f t="shared" si="88"/>
        <v>0</v>
      </c>
      <c r="BK92">
        <f t="shared" si="89"/>
        <v>0</v>
      </c>
      <c r="BL92">
        <f t="shared" si="90"/>
        <v>0</v>
      </c>
      <c r="BM92">
        <f t="shared" si="91"/>
        <v>0</v>
      </c>
      <c r="BN92">
        <f t="shared" si="92"/>
        <v>0</v>
      </c>
      <c r="BO92">
        <f t="shared" si="93"/>
        <v>0</v>
      </c>
      <c r="BP92">
        <f t="shared" si="94"/>
        <v>0</v>
      </c>
      <c r="BQ92">
        <f t="shared" si="95"/>
        <v>0</v>
      </c>
      <c r="BR92">
        <f t="shared" si="96"/>
        <v>0</v>
      </c>
    </row>
    <row r="93" spans="1:70">
      <c r="A93" t="str">
        <f>'time 1'!B92</f>
        <v>&lt;test.TIFFFaxDecoder: void updatePointer(int)&gt;</v>
      </c>
      <c r="B93">
        <f>AVERAGE('time 1'!D92/'time 1'!C92,'time 2'!D92/'time 2'!C92,'time 3'!D92/'time 3'!C92)</f>
        <v>0.89950852336754972</v>
      </c>
      <c r="C93">
        <f>AVERAGE('time 1'!F92/'time 1'!E92,'time 2'!F92/'time 2'!E92,'time 3'!F92/'time 3'!E92)</f>
        <v>1.0345173967125187</v>
      </c>
      <c r="D93">
        <f>AVERAGE('time 1'!H92/'time 1'!G92,'time 2'!H92/'time 2'!G92,'time 3'!H92/'time 3'!G92)</f>
        <v>0.98445279149374876</v>
      </c>
      <c r="E93">
        <f>AVERAGE('time 1'!J92/'time 1'!I92,'time 2'!J92/'time 2'!I92,'time 3'!J92/'time 3'!I92)</f>
        <v>1.1537276004527357</v>
      </c>
      <c r="F93">
        <f>AVERAGE('time 1'!L92/'time 1'!K92,'time 2'!L92/'time 2'!K92,'time 3'!L92/'time 3'!K92)</f>
        <v>1.0401425796642727</v>
      </c>
      <c r="G93">
        <f>AVERAGE('time 1'!N92/'time 1'!M92,'time 2'!N92/'time 2'!M92,'time 3'!N92/'time 3'!M92)</f>
        <v>1.0041217736923684</v>
      </c>
      <c r="H93">
        <f>AVERAGE('time 1'!P92/'time 1'!O92,'time 2'!P92/'time 2'!O92,'time 3'!P92/'time 3'!O92)</f>
        <v>1.051506456241033</v>
      </c>
      <c r="I93">
        <f>AVERAGE('time 1'!R92/'time 1'!Q92,'time 2'!R92/'time 2'!Q92,'time 3'!R92/'time 3'!Q92)</f>
        <v>1.023557294192972</v>
      </c>
      <c r="J93">
        <f>AVERAGE('time 1'!T92/'time 1'!S92,'time 2'!T92/'time 2'!S92,'time 3'!T92/'time 3'!S92)</f>
        <v>1.0246284602627886</v>
      </c>
      <c r="K93">
        <f t="shared" si="53"/>
        <v>2</v>
      </c>
      <c r="L93">
        <f t="shared" si="54"/>
        <v>7</v>
      </c>
      <c r="M93">
        <f t="shared" si="55"/>
        <v>0</v>
      </c>
      <c r="N93">
        <f t="shared" si="56"/>
        <v>0</v>
      </c>
      <c r="O93">
        <f t="shared" si="57"/>
        <v>1</v>
      </c>
      <c r="P93">
        <f t="shared" si="97"/>
        <v>2</v>
      </c>
      <c r="Q93">
        <f t="shared" si="98"/>
        <v>0</v>
      </c>
      <c r="R93">
        <f t="shared" si="58"/>
        <v>0</v>
      </c>
      <c r="S93">
        <f t="shared" si="59"/>
        <v>0</v>
      </c>
      <c r="T93">
        <f t="shared" si="60"/>
        <v>3</v>
      </c>
      <c r="U93">
        <f t="shared" si="61"/>
        <v>0</v>
      </c>
      <c r="V93">
        <f t="shared" si="62"/>
        <v>0</v>
      </c>
      <c r="W93">
        <f t="shared" si="63"/>
        <v>1</v>
      </c>
      <c r="X93">
        <f t="shared" si="64"/>
        <v>2</v>
      </c>
      <c r="Y93">
        <f t="shared" si="65"/>
        <v>0</v>
      </c>
      <c r="Z93">
        <f t="shared" si="66"/>
        <v>0</v>
      </c>
      <c r="AB93">
        <f>AVERAGE('accuracy dom5dom4'!$C93,'accuracy dom51dom41'!$C93,'accuracy dom52dom42'!$C93)</f>
        <v>0</v>
      </c>
      <c r="AC93">
        <f>AVERAGE('accuracy dom5dom4'!$G93,'accuracy dom51dom41'!$G93,'accuracy dom52dom42'!$G93)</f>
        <v>0</v>
      </c>
      <c r="AD93">
        <f>AVERAGE('accuracy dom5dom4'!$AB93,'accuracy dom51dom41'!$AB93,'accuracy dom52dom42'!$AB93)</f>
        <v>0</v>
      </c>
      <c r="AE93">
        <f>AVERAGE('accuracy dom7dom6'!$C93,'accuracy dom71dom61'!$C93,'accuracy dom72dom62'!$C93)</f>
        <v>0</v>
      </c>
      <c r="AF93">
        <f>AVERAGE('accuracy dom7dom6'!$G93,'accuracy dom71dom61'!$G93,'accuracy dom72dom62'!$G93)</f>
        <v>0</v>
      </c>
      <c r="AG93">
        <f>AVERAGE('accuracy dom7dom6'!$AB93,'accuracy dom71dom61'!$AB93,'accuracy dom72dom62'!$AB93)</f>
        <v>0</v>
      </c>
      <c r="AH93">
        <f>AVERAGE('accuracy dom9dom8'!$C93,'accuracy dom91dom81'!$C93,'accuracy dom92dom82'!$C93)</f>
        <v>0</v>
      </c>
      <c r="AI93">
        <f>AVERAGE('accuracy dom9dom8'!$G93,'accuracy dom91dom81'!$G93,'accuracy dom92dom82'!$G93)</f>
        <v>0</v>
      </c>
      <c r="AJ93">
        <f>AVERAGE('accuracy dom9dom8'!$AB93,'accuracy dom91dom81'!$AB93,'accuracy dom92dom82'!$AB93)</f>
        <v>0</v>
      </c>
      <c r="AK93">
        <f t="shared" si="67"/>
        <v>0</v>
      </c>
      <c r="AL93">
        <f t="shared" si="99"/>
        <v>0</v>
      </c>
      <c r="AM93">
        <f t="shared" si="100"/>
        <v>0</v>
      </c>
      <c r="AN93">
        <f t="shared" si="101"/>
        <v>0</v>
      </c>
      <c r="AO93">
        <f t="shared" si="68"/>
        <v>0</v>
      </c>
      <c r="AP93">
        <f t="shared" si="69"/>
        <v>0</v>
      </c>
      <c r="AQ93">
        <f t="shared" si="70"/>
        <v>0</v>
      </c>
      <c r="AR93">
        <f t="shared" si="71"/>
        <v>0</v>
      </c>
      <c r="AS93">
        <f t="shared" si="72"/>
        <v>0</v>
      </c>
      <c r="AT93">
        <f t="shared" si="73"/>
        <v>0</v>
      </c>
      <c r="AU93">
        <f t="shared" si="74"/>
        <v>0</v>
      </c>
      <c r="AV93">
        <f t="shared" si="75"/>
        <v>0</v>
      </c>
      <c r="AW93">
        <f t="shared" si="76"/>
        <v>0</v>
      </c>
      <c r="AX93">
        <f t="shared" si="77"/>
        <v>0</v>
      </c>
      <c r="AY93">
        <f t="shared" si="78"/>
        <v>0</v>
      </c>
      <c r="AZ93">
        <f t="shared" si="79"/>
        <v>0</v>
      </c>
      <c r="BA93">
        <f t="shared" si="80"/>
        <v>0</v>
      </c>
      <c r="BC93">
        <f t="shared" si="81"/>
        <v>0</v>
      </c>
      <c r="BD93">
        <f t="shared" si="82"/>
        <v>0</v>
      </c>
      <c r="BE93">
        <f t="shared" si="83"/>
        <v>0</v>
      </c>
      <c r="BF93">
        <f t="shared" si="84"/>
        <v>0</v>
      </c>
      <c r="BG93">
        <f t="shared" si="85"/>
        <v>0</v>
      </c>
      <c r="BH93">
        <f t="shared" si="86"/>
        <v>0</v>
      </c>
      <c r="BI93">
        <f t="shared" si="87"/>
        <v>0</v>
      </c>
      <c r="BJ93">
        <f t="shared" si="88"/>
        <v>0</v>
      </c>
      <c r="BK93">
        <f t="shared" si="89"/>
        <v>0</v>
      </c>
      <c r="BL93">
        <f t="shared" si="90"/>
        <v>0</v>
      </c>
      <c r="BM93">
        <f t="shared" si="91"/>
        <v>0</v>
      </c>
      <c r="BN93">
        <f t="shared" si="92"/>
        <v>0</v>
      </c>
      <c r="BO93">
        <f t="shared" si="93"/>
        <v>0</v>
      </c>
      <c r="BP93">
        <f t="shared" si="94"/>
        <v>0</v>
      </c>
      <c r="BQ93">
        <f t="shared" si="95"/>
        <v>0</v>
      </c>
      <c r="BR93">
        <f t="shared" si="96"/>
        <v>0</v>
      </c>
    </row>
    <row r="94" spans="1:70">
      <c r="A94" t="str">
        <f>'time 1'!B93</f>
        <v>&lt;test.TIFFFaxEncoder: int add1DBits(byte[],int,int,int)&gt;</v>
      </c>
      <c r="B94">
        <f>AVERAGE('time 1'!D93/'time 1'!C93,'time 2'!D93/'time 2'!C93,'time 3'!D93/'time 3'!C93)</f>
        <v>1.5299842086329392</v>
      </c>
      <c r="C94">
        <f>AVERAGE('time 1'!F93/'time 1'!E93,'time 2'!F93/'time 2'!E93,'time 3'!F93/'time 3'!E93)</f>
        <v>1.2055440914532374</v>
      </c>
      <c r="D94">
        <f>AVERAGE('time 1'!H93/'time 1'!G93,'time 2'!H93/'time 2'!G93,'time 3'!H93/'time 3'!G93)</f>
        <v>1.5295568146933674</v>
      </c>
      <c r="E94">
        <f>AVERAGE('time 1'!J93/'time 1'!I93,'time 2'!J93/'time 2'!I93,'time 3'!J93/'time 3'!I93)</f>
        <v>1.5490784552707499</v>
      </c>
      <c r="F94">
        <f>AVERAGE('time 1'!L93/'time 1'!K93,'time 2'!L93/'time 2'!K93,'time 3'!L93/'time 3'!K93)</f>
        <v>1.4422018958228255</v>
      </c>
      <c r="G94">
        <f>AVERAGE('time 1'!N93/'time 1'!M93,'time 2'!N93/'time 2'!M93,'time 3'!N93/'time 3'!M93)</f>
        <v>1.4990405356204179</v>
      </c>
      <c r="H94">
        <f>AVERAGE('time 1'!P93/'time 1'!O93,'time 2'!P93/'time 2'!O93,'time 3'!P93/'time 3'!O93)</f>
        <v>1.5141340910975956</v>
      </c>
      <c r="I94">
        <f>AVERAGE('time 1'!R93/'time 1'!Q93,'time 2'!R93/'time 2'!Q93,'time 3'!R93/'time 3'!Q93)</f>
        <v>1.1292655057065304</v>
      </c>
      <c r="J94">
        <f>AVERAGE('time 1'!T93/'time 1'!S93,'time 2'!T93/'time 2'!S93,'time 3'!T93/'time 3'!S93)</f>
        <v>1.5785684909796369</v>
      </c>
      <c r="K94">
        <f t="shared" si="53"/>
        <v>0</v>
      </c>
      <c r="L94">
        <f t="shared" si="54"/>
        <v>9</v>
      </c>
      <c r="M94">
        <f t="shared" si="55"/>
        <v>0</v>
      </c>
      <c r="N94">
        <f t="shared" si="56"/>
        <v>0</v>
      </c>
      <c r="O94">
        <f t="shared" si="57"/>
        <v>0</v>
      </c>
      <c r="P94">
        <f t="shared" si="97"/>
        <v>3</v>
      </c>
      <c r="Q94">
        <f t="shared" si="98"/>
        <v>0</v>
      </c>
      <c r="R94">
        <f t="shared" si="58"/>
        <v>0</v>
      </c>
      <c r="S94">
        <f t="shared" si="59"/>
        <v>0</v>
      </c>
      <c r="T94">
        <f t="shared" si="60"/>
        <v>3</v>
      </c>
      <c r="U94">
        <f t="shared" si="61"/>
        <v>0</v>
      </c>
      <c r="V94">
        <f t="shared" si="62"/>
        <v>0</v>
      </c>
      <c r="W94">
        <f t="shared" si="63"/>
        <v>0</v>
      </c>
      <c r="X94">
        <f t="shared" si="64"/>
        <v>3</v>
      </c>
      <c r="Y94">
        <f t="shared" si="65"/>
        <v>0</v>
      </c>
      <c r="Z94">
        <f t="shared" si="66"/>
        <v>0</v>
      </c>
      <c r="AB94">
        <f>AVERAGE('accuracy dom5dom4'!$C94,'accuracy dom51dom41'!$C94,'accuracy dom52dom42'!$C94)</f>
        <v>5</v>
      </c>
      <c r="AC94">
        <f>AVERAGE('accuracy dom5dom4'!$G94,'accuracy dom51dom41'!$G94,'accuracy dom52dom42'!$G94)</f>
        <v>5</v>
      </c>
      <c r="AD94">
        <f>AVERAGE('accuracy dom5dom4'!$AB94,'accuracy dom51dom41'!$AB94,'accuracy dom52dom42'!$AB94)</f>
        <v>5</v>
      </c>
      <c r="AE94">
        <f>AVERAGE('accuracy dom7dom6'!$C94,'accuracy dom71dom61'!$C94,'accuracy dom72dom62'!$C94)</f>
        <v>5</v>
      </c>
      <c r="AF94">
        <f>AVERAGE('accuracy dom7dom6'!$G94,'accuracy dom71dom61'!$G94,'accuracy dom72dom62'!$G94)</f>
        <v>5</v>
      </c>
      <c r="AG94">
        <f>AVERAGE('accuracy dom7dom6'!$AB94,'accuracy dom71dom61'!$AB94,'accuracy dom72dom62'!$AB94)</f>
        <v>5</v>
      </c>
      <c r="AH94">
        <f>AVERAGE('accuracy dom9dom8'!$C94,'accuracy dom91dom81'!$C94,'accuracy dom92dom82'!$C94)</f>
        <v>5</v>
      </c>
      <c r="AI94">
        <f>AVERAGE('accuracy dom9dom8'!$G94,'accuracy dom91dom81'!$G94,'accuracy dom92dom82'!$G94)</f>
        <v>5</v>
      </c>
      <c r="AJ94">
        <f>AVERAGE('accuracy dom9dom8'!$AB94,'accuracy dom91dom81'!$AB94,'accuracy dom92dom82'!$AB94)</f>
        <v>5</v>
      </c>
      <c r="AK94">
        <f t="shared" si="67"/>
        <v>9</v>
      </c>
      <c r="AL94">
        <f t="shared" si="99"/>
        <v>0</v>
      </c>
      <c r="AM94">
        <f t="shared" si="100"/>
        <v>45</v>
      </c>
      <c r="AN94">
        <f t="shared" si="101"/>
        <v>0</v>
      </c>
      <c r="AO94">
        <f t="shared" si="68"/>
        <v>0</v>
      </c>
      <c r="AP94">
        <f t="shared" si="69"/>
        <v>0</v>
      </c>
      <c r="AQ94">
        <f t="shared" si="70"/>
        <v>15</v>
      </c>
      <c r="AR94">
        <f t="shared" si="71"/>
        <v>0</v>
      </c>
      <c r="AS94">
        <f t="shared" si="72"/>
        <v>0</v>
      </c>
      <c r="AT94">
        <f t="shared" si="73"/>
        <v>0</v>
      </c>
      <c r="AU94">
        <f t="shared" si="74"/>
        <v>15</v>
      </c>
      <c r="AV94">
        <f t="shared" si="75"/>
        <v>0</v>
      </c>
      <c r="AW94">
        <f t="shared" si="76"/>
        <v>0</v>
      </c>
      <c r="AX94">
        <f t="shared" si="77"/>
        <v>0</v>
      </c>
      <c r="AY94">
        <f t="shared" si="78"/>
        <v>15</v>
      </c>
      <c r="AZ94">
        <f t="shared" si="79"/>
        <v>0</v>
      </c>
      <c r="BA94">
        <f t="shared" si="80"/>
        <v>0</v>
      </c>
      <c r="BC94">
        <f t="shared" si="81"/>
        <v>0</v>
      </c>
      <c r="BD94">
        <f t="shared" si="82"/>
        <v>9</v>
      </c>
      <c r="BE94">
        <f t="shared" si="83"/>
        <v>0</v>
      </c>
      <c r="BF94">
        <f t="shared" si="84"/>
        <v>0</v>
      </c>
      <c r="BG94">
        <f t="shared" si="85"/>
        <v>0</v>
      </c>
      <c r="BH94">
        <f t="shared" si="86"/>
        <v>3</v>
      </c>
      <c r="BI94">
        <f t="shared" si="87"/>
        <v>0</v>
      </c>
      <c r="BJ94">
        <f t="shared" si="88"/>
        <v>0</v>
      </c>
      <c r="BK94">
        <f t="shared" si="89"/>
        <v>0</v>
      </c>
      <c r="BL94">
        <f t="shared" si="90"/>
        <v>3</v>
      </c>
      <c r="BM94">
        <f t="shared" si="91"/>
        <v>0</v>
      </c>
      <c r="BN94">
        <f t="shared" si="92"/>
        <v>0</v>
      </c>
      <c r="BO94">
        <f t="shared" si="93"/>
        <v>0</v>
      </c>
      <c r="BP94">
        <f t="shared" si="94"/>
        <v>3</v>
      </c>
      <c r="BQ94">
        <f t="shared" si="95"/>
        <v>0</v>
      </c>
      <c r="BR94">
        <f t="shared" si="96"/>
        <v>0</v>
      </c>
    </row>
    <row r="95" spans="1:70">
      <c r="A95" t="str">
        <f>'time 1'!B94</f>
        <v>&lt;test.TIFFFaxEncoder: int add2DBits(byte[],int,int[][],int)&gt;</v>
      </c>
      <c r="B95">
        <f>AVERAGE('time 1'!D94/'time 1'!C94,'time 2'!D94/'time 2'!C94,'time 3'!D94/'time 3'!C94)</f>
        <v>1.3711509514502034</v>
      </c>
      <c r="C95">
        <f>AVERAGE('time 1'!F94/'time 1'!E94,'time 2'!F94/'time 2'!E94,'time 3'!F94/'time 3'!E94)</f>
        <v>1.0230061916803355</v>
      </c>
      <c r="D95">
        <f>AVERAGE('time 1'!H94/'time 1'!G94,'time 2'!H94/'time 2'!G94,'time 3'!H94/'time 3'!G94)</f>
        <v>1.3002253999926099</v>
      </c>
      <c r="E95">
        <f>AVERAGE('time 1'!J94/'time 1'!I94,'time 2'!J94/'time 2'!I94,'time 3'!J94/'time 3'!I94)</f>
        <v>1.3184867510277576</v>
      </c>
      <c r="F95">
        <f>AVERAGE('time 1'!L94/'time 1'!K94,'time 2'!L94/'time 2'!K94,'time 3'!L94/'time 3'!K94)</f>
        <v>1.1607467883539124</v>
      </c>
      <c r="G95">
        <f>AVERAGE('time 1'!N94/'time 1'!M94,'time 2'!N94/'time 2'!M94,'time 3'!N94/'time 3'!M94)</f>
        <v>1.3748300473421191</v>
      </c>
      <c r="H95">
        <f>AVERAGE('time 1'!P94/'time 1'!O94,'time 2'!P94/'time 2'!O94,'time 3'!P94/'time 3'!O94)</f>
        <v>1.3103902291976623</v>
      </c>
      <c r="I95">
        <f>AVERAGE('time 1'!R94/'time 1'!Q94,'time 2'!R94/'time 2'!Q94,'time 3'!R94/'time 3'!Q94)</f>
        <v>0.99581818310031223</v>
      </c>
      <c r="J95">
        <f>AVERAGE('time 1'!T94/'time 1'!S94,'time 2'!T94/'time 2'!S94,'time 3'!T94/'time 3'!S94)</f>
        <v>1.3602840787577455</v>
      </c>
      <c r="K95">
        <f t="shared" si="53"/>
        <v>1</v>
      </c>
      <c r="L95">
        <f t="shared" si="54"/>
        <v>8</v>
      </c>
      <c r="M95">
        <f t="shared" si="55"/>
        <v>0</v>
      </c>
      <c r="N95">
        <f t="shared" si="56"/>
        <v>0</v>
      </c>
      <c r="O95">
        <f t="shared" si="57"/>
        <v>0</v>
      </c>
      <c r="P95">
        <f t="shared" si="97"/>
        <v>3</v>
      </c>
      <c r="Q95">
        <f t="shared" si="98"/>
        <v>0</v>
      </c>
      <c r="R95">
        <f t="shared" si="58"/>
        <v>0</v>
      </c>
      <c r="S95">
        <f t="shared" si="59"/>
        <v>1</v>
      </c>
      <c r="T95">
        <f t="shared" si="60"/>
        <v>2</v>
      </c>
      <c r="U95">
        <f t="shared" si="61"/>
        <v>0</v>
      </c>
      <c r="V95">
        <f t="shared" si="62"/>
        <v>0</v>
      </c>
      <c r="W95">
        <f t="shared" si="63"/>
        <v>0</v>
      </c>
      <c r="X95">
        <f t="shared" si="64"/>
        <v>3</v>
      </c>
      <c r="Y95">
        <f t="shared" si="65"/>
        <v>0</v>
      </c>
      <c r="Z95">
        <f t="shared" si="66"/>
        <v>0</v>
      </c>
      <c r="AB95">
        <f>AVERAGE('accuracy dom5dom4'!$C95,'accuracy dom51dom41'!$C95,'accuracy dom52dom42'!$C95)</f>
        <v>1</v>
      </c>
      <c r="AC95">
        <f>AVERAGE('accuracy dom5dom4'!$G95,'accuracy dom51dom41'!$G95,'accuracy dom52dom42'!$G95)</f>
        <v>1</v>
      </c>
      <c r="AD95">
        <f>AVERAGE('accuracy dom5dom4'!$AB95,'accuracy dom51dom41'!$AB95,'accuracy dom52dom42'!$AB95)</f>
        <v>1</v>
      </c>
      <c r="AE95">
        <f>AVERAGE('accuracy dom7dom6'!$C95,'accuracy dom71dom61'!$C95,'accuracy dom72dom62'!$C95)</f>
        <v>1</v>
      </c>
      <c r="AF95">
        <f>AVERAGE('accuracy dom7dom6'!$G95,'accuracy dom71dom61'!$G95,'accuracy dom72dom62'!$G95)</f>
        <v>1</v>
      </c>
      <c r="AG95">
        <f>AVERAGE('accuracy dom7dom6'!$AB95,'accuracy dom71dom61'!$AB95,'accuracy dom72dom62'!$AB95)</f>
        <v>1</v>
      </c>
      <c r="AH95">
        <f>AVERAGE('accuracy dom9dom8'!$C95,'accuracy dom91dom81'!$C95,'accuracy dom92dom82'!$C95)</f>
        <v>1</v>
      </c>
      <c r="AI95">
        <f>AVERAGE('accuracy dom9dom8'!$G95,'accuracy dom91dom81'!$G95,'accuracy dom92dom82'!$G95)</f>
        <v>1</v>
      </c>
      <c r="AJ95">
        <f>AVERAGE('accuracy dom9dom8'!$AB95,'accuracy dom91dom81'!$AB95,'accuracy dom92dom82'!$AB95)</f>
        <v>1</v>
      </c>
      <c r="AK95">
        <f t="shared" si="67"/>
        <v>9</v>
      </c>
      <c r="AL95">
        <f t="shared" si="99"/>
        <v>1</v>
      </c>
      <c r="AM95">
        <f t="shared" si="100"/>
        <v>8</v>
      </c>
      <c r="AN95">
        <f t="shared" si="101"/>
        <v>0</v>
      </c>
      <c r="AO95">
        <f t="shared" si="68"/>
        <v>0</v>
      </c>
      <c r="AP95">
        <f t="shared" si="69"/>
        <v>0</v>
      </c>
      <c r="AQ95">
        <f t="shared" si="70"/>
        <v>3</v>
      </c>
      <c r="AR95">
        <f t="shared" si="71"/>
        <v>0</v>
      </c>
      <c r="AS95">
        <f t="shared" si="72"/>
        <v>0</v>
      </c>
      <c r="AT95">
        <f t="shared" si="73"/>
        <v>1</v>
      </c>
      <c r="AU95">
        <f t="shared" si="74"/>
        <v>2</v>
      </c>
      <c r="AV95">
        <f t="shared" si="75"/>
        <v>0</v>
      </c>
      <c r="AW95">
        <f t="shared" si="76"/>
        <v>0</v>
      </c>
      <c r="AX95">
        <f t="shared" si="77"/>
        <v>0</v>
      </c>
      <c r="AY95">
        <f t="shared" si="78"/>
        <v>3</v>
      </c>
      <c r="AZ95">
        <f t="shared" si="79"/>
        <v>0</v>
      </c>
      <c r="BA95">
        <f t="shared" si="80"/>
        <v>0</v>
      </c>
      <c r="BC95">
        <f t="shared" si="81"/>
        <v>1</v>
      </c>
      <c r="BD95">
        <f t="shared" si="82"/>
        <v>8</v>
      </c>
      <c r="BE95">
        <f t="shared" si="83"/>
        <v>0</v>
      </c>
      <c r="BF95">
        <f t="shared" si="84"/>
        <v>0</v>
      </c>
      <c r="BG95">
        <f t="shared" si="85"/>
        <v>0</v>
      </c>
      <c r="BH95">
        <f t="shared" si="86"/>
        <v>3</v>
      </c>
      <c r="BI95">
        <f t="shared" si="87"/>
        <v>0</v>
      </c>
      <c r="BJ95">
        <f t="shared" si="88"/>
        <v>0</v>
      </c>
      <c r="BK95">
        <f t="shared" si="89"/>
        <v>1</v>
      </c>
      <c r="BL95">
        <f t="shared" si="90"/>
        <v>2</v>
      </c>
      <c r="BM95">
        <f t="shared" si="91"/>
        <v>0</v>
      </c>
      <c r="BN95">
        <f t="shared" si="92"/>
        <v>0</v>
      </c>
      <c r="BO95">
        <f t="shared" si="93"/>
        <v>0</v>
      </c>
      <c r="BP95">
        <f t="shared" si="94"/>
        <v>3</v>
      </c>
      <c r="BQ95">
        <f t="shared" si="95"/>
        <v>0</v>
      </c>
      <c r="BR95">
        <f t="shared" si="96"/>
        <v>0</v>
      </c>
    </row>
    <row r="96" spans="1:70">
      <c r="A96" t="str">
        <f>'time 1'!B95</f>
        <v>&lt;test.TIFFFaxEncoder: int addEOFB(byte[],int)&gt;</v>
      </c>
      <c r="B96">
        <f>AVERAGE('time 1'!D95/'time 1'!C95,'time 2'!D95/'time 2'!C95,'time 3'!D95/'time 3'!C95)</f>
        <v>1.2812685710404457</v>
      </c>
      <c r="C96">
        <f>AVERAGE('time 1'!F95/'time 1'!E95,'time 2'!F95/'time 2'!E95,'time 3'!F95/'time 3'!E95)</f>
        <v>1.0726980011782719</v>
      </c>
      <c r="D96">
        <f>AVERAGE('time 1'!H95/'time 1'!G95,'time 2'!H95/'time 2'!G95,'time 3'!H95/'time 3'!G95)</f>
        <v>1.4285662214585126</v>
      </c>
      <c r="E96">
        <f>AVERAGE('time 1'!J95/'time 1'!I95,'time 2'!J95/'time 2'!I95,'time 3'!J95/'time 3'!I95)</f>
        <v>1.3754338898770821</v>
      </c>
      <c r="F96">
        <f>AVERAGE('time 1'!L95/'time 1'!K95,'time 2'!L95/'time 2'!K95,'time 3'!L95/'time 3'!K95)</f>
        <v>1.2836879370262011</v>
      </c>
      <c r="G96">
        <f>AVERAGE('time 1'!N95/'time 1'!M95,'time 2'!N95/'time 2'!M95,'time 3'!N95/'time 3'!M95)</f>
        <v>1.1621682605827746</v>
      </c>
      <c r="H96">
        <f>AVERAGE('time 1'!P95/'time 1'!O95,'time 2'!P95/'time 2'!O95,'time 3'!P95/'time 3'!O95)</f>
        <v>1.2917344539271614</v>
      </c>
      <c r="I96">
        <f>AVERAGE('time 1'!R95/'time 1'!Q95,'time 2'!R95/'time 2'!Q95,'time 3'!R95/'time 3'!Q95)</f>
        <v>1.1782763184156515</v>
      </c>
      <c r="J96">
        <f>AVERAGE('time 1'!T95/'time 1'!S95,'time 2'!T95/'time 2'!S95,'time 3'!T95/'time 3'!S95)</f>
        <v>1.3340796979490799</v>
      </c>
      <c r="K96">
        <f t="shared" si="53"/>
        <v>0</v>
      </c>
      <c r="L96">
        <f t="shared" si="54"/>
        <v>9</v>
      </c>
      <c r="M96">
        <f t="shared" si="55"/>
        <v>0</v>
      </c>
      <c r="N96">
        <f t="shared" si="56"/>
        <v>0</v>
      </c>
      <c r="O96">
        <f t="shared" si="57"/>
        <v>0</v>
      </c>
      <c r="P96">
        <f t="shared" si="97"/>
        <v>3</v>
      </c>
      <c r="Q96">
        <f t="shared" si="98"/>
        <v>0</v>
      </c>
      <c r="R96">
        <f t="shared" si="58"/>
        <v>0</v>
      </c>
      <c r="S96">
        <f t="shared" si="59"/>
        <v>0</v>
      </c>
      <c r="T96">
        <f t="shared" si="60"/>
        <v>3</v>
      </c>
      <c r="U96">
        <f t="shared" si="61"/>
        <v>0</v>
      </c>
      <c r="V96">
        <f t="shared" si="62"/>
        <v>0</v>
      </c>
      <c r="W96">
        <f t="shared" si="63"/>
        <v>0</v>
      </c>
      <c r="X96">
        <f t="shared" si="64"/>
        <v>3</v>
      </c>
      <c r="Y96">
        <f t="shared" si="65"/>
        <v>0</v>
      </c>
      <c r="Z96">
        <f t="shared" si="66"/>
        <v>0</v>
      </c>
      <c r="AB96">
        <f>AVERAGE('accuracy dom5dom4'!$C96,'accuracy dom51dom41'!$C96,'accuracy dom52dom42'!$C96)</f>
        <v>0</v>
      </c>
      <c r="AC96">
        <f>AVERAGE('accuracy dom5dom4'!$G96,'accuracy dom51dom41'!$G96,'accuracy dom52dom42'!$G96)</f>
        <v>0</v>
      </c>
      <c r="AD96">
        <f>AVERAGE('accuracy dom5dom4'!$AB96,'accuracy dom51dom41'!$AB96,'accuracy dom52dom42'!$AB96)</f>
        <v>0</v>
      </c>
      <c r="AE96">
        <f>AVERAGE('accuracy dom7dom6'!$C96,'accuracy dom71dom61'!$C96,'accuracy dom72dom62'!$C96)</f>
        <v>0</v>
      </c>
      <c r="AF96">
        <f>AVERAGE('accuracy dom7dom6'!$G96,'accuracy dom71dom61'!$G96,'accuracy dom72dom62'!$G96)</f>
        <v>0</v>
      </c>
      <c r="AG96">
        <f>AVERAGE('accuracy dom7dom6'!$AB96,'accuracy dom71dom61'!$AB96,'accuracy dom72dom62'!$AB96)</f>
        <v>0</v>
      </c>
      <c r="AH96">
        <f>AVERAGE('accuracy dom9dom8'!$C96,'accuracy dom91dom81'!$C96,'accuracy dom92dom82'!$C96)</f>
        <v>0</v>
      </c>
      <c r="AI96">
        <f>AVERAGE('accuracy dom9dom8'!$G96,'accuracy dom91dom81'!$G96,'accuracy dom92dom82'!$G96)</f>
        <v>0</v>
      </c>
      <c r="AJ96">
        <f>AVERAGE('accuracy dom9dom8'!$AB96,'accuracy dom91dom81'!$AB96,'accuracy dom92dom82'!$AB96)</f>
        <v>0</v>
      </c>
      <c r="AK96">
        <f t="shared" si="67"/>
        <v>0</v>
      </c>
      <c r="AL96">
        <f t="shared" si="99"/>
        <v>0</v>
      </c>
      <c r="AM96">
        <f t="shared" si="100"/>
        <v>0</v>
      </c>
      <c r="AN96">
        <f t="shared" si="101"/>
        <v>0</v>
      </c>
      <c r="AO96">
        <f t="shared" si="68"/>
        <v>0</v>
      </c>
      <c r="AP96">
        <f t="shared" si="69"/>
        <v>0</v>
      </c>
      <c r="AQ96">
        <f t="shared" si="70"/>
        <v>0</v>
      </c>
      <c r="AR96">
        <f t="shared" si="71"/>
        <v>0</v>
      </c>
      <c r="AS96">
        <f>IF($B96&gt;=AO$1,AB96,0)+IF($E96&gt;=AO$1,AE96,0)+IF($H96&gt;=AO$1,AH96,0)</f>
        <v>0</v>
      </c>
      <c r="AT96">
        <f t="shared" si="73"/>
        <v>0</v>
      </c>
      <c r="AU96">
        <f t="shared" si="74"/>
        <v>0</v>
      </c>
      <c r="AV96">
        <f t="shared" si="75"/>
        <v>0</v>
      </c>
      <c r="AW96">
        <f t="shared" si="76"/>
        <v>0</v>
      </c>
      <c r="AX96">
        <f t="shared" si="77"/>
        <v>0</v>
      </c>
      <c r="AY96">
        <f t="shared" si="78"/>
        <v>0</v>
      </c>
      <c r="AZ96">
        <f t="shared" si="79"/>
        <v>0</v>
      </c>
      <c r="BA96">
        <f t="shared" si="80"/>
        <v>0</v>
      </c>
      <c r="BC96">
        <f t="shared" si="81"/>
        <v>0</v>
      </c>
      <c r="BD96">
        <f t="shared" si="82"/>
        <v>0</v>
      </c>
      <c r="BE96">
        <f t="shared" si="83"/>
        <v>0</v>
      </c>
      <c r="BF96">
        <f t="shared" si="84"/>
        <v>0</v>
      </c>
      <c r="BG96">
        <f t="shared" si="85"/>
        <v>0</v>
      </c>
      <c r="BH96">
        <f t="shared" si="86"/>
        <v>0</v>
      </c>
      <c r="BI96">
        <f t="shared" si="87"/>
        <v>0</v>
      </c>
      <c r="BJ96">
        <f t="shared" si="88"/>
        <v>0</v>
      </c>
      <c r="BK96">
        <f t="shared" si="89"/>
        <v>0</v>
      </c>
      <c r="BL96">
        <f t="shared" si="90"/>
        <v>0</v>
      </c>
      <c r="BM96">
        <f t="shared" si="91"/>
        <v>0</v>
      </c>
      <c r="BN96">
        <f t="shared" si="92"/>
        <v>0</v>
      </c>
      <c r="BO96">
        <f t="shared" si="93"/>
        <v>0</v>
      </c>
      <c r="BP96">
        <f t="shared" si="94"/>
        <v>0</v>
      </c>
      <c r="BQ96">
        <f t="shared" si="95"/>
        <v>0</v>
      </c>
      <c r="BR96">
        <f t="shared" si="96"/>
        <v>0</v>
      </c>
    </row>
    <row r="97" spans="1:70">
      <c r="A97" t="str">
        <f>'time 1'!B96</f>
        <v>&lt;test.TIFFFaxEncoder: int addEOL(boolean,boolean,boolean,byte[],int)&gt;</v>
      </c>
      <c r="B97">
        <f>AVERAGE('time 1'!D96/'time 1'!C96,'time 2'!D96/'time 2'!C96,'time 3'!D96/'time 3'!C96)</f>
        <v>1.1719597106509048</v>
      </c>
      <c r="C97">
        <f>AVERAGE('time 1'!F96/'time 1'!E96,'time 2'!F96/'time 2'!E96,'time 3'!F96/'time 3'!E96)</f>
        <v>0.91090267602889308</v>
      </c>
      <c r="D97">
        <f>AVERAGE('time 1'!H96/'time 1'!G96,'time 2'!H96/'time 2'!G96,'time 3'!H96/'time 3'!G96)</f>
        <v>0.99019699432543462</v>
      </c>
      <c r="E97">
        <f>AVERAGE('time 1'!J96/'time 1'!I96,'time 2'!J96/'time 2'!I96,'time 3'!J96/'time 3'!I96)</f>
        <v>1.1027873910640424</v>
      </c>
      <c r="F97">
        <f>AVERAGE('time 1'!L96/'time 1'!K96,'time 2'!L96/'time 2'!K96,'time 3'!L96/'time 3'!K96)</f>
        <v>1.1318085511325708</v>
      </c>
      <c r="G97">
        <f>AVERAGE('time 1'!N96/'time 1'!M96,'time 2'!N96/'time 2'!M96,'time 3'!N96/'time 3'!M96)</f>
        <v>1.1069792314027114</v>
      </c>
      <c r="H97">
        <f>AVERAGE('time 1'!P96/'time 1'!O96,'time 2'!P96/'time 2'!O96,'time 3'!P96/'time 3'!O96)</f>
        <v>1.1054734141887474</v>
      </c>
      <c r="I97">
        <f>AVERAGE('time 1'!R96/'time 1'!Q96,'time 2'!R96/'time 2'!Q96,'time 3'!R96/'time 3'!Q96)</f>
        <v>1.0570302443449806</v>
      </c>
      <c r="J97">
        <f>AVERAGE('time 1'!T96/'time 1'!S96,'time 2'!T96/'time 2'!S96,'time 3'!T96/'time 3'!S96)</f>
        <v>1.0492940824669779</v>
      </c>
      <c r="K97">
        <f t="shared" si="53"/>
        <v>2</v>
      </c>
      <c r="L97">
        <f t="shared" si="54"/>
        <v>7</v>
      </c>
      <c r="M97">
        <f t="shared" si="55"/>
        <v>0</v>
      </c>
      <c r="N97">
        <f t="shared" si="56"/>
        <v>0</v>
      </c>
      <c r="O97">
        <f t="shared" si="57"/>
        <v>0</v>
      </c>
      <c r="P97">
        <f t="shared" si="97"/>
        <v>3</v>
      </c>
      <c r="Q97">
        <f t="shared" si="98"/>
        <v>0</v>
      </c>
      <c r="R97">
        <f t="shared" si="58"/>
        <v>0</v>
      </c>
      <c r="S97">
        <f t="shared" si="59"/>
        <v>1</v>
      </c>
      <c r="T97">
        <f t="shared" si="60"/>
        <v>2</v>
      </c>
      <c r="U97">
        <f t="shared" si="61"/>
        <v>0</v>
      </c>
      <c r="V97">
        <f t="shared" si="62"/>
        <v>0</v>
      </c>
      <c r="W97">
        <f t="shared" si="63"/>
        <v>1</v>
      </c>
      <c r="X97">
        <f t="shared" si="64"/>
        <v>2</v>
      </c>
      <c r="Y97">
        <f t="shared" si="65"/>
        <v>0</v>
      </c>
      <c r="Z97">
        <f t="shared" si="66"/>
        <v>0</v>
      </c>
      <c r="AB97">
        <f>AVERAGE('accuracy dom5dom4'!$C97,'accuracy dom51dom41'!$C97,'accuracy dom52dom42'!$C97)</f>
        <v>1.6666666666666667</v>
      </c>
      <c r="AC97">
        <f>AVERAGE('accuracy dom5dom4'!$G97,'accuracy dom51dom41'!$G97,'accuracy dom52dom42'!$G97)</f>
        <v>1.6666666666666667</v>
      </c>
      <c r="AD97">
        <f>AVERAGE('accuracy dom5dom4'!$AB97,'accuracy dom51dom41'!$AB97,'accuracy dom52dom42'!$AB97)</f>
        <v>1.6666666666666667</v>
      </c>
      <c r="AE97">
        <f>AVERAGE('accuracy dom7dom6'!$C97,'accuracy dom71dom61'!$C97,'accuracy dom72dom62'!$C97)</f>
        <v>2</v>
      </c>
      <c r="AF97">
        <f>AVERAGE('accuracy dom7dom6'!$G97,'accuracy dom71dom61'!$G97,'accuracy dom72dom62'!$G97)</f>
        <v>2</v>
      </c>
      <c r="AG97">
        <f>AVERAGE('accuracy dom7dom6'!$AB97,'accuracy dom71dom61'!$AB97,'accuracy dom72dom62'!$AB97)</f>
        <v>2</v>
      </c>
      <c r="AH97">
        <f>AVERAGE('accuracy dom9dom8'!$C97,'accuracy dom91dom81'!$C97,'accuracy dom92dom82'!$C97)</f>
        <v>2.3333333333333335</v>
      </c>
      <c r="AI97">
        <f>AVERAGE('accuracy dom9dom8'!$G97,'accuracy dom91dom81'!$G97,'accuracy dom92dom82'!$G97)</f>
        <v>2.3333333333333335</v>
      </c>
      <c r="AJ97">
        <f>AVERAGE('accuracy dom9dom8'!$AB97,'accuracy dom91dom81'!$AB97,'accuracy dom92dom82'!$AB97)</f>
        <v>2.3333333333333335</v>
      </c>
      <c r="AK97">
        <f t="shared" si="67"/>
        <v>9</v>
      </c>
      <c r="AL97">
        <f t="shared" si="99"/>
        <v>3.3333333333333335</v>
      </c>
      <c r="AM97">
        <f t="shared" si="100"/>
        <v>14.666666666666666</v>
      </c>
      <c r="AN97">
        <f t="shared" si="101"/>
        <v>0</v>
      </c>
      <c r="AO97">
        <f>IF($B97&gt;=AO$1,$AB97,0)+IF($C97&gt;=AO$1,$AC97,0)+ IF($D97&gt;=AO$1,$AD97,0)+IF($E97&gt;=AO$1,$AE97,0)+IF($F97&gt;=AO$1,$AF97,0)+ IF($G97&gt;=AO$1,$AG97,0)+IF($H97&gt;=AO$1,$AH97,0)+IF($I97&gt;=AO$1,$AI97,0)+ IF($J97&gt;=AO$1,$AJ97,0)</f>
        <v>0</v>
      </c>
      <c r="AP97">
        <f t="shared" si="69"/>
        <v>0</v>
      </c>
      <c r="AQ97">
        <f t="shared" si="70"/>
        <v>6</v>
      </c>
      <c r="AR97">
        <f t="shared" si="71"/>
        <v>0</v>
      </c>
      <c r="AS97">
        <f t="shared" si="72"/>
        <v>0</v>
      </c>
      <c r="AT97">
        <f t="shared" si="73"/>
        <v>1.6666666666666667</v>
      </c>
      <c r="AU97">
        <f t="shared" si="74"/>
        <v>4.333333333333333</v>
      </c>
      <c r="AV97">
        <f t="shared" si="75"/>
        <v>0</v>
      </c>
      <c r="AW97">
        <f t="shared" si="76"/>
        <v>0</v>
      </c>
      <c r="AX97">
        <f t="shared" si="77"/>
        <v>1.6666666666666667</v>
      </c>
      <c r="AY97">
        <f t="shared" si="78"/>
        <v>4.333333333333333</v>
      </c>
      <c r="AZ97">
        <f t="shared" si="79"/>
        <v>0</v>
      </c>
      <c r="BA97">
        <f t="shared" si="80"/>
        <v>0</v>
      </c>
      <c r="BC97">
        <f t="shared" si="81"/>
        <v>2</v>
      </c>
      <c r="BD97">
        <f t="shared" si="82"/>
        <v>7</v>
      </c>
      <c r="BE97">
        <f t="shared" si="83"/>
        <v>0</v>
      </c>
      <c r="BF97">
        <f t="shared" si="84"/>
        <v>0</v>
      </c>
      <c r="BG97">
        <f t="shared" si="85"/>
        <v>0</v>
      </c>
      <c r="BH97">
        <f t="shared" si="86"/>
        <v>3</v>
      </c>
      <c r="BI97">
        <f t="shared" si="87"/>
        <v>0</v>
      </c>
      <c r="BJ97">
        <f t="shared" si="88"/>
        <v>0</v>
      </c>
      <c r="BK97">
        <f t="shared" si="89"/>
        <v>1</v>
      </c>
      <c r="BL97">
        <f t="shared" si="90"/>
        <v>2</v>
      </c>
      <c r="BM97">
        <f t="shared" si="91"/>
        <v>0</v>
      </c>
      <c r="BN97">
        <f t="shared" si="92"/>
        <v>0</v>
      </c>
      <c r="BO97">
        <f t="shared" si="93"/>
        <v>1</v>
      </c>
      <c r="BP97">
        <f t="shared" si="94"/>
        <v>2</v>
      </c>
      <c r="BQ97">
        <f t="shared" si="95"/>
        <v>0</v>
      </c>
      <c r="BR97">
        <f t="shared" si="96"/>
        <v>0</v>
      </c>
    </row>
    <row r="98" spans="1:70">
      <c r="A98" t="str">
        <f>'time 1'!B97</f>
        <v>&lt;test.TIFFFaxEncoder: int encode1D(byte[],int,int,int,byte[],int)&gt;</v>
      </c>
      <c r="B98">
        <f>AVERAGE('time 1'!D97/'time 1'!C97,'time 2'!D97/'time 2'!C97,'time 3'!D97/'time 3'!C97)</f>
        <v>1.0295923619079477</v>
      </c>
      <c r="C98">
        <f>AVERAGE('time 1'!F97/'time 1'!E97,'time 2'!F97/'time 2'!E97,'time 3'!F97/'time 3'!E97)</f>
        <v>1.0529039436110068</v>
      </c>
      <c r="D98">
        <f>AVERAGE('time 1'!H97/'time 1'!G97,'time 2'!H97/'time 2'!G97,'time 3'!H97/'time 3'!G97)</f>
        <v>1.1050557516739064</v>
      </c>
      <c r="E98">
        <f>AVERAGE('time 1'!J97/'time 1'!I97,'time 2'!J97/'time 2'!I97,'time 3'!J97/'time 3'!I97)</f>
        <v>1.0847993963307323</v>
      </c>
      <c r="F98">
        <f>AVERAGE('time 1'!L97/'time 1'!K97,'time 2'!L97/'time 2'!K97,'time 3'!L97/'time 3'!K97)</f>
        <v>1.0906548037347024</v>
      </c>
      <c r="G98">
        <f>AVERAGE('time 1'!N97/'time 1'!M97,'time 2'!N97/'time 2'!M97,'time 3'!N97/'time 3'!M97)</f>
        <v>1.0075399289816727</v>
      </c>
      <c r="H98">
        <f>AVERAGE('time 1'!P97/'time 1'!O97,'time 2'!P97/'time 2'!O97,'time 3'!P97/'time 3'!O97)</f>
        <v>0.99993235888934684</v>
      </c>
      <c r="I98">
        <f>AVERAGE('time 1'!R97/'time 1'!Q97,'time 2'!R97/'time 2'!Q97,'time 3'!R97/'time 3'!Q97)</f>
        <v>0.97592342783996189</v>
      </c>
      <c r="J98">
        <f>AVERAGE('time 1'!T97/'time 1'!S97,'time 2'!T97/'time 2'!S97,'time 3'!T97/'time 3'!S97)</f>
        <v>1.0007686895980423</v>
      </c>
      <c r="K98">
        <f t="shared" si="53"/>
        <v>2</v>
      </c>
      <c r="L98">
        <f t="shared" si="54"/>
        <v>7</v>
      </c>
      <c r="M98">
        <f t="shared" si="55"/>
        <v>0</v>
      </c>
      <c r="N98">
        <f t="shared" si="56"/>
        <v>0</v>
      </c>
      <c r="O98">
        <f t="shared" si="57"/>
        <v>1</v>
      </c>
      <c r="P98">
        <f t="shared" si="97"/>
        <v>2</v>
      </c>
      <c r="Q98">
        <f t="shared" si="98"/>
        <v>0</v>
      </c>
      <c r="R98">
        <f t="shared" si="58"/>
        <v>0</v>
      </c>
      <c r="S98">
        <f t="shared" si="59"/>
        <v>1</v>
      </c>
      <c r="T98">
        <f t="shared" si="60"/>
        <v>2</v>
      </c>
      <c r="U98">
        <f t="shared" si="61"/>
        <v>0</v>
      </c>
      <c r="V98">
        <f t="shared" si="62"/>
        <v>0</v>
      </c>
      <c r="W98">
        <f t="shared" si="63"/>
        <v>0</v>
      </c>
      <c r="X98">
        <f t="shared" si="64"/>
        <v>3</v>
      </c>
      <c r="Y98">
        <f t="shared" si="65"/>
        <v>0</v>
      </c>
      <c r="Z98">
        <f t="shared" si="66"/>
        <v>0</v>
      </c>
      <c r="AB98">
        <f>AVERAGE('accuracy dom5dom4'!$C98,'accuracy dom51dom41'!$C98,'accuracy dom52dom42'!$C98)</f>
        <v>0</v>
      </c>
      <c r="AC98">
        <f>AVERAGE('accuracy dom5dom4'!$G98,'accuracy dom51dom41'!$G98,'accuracy dom52dom42'!$G98)</f>
        <v>0</v>
      </c>
      <c r="AD98">
        <f>AVERAGE('accuracy dom5dom4'!$AB98,'accuracy dom51dom41'!$AB98,'accuracy dom52dom42'!$AB98)</f>
        <v>0</v>
      </c>
      <c r="AE98">
        <f>AVERAGE('accuracy dom7dom6'!$C98,'accuracy dom71dom61'!$C98,'accuracy dom72dom62'!$C98)</f>
        <v>0</v>
      </c>
      <c r="AF98">
        <f>AVERAGE('accuracy dom7dom6'!$G98,'accuracy dom71dom61'!$G98,'accuracy dom72dom62'!$G98)</f>
        <v>0</v>
      </c>
      <c r="AG98">
        <f>AVERAGE('accuracy dom7dom6'!$AB98,'accuracy dom71dom61'!$AB98,'accuracy dom72dom62'!$AB98)</f>
        <v>0</v>
      </c>
      <c r="AH98">
        <f>AVERAGE('accuracy dom9dom8'!$C98,'accuracy dom91dom81'!$C98,'accuracy dom92dom82'!$C98)</f>
        <v>0</v>
      </c>
      <c r="AI98">
        <f>AVERAGE('accuracy dom9dom8'!$G98,'accuracy dom91dom81'!$G98,'accuracy dom92dom82'!$G98)</f>
        <v>0</v>
      </c>
      <c r="AJ98">
        <f>AVERAGE('accuracy dom9dom8'!$AB98,'accuracy dom91dom81'!$AB98,'accuracy dom92dom82'!$AB98)</f>
        <v>0</v>
      </c>
      <c r="AK98">
        <f t="shared" si="67"/>
        <v>0</v>
      </c>
      <c r="AL98">
        <f t="shared" si="99"/>
        <v>0</v>
      </c>
      <c r="AM98">
        <f t="shared" si="100"/>
        <v>0</v>
      </c>
      <c r="AN98">
        <f t="shared" si="101"/>
        <v>0</v>
      </c>
      <c r="AO98">
        <f t="shared" si="68"/>
        <v>0</v>
      </c>
      <c r="AP98">
        <f t="shared" si="69"/>
        <v>0</v>
      </c>
      <c r="AQ98">
        <f t="shared" si="70"/>
        <v>0</v>
      </c>
      <c r="AR98">
        <f t="shared" si="71"/>
        <v>0</v>
      </c>
      <c r="AS98">
        <f t="shared" si="72"/>
        <v>0</v>
      </c>
      <c r="AT98">
        <f t="shared" si="73"/>
        <v>0</v>
      </c>
      <c r="AU98">
        <f t="shared" si="74"/>
        <v>0</v>
      </c>
      <c r="AV98">
        <f t="shared" si="75"/>
        <v>0</v>
      </c>
      <c r="AW98">
        <f t="shared" si="76"/>
        <v>0</v>
      </c>
      <c r="AX98">
        <f t="shared" si="77"/>
        <v>0</v>
      </c>
      <c r="AY98">
        <f t="shared" si="78"/>
        <v>0</v>
      </c>
      <c r="AZ98">
        <f t="shared" si="79"/>
        <v>0</v>
      </c>
      <c r="BA98">
        <f t="shared" si="80"/>
        <v>0</v>
      </c>
      <c r="BC98">
        <f t="shared" si="81"/>
        <v>0</v>
      </c>
      <c r="BD98">
        <f t="shared" si="82"/>
        <v>0</v>
      </c>
      <c r="BE98">
        <f t="shared" si="83"/>
        <v>0</v>
      </c>
      <c r="BF98">
        <f t="shared" si="84"/>
        <v>0</v>
      </c>
      <c r="BG98">
        <f t="shared" si="85"/>
        <v>0</v>
      </c>
      <c r="BH98">
        <f t="shared" si="86"/>
        <v>0</v>
      </c>
      <c r="BI98">
        <f t="shared" si="87"/>
        <v>0</v>
      </c>
      <c r="BJ98">
        <f t="shared" si="88"/>
        <v>0</v>
      </c>
      <c r="BK98">
        <f t="shared" si="89"/>
        <v>0</v>
      </c>
      <c r="BL98">
        <f t="shared" si="90"/>
        <v>0</v>
      </c>
      <c r="BM98">
        <f t="shared" si="91"/>
        <v>0</v>
      </c>
      <c r="BN98">
        <f t="shared" si="92"/>
        <v>0</v>
      </c>
      <c r="BO98">
        <f t="shared" si="93"/>
        <v>0</v>
      </c>
      <c r="BP98">
        <f t="shared" si="94"/>
        <v>0</v>
      </c>
      <c r="BQ98">
        <f t="shared" si="95"/>
        <v>0</v>
      </c>
      <c r="BR98">
        <f t="shared" si="96"/>
        <v>0</v>
      </c>
    </row>
    <row r="99" spans="1:70">
      <c r="A99" t="str">
        <f>'time 1'!B98</f>
        <v>&lt;test.TIFFFaxEncoder: int encodeRLE(byte[],int,int,int,byte[],boolean)&gt;</v>
      </c>
      <c r="B99">
        <f>AVERAGE('time 1'!D98/'time 1'!C98,'time 2'!D98/'time 2'!C98,'time 3'!D98/'time 3'!C98)</f>
        <v>1.0521023637905333</v>
      </c>
      <c r="C99">
        <f>AVERAGE('time 1'!F98/'time 1'!E98,'time 2'!F98/'time 2'!E98,'time 3'!F98/'time 3'!E98)</f>
        <v>0.986827259953314</v>
      </c>
      <c r="D99">
        <f>AVERAGE('time 1'!H98/'time 1'!G98,'time 2'!H98/'time 2'!G98,'time 3'!H98/'time 3'!G98)</f>
        <v>1.0639564591943644</v>
      </c>
      <c r="E99">
        <f>AVERAGE('time 1'!J98/'time 1'!I98,'time 2'!J98/'time 2'!I98,'time 3'!J98/'time 3'!I98)</f>
        <v>1.088125052393883</v>
      </c>
      <c r="F99">
        <f>AVERAGE('time 1'!L98/'time 1'!K98,'time 2'!L98/'time 2'!K98,'time 3'!L98/'time 3'!K98)</f>
        <v>1.0494170177934732</v>
      </c>
      <c r="G99">
        <f>AVERAGE('time 1'!N98/'time 1'!M98,'time 2'!N98/'time 2'!M98,'time 3'!N98/'time 3'!M98)</f>
        <v>1.0227741751080288</v>
      </c>
      <c r="H99">
        <f>AVERAGE('time 1'!P98/'time 1'!O98,'time 2'!P98/'time 2'!O98,'time 3'!P98/'time 3'!O98)</f>
        <v>1.0365022808800981</v>
      </c>
      <c r="I99">
        <f>AVERAGE('time 1'!R98/'time 1'!Q98,'time 2'!R98/'time 2'!Q98,'time 3'!R98/'time 3'!Q98)</f>
        <v>1.0289265622897805</v>
      </c>
      <c r="J99">
        <f>AVERAGE('time 1'!T98/'time 1'!S98,'time 2'!T98/'time 2'!S98,'time 3'!T98/'time 3'!S98)</f>
        <v>0.97132241115948725</v>
      </c>
      <c r="K99">
        <f t="shared" si="53"/>
        <v>2</v>
      </c>
      <c r="L99">
        <f t="shared" si="54"/>
        <v>7</v>
      </c>
      <c r="M99">
        <f t="shared" si="55"/>
        <v>0</v>
      </c>
      <c r="N99">
        <f t="shared" si="56"/>
        <v>0</v>
      </c>
      <c r="O99">
        <f t="shared" si="57"/>
        <v>0</v>
      </c>
      <c r="P99">
        <f t="shared" si="97"/>
        <v>3</v>
      </c>
      <c r="Q99">
        <f t="shared" si="98"/>
        <v>0</v>
      </c>
      <c r="R99">
        <f t="shared" si="58"/>
        <v>0</v>
      </c>
      <c r="S99">
        <f t="shared" si="59"/>
        <v>1</v>
      </c>
      <c r="T99">
        <f t="shared" si="60"/>
        <v>2</v>
      </c>
      <c r="U99">
        <f t="shared" si="61"/>
        <v>0</v>
      </c>
      <c r="V99">
        <f t="shared" si="62"/>
        <v>0</v>
      </c>
      <c r="W99">
        <f t="shared" si="63"/>
        <v>1</v>
      </c>
      <c r="X99">
        <f t="shared" si="64"/>
        <v>2</v>
      </c>
      <c r="Y99">
        <f t="shared" si="65"/>
        <v>0</v>
      </c>
      <c r="Z99">
        <f t="shared" si="66"/>
        <v>0</v>
      </c>
      <c r="AB99">
        <f>AVERAGE('accuracy dom5dom4'!$C99,'accuracy dom51dom41'!$C99,'accuracy dom52dom42'!$C99)</f>
        <v>0</v>
      </c>
      <c r="AC99">
        <f>AVERAGE('accuracy dom5dom4'!$G99,'accuracy dom51dom41'!$G99,'accuracy dom52dom42'!$G99)</f>
        <v>0</v>
      </c>
      <c r="AD99">
        <f>AVERAGE('accuracy dom5dom4'!$AB99,'accuracy dom51dom41'!$AB99,'accuracy dom52dom42'!$AB99)</f>
        <v>0</v>
      </c>
      <c r="AE99">
        <f>AVERAGE('accuracy dom7dom6'!$C99,'accuracy dom71dom61'!$C99,'accuracy dom72dom62'!$C99)</f>
        <v>0</v>
      </c>
      <c r="AF99">
        <f>AVERAGE('accuracy dom7dom6'!$G99,'accuracy dom71dom61'!$G99,'accuracy dom72dom62'!$G99)</f>
        <v>0</v>
      </c>
      <c r="AG99">
        <f>AVERAGE('accuracy dom7dom6'!$AB99,'accuracy dom71dom61'!$AB99,'accuracy dom72dom62'!$AB99)</f>
        <v>0</v>
      </c>
      <c r="AH99">
        <f>AVERAGE('accuracy dom9dom8'!$C99,'accuracy dom91dom81'!$C99,'accuracy dom92dom82'!$C99)</f>
        <v>0</v>
      </c>
      <c r="AI99">
        <f>AVERAGE('accuracy dom9dom8'!$G99,'accuracy dom91dom81'!$G99,'accuracy dom92dom82'!$G99)</f>
        <v>0</v>
      </c>
      <c r="AJ99">
        <f>AVERAGE('accuracy dom9dom8'!$AB99,'accuracy dom91dom81'!$AB99,'accuracy dom92dom82'!$AB99)</f>
        <v>0</v>
      </c>
      <c r="AK99">
        <f t="shared" si="67"/>
        <v>0</v>
      </c>
      <c r="AL99">
        <f t="shared" si="99"/>
        <v>0</v>
      </c>
      <c r="AM99">
        <f t="shared" si="100"/>
        <v>0</v>
      </c>
      <c r="AN99">
        <f t="shared" si="101"/>
        <v>0</v>
      </c>
      <c r="AO99">
        <f t="shared" si="68"/>
        <v>0</v>
      </c>
      <c r="AP99">
        <f t="shared" si="69"/>
        <v>0</v>
      </c>
      <c r="AQ99">
        <f t="shared" si="70"/>
        <v>0</v>
      </c>
      <c r="AR99">
        <f t="shared" si="71"/>
        <v>0</v>
      </c>
      <c r="AS99">
        <f t="shared" si="72"/>
        <v>0</v>
      </c>
      <c r="AT99">
        <f t="shared" si="73"/>
        <v>0</v>
      </c>
      <c r="AU99">
        <f t="shared" si="74"/>
        <v>0</v>
      </c>
      <c r="AV99">
        <f t="shared" si="75"/>
        <v>0</v>
      </c>
      <c r="AW99">
        <f t="shared" si="76"/>
        <v>0</v>
      </c>
      <c r="AX99">
        <f t="shared" si="77"/>
        <v>0</v>
      </c>
      <c r="AY99">
        <f t="shared" si="78"/>
        <v>0</v>
      </c>
      <c r="AZ99">
        <f t="shared" si="79"/>
        <v>0</v>
      </c>
      <c r="BA99">
        <f t="shared" si="80"/>
        <v>0</v>
      </c>
      <c r="BC99">
        <f t="shared" si="81"/>
        <v>0</v>
      </c>
      <c r="BD99">
        <f t="shared" si="82"/>
        <v>0</v>
      </c>
      <c r="BE99">
        <f t="shared" si="83"/>
        <v>0</v>
      </c>
      <c r="BF99">
        <f t="shared" si="84"/>
        <v>0</v>
      </c>
      <c r="BG99">
        <f t="shared" si="85"/>
        <v>0</v>
      </c>
      <c r="BH99">
        <f t="shared" si="86"/>
        <v>0</v>
      </c>
      <c r="BI99">
        <f t="shared" si="87"/>
        <v>0</v>
      </c>
      <c r="BJ99">
        <f t="shared" si="88"/>
        <v>0</v>
      </c>
      <c r="BK99">
        <f t="shared" si="89"/>
        <v>0</v>
      </c>
      <c r="BL99">
        <f t="shared" si="90"/>
        <v>0</v>
      </c>
      <c r="BM99">
        <f t="shared" si="91"/>
        <v>0</v>
      </c>
      <c r="BN99">
        <f t="shared" si="92"/>
        <v>0</v>
      </c>
      <c r="BO99">
        <f t="shared" si="93"/>
        <v>0</v>
      </c>
      <c r="BP99">
        <f t="shared" si="94"/>
        <v>0</v>
      </c>
      <c r="BQ99">
        <f t="shared" si="95"/>
        <v>0</v>
      </c>
      <c r="BR99">
        <f t="shared" si="96"/>
        <v>0</v>
      </c>
    </row>
    <row r="100" spans="1:70">
      <c r="A100" t="str">
        <f>'time 1'!B99</f>
        <v>&lt;test.TIFFFaxEncoder: int encodeT4(boolean,boolean,byte[],int,int,int,int,byte[])&gt;</v>
      </c>
      <c r="B100">
        <f>AVERAGE('time 1'!D99/'time 1'!C99,'time 2'!D99/'time 2'!C99,'time 3'!D99/'time 3'!C99)</f>
        <v>1.1644745217238128</v>
      </c>
      <c r="C100">
        <f>AVERAGE('time 1'!F99/'time 1'!E99,'time 2'!F99/'time 2'!E99,'time 3'!F99/'time 3'!E99)</f>
        <v>1.0629302680269326</v>
      </c>
      <c r="D100">
        <f>AVERAGE('time 1'!H99/'time 1'!G99,'time 2'!H99/'time 2'!G99,'time 3'!H99/'time 3'!G99)</f>
        <v>1.1288461037678421</v>
      </c>
      <c r="E100">
        <f>AVERAGE('time 1'!J99/'time 1'!I99,'time 2'!J99/'time 2'!I99,'time 3'!J99/'time 3'!I99)</f>
        <v>1.201645738128871</v>
      </c>
      <c r="F100">
        <f>AVERAGE('time 1'!L99/'time 1'!K99,'time 2'!L99/'time 2'!K99,'time 3'!L99/'time 3'!K99)</f>
        <v>1.2541207210563377</v>
      </c>
      <c r="G100">
        <f>AVERAGE('time 1'!N99/'time 1'!M99,'time 2'!N99/'time 2'!M99,'time 3'!N99/'time 3'!M99)</f>
        <v>1.1756117143163132</v>
      </c>
      <c r="H100">
        <f>AVERAGE('time 1'!P99/'time 1'!O99,'time 2'!P99/'time 2'!O99,'time 3'!P99/'time 3'!O99)</f>
        <v>1.174319592455779</v>
      </c>
      <c r="I100">
        <f>AVERAGE('time 1'!R99/'time 1'!Q99,'time 2'!R99/'time 2'!Q99,'time 3'!R99/'time 3'!Q99)</f>
        <v>0.92720725823065608</v>
      </c>
      <c r="J100">
        <f>AVERAGE('time 1'!T99/'time 1'!S99,'time 2'!T99/'time 2'!S99,'time 3'!T99/'time 3'!S99)</f>
        <v>1.1939786713310858</v>
      </c>
      <c r="K100">
        <f t="shared" si="53"/>
        <v>1</v>
      </c>
      <c r="L100">
        <f t="shared" si="54"/>
        <v>8</v>
      </c>
      <c r="M100">
        <f t="shared" si="55"/>
        <v>0</v>
      </c>
      <c r="N100">
        <f t="shared" si="56"/>
        <v>0</v>
      </c>
      <c r="O100">
        <f t="shared" si="57"/>
        <v>0</v>
      </c>
      <c r="P100">
        <f t="shared" si="97"/>
        <v>3</v>
      </c>
      <c r="Q100">
        <f t="shared" si="98"/>
        <v>0</v>
      </c>
      <c r="R100">
        <f t="shared" si="58"/>
        <v>0</v>
      </c>
      <c r="S100">
        <f t="shared" si="59"/>
        <v>1</v>
      </c>
      <c r="T100">
        <f t="shared" si="60"/>
        <v>2</v>
      </c>
      <c r="U100">
        <f t="shared" si="61"/>
        <v>0</v>
      </c>
      <c r="V100">
        <f t="shared" si="62"/>
        <v>0</v>
      </c>
      <c r="W100">
        <f t="shared" si="63"/>
        <v>0</v>
      </c>
      <c r="X100">
        <f t="shared" si="64"/>
        <v>3</v>
      </c>
      <c r="Y100">
        <f t="shared" si="65"/>
        <v>0</v>
      </c>
      <c r="Z100">
        <f t="shared" si="66"/>
        <v>0</v>
      </c>
      <c r="AB100">
        <f>AVERAGE('accuracy dom5dom4'!$C100,'accuracy dom51dom41'!$C100,'accuracy dom52dom42'!$C100)</f>
        <v>3.3333333333333335</v>
      </c>
      <c r="AC100">
        <f>AVERAGE('accuracy dom5dom4'!$G100,'accuracy dom51dom41'!$G100,'accuracy dom52dom42'!$G100)</f>
        <v>3.3333333333333335</v>
      </c>
      <c r="AD100">
        <f>AVERAGE('accuracy dom5dom4'!$AB100,'accuracy dom51dom41'!$AB100,'accuracy dom52dom42'!$AB100)</f>
        <v>3.3333333333333335</v>
      </c>
      <c r="AE100">
        <f>AVERAGE('accuracy dom7dom6'!$C100,'accuracy dom71dom61'!$C100,'accuracy dom72dom62'!$C100)</f>
        <v>4</v>
      </c>
      <c r="AF100">
        <f>AVERAGE('accuracy dom7dom6'!$G100,'accuracy dom71dom61'!$G100,'accuracy dom72dom62'!$G100)</f>
        <v>4</v>
      </c>
      <c r="AG100">
        <f>AVERAGE('accuracy dom7dom6'!$AB100,'accuracy dom71dom61'!$AB100,'accuracy dom72dom62'!$AB100)</f>
        <v>4</v>
      </c>
      <c r="AH100">
        <f>AVERAGE('accuracy dom9dom8'!$C100,'accuracy dom91dom81'!$C100,'accuracy dom92dom82'!$C100)</f>
        <v>4</v>
      </c>
      <c r="AI100">
        <f>AVERAGE('accuracy dom9dom8'!$G100,'accuracy dom91dom81'!$G100,'accuracy dom92dom82'!$G100)</f>
        <v>4</v>
      </c>
      <c r="AJ100">
        <f>AVERAGE('accuracy dom9dom8'!$AB100,'accuracy dom91dom81'!$AB100,'accuracy dom92dom82'!$AB100)</f>
        <v>4</v>
      </c>
      <c r="AK100">
        <f t="shared" si="67"/>
        <v>9</v>
      </c>
      <c r="AL100">
        <f t="shared" si="99"/>
        <v>4</v>
      </c>
      <c r="AM100">
        <f t="shared" si="100"/>
        <v>30</v>
      </c>
      <c r="AN100">
        <f t="shared" si="101"/>
        <v>0</v>
      </c>
      <c r="AO100">
        <f t="shared" si="68"/>
        <v>0</v>
      </c>
      <c r="AP100">
        <f t="shared" si="69"/>
        <v>0</v>
      </c>
      <c r="AQ100">
        <f t="shared" si="70"/>
        <v>11.333333333333334</v>
      </c>
      <c r="AR100">
        <f t="shared" si="71"/>
        <v>0</v>
      </c>
      <c r="AS100">
        <f t="shared" si="72"/>
        <v>0</v>
      </c>
      <c r="AT100">
        <f t="shared" si="73"/>
        <v>4</v>
      </c>
      <c r="AU100">
        <f t="shared" si="74"/>
        <v>7.3333333333333339</v>
      </c>
      <c r="AV100">
        <f t="shared" si="75"/>
        <v>0</v>
      </c>
      <c r="AW100">
        <f t="shared" si="76"/>
        <v>0</v>
      </c>
      <c r="AX100">
        <f t="shared" si="77"/>
        <v>0</v>
      </c>
      <c r="AY100">
        <f t="shared" si="78"/>
        <v>11.333333333333334</v>
      </c>
      <c r="AZ100">
        <f t="shared" si="79"/>
        <v>0</v>
      </c>
      <c r="BA100">
        <f t="shared" si="80"/>
        <v>0</v>
      </c>
      <c r="BC100">
        <f t="shared" si="81"/>
        <v>1</v>
      </c>
      <c r="BD100">
        <f t="shared" si="82"/>
        <v>8</v>
      </c>
      <c r="BE100">
        <f t="shared" si="83"/>
        <v>0</v>
      </c>
      <c r="BF100">
        <f t="shared" si="84"/>
        <v>0</v>
      </c>
      <c r="BG100">
        <f t="shared" si="85"/>
        <v>0</v>
      </c>
      <c r="BH100">
        <f t="shared" si="86"/>
        <v>3</v>
      </c>
      <c r="BI100">
        <f t="shared" si="87"/>
        <v>0</v>
      </c>
      <c r="BJ100">
        <f t="shared" si="88"/>
        <v>0</v>
      </c>
      <c r="BK100">
        <f t="shared" si="89"/>
        <v>1</v>
      </c>
      <c r="BL100">
        <f t="shared" si="90"/>
        <v>2</v>
      </c>
      <c r="BM100">
        <f t="shared" si="91"/>
        <v>0</v>
      </c>
      <c r="BN100">
        <f t="shared" si="92"/>
        <v>0</v>
      </c>
      <c r="BO100">
        <f t="shared" si="93"/>
        <v>0</v>
      </c>
      <c r="BP100">
        <f t="shared" si="94"/>
        <v>3</v>
      </c>
      <c r="BQ100">
        <f t="shared" si="95"/>
        <v>0</v>
      </c>
      <c r="BR100">
        <f t="shared" si="96"/>
        <v>0</v>
      </c>
    </row>
    <row r="101" spans="1:70">
      <c r="A101" t="str">
        <f>'time 1'!B100</f>
        <v>&lt;test.TIFFFaxEncoder: int encodeT6(byte[],int,int,int,int,byte[])&gt;</v>
      </c>
      <c r="B101">
        <f>AVERAGE('time 1'!D100/'time 1'!C100,'time 2'!D100/'time 2'!C100,'time 3'!D100/'time 3'!C100)</f>
        <v>1.0728091747225621</v>
      </c>
      <c r="C101">
        <f>AVERAGE('time 1'!F100/'time 1'!E100,'time 2'!F100/'time 2'!E100,'time 3'!F100/'time 3'!E100)</f>
        <v>1.0922213983829794</v>
      </c>
      <c r="D101">
        <f>AVERAGE('time 1'!H100/'time 1'!G100,'time 2'!H100/'time 2'!G100,'time 3'!H100/'time 3'!G100)</f>
        <v>1.0406527006544362</v>
      </c>
      <c r="E101">
        <f>AVERAGE('time 1'!J100/'time 1'!I100,'time 2'!J100/'time 2'!I100,'time 3'!J100/'time 3'!I100)</f>
        <v>1.0863094036692444</v>
      </c>
      <c r="F101">
        <f>AVERAGE('time 1'!L100/'time 1'!K100,'time 2'!L100/'time 2'!K100,'time 3'!L100/'time 3'!K100)</f>
        <v>1.1477537068263557</v>
      </c>
      <c r="G101">
        <f>AVERAGE('time 1'!N100/'time 1'!M100,'time 2'!N100/'time 2'!M100,'time 3'!N100/'time 3'!M100)</f>
        <v>1.0470081555149782</v>
      </c>
      <c r="H101">
        <f>AVERAGE('time 1'!P100/'time 1'!O100,'time 2'!P100/'time 2'!O100,'time 3'!P100/'time 3'!O100)</f>
        <v>1.1022866790897408</v>
      </c>
      <c r="I101">
        <f>AVERAGE('time 1'!R100/'time 1'!Q100,'time 2'!R100/'time 2'!Q100,'time 3'!R100/'time 3'!Q100)</f>
        <v>0.97362065579124046</v>
      </c>
      <c r="J101">
        <f>AVERAGE('time 1'!T100/'time 1'!S100,'time 2'!T100/'time 2'!S100,'time 3'!T100/'time 3'!S100)</f>
        <v>1.1044512073321375</v>
      </c>
      <c r="K101">
        <f t="shared" si="53"/>
        <v>1</v>
      </c>
      <c r="L101">
        <f t="shared" si="54"/>
        <v>8</v>
      </c>
      <c r="M101">
        <f t="shared" si="55"/>
        <v>0</v>
      </c>
      <c r="N101">
        <f t="shared" si="56"/>
        <v>0</v>
      </c>
      <c r="O101">
        <f t="shared" si="57"/>
        <v>0</v>
      </c>
      <c r="P101">
        <f t="shared" si="97"/>
        <v>3</v>
      </c>
      <c r="Q101">
        <f t="shared" si="98"/>
        <v>0</v>
      </c>
      <c r="R101">
        <f t="shared" si="58"/>
        <v>0</v>
      </c>
      <c r="S101">
        <f t="shared" si="59"/>
        <v>1</v>
      </c>
      <c r="T101">
        <f t="shared" si="60"/>
        <v>2</v>
      </c>
      <c r="U101">
        <f t="shared" si="61"/>
        <v>0</v>
      </c>
      <c r="V101">
        <f t="shared" si="62"/>
        <v>0</v>
      </c>
      <c r="W101">
        <f t="shared" si="63"/>
        <v>0</v>
      </c>
      <c r="X101">
        <f t="shared" si="64"/>
        <v>3</v>
      </c>
      <c r="Y101">
        <f t="shared" si="65"/>
        <v>0</v>
      </c>
      <c r="Z101">
        <f t="shared" si="66"/>
        <v>0</v>
      </c>
      <c r="AB101">
        <f>AVERAGE('accuracy dom5dom4'!$C101,'accuracy dom51dom41'!$C101,'accuracy dom52dom42'!$C101)</f>
        <v>0</v>
      </c>
      <c r="AC101">
        <f>AVERAGE('accuracy dom5dom4'!$G101,'accuracy dom51dom41'!$G101,'accuracy dom52dom42'!$G101)</f>
        <v>0</v>
      </c>
      <c r="AD101">
        <f>AVERAGE('accuracy dom5dom4'!$AB101,'accuracy dom51dom41'!$AB101,'accuracy dom52dom42'!$AB101)</f>
        <v>0</v>
      </c>
      <c r="AE101">
        <f>AVERAGE('accuracy dom7dom6'!$C101,'accuracy dom71dom61'!$C101,'accuracy dom72dom62'!$C101)</f>
        <v>0</v>
      </c>
      <c r="AF101">
        <f>AVERAGE('accuracy dom7dom6'!$G101,'accuracy dom71dom61'!$G101,'accuracy dom72dom62'!$G101)</f>
        <v>0</v>
      </c>
      <c r="AG101">
        <f>AVERAGE('accuracy dom7dom6'!$AB101,'accuracy dom71dom61'!$AB101,'accuracy dom72dom62'!$AB101)</f>
        <v>0</v>
      </c>
      <c r="AH101">
        <f>AVERAGE('accuracy dom9dom8'!$C101,'accuracy dom91dom81'!$C101,'accuracy dom92dom82'!$C101)</f>
        <v>0</v>
      </c>
      <c r="AI101">
        <f>AVERAGE('accuracy dom9dom8'!$G101,'accuracy dom91dom81'!$G101,'accuracy dom92dom82'!$G101)</f>
        <v>0</v>
      </c>
      <c r="AJ101">
        <f>AVERAGE('accuracy dom9dom8'!$AB101,'accuracy dom91dom81'!$AB101,'accuracy dom92dom82'!$AB101)</f>
        <v>0</v>
      </c>
      <c r="AK101">
        <f t="shared" si="67"/>
        <v>0</v>
      </c>
      <c r="AL101">
        <f t="shared" si="99"/>
        <v>0</v>
      </c>
      <c r="AM101">
        <f t="shared" si="100"/>
        <v>0</v>
      </c>
      <c r="AN101">
        <f t="shared" si="101"/>
        <v>0</v>
      </c>
      <c r="AO101">
        <f t="shared" si="68"/>
        <v>0</v>
      </c>
      <c r="AP101">
        <f t="shared" si="69"/>
        <v>0</v>
      </c>
      <c r="AQ101">
        <f t="shared" si="70"/>
        <v>0</v>
      </c>
      <c r="AR101">
        <f t="shared" si="71"/>
        <v>0</v>
      </c>
      <c r="AS101">
        <f t="shared" si="72"/>
        <v>0</v>
      </c>
      <c r="AT101">
        <f t="shared" si="73"/>
        <v>0</v>
      </c>
      <c r="AU101">
        <f t="shared" si="74"/>
        <v>0</v>
      </c>
      <c r="AV101">
        <f t="shared" si="75"/>
        <v>0</v>
      </c>
      <c r="AW101">
        <f t="shared" si="76"/>
        <v>0</v>
      </c>
      <c r="AX101">
        <f t="shared" si="77"/>
        <v>0</v>
      </c>
      <c r="AY101">
        <f t="shared" si="78"/>
        <v>0</v>
      </c>
      <c r="AZ101">
        <f t="shared" si="79"/>
        <v>0</v>
      </c>
      <c r="BA101">
        <f t="shared" si="80"/>
        <v>0</v>
      </c>
      <c r="BC101">
        <f t="shared" si="81"/>
        <v>0</v>
      </c>
      <c r="BD101">
        <f t="shared" si="82"/>
        <v>0</v>
      </c>
      <c r="BE101">
        <f t="shared" si="83"/>
        <v>0</v>
      </c>
      <c r="BF101">
        <f t="shared" si="84"/>
        <v>0</v>
      </c>
      <c r="BG101">
        <f t="shared" si="85"/>
        <v>0</v>
      </c>
      <c r="BH101">
        <f t="shared" si="86"/>
        <v>0</v>
      </c>
      <c r="BI101">
        <f t="shared" si="87"/>
        <v>0</v>
      </c>
      <c r="BJ101">
        <f t="shared" si="88"/>
        <v>0</v>
      </c>
      <c r="BK101">
        <f t="shared" si="89"/>
        <v>0</v>
      </c>
      <c r="BL101">
        <f t="shared" si="90"/>
        <v>0</v>
      </c>
      <c r="BM101">
        <f t="shared" si="91"/>
        <v>0</v>
      </c>
      <c r="BN101">
        <f t="shared" si="92"/>
        <v>0</v>
      </c>
      <c r="BO101">
        <f t="shared" si="93"/>
        <v>0</v>
      </c>
      <c r="BP101">
        <f t="shared" si="94"/>
        <v>0</v>
      </c>
      <c r="BQ101">
        <f t="shared" si="95"/>
        <v>0</v>
      </c>
      <c r="BR101">
        <f t="shared" si="96"/>
        <v>0</v>
      </c>
    </row>
    <row r="102" spans="1:70">
      <c r="A102" t="str">
        <f>'time 1'!B101</f>
        <v>&lt;test.TIFFFaxEncoder: int nextState(byte[],int,int,int)&gt;</v>
      </c>
      <c r="B102">
        <f>AVERAGE('time 1'!D101/'time 1'!C101,'time 2'!D101/'time 2'!C101,'time 3'!D101/'time 3'!C101)</f>
        <v>1.119115745246438</v>
      </c>
      <c r="C102">
        <f>AVERAGE('time 1'!F101/'time 1'!E101,'time 2'!F101/'time 2'!E101,'time 3'!F101/'time 3'!E101)</f>
        <v>1.0495325820832804</v>
      </c>
      <c r="D102">
        <f>AVERAGE('time 1'!H101/'time 1'!G101,'time 2'!H101/'time 2'!G101,'time 3'!H101/'time 3'!G101)</f>
        <v>1.2094794472206876</v>
      </c>
      <c r="E102">
        <f>AVERAGE('time 1'!J101/'time 1'!I101,'time 2'!J101/'time 2'!I101,'time 3'!J101/'time 3'!I101)</f>
        <v>1.13822269036462</v>
      </c>
      <c r="F102">
        <f>AVERAGE('time 1'!L101/'time 1'!K101,'time 2'!L101/'time 2'!K101,'time 3'!L101/'time 3'!K101)</f>
        <v>1.171425709379017</v>
      </c>
      <c r="G102">
        <f>AVERAGE('time 1'!N101/'time 1'!M101,'time 2'!N101/'time 2'!M101,'time 3'!N101/'time 3'!M101)</f>
        <v>1.1737300969809938</v>
      </c>
      <c r="H102">
        <f>AVERAGE('time 1'!P101/'time 1'!O101,'time 2'!P101/'time 2'!O101,'time 3'!P101/'time 3'!O101)</f>
        <v>1.1411437697689402</v>
      </c>
      <c r="I102">
        <f>AVERAGE('time 1'!R101/'time 1'!Q101,'time 2'!R101/'time 2'!Q101,'time 3'!R101/'time 3'!Q101)</f>
        <v>1.0142648503555649</v>
      </c>
      <c r="J102">
        <f>AVERAGE('time 1'!T101/'time 1'!S101,'time 2'!T101/'time 2'!S101,'time 3'!T101/'time 3'!S101)</f>
        <v>1.0968077846723512</v>
      </c>
      <c r="K102">
        <f t="shared" si="53"/>
        <v>0</v>
      </c>
      <c r="L102">
        <f t="shared" si="54"/>
        <v>9</v>
      </c>
      <c r="M102">
        <f t="shared" si="55"/>
        <v>0</v>
      </c>
      <c r="N102">
        <f t="shared" si="56"/>
        <v>0</v>
      </c>
      <c r="O102">
        <f t="shared" si="57"/>
        <v>0</v>
      </c>
      <c r="P102">
        <f t="shared" si="97"/>
        <v>3</v>
      </c>
      <c r="Q102">
        <f t="shared" si="98"/>
        <v>0</v>
      </c>
      <c r="R102">
        <f>IF($B102&gt;=N$1,1,0)+IF($E102&gt;=N$1,1,0)+IF($H102&gt;=N$1,1,0)</f>
        <v>0</v>
      </c>
      <c r="S102">
        <f t="shared" si="59"/>
        <v>0</v>
      </c>
      <c r="T102">
        <f t="shared" si="60"/>
        <v>3</v>
      </c>
      <c r="U102">
        <f t="shared" si="61"/>
        <v>0</v>
      </c>
      <c r="V102">
        <f t="shared" si="62"/>
        <v>0</v>
      </c>
      <c r="W102">
        <f t="shared" si="63"/>
        <v>0</v>
      </c>
      <c r="X102">
        <f t="shared" si="64"/>
        <v>3</v>
      </c>
      <c r="Y102">
        <f t="shared" si="65"/>
        <v>0</v>
      </c>
      <c r="Z102">
        <f t="shared" si="66"/>
        <v>0</v>
      </c>
      <c r="AB102">
        <f>AVERAGE('accuracy dom5dom4'!$C102,'accuracy dom51dom41'!$C102,'accuracy dom52dom42'!$C102)</f>
        <v>0</v>
      </c>
      <c r="AC102">
        <f>AVERAGE('accuracy dom5dom4'!$G102,'accuracy dom51dom41'!$G102,'accuracy dom52dom42'!$G102)</f>
        <v>0</v>
      </c>
      <c r="AD102">
        <f>AVERAGE('accuracy dom5dom4'!$AB102,'accuracy dom51dom41'!$AB102,'accuracy dom52dom42'!$AB102)</f>
        <v>0</v>
      </c>
      <c r="AE102">
        <f>AVERAGE('accuracy dom7dom6'!$C102,'accuracy dom71dom61'!$C102,'accuracy dom72dom62'!$C102)</f>
        <v>0</v>
      </c>
      <c r="AF102">
        <f>AVERAGE('accuracy dom7dom6'!$G102,'accuracy dom71dom61'!$G102,'accuracy dom72dom62'!$G102)</f>
        <v>0</v>
      </c>
      <c r="AG102">
        <f>AVERAGE('accuracy dom7dom6'!$AB102,'accuracy dom71dom61'!$AB102,'accuracy dom72dom62'!$AB102)</f>
        <v>0</v>
      </c>
      <c r="AH102">
        <f>AVERAGE('accuracy dom9dom8'!$C102,'accuracy dom91dom81'!$C102,'accuracy dom92dom82'!$C102)</f>
        <v>0</v>
      </c>
      <c r="AI102">
        <f>AVERAGE('accuracy dom9dom8'!$G102,'accuracy dom91dom81'!$G102,'accuracy dom92dom82'!$G102)</f>
        <v>0</v>
      </c>
      <c r="AJ102">
        <f>AVERAGE('accuracy dom9dom8'!$AB102,'accuracy dom91dom81'!$AB102,'accuracy dom92dom82'!$AB102)</f>
        <v>0</v>
      </c>
      <c r="AK102">
        <f t="shared" si="67"/>
        <v>0</v>
      </c>
      <c r="AL102">
        <f t="shared" si="99"/>
        <v>0</v>
      </c>
      <c r="AM102">
        <f t="shared" si="100"/>
        <v>0</v>
      </c>
      <c r="AN102">
        <f t="shared" si="101"/>
        <v>0</v>
      </c>
      <c r="AO102">
        <f t="shared" si="68"/>
        <v>0</v>
      </c>
      <c r="AP102">
        <f t="shared" si="69"/>
        <v>0</v>
      </c>
      <c r="AQ102">
        <f t="shared" si="70"/>
        <v>0</v>
      </c>
      <c r="AR102">
        <f t="shared" si="71"/>
        <v>0</v>
      </c>
      <c r="AS102">
        <f t="shared" si="72"/>
        <v>0</v>
      </c>
      <c r="AT102">
        <f t="shared" si="73"/>
        <v>0</v>
      </c>
      <c r="AU102">
        <f t="shared" si="74"/>
        <v>0</v>
      </c>
      <c r="AV102">
        <f t="shared" si="75"/>
        <v>0</v>
      </c>
      <c r="AW102">
        <f t="shared" si="76"/>
        <v>0</v>
      </c>
      <c r="AX102">
        <f t="shared" si="77"/>
        <v>0</v>
      </c>
      <c r="AY102">
        <f t="shared" si="78"/>
        <v>0</v>
      </c>
      <c r="AZ102">
        <f t="shared" si="79"/>
        <v>0</v>
      </c>
      <c r="BA102">
        <f t="shared" si="80"/>
        <v>0</v>
      </c>
      <c r="BC102">
        <f t="shared" si="81"/>
        <v>0</v>
      </c>
      <c r="BD102">
        <f t="shared" si="82"/>
        <v>0</v>
      </c>
      <c r="BE102">
        <f t="shared" si="83"/>
        <v>0</v>
      </c>
      <c r="BF102">
        <f t="shared" si="84"/>
        <v>0</v>
      </c>
      <c r="BG102">
        <f t="shared" si="85"/>
        <v>0</v>
      </c>
      <c r="BH102">
        <f t="shared" si="86"/>
        <v>0</v>
      </c>
      <c r="BI102">
        <f t="shared" si="87"/>
        <v>0</v>
      </c>
      <c r="BJ102">
        <f t="shared" si="88"/>
        <v>0</v>
      </c>
      <c r="BK102">
        <f t="shared" si="89"/>
        <v>0</v>
      </c>
      <c r="BL102">
        <f t="shared" si="90"/>
        <v>0</v>
      </c>
      <c r="BM102">
        <f t="shared" si="91"/>
        <v>0</v>
      </c>
      <c r="BN102">
        <f t="shared" si="92"/>
        <v>0</v>
      </c>
      <c r="BO102">
        <f t="shared" si="93"/>
        <v>0</v>
      </c>
      <c r="BP102">
        <f t="shared" si="94"/>
        <v>0</v>
      </c>
      <c r="BQ102">
        <f t="shared" si="95"/>
        <v>0</v>
      </c>
      <c r="BR102">
        <f t="shared" si="96"/>
        <v>0</v>
      </c>
    </row>
    <row r="103" spans="1:70">
      <c r="A103" t="str">
        <f>'time 1'!B102</f>
        <v>&lt;test.TileRenderor: void &lt;init&gt;()&gt;</v>
      </c>
      <c r="B103">
        <f>AVERAGE('time 1'!D102/'time 1'!C102,'time 2'!D102/'time 2'!C102,'time 3'!D102/'time 3'!C102)</f>
        <v>1.1131188802262748</v>
      </c>
      <c r="C103">
        <f>AVERAGE('time 1'!F102/'time 1'!E102,'time 2'!F102/'time 2'!E102,'time 3'!F102/'time 3'!E102)</f>
        <v>1.1247581012073997</v>
      </c>
      <c r="D103">
        <f>AVERAGE('time 1'!H102/'time 1'!G102,'time 2'!H102/'time 2'!G102,'time 3'!H102/'time 3'!G102)</f>
        <v>1.1734542937902213</v>
      </c>
      <c r="E103">
        <f>AVERAGE('time 1'!J102/'time 1'!I102,'time 2'!J102/'time 2'!I102,'time 3'!J102/'time 3'!I102)</f>
        <v>1.1687382267824937</v>
      </c>
      <c r="F103">
        <f>AVERAGE('time 1'!L102/'time 1'!K102,'time 2'!L102/'time 2'!K102,'time 3'!L102/'time 3'!K102)</f>
        <v>1.1279319050828993</v>
      </c>
      <c r="G103">
        <f>AVERAGE('time 1'!N102/'time 1'!M102,'time 2'!N102/'time 2'!M102,'time 3'!N102/'time 3'!M102)</f>
        <v>1.160471579799278</v>
      </c>
      <c r="H103">
        <f>AVERAGE('time 1'!P102/'time 1'!O102,'time 2'!P102/'time 2'!O102,'time 3'!P102/'time 3'!O102)</f>
        <v>1.1411676244330806</v>
      </c>
      <c r="I103">
        <f>AVERAGE('time 1'!R102/'time 1'!Q102,'time 2'!R102/'time 2'!Q102,'time 3'!R102/'time 3'!Q102)</f>
        <v>0.99557852434473537</v>
      </c>
      <c r="J103">
        <f>AVERAGE('time 1'!T102/'time 1'!S102,'time 2'!T102/'time 2'!S102,'time 3'!T102/'time 3'!S102)</f>
        <v>1.1643747356399017</v>
      </c>
      <c r="K103">
        <f t="shared" si="53"/>
        <v>1</v>
      </c>
      <c r="L103">
        <f t="shared" si="54"/>
        <v>8</v>
      </c>
      <c r="M103">
        <f t="shared" si="55"/>
        <v>0</v>
      </c>
      <c r="N103">
        <f t="shared" si="56"/>
        <v>0</v>
      </c>
      <c r="O103">
        <f t="shared" si="57"/>
        <v>0</v>
      </c>
      <c r="P103">
        <f t="shared" si="97"/>
        <v>3</v>
      </c>
      <c r="Q103">
        <f t="shared" si="98"/>
        <v>0</v>
      </c>
      <c r="R103">
        <f t="shared" si="58"/>
        <v>0</v>
      </c>
      <c r="S103">
        <f t="shared" si="59"/>
        <v>1</v>
      </c>
      <c r="T103">
        <f t="shared" si="60"/>
        <v>2</v>
      </c>
      <c r="U103">
        <f t="shared" si="61"/>
        <v>0</v>
      </c>
      <c r="V103">
        <f t="shared" si="62"/>
        <v>0</v>
      </c>
      <c r="W103">
        <f t="shared" si="63"/>
        <v>0</v>
      </c>
      <c r="X103">
        <f t="shared" si="64"/>
        <v>3</v>
      </c>
      <c r="Y103">
        <f t="shared" si="65"/>
        <v>0</v>
      </c>
      <c r="Z103">
        <f t="shared" si="66"/>
        <v>0</v>
      </c>
      <c r="AB103">
        <f>AVERAGE('accuracy dom5dom4'!$C103,'accuracy dom51dom41'!$C103,'accuracy dom52dom42'!$C103)</f>
        <v>0</v>
      </c>
      <c r="AC103">
        <f>AVERAGE('accuracy dom5dom4'!$G103,'accuracy dom51dom41'!$G103,'accuracy dom52dom42'!$G103)</f>
        <v>0</v>
      </c>
      <c r="AD103">
        <f>AVERAGE('accuracy dom5dom4'!$AB103,'accuracy dom51dom41'!$AB103,'accuracy dom52dom42'!$AB103)</f>
        <v>0</v>
      </c>
      <c r="AE103">
        <f>AVERAGE('accuracy dom7dom6'!$C103,'accuracy dom71dom61'!$C103,'accuracy dom72dom62'!$C103)</f>
        <v>0</v>
      </c>
      <c r="AF103">
        <f>AVERAGE('accuracy dom7dom6'!$G103,'accuracy dom71dom61'!$G103,'accuracy dom72dom62'!$G103)</f>
        <v>0</v>
      </c>
      <c r="AG103">
        <f>AVERAGE('accuracy dom7dom6'!$AB103,'accuracy dom71dom61'!$AB103,'accuracy dom72dom62'!$AB103)</f>
        <v>0</v>
      </c>
      <c r="AH103">
        <f>AVERAGE('accuracy dom9dom8'!$C103,'accuracy dom91dom81'!$C103,'accuracy dom92dom82'!$C103)</f>
        <v>0</v>
      </c>
      <c r="AI103">
        <f>AVERAGE('accuracy dom9dom8'!$G103,'accuracy dom91dom81'!$G103,'accuracy dom92dom82'!$G103)</f>
        <v>0</v>
      </c>
      <c r="AJ103">
        <f>AVERAGE('accuracy dom9dom8'!$AB103,'accuracy dom91dom81'!$AB103,'accuracy dom92dom82'!$AB103)</f>
        <v>0</v>
      </c>
      <c r="AK103">
        <f t="shared" si="67"/>
        <v>0</v>
      </c>
      <c r="AL103">
        <f t="shared" si="99"/>
        <v>0</v>
      </c>
      <c r="AM103">
        <f t="shared" si="100"/>
        <v>0</v>
      </c>
      <c r="AN103">
        <f t="shared" si="101"/>
        <v>0</v>
      </c>
      <c r="AO103">
        <f t="shared" si="68"/>
        <v>0</v>
      </c>
      <c r="AP103">
        <f t="shared" si="69"/>
        <v>0</v>
      </c>
      <c r="AQ103">
        <f t="shared" si="70"/>
        <v>0</v>
      </c>
      <c r="AR103">
        <f t="shared" si="71"/>
        <v>0</v>
      </c>
      <c r="AS103">
        <f t="shared" si="72"/>
        <v>0</v>
      </c>
      <c r="AT103">
        <f t="shared" si="73"/>
        <v>0</v>
      </c>
      <c r="AU103">
        <f t="shared" si="74"/>
        <v>0</v>
      </c>
      <c r="AV103">
        <f t="shared" si="75"/>
        <v>0</v>
      </c>
      <c r="AW103">
        <f t="shared" si="76"/>
        <v>0</v>
      </c>
      <c r="AX103">
        <f t="shared" si="77"/>
        <v>0</v>
      </c>
      <c r="AY103">
        <f t="shared" si="78"/>
        <v>0</v>
      </c>
      <c r="AZ103">
        <f t="shared" si="79"/>
        <v>0</v>
      </c>
      <c r="BA103">
        <f t="shared" si="80"/>
        <v>0</v>
      </c>
      <c r="BC103">
        <f t="shared" si="81"/>
        <v>0</v>
      </c>
      <c r="BD103">
        <f t="shared" si="82"/>
        <v>0</v>
      </c>
      <c r="BE103">
        <f t="shared" si="83"/>
        <v>0</v>
      </c>
      <c r="BF103">
        <f t="shared" si="84"/>
        <v>0</v>
      </c>
      <c r="BG103">
        <f t="shared" si="85"/>
        <v>0</v>
      </c>
      <c r="BH103">
        <f t="shared" si="86"/>
        <v>0</v>
      </c>
      <c r="BI103">
        <f t="shared" si="87"/>
        <v>0</v>
      </c>
      <c r="BJ103">
        <f t="shared" si="88"/>
        <v>0</v>
      </c>
      <c r="BK103">
        <f t="shared" si="89"/>
        <v>0</v>
      </c>
      <c r="BL103">
        <f t="shared" si="90"/>
        <v>0</v>
      </c>
      <c r="BM103">
        <f t="shared" si="91"/>
        <v>0</v>
      </c>
      <c r="BN103">
        <f t="shared" si="92"/>
        <v>0</v>
      </c>
      <c r="BO103">
        <f t="shared" si="93"/>
        <v>0</v>
      </c>
      <c r="BP103">
        <f t="shared" si="94"/>
        <v>0</v>
      </c>
      <c r="BQ103">
        <f t="shared" si="95"/>
        <v>0</v>
      </c>
      <c r="BR103">
        <f t="shared" si="96"/>
        <v>0</v>
      </c>
    </row>
    <row r="104" spans="1:70">
      <c r="A104" t="str">
        <f>'time 1'!B103</f>
        <v>&lt;test.TileRenderor: void createRotatedImage(java.awt.Graphics,java.lang.String,java.awt.Color,java.awt.Color,int)&gt;</v>
      </c>
      <c r="B104">
        <f>AVERAGE('time 1'!D103/'time 1'!C103,'time 2'!D103/'time 2'!C103,'time 3'!D103/'time 3'!C103)</f>
        <v>1.0428218054800331</v>
      </c>
      <c r="C104">
        <f>AVERAGE('time 1'!F103/'time 1'!E103,'time 2'!F103/'time 2'!E103,'time 3'!F103/'time 3'!E103)</f>
        <v>0.95472704844791345</v>
      </c>
      <c r="D104">
        <f>AVERAGE('time 1'!H103/'time 1'!G103,'time 2'!H103/'time 2'!G103,'time 3'!H103/'time 3'!G103)</f>
        <v>1.0544334603222569</v>
      </c>
      <c r="E104">
        <f>AVERAGE('time 1'!J103/'time 1'!I103,'time 2'!J103/'time 2'!I103,'time 3'!J103/'time 3'!I103)</f>
        <v>1.061590780549962</v>
      </c>
      <c r="F104">
        <f>AVERAGE('time 1'!L103/'time 1'!K103,'time 2'!L103/'time 2'!K103,'time 3'!L103/'time 3'!K103)</f>
        <v>1.0358725072498427</v>
      </c>
      <c r="G104">
        <f>AVERAGE('time 1'!N103/'time 1'!M103,'time 2'!N103/'time 2'!M103,'time 3'!N103/'time 3'!M103)</f>
        <v>1.0572741224398683</v>
      </c>
      <c r="H104">
        <f>AVERAGE('time 1'!P103/'time 1'!O103,'time 2'!P103/'time 2'!O103,'time 3'!P103/'time 3'!O103)</f>
        <v>1.1261519241843079</v>
      </c>
      <c r="I104">
        <f>AVERAGE('time 1'!R103/'time 1'!Q103,'time 2'!R103/'time 2'!Q103,'time 3'!R103/'time 3'!Q103)</f>
        <v>1.0652380496177756</v>
      </c>
      <c r="J104">
        <f>AVERAGE('time 1'!T103/'time 1'!S103,'time 2'!T103/'time 2'!S103,'time 3'!T103/'time 3'!S103)</f>
        <v>0.97204467625520241</v>
      </c>
      <c r="K104">
        <f t="shared" si="53"/>
        <v>2</v>
      </c>
      <c r="L104">
        <f t="shared" si="54"/>
        <v>7</v>
      </c>
      <c r="M104">
        <f t="shared" si="55"/>
        <v>0</v>
      </c>
      <c r="N104">
        <f t="shared" si="56"/>
        <v>0</v>
      </c>
      <c r="O104">
        <f t="shared" si="57"/>
        <v>0</v>
      </c>
      <c r="P104">
        <f t="shared" si="97"/>
        <v>3</v>
      </c>
      <c r="Q104">
        <f t="shared" si="98"/>
        <v>0</v>
      </c>
      <c r="R104">
        <f t="shared" si="58"/>
        <v>0</v>
      </c>
      <c r="S104">
        <f t="shared" si="59"/>
        <v>1</v>
      </c>
      <c r="T104">
        <f t="shared" si="60"/>
        <v>2</v>
      </c>
      <c r="U104">
        <f t="shared" si="61"/>
        <v>0</v>
      </c>
      <c r="V104">
        <f t="shared" si="62"/>
        <v>0</v>
      </c>
      <c r="W104">
        <f t="shared" si="63"/>
        <v>1</v>
      </c>
      <c r="X104">
        <f t="shared" si="64"/>
        <v>2</v>
      </c>
      <c r="Y104">
        <f t="shared" si="65"/>
        <v>0</v>
      </c>
      <c r="Z104">
        <f t="shared" si="66"/>
        <v>0</v>
      </c>
      <c r="AB104">
        <f>AVERAGE('accuracy dom5dom4'!$C104,'accuracy dom51dom41'!$C104,'accuracy dom52dom42'!$C104)</f>
        <v>0</v>
      </c>
      <c r="AC104">
        <f>AVERAGE('accuracy dom5dom4'!$G104,'accuracy dom51dom41'!$G104,'accuracy dom52dom42'!$G104)</f>
        <v>0</v>
      </c>
      <c r="AD104">
        <f>AVERAGE('accuracy dom5dom4'!$AB104,'accuracy dom51dom41'!$AB104,'accuracy dom52dom42'!$AB104)</f>
        <v>0</v>
      </c>
      <c r="AE104">
        <f>AVERAGE('accuracy dom7dom6'!$C104,'accuracy dom71dom61'!$C104,'accuracy dom72dom62'!$C104)</f>
        <v>0</v>
      </c>
      <c r="AF104">
        <f>AVERAGE('accuracy dom7dom6'!$G104,'accuracy dom71dom61'!$G104,'accuracy dom72dom62'!$G104)</f>
        <v>0</v>
      </c>
      <c r="AG104">
        <f>AVERAGE('accuracy dom7dom6'!$AB104,'accuracy dom71dom61'!$AB104,'accuracy dom72dom62'!$AB104)</f>
        <v>0</v>
      </c>
      <c r="AH104">
        <f>AVERAGE('accuracy dom9dom8'!$C104,'accuracy dom91dom81'!$C104,'accuracy dom92dom82'!$C104)</f>
        <v>0</v>
      </c>
      <c r="AI104">
        <f>AVERAGE('accuracy dom9dom8'!$G104,'accuracy dom91dom81'!$G104,'accuracy dom92dom82'!$G104)</f>
        <v>0</v>
      </c>
      <c r="AJ104">
        <f>AVERAGE('accuracy dom9dom8'!$AB104,'accuracy dom91dom81'!$AB104,'accuracy dom92dom82'!$AB104)</f>
        <v>0</v>
      </c>
      <c r="AK104">
        <f t="shared" si="67"/>
        <v>0</v>
      </c>
      <c r="AL104">
        <f t="shared" si="99"/>
        <v>0</v>
      </c>
      <c r="AM104">
        <f t="shared" si="100"/>
        <v>0</v>
      </c>
      <c r="AN104">
        <f t="shared" si="101"/>
        <v>0</v>
      </c>
      <c r="AO104">
        <f t="shared" si="68"/>
        <v>0</v>
      </c>
      <c r="AP104">
        <f t="shared" si="69"/>
        <v>0</v>
      </c>
      <c r="AQ104">
        <f t="shared" si="70"/>
        <v>0</v>
      </c>
      <c r="AR104">
        <f t="shared" si="71"/>
        <v>0</v>
      </c>
      <c r="AS104">
        <f t="shared" si="72"/>
        <v>0</v>
      </c>
      <c r="AT104">
        <f t="shared" si="73"/>
        <v>0</v>
      </c>
      <c r="AU104">
        <f t="shared" si="74"/>
        <v>0</v>
      </c>
      <c r="AV104">
        <f t="shared" si="75"/>
        <v>0</v>
      </c>
      <c r="AW104">
        <f t="shared" si="76"/>
        <v>0</v>
      </c>
      <c r="AX104">
        <f t="shared" si="77"/>
        <v>0</v>
      </c>
      <c r="AY104">
        <f t="shared" si="78"/>
        <v>0</v>
      </c>
      <c r="AZ104">
        <f t="shared" si="79"/>
        <v>0</v>
      </c>
      <c r="BA104">
        <f t="shared" si="80"/>
        <v>0</v>
      </c>
      <c r="BC104">
        <f t="shared" si="81"/>
        <v>0</v>
      </c>
      <c r="BD104">
        <f t="shared" si="82"/>
        <v>0</v>
      </c>
      <c r="BE104">
        <f t="shared" si="83"/>
        <v>0</v>
      </c>
      <c r="BF104">
        <f t="shared" si="84"/>
        <v>0</v>
      </c>
      <c r="BG104">
        <f t="shared" si="85"/>
        <v>0</v>
      </c>
      <c r="BH104">
        <f t="shared" si="86"/>
        <v>0</v>
      </c>
      <c r="BI104">
        <f t="shared" si="87"/>
        <v>0</v>
      </c>
      <c r="BJ104">
        <f>IF(AND(AS104&lt;&gt;0,R104&lt;&gt;0),R104,0)</f>
        <v>0</v>
      </c>
      <c r="BK104">
        <f t="shared" si="89"/>
        <v>0</v>
      </c>
      <c r="BL104">
        <f t="shared" si="90"/>
        <v>0</v>
      </c>
      <c r="BM104">
        <f t="shared" si="91"/>
        <v>0</v>
      </c>
      <c r="BN104">
        <f>IF(AND(AW104&lt;&gt;0,V104&lt;&gt;0),V104,0)</f>
        <v>0</v>
      </c>
      <c r="BO104">
        <f t="shared" si="93"/>
        <v>0</v>
      </c>
      <c r="BP104">
        <f t="shared" si="94"/>
        <v>0</v>
      </c>
      <c r="BQ104">
        <f t="shared" si="95"/>
        <v>0</v>
      </c>
      <c r="BR104">
        <f t="shared" si="96"/>
        <v>0</v>
      </c>
    </row>
    <row r="105" spans="1:70">
      <c r="A105" t="str">
        <f>'time 1'!B104</f>
        <v>&lt;test.TileRenderor: void drawRoute(java.awt.Graphics,int,int,java.awt.Color)&gt;</v>
      </c>
      <c r="B105">
        <f>AVERAGE('time 1'!D104/'time 1'!C104,'time 2'!D104/'time 2'!C104,'time 3'!D104/'time 3'!C104)</f>
        <v>1.1511955826909916</v>
      </c>
      <c r="C105">
        <f>AVERAGE('time 1'!F104/'time 1'!E104,'time 2'!F104/'time 2'!E104,'time 3'!F104/'time 3'!E104)</f>
        <v>1.0794176819735963</v>
      </c>
      <c r="D105">
        <f>AVERAGE('time 1'!H104/'time 1'!G104,'time 2'!H104/'time 2'!G104,'time 3'!H104/'time 3'!G104)</f>
        <v>1.1133550226032385</v>
      </c>
      <c r="E105">
        <f>AVERAGE('time 1'!J104/'time 1'!I104,'time 2'!J104/'time 2'!I104,'time 3'!J104/'time 3'!I104)</f>
        <v>1.1811383692973036</v>
      </c>
      <c r="F105">
        <f>AVERAGE('time 1'!L104/'time 1'!K104,'time 2'!L104/'time 2'!K104,'time 3'!L104/'time 3'!K104)</f>
        <v>1.2911590043900978</v>
      </c>
      <c r="G105">
        <f>AVERAGE('time 1'!N104/'time 1'!M104,'time 2'!N104/'time 2'!M104,'time 3'!N104/'time 3'!M104)</f>
        <v>1.1370344614461321</v>
      </c>
      <c r="H105">
        <f>AVERAGE('time 1'!P104/'time 1'!O104,'time 2'!P104/'time 2'!O104,'time 3'!P104/'time 3'!O104)</f>
        <v>1.1668939965712894</v>
      </c>
      <c r="I105">
        <f>AVERAGE('time 1'!R104/'time 1'!Q104,'time 2'!R104/'time 2'!Q104,'time 3'!R104/'time 3'!Q104)</f>
        <v>0.92397804611666368</v>
      </c>
      <c r="J105">
        <f>AVERAGE('time 1'!T104/'time 1'!S104,'time 2'!T104/'time 2'!S104,'time 3'!T104/'time 3'!S104)</f>
        <v>1.1952682697629602</v>
      </c>
      <c r="K105">
        <f t="shared" si="53"/>
        <v>1</v>
      </c>
      <c r="L105">
        <f t="shared" si="54"/>
        <v>8</v>
      </c>
      <c r="M105">
        <f t="shared" si="55"/>
        <v>0</v>
      </c>
      <c r="N105">
        <f t="shared" si="56"/>
        <v>0</v>
      </c>
      <c r="O105">
        <f t="shared" si="57"/>
        <v>0</v>
      </c>
      <c r="P105">
        <f t="shared" si="97"/>
        <v>3</v>
      </c>
      <c r="Q105">
        <f t="shared" si="98"/>
        <v>0</v>
      </c>
      <c r="R105">
        <f t="shared" si="58"/>
        <v>0</v>
      </c>
      <c r="S105">
        <f t="shared" si="59"/>
        <v>1</v>
      </c>
      <c r="T105">
        <f t="shared" si="60"/>
        <v>2</v>
      </c>
      <c r="U105">
        <f t="shared" si="61"/>
        <v>0</v>
      </c>
      <c r="V105">
        <f t="shared" si="62"/>
        <v>0</v>
      </c>
      <c r="W105">
        <f xml:space="preserve"> IF($D105&lt;K$1,1,0)+IF($G105&lt;K$1,1,0)+ IF($J105&lt;K$1,1,0)</f>
        <v>0</v>
      </c>
      <c r="X105">
        <f t="shared" si="64"/>
        <v>3</v>
      </c>
      <c r="Y105">
        <f t="shared" si="65"/>
        <v>0</v>
      </c>
      <c r="Z105">
        <f t="shared" si="66"/>
        <v>0</v>
      </c>
      <c r="AB105">
        <f>AVERAGE('accuracy dom5dom4'!$C105,'accuracy dom51dom41'!$C105,'accuracy dom52dom42'!$C105)</f>
        <v>13</v>
      </c>
      <c r="AC105">
        <f>AVERAGE('accuracy dom5dom4'!$G105,'accuracy dom51dom41'!$G105,'accuracy dom52dom42'!$G105)</f>
        <v>13</v>
      </c>
      <c r="AD105">
        <f>AVERAGE('accuracy dom5dom4'!$AB105,'accuracy dom51dom41'!$AB105,'accuracy dom52dom42'!$AB105)</f>
        <v>13</v>
      </c>
      <c r="AE105">
        <f>AVERAGE('accuracy dom7dom6'!$C105,'accuracy dom71dom61'!$C105,'accuracy dom72dom62'!$C105)</f>
        <v>10.333333333333334</v>
      </c>
      <c r="AF105">
        <f>AVERAGE('accuracy dom7dom6'!$G105,'accuracy dom71dom61'!$G105,'accuracy dom72dom62'!$G105)</f>
        <v>10.333333333333334</v>
      </c>
      <c r="AG105">
        <f>AVERAGE('accuracy dom7dom6'!$AB105,'accuracy dom71dom61'!$AB105,'accuracy dom72dom62'!$AB105)</f>
        <v>10.333333333333334</v>
      </c>
      <c r="AH105">
        <f>AVERAGE('accuracy dom9dom8'!$C105,'accuracy dom91dom81'!$C105,'accuracy dom92dom82'!$C105)</f>
        <v>12.666666666666666</v>
      </c>
      <c r="AI105">
        <f>AVERAGE('accuracy dom9dom8'!$G105,'accuracy dom91dom81'!$G105,'accuracy dom92dom82'!$G105)</f>
        <v>12.666666666666666</v>
      </c>
      <c r="AJ105">
        <f>AVERAGE('accuracy dom9dom8'!$AB105,'accuracy dom91dom81'!$AB105,'accuracy dom92dom82'!$AB105)</f>
        <v>12.666666666666666</v>
      </c>
      <c r="AK105">
        <f t="shared" si="67"/>
        <v>9</v>
      </c>
      <c r="AL105">
        <f>IF($B105&lt;AL$1,$AB105,0)+IF($C105&lt;AL$1,$AC105,0)+ IF($D105&lt;AL$1,$AD105,0)+IF($E105&lt;AL$1,$AE105,0)+IF($F105&lt;AL$1,$AF105,0)+ IF($G105&lt;AL$1,$AG105,0)+IF($H105&lt;AL$1,$AH105,0)+IF($I105&lt;AL$1,$AI105,0)+ IF($J105&lt;AL$1,$AJ105,0)</f>
        <v>12.666666666666666</v>
      </c>
      <c r="AM105">
        <f t="shared" si="100"/>
        <v>95.333333333333343</v>
      </c>
      <c r="AN105">
        <f t="shared" si="101"/>
        <v>0</v>
      </c>
      <c r="AO105">
        <f t="shared" si="68"/>
        <v>0</v>
      </c>
      <c r="AP105">
        <f>IF($B105&lt;AL$1,AB105,0)+IF($E105&lt;AL$1,AE105,0)+IF($H105&lt;AL$1,AH105,0)</f>
        <v>0</v>
      </c>
      <c r="AQ105">
        <f t="shared" si="70"/>
        <v>36</v>
      </c>
      <c r="AR105">
        <f t="shared" si="71"/>
        <v>0</v>
      </c>
      <c r="AS105">
        <f t="shared" si="72"/>
        <v>0</v>
      </c>
      <c r="AT105">
        <f t="shared" si="73"/>
        <v>12.666666666666666</v>
      </c>
      <c r="AU105">
        <f t="shared" si="74"/>
        <v>23.333333333333336</v>
      </c>
      <c r="AV105">
        <f t="shared" si="75"/>
        <v>0</v>
      </c>
      <c r="AW105">
        <f t="shared" si="76"/>
        <v>0</v>
      </c>
      <c r="AX105">
        <f t="shared" si="77"/>
        <v>0</v>
      </c>
      <c r="AY105">
        <f t="shared" si="78"/>
        <v>36</v>
      </c>
      <c r="AZ105">
        <f t="shared" si="79"/>
        <v>0</v>
      </c>
      <c r="BA105">
        <f t="shared" si="80"/>
        <v>0</v>
      </c>
      <c r="BC105">
        <f t="shared" si="81"/>
        <v>1</v>
      </c>
      <c r="BD105">
        <f t="shared" si="82"/>
        <v>8</v>
      </c>
      <c r="BE105">
        <f t="shared" si="83"/>
        <v>0</v>
      </c>
      <c r="BF105">
        <f t="shared" si="84"/>
        <v>0</v>
      </c>
      <c r="BG105">
        <f t="shared" si="85"/>
        <v>0</v>
      </c>
      <c r="BH105">
        <f t="shared" si="86"/>
        <v>3</v>
      </c>
      <c r="BI105">
        <f t="shared" si="87"/>
        <v>0</v>
      </c>
      <c r="BJ105">
        <f t="shared" si="88"/>
        <v>0</v>
      </c>
      <c r="BK105">
        <f t="shared" si="89"/>
        <v>1</v>
      </c>
      <c r="BL105">
        <f t="shared" si="90"/>
        <v>2</v>
      </c>
      <c r="BM105">
        <f t="shared" si="91"/>
        <v>0</v>
      </c>
      <c r="BN105">
        <f t="shared" si="92"/>
        <v>0</v>
      </c>
      <c r="BO105">
        <f t="shared" si="93"/>
        <v>0</v>
      </c>
      <c r="BP105">
        <f t="shared" si="94"/>
        <v>3</v>
      </c>
      <c r="BQ105">
        <f t="shared" si="95"/>
        <v>0</v>
      </c>
      <c r="BR105">
        <f t="shared" si="96"/>
        <v>0</v>
      </c>
    </row>
    <row r="106" spans="1:70">
      <c r="A106" t="str">
        <f>'time 1'!B105</f>
        <v>&lt;test.TileRenderor: void drawTile(java.awt.Graphics,int,int,int,int)&gt;</v>
      </c>
      <c r="B106">
        <f>AVERAGE('time 1'!D105/'time 1'!C105,'time 2'!D105/'time 2'!C105,'time 3'!D105/'time 3'!C105)</f>
        <v>1.2165389435545053</v>
      </c>
      <c r="C106">
        <f>AVERAGE('time 1'!F105/'time 1'!E105,'time 2'!F105/'time 2'!E105,'time 3'!F105/'time 3'!E105)</f>
        <v>1.1779798683253342</v>
      </c>
      <c r="D106">
        <f>AVERAGE('time 1'!H105/'time 1'!G105,'time 2'!H105/'time 2'!G105,'time 3'!H105/'time 3'!G105)</f>
        <v>1.2127690621790259</v>
      </c>
      <c r="E106">
        <f>AVERAGE('time 1'!J105/'time 1'!I105,'time 2'!J105/'time 2'!I105,'time 3'!J105/'time 3'!I105)</f>
        <v>1.2947595629846094</v>
      </c>
      <c r="F106">
        <f>AVERAGE('time 1'!L105/'time 1'!K105,'time 2'!L105/'time 2'!K105,'time 3'!L105/'time 3'!K105)</f>
        <v>1.1777056885498143</v>
      </c>
      <c r="G106">
        <f>AVERAGE('time 1'!N105/'time 1'!M105,'time 2'!N105/'time 2'!M105,'time 3'!N105/'time 3'!M105)</f>
        <v>1.2331524192087606</v>
      </c>
      <c r="H106">
        <f>AVERAGE('time 1'!P105/'time 1'!O105,'time 2'!P105/'time 2'!O105,'time 3'!P105/'time 3'!O105)</f>
        <v>1.2673835402036284</v>
      </c>
      <c r="I106">
        <f>AVERAGE('time 1'!R105/'time 1'!Q105,'time 2'!R105/'time 2'!Q105,'time 3'!R105/'time 3'!Q105)</f>
        <v>1.1589074054943824</v>
      </c>
      <c r="J106">
        <f>AVERAGE('time 1'!T105/'time 1'!S105,'time 2'!T105/'time 2'!S105,'time 3'!T105/'time 3'!S105)</f>
        <v>1.2964766331529125</v>
      </c>
      <c r="K106">
        <f t="shared" si="53"/>
        <v>0</v>
      </c>
      <c r="L106">
        <f t="shared" si="54"/>
        <v>9</v>
      </c>
      <c r="M106">
        <f t="shared" si="55"/>
        <v>0</v>
      </c>
      <c r="N106">
        <f t="shared" si="56"/>
        <v>0</v>
      </c>
      <c r="O106">
        <f t="shared" si="57"/>
        <v>0</v>
      </c>
      <c r="P106">
        <f t="shared" si="97"/>
        <v>3</v>
      </c>
      <c r="Q106">
        <f t="shared" si="98"/>
        <v>0</v>
      </c>
      <c r="R106">
        <f t="shared" si="58"/>
        <v>0</v>
      </c>
      <c r="S106">
        <f t="shared" si="59"/>
        <v>0</v>
      </c>
      <c r="T106">
        <f t="shared" si="60"/>
        <v>3</v>
      </c>
      <c r="U106">
        <f t="shared" si="61"/>
        <v>0</v>
      </c>
      <c r="V106">
        <f t="shared" si="62"/>
        <v>0</v>
      </c>
      <c r="W106">
        <f t="shared" si="63"/>
        <v>0</v>
      </c>
      <c r="X106">
        <f t="shared" si="64"/>
        <v>3</v>
      </c>
      <c r="Y106">
        <f t="shared" si="65"/>
        <v>0</v>
      </c>
      <c r="Z106">
        <f t="shared" si="66"/>
        <v>0</v>
      </c>
      <c r="AB106">
        <f>AVERAGE('accuracy dom5dom4'!$C106,'accuracy dom51dom41'!$C106,'accuracy dom52dom42'!$C106)</f>
        <v>22.333333333333332</v>
      </c>
      <c r="AC106">
        <f>AVERAGE('accuracy dom5dom4'!$G106,'accuracy dom51dom41'!$G106,'accuracy dom52dom42'!$G106)</f>
        <v>22.333333333333332</v>
      </c>
      <c r="AD106">
        <f>AVERAGE('accuracy dom5dom4'!$AB106,'accuracy dom51dom41'!$AB106,'accuracy dom52dom42'!$AB106)</f>
        <v>22.333333333333332</v>
      </c>
      <c r="AE106">
        <f>AVERAGE('accuracy dom7dom6'!$C106,'accuracy dom71dom61'!$C106,'accuracy dom72dom62'!$C106)</f>
        <v>20.333333333333332</v>
      </c>
      <c r="AF106">
        <f>AVERAGE('accuracy dom7dom6'!$G106,'accuracy dom71dom61'!$G106,'accuracy dom72dom62'!$G106)</f>
        <v>20.333333333333332</v>
      </c>
      <c r="AG106">
        <f>AVERAGE('accuracy dom7dom6'!$AB106,'accuracy dom71dom61'!$AB106,'accuracy dom72dom62'!$AB106)</f>
        <v>20.333333333333332</v>
      </c>
      <c r="AH106">
        <f>AVERAGE('accuracy dom9dom8'!$C106,'accuracy dom91dom81'!$C106,'accuracy dom92dom82'!$C106)</f>
        <v>21</v>
      </c>
      <c r="AI106">
        <f>AVERAGE('accuracy dom9dom8'!$G106,'accuracy dom91dom81'!$G106,'accuracy dom92dom82'!$G106)</f>
        <v>21</v>
      </c>
      <c r="AJ106">
        <f>AVERAGE('accuracy dom9dom8'!$AB106,'accuracy dom91dom81'!$AB106,'accuracy dom92dom82'!$AB106)</f>
        <v>21</v>
      </c>
      <c r="AK106">
        <f t="shared" si="67"/>
        <v>9</v>
      </c>
      <c r="AL106">
        <f t="shared" si="99"/>
        <v>0</v>
      </c>
      <c r="AM106">
        <f t="shared" si="100"/>
        <v>191</v>
      </c>
      <c r="AN106">
        <f t="shared" si="101"/>
        <v>0</v>
      </c>
      <c r="AO106">
        <f t="shared" si="68"/>
        <v>0</v>
      </c>
      <c r="AP106">
        <f t="shared" si="69"/>
        <v>0</v>
      </c>
      <c r="AQ106">
        <f t="shared" si="70"/>
        <v>63.666666666666664</v>
      </c>
      <c r="AR106">
        <f t="shared" si="71"/>
        <v>0</v>
      </c>
      <c r="AS106">
        <f t="shared" si="72"/>
        <v>0</v>
      </c>
      <c r="AT106">
        <f t="shared" si="73"/>
        <v>0</v>
      </c>
      <c r="AU106">
        <f t="shared" si="74"/>
        <v>63.666666666666664</v>
      </c>
      <c r="AV106">
        <f t="shared" si="75"/>
        <v>0</v>
      </c>
      <c r="AW106">
        <f t="shared" si="76"/>
        <v>0</v>
      </c>
      <c r="AX106">
        <f t="shared" si="77"/>
        <v>0</v>
      </c>
      <c r="AY106">
        <f t="shared" si="78"/>
        <v>63.666666666666664</v>
      </c>
      <c r="AZ106">
        <f t="shared" si="79"/>
        <v>0</v>
      </c>
      <c r="BA106">
        <f t="shared" si="80"/>
        <v>0</v>
      </c>
      <c r="BC106">
        <f t="shared" si="81"/>
        <v>0</v>
      </c>
      <c r="BD106">
        <f t="shared" si="82"/>
        <v>9</v>
      </c>
      <c r="BE106">
        <f t="shared" si="83"/>
        <v>0</v>
      </c>
      <c r="BF106">
        <f t="shared" si="84"/>
        <v>0</v>
      </c>
      <c r="BG106">
        <f t="shared" si="85"/>
        <v>0</v>
      </c>
      <c r="BH106">
        <f t="shared" si="86"/>
        <v>3</v>
      </c>
      <c r="BI106">
        <f t="shared" si="87"/>
        <v>0</v>
      </c>
      <c r="BJ106">
        <f t="shared" si="88"/>
        <v>0</v>
      </c>
      <c r="BK106">
        <f t="shared" si="89"/>
        <v>0</v>
      </c>
      <c r="BL106">
        <f t="shared" si="90"/>
        <v>3</v>
      </c>
      <c r="BM106">
        <f t="shared" si="91"/>
        <v>0</v>
      </c>
      <c r="BN106">
        <f t="shared" si="92"/>
        <v>0</v>
      </c>
      <c r="BO106">
        <f t="shared" si="93"/>
        <v>0</v>
      </c>
      <c r="BP106">
        <f t="shared" si="94"/>
        <v>3</v>
      </c>
      <c r="BQ106">
        <f t="shared" si="95"/>
        <v>0</v>
      </c>
      <c r="BR106">
        <f t="shared" si="96"/>
        <v>0</v>
      </c>
    </row>
    <row r="107" spans="1:70">
      <c r="A107" t="str">
        <f>'time 1'!B106</f>
        <v>&lt;test.WorldController: boolean method324(int,int,int,int)&gt;</v>
      </c>
      <c r="B107">
        <f>AVERAGE('time 1'!D106/'time 1'!C106,'time 2'!D106/'time 2'!C106,'time 3'!D106/'time 3'!C106)</f>
        <v>1.2615091171229977</v>
      </c>
      <c r="C107">
        <f>AVERAGE('time 1'!F106/'time 1'!E106,'time 2'!F106/'time 2'!E106,'time 3'!F106/'time 3'!E106)</f>
        <v>1.0278141048638363</v>
      </c>
      <c r="D107">
        <f>AVERAGE('time 1'!H106/'time 1'!G106,'time 2'!H106/'time 2'!G106,'time 3'!H106/'time 3'!G106)</f>
        <v>1.2529793014556601</v>
      </c>
      <c r="E107">
        <f>AVERAGE('time 1'!J106/'time 1'!I106,'time 2'!J106/'time 2'!I106,'time 3'!J106/'time 3'!I106)</f>
        <v>1.3038782753414957</v>
      </c>
      <c r="F107">
        <f>AVERAGE('time 1'!L106/'time 1'!K106,'time 2'!L106/'time 2'!K106,'time 3'!L106/'time 3'!K106)</f>
        <v>1.1079606421609174</v>
      </c>
      <c r="G107">
        <f>AVERAGE('time 1'!N106/'time 1'!M106,'time 2'!N106/'time 2'!M106,'time 3'!N106/'time 3'!M106)</f>
        <v>1.3064330855009858</v>
      </c>
      <c r="H107">
        <f>AVERAGE('time 1'!P106/'time 1'!O106,'time 2'!P106/'time 2'!O106,'time 3'!P106/'time 3'!O106)</f>
        <v>1.2734595033253331</v>
      </c>
      <c r="I107">
        <f>AVERAGE('time 1'!R106/'time 1'!Q106,'time 2'!R106/'time 2'!Q106,'time 3'!R106/'time 3'!Q106)</f>
        <v>0.90318093412080636</v>
      </c>
      <c r="J107">
        <f>AVERAGE('time 1'!T106/'time 1'!S106,'time 2'!T106/'time 2'!S106,'time 3'!T106/'time 3'!S106)</f>
        <v>1.2749339329266642</v>
      </c>
      <c r="K107">
        <f t="shared" si="53"/>
        <v>1</v>
      </c>
      <c r="L107">
        <f t="shared" si="54"/>
        <v>8</v>
      </c>
      <c r="M107">
        <f t="shared" si="55"/>
        <v>0</v>
      </c>
      <c r="N107">
        <f t="shared" si="56"/>
        <v>0</v>
      </c>
      <c r="O107">
        <f t="shared" si="57"/>
        <v>0</v>
      </c>
      <c r="P107">
        <f t="shared" si="97"/>
        <v>3</v>
      </c>
      <c r="Q107">
        <f t="shared" si="98"/>
        <v>0</v>
      </c>
      <c r="R107">
        <f t="shared" si="58"/>
        <v>0</v>
      </c>
      <c r="S107">
        <f t="shared" si="59"/>
        <v>1</v>
      </c>
      <c r="T107">
        <f t="shared" si="60"/>
        <v>2</v>
      </c>
      <c r="U107">
        <f t="shared" si="61"/>
        <v>0</v>
      </c>
      <c r="V107">
        <f t="shared" si="62"/>
        <v>0</v>
      </c>
      <c r="W107">
        <f t="shared" si="63"/>
        <v>0</v>
      </c>
      <c r="X107">
        <f t="shared" si="64"/>
        <v>3</v>
      </c>
      <c r="Y107">
        <f t="shared" si="65"/>
        <v>0</v>
      </c>
      <c r="Z107">
        <f t="shared" si="66"/>
        <v>0</v>
      </c>
      <c r="AB107">
        <f>AVERAGE('accuracy dom5dom4'!$C107,'accuracy dom51dom41'!$C107,'accuracy dom52dom42'!$C107)</f>
        <v>20.666666666666668</v>
      </c>
      <c r="AC107">
        <f>AVERAGE('accuracy dom5dom4'!$G107,'accuracy dom51dom41'!$G107,'accuracy dom52dom42'!$G107)</f>
        <v>20.666666666666668</v>
      </c>
      <c r="AD107">
        <f>AVERAGE('accuracy dom5dom4'!$AB107,'accuracy dom51dom41'!$AB107,'accuracy dom52dom42'!$AB107)</f>
        <v>20.666666666666668</v>
      </c>
      <c r="AE107">
        <f>AVERAGE('accuracy dom7dom6'!$C107,'accuracy dom71dom61'!$C107,'accuracy dom72dom62'!$C107)</f>
        <v>20.666666666666668</v>
      </c>
      <c r="AF107">
        <f>AVERAGE('accuracy dom7dom6'!$G107,'accuracy dom71dom61'!$G107,'accuracy dom72dom62'!$G107)</f>
        <v>20.666666666666668</v>
      </c>
      <c r="AG107">
        <f>AVERAGE('accuracy dom7dom6'!$AB107,'accuracy dom71dom61'!$AB107,'accuracy dom72dom62'!$AB107)</f>
        <v>20.666666666666668</v>
      </c>
      <c r="AH107">
        <f>AVERAGE('accuracy dom9dom8'!$C107,'accuracy dom91dom81'!$C107,'accuracy dom92dom82'!$C107)</f>
        <v>21</v>
      </c>
      <c r="AI107">
        <f>AVERAGE('accuracy dom9dom8'!$G107,'accuracy dom91dom81'!$G107,'accuracy dom92dom82'!$G107)</f>
        <v>21</v>
      </c>
      <c r="AJ107">
        <f>AVERAGE('accuracy dom9dom8'!$AB107,'accuracy dom91dom81'!$AB107,'accuracy dom92dom82'!$AB107)</f>
        <v>21</v>
      </c>
      <c r="AK107">
        <f t="shared" si="67"/>
        <v>9</v>
      </c>
      <c r="AL107">
        <f t="shared" si="99"/>
        <v>21</v>
      </c>
      <c r="AM107">
        <f>IF($B107&lt;AM$1,$AB107,0)+IF($C107&lt;AM$1,$AC107,0)+ IF($D107&lt;AM$1,$AD107,0)+IF($E107&lt;AM$1,$AE107,0)+IF($F107&lt;AM$1,$AF107,0)+ IF($G107&lt;AM$1,$AG107,0)+IF($H107&lt;AM$1,$AH107,0)+IF($I107&lt;AM$1,$AI107,0)+ IF($J107&lt;AM$1,$AJ107,0)-AL107</f>
        <v>166</v>
      </c>
      <c r="AN107">
        <f t="shared" si="101"/>
        <v>0</v>
      </c>
      <c r="AO107">
        <f t="shared" si="68"/>
        <v>0</v>
      </c>
      <c r="AP107">
        <f t="shared" si="69"/>
        <v>0</v>
      </c>
      <c r="AQ107">
        <f t="shared" si="70"/>
        <v>62.333333333333336</v>
      </c>
      <c r="AR107">
        <f t="shared" si="71"/>
        <v>0</v>
      </c>
      <c r="AS107">
        <f t="shared" si="72"/>
        <v>0</v>
      </c>
      <c r="AT107">
        <f t="shared" si="73"/>
        <v>21</v>
      </c>
      <c r="AU107">
        <f t="shared" si="74"/>
        <v>41.333333333333336</v>
      </c>
      <c r="AV107">
        <f t="shared" si="75"/>
        <v>0</v>
      </c>
      <c r="AW107">
        <f t="shared" si="76"/>
        <v>0</v>
      </c>
      <c r="AX107">
        <f t="shared" si="77"/>
        <v>0</v>
      </c>
      <c r="AY107">
        <f t="shared" si="78"/>
        <v>62.333333333333336</v>
      </c>
      <c r="AZ107">
        <f t="shared" si="79"/>
        <v>0</v>
      </c>
      <c r="BA107">
        <f t="shared" si="80"/>
        <v>0</v>
      </c>
      <c r="BC107">
        <f t="shared" si="81"/>
        <v>1</v>
      </c>
      <c r="BD107">
        <f t="shared" si="82"/>
        <v>8</v>
      </c>
      <c r="BE107">
        <f t="shared" si="83"/>
        <v>0</v>
      </c>
      <c r="BF107">
        <f t="shared" si="84"/>
        <v>0</v>
      </c>
      <c r="BG107">
        <f t="shared" si="85"/>
        <v>0</v>
      </c>
      <c r="BH107">
        <f t="shared" si="86"/>
        <v>3</v>
      </c>
      <c r="BI107">
        <f t="shared" si="87"/>
        <v>0</v>
      </c>
      <c r="BJ107">
        <f t="shared" si="88"/>
        <v>0</v>
      </c>
      <c r="BK107">
        <f t="shared" si="89"/>
        <v>1</v>
      </c>
      <c r="BL107">
        <f t="shared" si="90"/>
        <v>2</v>
      </c>
      <c r="BM107">
        <f t="shared" si="91"/>
        <v>0</v>
      </c>
      <c r="BN107">
        <f t="shared" si="92"/>
        <v>0</v>
      </c>
      <c r="BO107">
        <f t="shared" si="93"/>
        <v>0</v>
      </c>
      <c r="BP107">
        <f t="shared" si="94"/>
        <v>3</v>
      </c>
      <c r="BQ107">
        <f t="shared" si="95"/>
        <v>0</v>
      </c>
      <c r="BR107">
        <f t="shared" si="96"/>
        <v>0</v>
      </c>
    </row>
    <row r="108" spans="1:70">
      <c r="J108" t="s">
        <v>335</v>
      </c>
      <c r="K108">
        <f>SUM(K3:K107)</f>
        <v>156</v>
      </c>
      <c r="L108">
        <f>SUM(L3:L107)</f>
        <v>699</v>
      </c>
      <c r="M108">
        <f t="shared" ref="M108" si="102">SUM(M3:M107)</f>
        <v>49</v>
      </c>
      <c r="N108">
        <f>SUM(N3:N107)</f>
        <v>43</v>
      </c>
      <c r="O108">
        <f>SUM(O3:O107)</f>
        <v>34</v>
      </c>
      <c r="P108">
        <f t="shared" ref="P108" si="103">SUM(P3:P107)</f>
        <v>246</v>
      </c>
      <c r="Q108">
        <f t="shared" ref="Q108" si="104">SUM(Q3:Q107)</f>
        <v>19</v>
      </c>
      <c r="R108">
        <f>SUM(R3:R107)</f>
        <v>17</v>
      </c>
      <c r="S108">
        <f t="shared" ref="S108:T108" si="105">SUM(S3:S107)</f>
        <v>80</v>
      </c>
      <c r="T108">
        <f t="shared" si="105"/>
        <v>215</v>
      </c>
      <c r="U108">
        <f t="shared" ref="U108" si="106">SUM(U3:U107)</f>
        <v>12</v>
      </c>
      <c r="V108">
        <f t="shared" ref="V108" si="107">SUM(V3:V107)</f>
        <v>9</v>
      </c>
      <c r="W108">
        <f t="shared" ref="W108:X108" si="108">SUM(W3:W107)</f>
        <v>42</v>
      </c>
      <c r="X108">
        <f t="shared" si="108"/>
        <v>238</v>
      </c>
      <c r="Y108">
        <f t="shared" ref="Y108" si="109">SUM(Y3:Y107)</f>
        <v>18</v>
      </c>
      <c r="Z108">
        <f t="shared" ref="Z108:AN108" si="110">SUM(Z3:Z107)</f>
        <v>17</v>
      </c>
      <c r="AB108" s="12">
        <f t="shared" si="110"/>
        <v>419.66666666666663</v>
      </c>
      <c r="AC108" s="12">
        <f t="shared" si="110"/>
        <v>425.66666666666663</v>
      </c>
      <c r="AD108" s="12">
        <f t="shared" si="110"/>
        <v>425.66666666666663</v>
      </c>
      <c r="AE108" s="12">
        <f t="shared" si="110"/>
        <v>421.33333333333326</v>
      </c>
      <c r="AF108" s="12">
        <f t="shared" si="110"/>
        <v>423.99999999999994</v>
      </c>
      <c r="AG108" s="12">
        <f t="shared" si="110"/>
        <v>425.66666666666663</v>
      </c>
      <c r="AH108" s="12">
        <f t="shared" si="110"/>
        <v>433.66666666666663</v>
      </c>
      <c r="AI108" s="12">
        <f t="shared" si="110"/>
        <v>437.66666666666663</v>
      </c>
      <c r="AJ108" s="12">
        <f t="shared" si="110"/>
        <v>439</v>
      </c>
      <c r="AL108">
        <f t="shared" si="110"/>
        <v>613.33333333333337</v>
      </c>
      <c r="AM108">
        <f t="shared" si="110"/>
        <v>2384.333333333333</v>
      </c>
      <c r="AN108">
        <f t="shared" si="110"/>
        <v>346.66666666666669</v>
      </c>
      <c r="AO108">
        <f>SUM(AO3:AO107)</f>
        <v>554.33333333333337</v>
      </c>
      <c r="AP108">
        <f t="shared" ref="AP108:BC108" si="111">SUM(AP3:AP107)</f>
        <v>102.66666666666667</v>
      </c>
      <c r="AQ108">
        <f t="shared" si="111"/>
        <v>873.33333333333337</v>
      </c>
      <c r="AR108">
        <f t="shared" si="111"/>
        <v>91.333333333333343</v>
      </c>
      <c r="AS108">
        <f t="shared" si="111"/>
        <v>221.66666666666669</v>
      </c>
      <c r="AT108">
        <f t="shared" si="111"/>
        <v>415.00000000000006</v>
      </c>
      <c r="AU108">
        <f t="shared" si="111"/>
        <v>623.33333333333337</v>
      </c>
      <c r="AV108">
        <f t="shared" si="111"/>
        <v>154.66666666666666</v>
      </c>
      <c r="AW108">
        <f t="shared" si="111"/>
        <v>126.33333333333333</v>
      </c>
      <c r="AX108">
        <f t="shared" si="111"/>
        <v>95.666666666666686</v>
      </c>
      <c r="AY108">
        <f t="shared" si="111"/>
        <v>887.66666666666674</v>
      </c>
      <c r="AZ108">
        <f t="shared" si="111"/>
        <v>100.66666666666667</v>
      </c>
      <c r="BA108">
        <f t="shared" si="111"/>
        <v>206.33333333333331</v>
      </c>
      <c r="BC108">
        <f t="shared" si="111"/>
        <v>61</v>
      </c>
      <c r="BD108">
        <f t="shared" ref="BD108" si="112">SUM(BD3:BD107)</f>
        <v>329</v>
      </c>
      <c r="BE108">
        <f t="shared" ref="BE108" si="113">SUM(BE3:BE107)</f>
        <v>37</v>
      </c>
      <c r="BF108">
        <f>SUM(BF3:BF107)</f>
        <v>40</v>
      </c>
      <c r="BG108">
        <f t="shared" ref="BG108" si="114">SUM(BG3:BG107)</f>
        <v>11</v>
      </c>
      <c r="BH108">
        <f t="shared" ref="BH108" si="115">SUM(BH3:BH107)</f>
        <v>116</v>
      </c>
      <c r="BI108">
        <f t="shared" ref="BI108" si="116">SUM(BI3:BI107)</f>
        <v>13</v>
      </c>
      <c r="BJ108">
        <f>SUM(BJ3:BJ107)</f>
        <v>14</v>
      </c>
      <c r="BK108">
        <f t="shared" ref="BK108" si="117">SUM(BK3:BK107)</f>
        <v>37</v>
      </c>
      <c r="BL108">
        <f t="shared" ref="BL108" si="118">SUM(BL3:BL107)</f>
        <v>99</v>
      </c>
      <c r="BM108">
        <f t="shared" ref="BM108" si="119">SUM(BM3:BM107)</f>
        <v>12</v>
      </c>
      <c r="BN108">
        <f t="shared" ref="BN108" si="120">SUM(BN3:BN107)</f>
        <v>9</v>
      </c>
      <c r="BO108">
        <f t="shared" ref="BO108" si="121">SUM(BO3:BO107)</f>
        <v>13</v>
      </c>
      <c r="BP108">
        <f t="shared" ref="BP108" si="122">SUM(BP3:BP107)</f>
        <v>114</v>
      </c>
      <c r="BQ108">
        <f t="shared" ref="BQ108" si="123">SUM(BQ3:BQ107)</f>
        <v>12</v>
      </c>
      <c r="BR108">
        <f t="shared" ref="BR108" si="124">SUM(BR3:BR107)</f>
        <v>17</v>
      </c>
    </row>
    <row r="109" spans="1:70">
      <c r="J109" t="s">
        <v>334</v>
      </c>
      <c r="K109" s="10">
        <f>K108/$L$110</f>
        <v>0.16473072861668428</v>
      </c>
      <c r="L109" s="10">
        <f t="shared" ref="L109:N109" si="125">L108/$L$110</f>
        <v>0.73812038014783532</v>
      </c>
      <c r="M109" s="10">
        <f t="shared" si="125"/>
        <v>5.1742344244984161E-2</v>
      </c>
      <c r="N109" s="10">
        <f t="shared" si="125"/>
        <v>4.5406546990496302E-2</v>
      </c>
      <c r="O109" s="10">
        <f>ROUND(O108/$P$110,4)</f>
        <v>0.1076</v>
      </c>
      <c r="P109" s="10">
        <f>ROUND(P108/$P$110,4)</f>
        <v>0.77849999999999997</v>
      </c>
      <c r="Q109" s="10">
        <f>ROUND(Q108/$P$110,4)</f>
        <v>6.0100000000000001E-2</v>
      </c>
      <c r="R109" s="10">
        <f>ROUND(R108/$P$110,4)</f>
        <v>5.3800000000000001E-2</v>
      </c>
      <c r="S109" s="10">
        <f>ROUND(S108/$T$110,4)</f>
        <v>0.25319999999999998</v>
      </c>
      <c r="T109" s="10">
        <f>ROUND(T108/$T$110,4)</f>
        <v>0.6804</v>
      </c>
      <c r="U109" s="10">
        <f t="shared" ref="U109:V109" si="126">ROUND(U108/$T$110,4)</f>
        <v>3.7999999999999999E-2</v>
      </c>
      <c r="V109" s="10">
        <f t="shared" si="126"/>
        <v>2.8500000000000001E-2</v>
      </c>
      <c r="W109" s="10">
        <f>W108/$X$110</f>
        <v>0.13333333333333333</v>
      </c>
      <c r="X109" s="10">
        <f>X108/$X$110</f>
        <v>0.75555555555555554</v>
      </c>
      <c r="Y109" s="10">
        <f t="shared" ref="Y109:Z109" si="127">Y108/$X$110</f>
        <v>5.7142857142857141E-2</v>
      </c>
      <c r="Z109" s="10">
        <f t="shared" si="127"/>
        <v>5.3968253968253971E-2</v>
      </c>
      <c r="AB109" s="14">
        <f>COUNTIF(AB3:AB107,"&lt;&gt;0")</f>
        <v>49</v>
      </c>
      <c r="AC109" s="14">
        <f t="shared" ref="AC109:AJ109" si="128">COUNTIF(AC3:AC107,"&lt;&gt;0")</f>
        <v>49</v>
      </c>
      <c r="AD109" s="14">
        <f t="shared" si="128"/>
        <v>49</v>
      </c>
      <c r="AE109" s="14">
        <f t="shared" si="128"/>
        <v>49</v>
      </c>
      <c r="AF109" s="14">
        <f t="shared" si="128"/>
        <v>49</v>
      </c>
      <c r="AG109" s="14">
        <f t="shared" si="128"/>
        <v>49</v>
      </c>
      <c r="AH109" s="14">
        <f t="shared" si="128"/>
        <v>51</v>
      </c>
      <c r="AI109" s="14">
        <f t="shared" si="128"/>
        <v>52</v>
      </c>
      <c r="AJ109" s="14">
        <f t="shared" si="128"/>
        <v>52</v>
      </c>
      <c r="AL109" s="10">
        <f>AL108/BC108</f>
        <v>10.05464480874317</v>
      </c>
      <c r="AM109" s="10">
        <f t="shared" ref="AM109:BA109" si="129">AM108/BD108</f>
        <v>7.2472137791286722</v>
      </c>
      <c r="AN109" s="10">
        <f t="shared" si="129"/>
        <v>9.3693693693693696</v>
      </c>
      <c r="AO109" s="10">
        <f t="shared" si="129"/>
        <v>13.858333333333334</v>
      </c>
      <c r="AP109" s="10">
        <f t="shared" si="129"/>
        <v>9.3333333333333339</v>
      </c>
      <c r="AQ109" s="10">
        <f t="shared" si="129"/>
        <v>7.5287356321839081</v>
      </c>
      <c r="AR109" s="10">
        <f t="shared" si="129"/>
        <v>7.0256410256410264</v>
      </c>
      <c r="AS109" s="10">
        <f t="shared" si="129"/>
        <v>15.833333333333334</v>
      </c>
      <c r="AT109" s="10">
        <f t="shared" si="129"/>
        <v>11.216216216216218</v>
      </c>
      <c r="AU109" s="10">
        <f t="shared" si="129"/>
        <v>6.2962962962962967</v>
      </c>
      <c r="AV109" s="10">
        <f t="shared" si="129"/>
        <v>12.888888888888888</v>
      </c>
      <c r="AW109" s="10">
        <f t="shared" si="129"/>
        <v>14.037037037037036</v>
      </c>
      <c r="AX109" s="10">
        <f t="shared" si="129"/>
        <v>7.3589743589743604</v>
      </c>
      <c r="AY109" s="10">
        <f t="shared" si="129"/>
        <v>7.7865497076023402</v>
      </c>
      <c r="AZ109" s="10">
        <f t="shared" si="129"/>
        <v>8.3888888888888893</v>
      </c>
      <c r="BA109" s="10">
        <f t="shared" si="129"/>
        <v>12.137254901960784</v>
      </c>
    </row>
    <row r="110" spans="1:70">
      <c r="L110">
        <f>SUM(K108:N108)</f>
        <v>947</v>
      </c>
      <c r="P110">
        <f>SUM(O108:R108)</f>
        <v>316</v>
      </c>
      <c r="T110">
        <f>SUM(S108:V108)</f>
        <v>316</v>
      </c>
      <c r="X110">
        <f>SUM(W108:Z108)</f>
        <v>315</v>
      </c>
    </row>
    <row r="112" spans="1:70">
      <c r="J112" s="19" t="s">
        <v>336</v>
      </c>
      <c r="K112" s="10">
        <v>10.05464480874317</v>
      </c>
      <c r="L112" s="10">
        <v>7.2472137791286722</v>
      </c>
      <c r="M112" s="10">
        <v>9.3693693693693696</v>
      </c>
      <c r="N112" s="10">
        <v>12.891472868217056</v>
      </c>
      <c r="O112" s="17">
        <v>9.3333333333333339</v>
      </c>
      <c r="P112" s="17">
        <v>7.5287356321839081</v>
      </c>
      <c r="Q112" s="17">
        <v>7.0256410256410264</v>
      </c>
      <c r="R112" s="17">
        <v>15.833333333333334</v>
      </c>
      <c r="S112" s="17">
        <v>11.216216216216218</v>
      </c>
      <c r="T112" s="17">
        <v>6.2962962962962967</v>
      </c>
      <c r="U112" s="17">
        <v>12.888888888888888</v>
      </c>
      <c r="V112" s="17">
        <v>14.037037037037036</v>
      </c>
      <c r="W112" s="17">
        <v>7.3589743589743604</v>
      </c>
      <c r="X112" s="17">
        <v>7.7865497076023402</v>
      </c>
      <c r="Y112" s="17">
        <v>8.3888888888888893</v>
      </c>
      <c r="Z112" s="17">
        <v>12.137254901960784</v>
      </c>
    </row>
    <row r="113" spans="10:26">
      <c r="J113" s="19" t="s">
        <v>337</v>
      </c>
      <c r="K113" s="13">
        <v>61</v>
      </c>
      <c r="L113" s="13">
        <v>329</v>
      </c>
      <c r="M113" s="13">
        <v>37</v>
      </c>
      <c r="N113" s="13">
        <v>40</v>
      </c>
      <c r="O113" s="13">
        <v>11</v>
      </c>
      <c r="P113" s="13">
        <v>116</v>
      </c>
      <c r="Q113" s="13">
        <v>13</v>
      </c>
      <c r="R113" s="13">
        <v>14</v>
      </c>
      <c r="S113" s="13">
        <v>37</v>
      </c>
      <c r="T113" s="13">
        <v>99</v>
      </c>
      <c r="U113" s="13">
        <v>12</v>
      </c>
      <c r="V113" s="13">
        <v>9</v>
      </c>
      <c r="W113" s="13">
        <v>13</v>
      </c>
      <c r="X113" s="13">
        <v>114</v>
      </c>
      <c r="Y113" s="13">
        <v>12</v>
      </c>
      <c r="Z113" s="13">
        <v>17</v>
      </c>
    </row>
    <row r="114" spans="10:26">
      <c r="J114" s="19" t="s">
        <v>338</v>
      </c>
      <c r="K114" s="15">
        <f t="shared" ref="K114:M114" si="130">K113/K108</f>
        <v>0.39102564102564102</v>
      </c>
      <c r="L114" s="15">
        <f t="shared" si="130"/>
        <v>0.47067238912732473</v>
      </c>
      <c r="M114" s="15">
        <f t="shared" si="130"/>
        <v>0.75510204081632648</v>
      </c>
      <c r="N114" s="21">
        <f>N113/N108</f>
        <v>0.93023255813953487</v>
      </c>
      <c r="O114" s="15">
        <f>O113/O108</f>
        <v>0.3235294117647059</v>
      </c>
      <c r="P114" s="15">
        <f t="shared" ref="P114:Z114" si="131">P113/P108</f>
        <v>0.47154471544715448</v>
      </c>
      <c r="Q114" s="15">
        <f t="shared" si="131"/>
        <v>0.68421052631578949</v>
      </c>
      <c r="R114" s="15">
        <f t="shared" si="131"/>
        <v>0.82352941176470584</v>
      </c>
      <c r="S114" s="15">
        <f t="shared" si="131"/>
        <v>0.46250000000000002</v>
      </c>
      <c r="T114" s="15">
        <f t="shared" si="131"/>
        <v>0.46046511627906977</v>
      </c>
      <c r="U114" s="15">
        <f t="shared" si="131"/>
        <v>1</v>
      </c>
      <c r="V114" s="15">
        <f t="shared" si="131"/>
        <v>1</v>
      </c>
      <c r="W114" s="15">
        <f t="shared" si="131"/>
        <v>0.30952380952380953</v>
      </c>
      <c r="X114" s="15">
        <f t="shared" si="131"/>
        <v>0.47899159663865548</v>
      </c>
      <c r="Y114" s="15">
        <f t="shared" si="131"/>
        <v>0.66666666666666663</v>
      </c>
      <c r="Z114" s="15">
        <f t="shared" si="131"/>
        <v>1</v>
      </c>
    </row>
    <row r="115" spans="10:26">
      <c r="J115" s="23" t="s">
        <v>349</v>
      </c>
      <c r="K115" s="10">
        <v>613.33333330000005</v>
      </c>
      <c r="L115" s="10">
        <v>2384.333333</v>
      </c>
      <c r="M115" s="10">
        <v>346.66666670000001</v>
      </c>
      <c r="N115" s="10">
        <v>554.33333330000005</v>
      </c>
      <c r="O115" s="10">
        <v>102.66666669999999</v>
      </c>
      <c r="P115" s="10">
        <v>873.33333330000005</v>
      </c>
      <c r="Q115" s="10">
        <v>91.333333330000002</v>
      </c>
      <c r="R115" s="10">
        <v>221.66666670000001</v>
      </c>
      <c r="S115" s="10">
        <v>415</v>
      </c>
      <c r="T115" s="10">
        <v>623.33333330000005</v>
      </c>
      <c r="U115" s="10">
        <v>154.66666670000001</v>
      </c>
      <c r="V115" s="10">
        <v>126.33333330000001</v>
      </c>
      <c r="W115" s="10">
        <v>95.666666669999998</v>
      </c>
      <c r="X115" s="10">
        <v>887.66666669999995</v>
      </c>
      <c r="Y115" s="10">
        <v>100.66666669999999</v>
      </c>
      <c r="Z115" s="10">
        <v>206.33333329999999</v>
      </c>
    </row>
    <row r="116" spans="10:26">
      <c r="K116" s="13"/>
      <c r="L116" s="13"/>
      <c r="M116" s="13"/>
      <c r="N116" s="13"/>
      <c r="O116" s="13"/>
      <c r="P116" s="18"/>
      <c r="Q116" s="13"/>
      <c r="R116" s="13"/>
      <c r="S116" s="13"/>
      <c r="T116" s="18"/>
      <c r="U116" s="13"/>
      <c r="V116" s="13"/>
      <c r="W116" s="13"/>
      <c r="X116" s="18"/>
      <c r="Y116" s="13"/>
      <c r="Z116" s="13"/>
    </row>
  </sheetData>
  <mergeCells count="15">
    <mergeCell ref="BK1:BN1"/>
    <mergeCell ref="BO1:BR1"/>
    <mergeCell ref="AX1:BA1"/>
    <mergeCell ref="BG1:BJ1"/>
    <mergeCell ref="B1:D1"/>
    <mergeCell ref="E1:G1"/>
    <mergeCell ref="H1:J1"/>
    <mergeCell ref="O1:R1"/>
    <mergeCell ref="S1:V1"/>
    <mergeCell ref="W1:Z1"/>
    <mergeCell ref="AP1:AS1"/>
    <mergeCell ref="AT1:AW1"/>
    <mergeCell ref="AB1:AD1"/>
    <mergeCell ref="AE1:AG1"/>
    <mergeCell ref="AH1:AJ1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I3" workbookViewId="0">
      <selection activeCell="R1" sqref="R1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329</v>
      </c>
      <c r="D2" s="2">
        <v>367</v>
      </c>
      <c r="E2" s="2">
        <v>747</v>
      </c>
      <c r="F2" s="2">
        <v>771</v>
      </c>
      <c r="G2" s="2">
        <v>234</v>
      </c>
      <c r="H2" s="2">
        <v>264</v>
      </c>
      <c r="I2" s="2">
        <v>479</v>
      </c>
      <c r="J2" s="2">
        <v>574</v>
      </c>
      <c r="K2" s="2">
        <v>4420</v>
      </c>
      <c r="L2" s="2">
        <v>2990</v>
      </c>
      <c r="M2" s="2">
        <v>390</v>
      </c>
      <c r="N2" s="2">
        <v>399</v>
      </c>
      <c r="O2" s="2">
        <v>543</v>
      </c>
      <c r="P2" s="2">
        <v>533</v>
      </c>
      <c r="Q2" s="2">
        <v>13474</v>
      </c>
      <c r="R2" s="2">
        <v>14374</v>
      </c>
      <c r="S2" s="2">
        <v>397</v>
      </c>
      <c r="T2" s="2">
        <v>395</v>
      </c>
      <c r="U2" s="2"/>
      <c r="V2" s="5">
        <f t="shared" ref="V2:V33" si="0">E2/G2</f>
        <v>3.1923076923076925</v>
      </c>
      <c r="W2" s="5">
        <f t="shared" ref="W2:W33" si="1">K2/M2</f>
        <v>11.333333333333334</v>
      </c>
      <c r="X2" s="5">
        <f>Q2/S2</f>
        <v>33.939546599496225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338</v>
      </c>
      <c r="D3" s="2">
        <v>343</v>
      </c>
      <c r="E3" s="2">
        <v>757</v>
      </c>
      <c r="F3" s="2">
        <v>797</v>
      </c>
      <c r="G3" s="2">
        <v>255</v>
      </c>
      <c r="H3" s="2">
        <v>312</v>
      </c>
      <c r="I3" s="2">
        <v>464</v>
      </c>
      <c r="J3" s="2">
        <v>481</v>
      </c>
      <c r="K3" s="2">
        <v>3677</v>
      </c>
      <c r="L3" s="2">
        <v>2738</v>
      </c>
      <c r="M3" s="2">
        <v>346</v>
      </c>
      <c r="N3" s="2">
        <v>358</v>
      </c>
      <c r="O3" s="2">
        <v>524</v>
      </c>
      <c r="P3" s="2">
        <v>549</v>
      </c>
      <c r="Q3" s="2">
        <v>13223</v>
      </c>
      <c r="R3" s="2">
        <v>14220</v>
      </c>
      <c r="S3" s="2">
        <v>378</v>
      </c>
      <c r="T3" s="2">
        <v>398</v>
      </c>
      <c r="U3" s="2"/>
      <c r="V3" s="5">
        <f t="shared" si="0"/>
        <v>2.9686274509803923</v>
      </c>
      <c r="W3" s="5">
        <f t="shared" si="1"/>
        <v>10.627167630057803</v>
      </c>
      <c r="X3" s="5">
        <f t="shared" ref="X3:X66" si="2">Q3/S3</f>
        <v>34.981481481481481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519</v>
      </c>
      <c r="D4" s="2">
        <v>553</v>
      </c>
      <c r="E4" s="2">
        <v>928</v>
      </c>
      <c r="F4" s="2">
        <v>934</v>
      </c>
      <c r="G4" s="2">
        <v>314</v>
      </c>
      <c r="H4" s="2">
        <v>341</v>
      </c>
      <c r="I4" s="2">
        <v>625</v>
      </c>
      <c r="J4" s="2">
        <v>660</v>
      </c>
      <c r="K4" s="2">
        <v>6483</v>
      </c>
      <c r="L4" s="2">
        <v>8006</v>
      </c>
      <c r="M4" s="2">
        <v>499</v>
      </c>
      <c r="N4" s="2">
        <v>510</v>
      </c>
      <c r="O4" s="2">
        <v>725</v>
      </c>
      <c r="P4" s="2">
        <v>715</v>
      </c>
      <c r="Q4" s="2">
        <v>15712</v>
      </c>
      <c r="R4" s="2">
        <v>10966</v>
      </c>
      <c r="S4" s="2">
        <v>539</v>
      </c>
      <c r="T4" s="2">
        <v>577</v>
      </c>
      <c r="U4" s="2"/>
      <c r="V4" s="5">
        <f t="shared" si="0"/>
        <v>2.9554140127388533</v>
      </c>
      <c r="W4" s="5">
        <f t="shared" si="1"/>
        <v>12.991983967935871</v>
      </c>
      <c r="X4" s="5">
        <f t="shared" si="2"/>
        <v>29.150278293135436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877</v>
      </c>
      <c r="D5" s="2">
        <v>876</v>
      </c>
      <c r="E5" s="2">
        <v>1781</v>
      </c>
      <c r="F5" s="2">
        <v>1711</v>
      </c>
      <c r="G5" s="2">
        <v>654</v>
      </c>
      <c r="H5" s="2">
        <v>695</v>
      </c>
      <c r="I5" s="2">
        <v>1081</v>
      </c>
      <c r="J5" s="2">
        <v>1230</v>
      </c>
      <c r="K5" s="2">
        <v>9047</v>
      </c>
      <c r="L5" s="2">
        <v>9053</v>
      </c>
      <c r="M5" s="2">
        <v>870</v>
      </c>
      <c r="N5" s="2">
        <v>982</v>
      </c>
      <c r="O5" s="2">
        <v>1166</v>
      </c>
      <c r="P5" s="2">
        <v>1242</v>
      </c>
      <c r="Q5" s="2">
        <v>28477</v>
      </c>
      <c r="R5" s="2">
        <v>21624</v>
      </c>
      <c r="S5" s="2">
        <v>983</v>
      </c>
      <c r="T5" s="2">
        <v>1038</v>
      </c>
      <c r="U5" s="2"/>
      <c r="V5" s="5">
        <f t="shared" si="0"/>
        <v>2.7232415902140672</v>
      </c>
      <c r="W5" s="5">
        <f t="shared" si="1"/>
        <v>10.398850574712643</v>
      </c>
      <c r="X5" s="5">
        <f t="shared" si="2"/>
        <v>28.969481180061038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263</v>
      </c>
      <c r="D6" s="2">
        <v>242</v>
      </c>
      <c r="E6" s="2">
        <v>539</v>
      </c>
      <c r="F6" s="2">
        <v>502</v>
      </c>
      <c r="G6" s="2">
        <v>206</v>
      </c>
      <c r="H6" s="2">
        <v>149</v>
      </c>
      <c r="I6" s="2">
        <v>304</v>
      </c>
      <c r="J6" s="2">
        <v>295</v>
      </c>
      <c r="K6" s="2">
        <v>4282</v>
      </c>
      <c r="L6" s="2">
        <v>4089</v>
      </c>
      <c r="M6" s="2">
        <v>255</v>
      </c>
      <c r="N6" s="2">
        <v>224</v>
      </c>
      <c r="O6" s="2">
        <v>329</v>
      </c>
      <c r="P6" s="2">
        <v>334</v>
      </c>
      <c r="Q6" s="2">
        <v>4309</v>
      </c>
      <c r="R6" s="2">
        <v>5449</v>
      </c>
      <c r="S6" s="2">
        <v>251</v>
      </c>
      <c r="T6" s="2">
        <v>248</v>
      </c>
      <c r="U6" s="2"/>
      <c r="V6" s="5">
        <f t="shared" si="0"/>
        <v>2.616504854368932</v>
      </c>
      <c r="W6" s="5">
        <f t="shared" si="1"/>
        <v>16.792156862745099</v>
      </c>
      <c r="X6" s="5">
        <f t="shared" si="2"/>
        <v>17.167330677290838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757</v>
      </c>
      <c r="D7" s="2">
        <v>861</v>
      </c>
      <c r="E7" s="2">
        <v>1320</v>
      </c>
      <c r="F7" s="2">
        <v>1393</v>
      </c>
      <c r="G7" s="2">
        <v>548</v>
      </c>
      <c r="H7" s="2">
        <v>639</v>
      </c>
      <c r="I7" s="2">
        <v>963</v>
      </c>
      <c r="J7" s="2">
        <v>1101</v>
      </c>
      <c r="K7" s="2">
        <v>12576</v>
      </c>
      <c r="L7" s="2">
        <v>12650</v>
      </c>
      <c r="M7" s="2">
        <v>757</v>
      </c>
      <c r="N7" s="2">
        <v>911</v>
      </c>
      <c r="O7" s="2">
        <v>1028</v>
      </c>
      <c r="P7" s="2">
        <v>1197</v>
      </c>
      <c r="Q7" s="2">
        <v>14001</v>
      </c>
      <c r="R7" s="2">
        <v>19110</v>
      </c>
      <c r="S7" s="2">
        <v>855</v>
      </c>
      <c r="T7" s="2">
        <v>1030</v>
      </c>
      <c r="U7" s="2"/>
      <c r="V7" s="5">
        <f t="shared" si="0"/>
        <v>2.4087591240875912</v>
      </c>
      <c r="W7" s="5">
        <f t="shared" si="1"/>
        <v>16.612945838837515</v>
      </c>
      <c r="X7" s="5">
        <f t="shared" si="2"/>
        <v>16.375438596491229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3065</v>
      </c>
      <c r="D8" s="2">
        <v>6516</v>
      </c>
      <c r="E8" s="2">
        <v>9384</v>
      </c>
      <c r="F8" s="2">
        <v>14703</v>
      </c>
      <c r="G8" s="2">
        <v>2144</v>
      </c>
      <c r="H8" s="2">
        <v>4743</v>
      </c>
      <c r="I8" s="2">
        <v>3892</v>
      </c>
      <c r="J8" s="2">
        <v>8421</v>
      </c>
      <c r="K8" s="2">
        <v>64651</v>
      </c>
      <c r="L8" s="2">
        <v>121769</v>
      </c>
      <c r="M8" s="2">
        <v>3377</v>
      </c>
      <c r="N8" s="2">
        <v>6316</v>
      </c>
      <c r="O8" s="2">
        <v>4279</v>
      </c>
      <c r="P8" s="2">
        <v>9015</v>
      </c>
      <c r="Q8" s="2">
        <v>202395</v>
      </c>
      <c r="R8" s="2">
        <v>272259</v>
      </c>
      <c r="S8" s="2">
        <v>3561</v>
      </c>
      <c r="T8" s="2">
        <v>8090</v>
      </c>
      <c r="U8" s="2"/>
      <c r="V8" s="5">
        <f t="shared" si="0"/>
        <v>4.3768656716417906</v>
      </c>
      <c r="W8" s="5">
        <f t="shared" si="1"/>
        <v>19.144506958839205</v>
      </c>
      <c r="X8" s="5">
        <f t="shared" si="2"/>
        <v>56.836562763268745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1414</v>
      </c>
      <c r="D9" s="2">
        <v>1557</v>
      </c>
      <c r="E9" s="2">
        <v>2824</v>
      </c>
      <c r="F9" s="2">
        <v>2884</v>
      </c>
      <c r="G9" s="2">
        <v>1050</v>
      </c>
      <c r="H9" s="2">
        <v>1384</v>
      </c>
      <c r="I9" s="2">
        <v>1901</v>
      </c>
      <c r="J9" s="2">
        <v>1829</v>
      </c>
      <c r="K9" s="2">
        <v>26050</v>
      </c>
      <c r="L9" s="2">
        <v>26411</v>
      </c>
      <c r="M9" s="2">
        <v>1366</v>
      </c>
      <c r="N9" s="2">
        <v>1524</v>
      </c>
      <c r="O9" s="2">
        <v>2019</v>
      </c>
      <c r="P9" s="2">
        <v>1991</v>
      </c>
      <c r="Q9" s="2">
        <v>41067</v>
      </c>
      <c r="R9" s="2">
        <v>41935</v>
      </c>
      <c r="S9" s="2">
        <v>1622</v>
      </c>
      <c r="T9" s="2">
        <v>1725</v>
      </c>
      <c r="U9" s="2"/>
      <c r="V9" s="5">
        <f t="shared" si="0"/>
        <v>2.6895238095238096</v>
      </c>
      <c r="W9" s="5">
        <f t="shared" si="1"/>
        <v>19.070278184480234</v>
      </c>
      <c r="X9" s="5">
        <f t="shared" si="2"/>
        <v>25.318742293464858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3144</v>
      </c>
      <c r="D10" s="2">
        <v>3977</v>
      </c>
      <c r="E10" s="2">
        <v>6287</v>
      </c>
      <c r="F10" s="2">
        <v>7206</v>
      </c>
      <c r="G10" s="2">
        <v>2136</v>
      </c>
      <c r="H10" s="2">
        <v>2665</v>
      </c>
      <c r="I10" s="2">
        <v>6217</v>
      </c>
      <c r="J10" s="2">
        <v>7921</v>
      </c>
      <c r="K10" s="2">
        <v>42401</v>
      </c>
      <c r="L10" s="2">
        <v>90698</v>
      </c>
      <c r="M10" s="2">
        <v>4881</v>
      </c>
      <c r="N10" s="2">
        <v>5967</v>
      </c>
      <c r="O10" s="2">
        <v>7452</v>
      </c>
      <c r="P10" s="2">
        <v>9265</v>
      </c>
      <c r="Q10" s="2">
        <v>178901</v>
      </c>
      <c r="R10" s="2">
        <v>185562</v>
      </c>
      <c r="S10" s="2">
        <v>6203</v>
      </c>
      <c r="T10" s="2">
        <v>8162</v>
      </c>
      <c r="U10" s="2"/>
      <c r="V10" s="5">
        <f t="shared" si="0"/>
        <v>2.9433520599250937</v>
      </c>
      <c r="W10" s="5">
        <f t="shared" si="1"/>
        <v>8.6869493956156525</v>
      </c>
      <c r="X10" s="5">
        <f t="shared" si="2"/>
        <v>28.841044655811704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62</v>
      </c>
      <c r="D11" s="2">
        <v>61</v>
      </c>
      <c r="E11" s="2">
        <v>113</v>
      </c>
      <c r="F11" s="2">
        <v>111</v>
      </c>
      <c r="G11" s="2">
        <v>59</v>
      </c>
      <c r="H11" s="2">
        <v>49</v>
      </c>
      <c r="I11" s="2">
        <v>97</v>
      </c>
      <c r="J11" s="2">
        <v>113</v>
      </c>
      <c r="K11" s="2">
        <v>1269</v>
      </c>
      <c r="L11" s="2">
        <v>1328</v>
      </c>
      <c r="M11" s="2">
        <v>62</v>
      </c>
      <c r="N11" s="2">
        <v>67</v>
      </c>
      <c r="O11" s="2">
        <v>94</v>
      </c>
      <c r="P11" s="2">
        <v>94</v>
      </c>
      <c r="Q11" s="2">
        <v>1636</v>
      </c>
      <c r="R11" s="2">
        <v>1508</v>
      </c>
      <c r="S11" s="2">
        <v>74</v>
      </c>
      <c r="T11" s="2">
        <v>75</v>
      </c>
      <c r="U11" s="2"/>
      <c r="V11" s="5">
        <f t="shared" si="0"/>
        <v>1.9152542372881356</v>
      </c>
      <c r="W11" s="5">
        <f t="shared" si="1"/>
        <v>20.467741935483872</v>
      </c>
      <c r="X11" s="5">
        <f t="shared" si="2"/>
        <v>22.108108108108109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56</v>
      </c>
      <c r="D12" s="2">
        <v>72</v>
      </c>
      <c r="E12" s="2">
        <v>114</v>
      </c>
      <c r="F12" s="2">
        <v>140</v>
      </c>
      <c r="G12" s="2">
        <v>55</v>
      </c>
      <c r="H12" s="2">
        <v>46</v>
      </c>
      <c r="I12" s="2">
        <v>105</v>
      </c>
      <c r="J12" s="2">
        <v>96</v>
      </c>
      <c r="K12" s="2">
        <v>1348</v>
      </c>
      <c r="L12" s="2">
        <v>1331</v>
      </c>
      <c r="M12" s="2">
        <v>66</v>
      </c>
      <c r="N12" s="2">
        <v>65</v>
      </c>
      <c r="O12" s="2">
        <v>98</v>
      </c>
      <c r="P12" s="2">
        <v>97</v>
      </c>
      <c r="Q12" s="2">
        <v>2841</v>
      </c>
      <c r="R12" s="2">
        <v>2915</v>
      </c>
      <c r="S12" s="2">
        <v>92</v>
      </c>
      <c r="T12" s="2">
        <v>106</v>
      </c>
      <c r="U12" s="2"/>
      <c r="V12" s="5">
        <f t="shared" si="0"/>
        <v>2.0727272727272728</v>
      </c>
      <c r="W12" s="5">
        <f t="shared" si="1"/>
        <v>20.424242424242426</v>
      </c>
      <c r="X12" s="5">
        <f t="shared" si="2"/>
        <v>30.880434782608695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220</v>
      </c>
      <c r="D13" s="2">
        <v>233</v>
      </c>
      <c r="E13" s="2">
        <v>451</v>
      </c>
      <c r="F13" s="2">
        <v>482</v>
      </c>
      <c r="G13" s="2">
        <v>157</v>
      </c>
      <c r="H13" s="2">
        <v>152</v>
      </c>
      <c r="I13" s="2">
        <v>393</v>
      </c>
      <c r="J13" s="2">
        <v>383</v>
      </c>
      <c r="K13" s="2">
        <v>2205</v>
      </c>
      <c r="L13" s="2">
        <v>2819</v>
      </c>
      <c r="M13" s="2">
        <v>252</v>
      </c>
      <c r="N13" s="2">
        <v>260</v>
      </c>
      <c r="O13" s="2">
        <v>447</v>
      </c>
      <c r="P13" s="2">
        <v>466</v>
      </c>
      <c r="Q13" s="2">
        <v>6522</v>
      </c>
      <c r="R13" s="2">
        <v>6010</v>
      </c>
      <c r="S13" s="2">
        <v>349</v>
      </c>
      <c r="T13" s="2">
        <v>292</v>
      </c>
      <c r="U13" s="2"/>
      <c r="V13" s="5">
        <f t="shared" si="0"/>
        <v>2.8726114649681529</v>
      </c>
      <c r="W13" s="5">
        <f t="shared" si="1"/>
        <v>8.75</v>
      </c>
      <c r="X13" s="5">
        <f t="shared" si="2"/>
        <v>18.687679083094554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62</v>
      </c>
      <c r="D14" s="2">
        <v>58</v>
      </c>
      <c r="E14" s="2">
        <v>117</v>
      </c>
      <c r="F14" s="2">
        <v>114</v>
      </c>
      <c r="G14" s="2">
        <v>51</v>
      </c>
      <c r="H14" s="2">
        <v>41</v>
      </c>
      <c r="I14" s="2">
        <v>86</v>
      </c>
      <c r="J14" s="2">
        <v>106</v>
      </c>
      <c r="K14" s="2">
        <v>1302</v>
      </c>
      <c r="L14" s="2">
        <v>1373</v>
      </c>
      <c r="M14" s="2">
        <v>67</v>
      </c>
      <c r="N14" s="2">
        <v>64</v>
      </c>
      <c r="O14" s="2">
        <v>95</v>
      </c>
      <c r="P14" s="2">
        <v>99</v>
      </c>
      <c r="Q14" s="2">
        <v>1832</v>
      </c>
      <c r="R14" s="2">
        <v>1815</v>
      </c>
      <c r="S14" s="2">
        <v>76</v>
      </c>
      <c r="T14" s="2">
        <v>75</v>
      </c>
      <c r="U14" s="2"/>
      <c r="V14" s="5">
        <f t="shared" si="0"/>
        <v>2.2941176470588234</v>
      </c>
      <c r="W14" s="5">
        <f t="shared" si="1"/>
        <v>19.432835820895523</v>
      </c>
      <c r="X14" s="5">
        <f t="shared" si="2"/>
        <v>24.105263157894736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4528</v>
      </c>
      <c r="D15" s="2">
        <v>5669</v>
      </c>
      <c r="E15" s="2">
        <v>7639</v>
      </c>
      <c r="F15" s="2">
        <v>8037</v>
      </c>
      <c r="G15" s="2">
        <v>3138</v>
      </c>
      <c r="H15" s="2">
        <v>3933</v>
      </c>
      <c r="I15" s="2">
        <v>9864</v>
      </c>
      <c r="J15" s="2">
        <v>12443</v>
      </c>
      <c r="K15" s="2">
        <v>92281</v>
      </c>
      <c r="L15" s="2">
        <v>92029</v>
      </c>
      <c r="M15" s="2">
        <v>7258</v>
      </c>
      <c r="N15" s="2">
        <v>9363</v>
      </c>
      <c r="O15" s="2">
        <v>11403</v>
      </c>
      <c r="P15" s="2">
        <v>14708</v>
      </c>
      <c r="Q15" s="2">
        <v>140030</v>
      </c>
      <c r="R15" s="2">
        <v>200824</v>
      </c>
      <c r="S15" s="2">
        <v>10059</v>
      </c>
      <c r="T15" s="2">
        <v>12748</v>
      </c>
      <c r="U15" s="2"/>
      <c r="V15" s="5">
        <f t="shared" si="0"/>
        <v>2.4343530911408542</v>
      </c>
      <c r="W15" s="5">
        <f t="shared" si="1"/>
        <v>12.714384127858914</v>
      </c>
      <c r="X15" s="5">
        <f t="shared" si="2"/>
        <v>13.920866885376279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735</v>
      </c>
      <c r="D16" s="2">
        <v>932</v>
      </c>
      <c r="E16" s="2">
        <v>1422</v>
      </c>
      <c r="F16" s="2">
        <v>1512</v>
      </c>
      <c r="G16" s="2">
        <v>536</v>
      </c>
      <c r="H16" s="2">
        <v>617</v>
      </c>
      <c r="I16" s="2">
        <v>1034</v>
      </c>
      <c r="J16" s="2">
        <v>1216</v>
      </c>
      <c r="K16" s="2">
        <v>9536</v>
      </c>
      <c r="L16" s="2">
        <v>11244</v>
      </c>
      <c r="M16" s="2">
        <v>1006</v>
      </c>
      <c r="N16" s="2">
        <v>1000</v>
      </c>
      <c r="O16" s="2">
        <v>1200</v>
      </c>
      <c r="P16" s="2">
        <v>1283</v>
      </c>
      <c r="Q16" s="2">
        <v>18421</v>
      </c>
      <c r="R16" s="2">
        <v>20441</v>
      </c>
      <c r="S16" s="2">
        <v>873</v>
      </c>
      <c r="T16" s="2">
        <v>1055</v>
      </c>
      <c r="U16" s="2"/>
      <c r="V16" s="5">
        <f t="shared" si="0"/>
        <v>2.6529850746268657</v>
      </c>
      <c r="W16" s="5">
        <f t="shared" si="1"/>
        <v>9.4791252485089466</v>
      </c>
      <c r="X16" s="5">
        <f t="shared" si="2"/>
        <v>21.100801832760595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774</v>
      </c>
      <c r="D17" s="2">
        <v>922</v>
      </c>
      <c r="E17" s="2">
        <v>1343</v>
      </c>
      <c r="F17" s="2">
        <v>1483</v>
      </c>
      <c r="G17" s="2">
        <v>532</v>
      </c>
      <c r="H17" s="2">
        <v>598</v>
      </c>
      <c r="I17" s="2">
        <v>1155</v>
      </c>
      <c r="J17" s="2">
        <v>1236</v>
      </c>
      <c r="K17" s="2">
        <v>9054</v>
      </c>
      <c r="L17" s="2">
        <v>11055</v>
      </c>
      <c r="M17" s="2">
        <v>877</v>
      </c>
      <c r="N17" s="2">
        <v>929</v>
      </c>
      <c r="O17" s="2">
        <v>1133</v>
      </c>
      <c r="P17" s="2">
        <v>1285</v>
      </c>
      <c r="Q17" s="2">
        <v>18845</v>
      </c>
      <c r="R17" s="2">
        <v>22609</v>
      </c>
      <c r="S17" s="2">
        <v>904</v>
      </c>
      <c r="T17" s="2">
        <v>1033</v>
      </c>
      <c r="U17" s="2"/>
      <c r="V17" s="5">
        <f t="shared" si="0"/>
        <v>2.524436090225564</v>
      </c>
      <c r="W17" s="5">
        <f t="shared" si="1"/>
        <v>10.323831242873432</v>
      </c>
      <c r="X17" s="5">
        <f t="shared" si="2"/>
        <v>20.846238938053098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932</v>
      </c>
      <c r="D18" s="2">
        <v>939</v>
      </c>
      <c r="E18" s="2">
        <v>1505</v>
      </c>
      <c r="F18" s="2">
        <v>1579</v>
      </c>
      <c r="G18" s="2">
        <v>640</v>
      </c>
      <c r="H18" s="2">
        <v>652</v>
      </c>
      <c r="I18" s="2">
        <v>2170</v>
      </c>
      <c r="J18" s="2">
        <v>2256</v>
      </c>
      <c r="K18" s="2">
        <v>13071</v>
      </c>
      <c r="L18" s="2">
        <v>15769</v>
      </c>
      <c r="M18" s="2">
        <v>1632</v>
      </c>
      <c r="N18" s="2">
        <v>1675</v>
      </c>
      <c r="O18" s="2">
        <v>2679</v>
      </c>
      <c r="P18" s="2">
        <v>2630</v>
      </c>
      <c r="Q18" s="2">
        <v>13606</v>
      </c>
      <c r="R18" s="2">
        <v>14139</v>
      </c>
      <c r="S18" s="2">
        <v>2165</v>
      </c>
      <c r="T18" s="2">
        <v>2218</v>
      </c>
      <c r="U18" s="2"/>
      <c r="V18" s="5">
        <f t="shared" si="0"/>
        <v>2.3515625</v>
      </c>
      <c r="W18" s="5">
        <f t="shared" si="1"/>
        <v>8.0091911764705888</v>
      </c>
      <c r="X18" s="5">
        <f t="shared" si="2"/>
        <v>6.2845265588914554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8070</v>
      </c>
      <c r="D19" s="2">
        <v>10945</v>
      </c>
      <c r="E19" s="2">
        <v>14494</v>
      </c>
      <c r="F19" s="2">
        <v>16410</v>
      </c>
      <c r="G19" s="2">
        <v>5572</v>
      </c>
      <c r="H19" s="2">
        <v>7921</v>
      </c>
      <c r="I19" s="2">
        <v>18237</v>
      </c>
      <c r="J19" s="2">
        <v>24042</v>
      </c>
      <c r="K19" s="2">
        <v>154573</v>
      </c>
      <c r="L19" s="2">
        <v>182160</v>
      </c>
      <c r="M19" s="2">
        <v>13999</v>
      </c>
      <c r="N19" s="2">
        <v>19790</v>
      </c>
      <c r="O19" s="2">
        <v>21681</v>
      </c>
      <c r="P19" s="2">
        <v>29391</v>
      </c>
      <c r="Q19" s="2">
        <v>304822</v>
      </c>
      <c r="R19" s="2">
        <v>420971</v>
      </c>
      <c r="S19" s="2">
        <v>19385</v>
      </c>
      <c r="T19" s="2">
        <v>25852</v>
      </c>
      <c r="U19" s="2"/>
      <c r="V19" s="5">
        <f t="shared" si="0"/>
        <v>2.6012203876525484</v>
      </c>
      <c r="W19" s="5">
        <f t="shared" si="1"/>
        <v>11.041717265518965</v>
      </c>
      <c r="X19" s="5">
        <f t="shared" si="2"/>
        <v>15.724632447768894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4183</v>
      </c>
      <c r="D20" s="2">
        <v>4875</v>
      </c>
      <c r="E20" s="2">
        <v>6777</v>
      </c>
      <c r="F20" s="2">
        <v>7150</v>
      </c>
      <c r="G20" s="2">
        <v>2753</v>
      </c>
      <c r="H20" s="2">
        <v>3436</v>
      </c>
      <c r="I20" s="2">
        <v>8461</v>
      </c>
      <c r="J20" s="2">
        <v>10222</v>
      </c>
      <c r="K20" s="2">
        <v>84953</v>
      </c>
      <c r="L20" s="2">
        <v>71083</v>
      </c>
      <c r="M20" s="2">
        <v>6402</v>
      </c>
      <c r="N20" s="2">
        <v>7536</v>
      </c>
      <c r="O20" s="2">
        <v>10178</v>
      </c>
      <c r="P20" s="2">
        <v>12181</v>
      </c>
      <c r="Q20" s="2">
        <v>124244</v>
      </c>
      <c r="R20" s="2">
        <v>138761</v>
      </c>
      <c r="S20" s="2">
        <v>8395</v>
      </c>
      <c r="T20" s="2">
        <v>10507</v>
      </c>
      <c r="U20" s="2"/>
      <c r="V20" s="5">
        <f t="shared" si="0"/>
        <v>2.4616781692698875</v>
      </c>
      <c r="W20" s="5">
        <f t="shared" si="1"/>
        <v>13.269759450171822</v>
      </c>
      <c r="X20" s="5">
        <f t="shared" si="2"/>
        <v>14.799761762954139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2767</v>
      </c>
      <c r="D21" s="2">
        <v>2745</v>
      </c>
      <c r="E21" s="2">
        <v>5953</v>
      </c>
      <c r="F21" s="2">
        <v>5659</v>
      </c>
      <c r="G21" s="2">
        <v>1945</v>
      </c>
      <c r="H21" s="2">
        <v>1939</v>
      </c>
      <c r="I21" s="2">
        <v>5565</v>
      </c>
      <c r="J21" s="2">
        <v>5916</v>
      </c>
      <c r="K21" s="2">
        <v>68005</v>
      </c>
      <c r="L21" s="2">
        <v>85558</v>
      </c>
      <c r="M21" s="2">
        <v>4410</v>
      </c>
      <c r="N21" s="2">
        <v>4534</v>
      </c>
      <c r="O21" s="2">
        <v>6685</v>
      </c>
      <c r="P21" s="2">
        <v>7139</v>
      </c>
      <c r="Q21" s="2">
        <v>96212</v>
      </c>
      <c r="R21" s="2">
        <v>99538</v>
      </c>
      <c r="S21" s="2">
        <v>5592</v>
      </c>
      <c r="T21" s="2">
        <v>6213</v>
      </c>
      <c r="U21" s="2"/>
      <c r="V21" s="5">
        <f t="shared" si="0"/>
        <v>3.060668380462725</v>
      </c>
      <c r="W21" s="5">
        <f t="shared" si="1"/>
        <v>15.420634920634921</v>
      </c>
      <c r="X21" s="5">
        <f t="shared" si="2"/>
        <v>17.205293276108726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68</v>
      </c>
      <c r="D22" s="2">
        <v>63</v>
      </c>
      <c r="E22" s="2">
        <v>121</v>
      </c>
      <c r="F22" s="2">
        <v>120</v>
      </c>
      <c r="G22" s="2">
        <v>44</v>
      </c>
      <c r="H22" s="2">
        <v>44</v>
      </c>
      <c r="I22" s="2">
        <v>108</v>
      </c>
      <c r="J22" s="2">
        <v>105</v>
      </c>
      <c r="K22" s="2">
        <v>1355</v>
      </c>
      <c r="L22" s="2">
        <v>1395</v>
      </c>
      <c r="M22" s="2">
        <v>65</v>
      </c>
      <c r="N22" s="2">
        <v>66</v>
      </c>
      <c r="O22" s="2">
        <v>118</v>
      </c>
      <c r="P22" s="2">
        <v>105</v>
      </c>
      <c r="Q22" s="2">
        <v>1148</v>
      </c>
      <c r="R22" s="2">
        <v>1117</v>
      </c>
      <c r="S22" s="2">
        <v>78</v>
      </c>
      <c r="T22" s="2">
        <v>95</v>
      </c>
      <c r="U22" s="2"/>
      <c r="V22" s="5">
        <f t="shared" si="0"/>
        <v>2.75</v>
      </c>
      <c r="W22" s="5">
        <f t="shared" si="1"/>
        <v>20.846153846153847</v>
      </c>
      <c r="X22" s="5">
        <f t="shared" si="2"/>
        <v>14.717948717948717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9901</v>
      </c>
      <c r="D23" s="2">
        <v>10588</v>
      </c>
      <c r="E23" s="2">
        <v>20616</v>
      </c>
      <c r="F23" s="2">
        <v>21321</v>
      </c>
      <c r="G23" s="2">
        <v>6837</v>
      </c>
      <c r="H23" s="2">
        <v>7431</v>
      </c>
      <c r="I23" s="2">
        <v>15181</v>
      </c>
      <c r="J23" s="2">
        <v>15094</v>
      </c>
      <c r="K23" s="2">
        <v>221189</v>
      </c>
      <c r="L23" s="2">
        <v>228255</v>
      </c>
      <c r="M23" s="2">
        <v>11162</v>
      </c>
      <c r="N23" s="2">
        <v>11275</v>
      </c>
      <c r="O23" s="2">
        <v>15491</v>
      </c>
      <c r="P23" s="2">
        <v>17929</v>
      </c>
      <c r="Q23" s="2">
        <v>455442</v>
      </c>
      <c r="R23" s="2">
        <v>447075</v>
      </c>
      <c r="S23" s="2">
        <v>12975</v>
      </c>
      <c r="T23" s="2">
        <v>14488</v>
      </c>
      <c r="U23" s="2"/>
      <c r="V23" s="5">
        <f t="shared" si="0"/>
        <v>3.0153576129881525</v>
      </c>
      <c r="W23" s="5">
        <f t="shared" si="1"/>
        <v>19.816251567819386</v>
      </c>
      <c r="X23" s="5">
        <f t="shared" si="2"/>
        <v>35.101502890173407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4411</v>
      </c>
      <c r="D24" s="2">
        <v>4725</v>
      </c>
      <c r="E24" s="2">
        <v>8886</v>
      </c>
      <c r="F24" s="2">
        <v>9334</v>
      </c>
      <c r="G24" s="2">
        <v>3080</v>
      </c>
      <c r="H24" s="2">
        <v>3259</v>
      </c>
      <c r="I24" s="2">
        <v>6057</v>
      </c>
      <c r="J24" s="2">
        <v>6537</v>
      </c>
      <c r="K24" s="2">
        <v>90063</v>
      </c>
      <c r="L24" s="2">
        <v>93995</v>
      </c>
      <c r="M24" s="2">
        <v>4719</v>
      </c>
      <c r="N24" s="2">
        <v>4945</v>
      </c>
      <c r="O24" s="2">
        <v>6921</v>
      </c>
      <c r="P24" s="2">
        <v>7353</v>
      </c>
      <c r="Q24" s="2">
        <v>184676</v>
      </c>
      <c r="R24" s="2">
        <v>193523</v>
      </c>
      <c r="S24" s="2">
        <v>5711</v>
      </c>
      <c r="T24" s="2">
        <v>6257</v>
      </c>
      <c r="U24" s="2"/>
      <c r="V24" s="5">
        <f t="shared" si="0"/>
        <v>2.8850649350649351</v>
      </c>
      <c r="W24" s="5">
        <f t="shared" si="1"/>
        <v>19.085187539732996</v>
      </c>
      <c r="X24" s="5">
        <f t="shared" si="2"/>
        <v>32.336893713885488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2821</v>
      </c>
      <c r="D25" s="2">
        <v>3023</v>
      </c>
      <c r="E25" s="2">
        <v>5448</v>
      </c>
      <c r="F25" s="2">
        <v>5715</v>
      </c>
      <c r="G25" s="2">
        <v>1967</v>
      </c>
      <c r="H25" s="2">
        <v>2111</v>
      </c>
      <c r="I25" s="2">
        <v>4053</v>
      </c>
      <c r="J25" s="2">
        <v>4186</v>
      </c>
      <c r="K25" s="2">
        <v>54321</v>
      </c>
      <c r="L25" s="2">
        <v>60921</v>
      </c>
      <c r="M25" s="2">
        <v>3018</v>
      </c>
      <c r="N25" s="2">
        <v>3154</v>
      </c>
      <c r="O25" s="2">
        <v>4574</v>
      </c>
      <c r="P25" s="2">
        <v>4698</v>
      </c>
      <c r="Q25" s="2">
        <v>126278</v>
      </c>
      <c r="R25" s="2">
        <v>119013</v>
      </c>
      <c r="S25" s="2">
        <v>3807</v>
      </c>
      <c r="T25" s="2">
        <v>3929</v>
      </c>
      <c r="U25" s="2"/>
      <c r="V25" s="5">
        <f t="shared" si="0"/>
        <v>2.769700050838841</v>
      </c>
      <c r="W25" s="5">
        <f t="shared" si="1"/>
        <v>17.99900596421471</v>
      </c>
      <c r="X25" s="5">
        <f t="shared" si="2"/>
        <v>33.16995009193591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2144</v>
      </c>
      <c r="D26" s="2">
        <v>2196</v>
      </c>
      <c r="E26" s="2">
        <v>3769</v>
      </c>
      <c r="F26" s="2">
        <v>3903</v>
      </c>
      <c r="G26" s="2">
        <v>1468</v>
      </c>
      <c r="H26" s="2">
        <v>1485</v>
      </c>
      <c r="I26" s="2">
        <v>5632</v>
      </c>
      <c r="J26" s="2">
        <v>5757</v>
      </c>
      <c r="K26" s="2">
        <v>38294</v>
      </c>
      <c r="L26" s="2">
        <v>40592</v>
      </c>
      <c r="M26" s="2">
        <v>4177</v>
      </c>
      <c r="N26" s="2">
        <v>4396</v>
      </c>
      <c r="O26" s="2">
        <v>7125</v>
      </c>
      <c r="P26" s="2">
        <v>7293</v>
      </c>
      <c r="Q26" s="2">
        <v>71459</v>
      </c>
      <c r="R26" s="2">
        <v>67317</v>
      </c>
      <c r="S26" s="2">
        <v>6031</v>
      </c>
      <c r="T26" s="2">
        <v>6369</v>
      </c>
      <c r="U26" s="2"/>
      <c r="V26" s="5">
        <f t="shared" si="0"/>
        <v>2.5674386920980927</v>
      </c>
      <c r="W26" s="5">
        <f t="shared" si="1"/>
        <v>9.1678237969834804</v>
      </c>
      <c r="X26" s="5">
        <f t="shared" si="2"/>
        <v>11.848615486652296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2825</v>
      </c>
      <c r="D27" s="2">
        <v>2967</v>
      </c>
      <c r="E27" s="2">
        <v>5248</v>
      </c>
      <c r="F27" s="2">
        <v>5324</v>
      </c>
      <c r="G27" s="2">
        <v>1984</v>
      </c>
      <c r="H27" s="2">
        <v>2075</v>
      </c>
      <c r="I27" s="2">
        <v>3964</v>
      </c>
      <c r="J27" s="2">
        <v>3973</v>
      </c>
      <c r="K27" s="2">
        <v>40847</v>
      </c>
      <c r="L27" s="2">
        <v>45397</v>
      </c>
      <c r="M27" s="2">
        <v>2980</v>
      </c>
      <c r="N27" s="2">
        <v>3038</v>
      </c>
      <c r="O27" s="2">
        <v>4510</v>
      </c>
      <c r="P27" s="2">
        <v>4559</v>
      </c>
      <c r="Q27" s="2">
        <v>95535</v>
      </c>
      <c r="R27" s="2">
        <v>107072</v>
      </c>
      <c r="S27" s="2">
        <v>3870</v>
      </c>
      <c r="T27" s="2">
        <v>3902</v>
      </c>
      <c r="U27" s="2"/>
      <c r="V27" s="5">
        <f t="shared" si="0"/>
        <v>2.6451612903225805</v>
      </c>
      <c r="W27" s="5">
        <f t="shared" si="1"/>
        <v>13.707046979865773</v>
      </c>
      <c r="X27" s="5">
        <f t="shared" si="2"/>
        <v>24.686046511627907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1162</v>
      </c>
      <c r="D28" s="2">
        <v>2369</v>
      </c>
      <c r="E28" s="2">
        <v>3077</v>
      </c>
      <c r="F28" s="2">
        <v>4186</v>
      </c>
      <c r="G28" s="2">
        <v>826</v>
      </c>
      <c r="H28" s="2">
        <v>1633</v>
      </c>
      <c r="I28" s="2">
        <v>1621</v>
      </c>
      <c r="J28" s="2">
        <v>3552</v>
      </c>
      <c r="K28" s="2">
        <v>19418</v>
      </c>
      <c r="L28" s="2">
        <v>45567</v>
      </c>
      <c r="M28" s="2">
        <v>1249</v>
      </c>
      <c r="N28" s="2">
        <v>2628</v>
      </c>
      <c r="O28" s="2">
        <v>1776</v>
      </c>
      <c r="P28" s="2">
        <v>3800</v>
      </c>
      <c r="Q28" s="2">
        <v>61828</v>
      </c>
      <c r="R28" s="2">
        <v>70593</v>
      </c>
      <c r="S28" s="2">
        <v>1487</v>
      </c>
      <c r="T28" s="2">
        <v>3494</v>
      </c>
      <c r="U28" s="2"/>
      <c r="V28" s="5">
        <f t="shared" si="0"/>
        <v>3.7251815980629539</v>
      </c>
      <c r="W28" s="5">
        <f t="shared" si="1"/>
        <v>15.54683746997598</v>
      </c>
      <c r="X28" s="5">
        <f t="shared" si="2"/>
        <v>41.579018157363819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75</v>
      </c>
      <c r="D29" s="2">
        <v>75</v>
      </c>
      <c r="E29" s="2">
        <v>207</v>
      </c>
      <c r="F29" s="2">
        <v>191</v>
      </c>
      <c r="G29" s="2">
        <v>59</v>
      </c>
      <c r="H29" s="2">
        <v>55</v>
      </c>
      <c r="I29" s="2">
        <v>125</v>
      </c>
      <c r="J29" s="2">
        <v>114</v>
      </c>
      <c r="K29" s="2">
        <v>843</v>
      </c>
      <c r="L29" s="2">
        <v>885</v>
      </c>
      <c r="M29" s="2">
        <v>83</v>
      </c>
      <c r="N29" s="2">
        <v>85</v>
      </c>
      <c r="O29" s="2">
        <v>141</v>
      </c>
      <c r="P29" s="2">
        <v>159</v>
      </c>
      <c r="Q29" s="2">
        <v>2388</v>
      </c>
      <c r="R29" s="2">
        <v>2614</v>
      </c>
      <c r="S29" s="2">
        <v>112</v>
      </c>
      <c r="T29" s="2">
        <v>115</v>
      </c>
      <c r="U29" s="2"/>
      <c r="V29" s="5">
        <f t="shared" si="0"/>
        <v>3.5084745762711864</v>
      </c>
      <c r="W29" s="5">
        <f t="shared" si="1"/>
        <v>10.156626506024097</v>
      </c>
      <c r="X29" s="5">
        <f t="shared" si="2"/>
        <v>21.321428571428573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2821</v>
      </c>
      <c r="D30" s="2">
        <v>2965</v>
      </c>
      <c r="E30" s="2">
        <v>5250</v>
      </c>
      <c r="F30" s="2">
        <v>5039</v>
      </c>
      <c r="G30" s="2">
        <v>1978</v>
      </c>
      <c r="H30" s="2">
        <v>2128</v>
      </c>
      <c r="I30" s="2">
        <v>3901</v>
      </c>
      <c r="J30" s="2">
        <v>4057</v>
      </c>
      <c r="K30" s="2">
        <v>40561</v>
      </c>
      <c r="L30" s="2">
        <v>49332</v>
      </c>
      <c r="M30" s="2">
        <v>2970</v>
      </c>
      <c r="N30" s="2">
        <v>3296</v>
      </c>
      <c r="O30" s="2">
        <v>4540</v>
      </c>
      <c r="P30" s="2">
        <v>4637</v>
      </c>
      <c r="Q30" s="2">
        <v>95814</v>
      </c>
      <c r="R30" s="2">
        <v>103880</v>
      </c>
      <c r="S30" s="2">
        <v>3923</v>
      </c>
      <c r="T30" s="2">
        <v>3819</v>
      </c>
      <c r="U30" s="2"/>
      <c r="V30" s="5">
        <f t="shared" si="0"/>
        <v>2.6541961577350861</v>
      </c>
      <c r="W30" s="5">
        <f t="shared" si="1"/>
        <v>13.656902356902357</v>
      </c>
      <c r="X30" s="5">
        <f t="shared" si="2"/>
        <v>24.423655365791486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1123</v>
      </c>
      <c r="D31" s="2">
        <v>2158</v>
      </c>
      <c r="E31" s="2">
        <v>3065</v>
      </c>
      <c r="F31" s="2">
        <v>3710</v>
      </c>
      <c r="G31" s="2">
        <v>787</v>
      </c>
      <c r="H31" s="2">
        <v>1523</v>
      </c>
      <c r="I31" s="2">
        <v>1579</v>
      </c>
      <c r="J31" s="2">
        <v>3101</v>
      </c>
      <c r="K31" s="2">
        <v>16599</v>
      </c>
      <c r="L31" s="2">
        <v>28972</v>
      </c>
      <c r="M31" s="2">
        <v>1211</v>
      </c>
      <c r="N31" s="2">
        <v>2317</v>
      </c>
      <c r="O31" s="2">
        <v>1767</v>
      </c>
      <c r="P31" s="2">
        <v>3478</v>
      </c>
      <c r="Q31" s="2">
        <v>64336</v>
      </c>
      <c r="R31" s="2">
        <v>70029</v>
      </c>
      <c r="S31" s="2">
        <v>1504</v>
      </c>
      <c r="T31" s="2">
        <v>2891</v>
      </c>
      <c r="U31" s="2"/>
      <c r="V31" s="5">
        <f t="shared" si="0"/>
        <v>3.8945362134688692</v>
      </c>
      <c r="W31" s="5">
        <f t="shared" si="1"/>
        <v>13.706853839801816</v>
      </c>
      <c r="X31" s="5">
        <f t="shared" si="2"/>
        <v>42.776595744680854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83</v>
      </c>
      <c r="D32" s="2">
        <v>85</v>
      </c>
      <c r="E32" s="2">
        <v>246</v>
      </c>
      <c r="F32" s="2">
        <v>225</v>
      </c>
      <c r="G32" s="2">
        <v>63</v>
      </c>
      <c r="H32" s="2">
        <v>60</v>
      </c>
      <c r="I32" s="2">
        <v>103</v>
      </c>
      <c r="J32" s="2">
        <v>150</v>
      </c>
      <c r="K32" s="2">
        <v>1385</v>
      </c>
      <c r="L32" s="2">
        <v>1551</v>
      </c>
      <c r="M32" s="2">
        <v>82</v>
      </c>
      <c r="N32" s="2">
        <v>106</v>
      </c>
      <c r="O32" s="2">
        <v>116</v>
      </c>
      <c r="P32" s="2">
        <v>152</v>
      </c>
      <c r="Q32" s="2">
        <v>1426</v>
      </c>
      <c r="R32" s="2">
        <v>1555</v>
      </c>
      <c r="S32" s="2">
        <v>112</v>
      </c>
      <c r="T32" s="2">
        <v>129</v>
      </c>
      <c r="U32" s="2"/>
      <c r="V32" s="5">
        <f t="shared" si="0"/>
        <v>3.9047619047619047</v>
      </c>
      <c r="W32" s="5">
        <f t="shared" si="1"/>
        <v>16.890243902439025</v>
      </c>
      <c r="X32" s="5">
        <f t="shared" si="2"/>
        <v>12.732142857142858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110</v>
      </c>
      <c r="D33" s="2">
        <v>117</v>
      </c>
      <c r="E33" s="2">
        <v>317</v>
      </c>
      <c r="F33" s="2">
        <v>297</v>
      </c>
      <c r="G33" s="2">
        <v>78</v>
      </c>
      <c r="H33" s="2">
        <v>93</v>
      </c>
      <c r="I33" s="2">
        <v>208</v>
      </c>
      <c r="J33" s="2">
        <v>208</v>
      </c>
      <c r="K33" s="2">
        <v>1138</v>
      </c>
      <c r="L33" s="2">
        <v>1388</v>
      </c>
      <c r="M33" s="2">
        <v>130</v>
      </c>
      <c r="N33" s="2">
        <v>134</v>
      </c>
      <c r="O33" s="2">
        <v>238</v>
      </c>
      <c r="P33" s="2">
        <v>198</v>
      </c>
      <c r="Q33" s="2">
        <v>2417</v>
      </c>
      <c r="R33" s="2">
        <v>2513</v>
      </c>
      <c r="S33" s="2">
        <v>155</v>
      </c>
      <c r="T33" s="2">
        <v>154</v>
      </c>
      <c r="U33" s="2"/>
      <c r="V33" s="5">
        <f t="shared" si="0"/>
        <v>4.0641025641025639</v>
      </c>
      <c r="W33" s="5">
        <f t="shared" si="1"/>
        <v>8.7538461538461547</v>
      </c>
      <c r="X33" s="5">
        <f t="shared" si="2"/>
        <v>15.593548387096774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2029</v>
      </c>
      <c r="D34" s="2">
        <v>3111</v>
      </c>
      <c r="E34" s="2">
        <v>8841</v>
      </c>
      <c r="F34" s="2">
        <v>14092</v>
      </c>
      <c r="G34" s="2">
        <v>1409</v>
      </c>
      <c r="H34" s="2">
        <v>2214</v>
      </c>
      <c r="I34" s="2">
        <v>2728</v>
      </c>
      <c r="J34" s="2">
        <v>4388</v>
      </c>
      <c r="K34" s="2">
        <v>74058</v>
      </c>
      <c r="L34" s="2">
        <v>140638</v>
      </c>
      <c r="M34" s="2">
        <v>2106</v>
      </c>
      <c r="N34" s="2">
        <v>3375</v>
      </c>
      <c r="O34" s="2">
        <v>3105</v>
      </c>
      <c r="P34" s="2">
        <v>4877</v>
      </c>
      <c r="Q34" s="2">
        <v>163114</v>
      </c>
      <c r="R34" s="2">
        <v>273398</v>
      </c>
      <c r="S34" s="2">
        <v>2606</v>
      </c>
      <c r="T34" s="2">
        <v>4469</v>
      </c>
      <c r="U34" s="2"/>
      <c r="V34" s="5">
        <f t="shared" ref="V34:V65" si="3">E34/G34</f>
        <v>6.2746628814762246</v>
      </c>
      <c r="W34" s="5">
        <f t="shared" ref="W34:W65" si="4">K34/M34</f>
        <v>35.165242165242162</v>
      </c>
      <c r="X34" s="5">
        <f t="shared" si="2"/>
        <v>62.591711435149655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3753</v>
      </c>
      <c r="D35" s="2">
        <v>4442</v>
      </c>
      <c r="E35" s="2">
        <v>6530</v>
      </c>
      <c r="F35" s="2">
        <v>7554</v>
      </c>
      <c r="G35" s="2">
        <v>2552</v>
      </c>
      <c r="H35" s="2">
        <v>3194</v>
      </c>
      <c r="I35" s="2">
        <v>6871</v>
      </c>
      <c r="J35" s="2">
        <v>7844</v>
      </c>
      <c r="K35" s="2">
        <v>70697</v>
      </c>
      <c r="L35" s="2">
        <v>81959</v>
      </c>
      <c r="M35" s="2">
        <v>5258</v>
      </c>
      <c r="N35" s="2">
        <v>5836</v>
      </c>
      <c r="O35" s="2">
        <v>8344</v>
      </c>
      <c r="P35" s="2">
        <v>9194</v>
      </c>
      <c r="Q35" s="2">
        <v>157180</v>
      </c>
      <c r="R35" s="2">
        <v>177433</v>
      </c>
      <c r="S35" s="2">
        <v>7120</v>
      </c>
      <c r="T35" s="2">
        <v>7756</v>
      </c>
      <c r="U35" s="2"/>
      <c r="V35" s="5">
        <f t="shared" si="3"/>
        <v>2.5587774294670846</v>
      </c>
      <c r="W35" s="5">
        <f t="shared" si="4"/>
        <v>13.44560669456067</v>
      </c>
      <c r="X35" s="5">
        <f t="shared" si="2"/>
        <v>22.075842696629213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15312</v>
      </c>
      <c r="D36" s="2">
        <v>19709</v>
      </c>
      <c r="E36" s="2">
        <v>81134</v>
      </c>
      <c r="F36" s="2">
        <v>111351</v>
      </c>
      <c r="G36" s="2">
        <v>10522</v>
      </c>
      <c r="H36" s="2">
        <v>13952</v>
      </c>
      <c r="I36" s="2">
        <v>24469</v>
      </c>
      <c r="J36" s="2">
        <v>30963</v>
      </c>
      <c r="K36" s="2">
        <v>738957</v>
      </c>
      <c r="L36" s="2">
        <v>1252626</v>
      </c>
      <c r="M36" s="2">
        <v>18526</v>
      </c>
      <c r="N36" s="2">
        <v>23351</v>
      </c>
      <c r="O36" s="2">
        <v>26972</v>
      </c>
      <c r="P36" s="2">
        <v>34187</v>
      </c>
      <c r="Q36" s="2">
        <v>1291314</v>
      </c>
      <c r="R36" s="2">
        <v>1946365</v>
      </c>
      <c r="S36" s="2">
        <v>23322</v>
      </c>
      <c r="T36" s="2">
        <v>28440</v>
      </c>
      <c r="U36" s="2"/>
      <c r="V36" s="5">
        <f t="shared" si="3"/>
        <v>7.7108914655008549</v>
      </c>
      <c r="W36" s="5">
        <f t="shared" si="4"/>
        <v>39.887563424376552</v>
      </c>
      <c r="X36" s="5">
        <f t="shared" si="2"/>
        <v>55.368922047851811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8015</v>
      </c>
      <c r="D37" s="2">
        <v>8610</v>
      </c>
      <c r="E37" s="2">
        <v>15171</v>
      </c>
      <c r="F37" s="2">
        <v>15192</v>
      </c>
      <c r="G37" s="2">
        <v>5717</v>
      </c>
      <c r="H37" s="2">
        <v>5894</v>
      </c>
      <c r="I37" s="2">
        <v>14098</v>
      </c>
      <c r="J37" s="2">
        <v>16436</v>
      </c>
      <c r="K37" s="2">
        <v>144166</v>
      </c>
      <c r="L37" s="2">
        <v>175381</v>
      </c>
      <c r="M37" s="2">
        <v>10315</v>
      </c>
      <c r="N37" s="2">
        <v>11123</v>
      </c>
      <c r="O37" s="2">
        <v>16290</v>
      </c>
      <c r="P37" s="2">
        <v>17870</v>
      </c>
      <c r="Q37" s="2">
        <v>456936</v>
      </c>
      <c r="R37" s="2">
        <v>403698</v>
      </c>
      <c r="S37" s="2">
        <v>13728</v>
      </c>
      <c r="T37" s="2">
        <v>14954</v>
      </c>
      <c r="U37" s="2"/>
      <c r="V37" s="5">
        <f t="shared" si="3"/>
        <v>2.6536645093580549</v>
      </c>
      <c r="W37" s="5">
        <f t="shared" si="4"/>
        <v>13.976345128453708</v>
      </c>
      <c r="X37" s="5">
        <f t="shared" si="2"/>
        <v>33.284965034965033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5085</v>
      </c>
      <c r="D38" s="2">
        <v>9065</v>
      </c>
      <c r="E38" s="2">
        <v>13299</v>
      </c>
      <c r="F38" s="2">
        <v>20133</v>
      </c>
      <c r="G38" s="2">
        <v>3527</v>
      </c>
      <c r="H38" s="2">
        <v>6379</v>
      </c>
      <c r="I38" s="2">
        <v>6763</v>
      </c>
      <c r="J38" s="2">
        <v>12486</v>
      </c>
      <c r="K38" s="2">
        <v>112825</v>
      </c>
      <c r="L38" s="2">
        <v>177044</v>
      </c>
      <c r="M38" s="2">
        <v>5246</v>
      </c>
      <c r="N38" s="2">
        <v>9364</v>
      </c>
      <c r="O38" s="2">
        <v>7251</v>
      </c>
      <c r="P38" s="2">
        <v>13306</v>
      </c>
      <c r="Q38" s="2">
        <v>394972</v>
      </c>
      <c r="R38" s="2">
        <v>428986</v>
      </c>
      <c r="S38" s="2">
        <v>5949</v>
      </c>
      <c r="T38" s="2">
        <v>11587</v>
      </c>
      <c r="U38" s="2"/>
      <c r="V38" s="5">
        <f t="shared" si="3"/>
        <v>3.7706265948398072</v>
      </c>
      <c r="W38" s="5">
        <f t="shared" si="4"/>
        <v>21.506862371330538</v>
      </c>
      <c r="X38" s="5">
        <f t="shared" si="2"/>
        <v>66.39300722810556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5356</v>
      </c>
      <c r="D39" s="2">
        <v>6301</v>
      </c>
      <c r="E39" s="2">
        <v>10597</v>
      </c>
      <c r="F39" s="2">
        <v>9922</v>
      </c>
      <c r="G39" s="2">
        <v>3665</v>
      </c>
      <c r="H39" s="2">
        <v>4534</v>
      </c>
      <c r="I39" s="2">
        <v>7758</v>
      </c>
      <c r="J39" s="2">
        <v>9094</v>
      </c>
      <c r="K39" s="2">
        <v>72560</v>
      </c>
      <c r="L39" s="2">
        <v>90340</v>
      </c>
      <c r="M39" s="2">
        <v>5887</v>
      </c>
      <c r="N39" s="2">
        <v>6614</v>
      </c>
      <c r="O39" s="2">
        <v>8559</v>
      </c>
      <c r="P39" s="2">
        <v>10249</v>
      </c>
      <c r="Q39" s="2">
        <v>191354</v>
      </c>
      <c r="R39" s="2">
        <v>154583</v>
      </c>
      <c r="S39" s="2">
        <v>7007</v>
      </c>
      <c r="T39" s="2">
        <v>8048</v>
      </c>
      <c r="U39" s="2"/>
      <c r="V39" s="5">
        <f t="shared" si="3"/>
        <v>2.8914051841746247</v>
      </c>
      <c r="W39" s="5">
        <f t="shared" si="4"/>
        <v>12.325462884321386</v>
      </c>
      <c r="X39" s="5">
        <f t="shared" si="2"/>
        <v>27.308976737548168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4507</v>
      </c>
      <c r="D40" s="2">
        <v>5283</v>
      </c>
      <c r="E40" s="2">
        <v>7940</v>
      </c>
      <c r="F40" s="2">
        <v>8381</v>
      </c>
      <c r="G40" s="2">
        <v>2990</v>
      </c>
      <c r="H40" s="2">
        <v>3677</v>
      </c>
      <c r="I40" s="2">
        <v>7739</v>
      </c>
      <c r="J40" s="2">
        <v>8580</v>
      </c>
      <c r="K40" s="2">
        <v>86589</v>
      </c>
      <c r="L40" s="2">
        <v>76799</v>
      </c>
      <c r="M40" s="2">
        <v>5975</v>
      </c>
      <c r="N40" s="2">
        <v>6521</v>
      </c>
      <c r="O40" s="2">
        <v>8081</v>
      </c>
      <c r="P40" s="2">
        <v>9617</v>
      </c>
      <c r="Q40" s="2">
        <v>164794</v>
      </c>
      <c r="R40" s="2">
        <v>148156</v>
      </c>
      <c r="S40" s="2">
        <v>6766</v>
      </c>
      <c r="T40" s="2">
        <v>7786</v>
      </c>
      <c r="U40" s="2"/>
      <c r="V40" s="5">
        <f t="shared" si="3"/>
        <v>2.6555183946488294</v>
      </c>
      <c r="W40" s="5">
        <f t="shared" si="4"/>
        <v>14.491882845188284</v>
      </c>
      <c r="X40" s="5">
        <f t="shared" si="2"/>
        <v>24.356192728347619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3795</v>
      </c>
      <c r="D41" s="2">
        <v>4817</v>
      </c>
      <c r="E41" s="2">
        <v>6768</v>
      </c>
      <c r="F41" s="2">
        <v>7539</v>
      </c>
      <c r="G41" s="2">
        <v>2596</v>
      </c>
      <c r="H41" s="2">
        <v>3234</v>
      </c>
      <c r="I41" s="2">
        <v>5003</v>
      </c>
      <c r="J41" s="2">
        <v>6969</v>
      </c>
      <c r="K41" s="2">
        <v>44217</v>
      </c>
      <c r="L41" s="2">
        <v>50052</v>
      </c>
      <c r="M41" s="2">
        <v>3914</v>
      </c>
      <c r="N41" s="2">
        <v>5245</v>
      </c>
      <c r="O41" s="2">
        <v>6137</v>
      </c>
      <c r="P41" s="2">
        <v>9141</v>
      </c>
      <c r="Q41" s="2">
        <v>112831</v>
      </c>
      <c r="R41" s="2">
        <v>130119</v>
      </c>
      <c r="S41" s="2">
        <v>5141</v>
      </c>
      <c r="T41" s="2">
        <v>7751</v>
      </c>
      <c r="U41" s="2"/>
      <c r="V41" s="5">
        <f t="shared" si="3"/>
        <v>2.6070878274268106</v>
      </c>
      <c r="W41" s="5">
        <f t="shared" si="4"/>
        <v>11.297138477261115</v>
      </c>
      <c r="X41" s="5">
        <f t="shared" si="2"/>
        <v>21.94728652013227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996</v>
      </c>
      <c r="D42" s="2">
        <v>1187</v>
      </c>
      <c r="E42" s="2">
        <v>1592</v>
      </c>
      <c r="F42" s="2">
        <v>1693</v>
      </c>
      <c r="G42" s="2">
        <v>670</v>
      </c>
      <c r="H42" s="2">
        <v>884</v>
      </c>
      <c r="I42" s="2">
        <v>1359</v>
      </c>
      <c r="J42" s="2">
        <v>1446</v>
      </c>
      <c r="K42" s="2">
        <v>10925</v>
      </c>
      <c r="L42" s="2">
        <v>10178</v>
      </c>
      <c r="M42" s="2">
        <v>1029</v>
      </c>
      <c r="N42" s="2">
        <v>1102</v>
      </c>
      <c r="O42" s="2">
        <v>1484</v>
      </c>
      <c r="P42" s="2">
        <v>1559</v>
      </c>
      <c r="Q42" s="2">
        <v>13805</v>
      </c>
      <c r="R42" s="2">
        <v>17782</v>
      </c>
      <c r="S42" s="2">
        <v>1206</v>
      </c>
      <c r="T42" s="2">
        <v>1251</v>
      </c>
      <c r="U42" s="2"/>
      <c r="V42" s="5">
        <f t="shared" si="3"/>
        <v>2.3761194029850747</v>
      </c>
      <c r="W42" s="5">
        <f t="shared" si="4"/>
        <v>10.617103984450923</v>
      </c>
      <c r="X42" s="5">
        <f t="shared" si="2"/>
        <v>11.446932006633499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13526</v>
      </c>
      <c r="D43" s="2">
        <v>18210</v>
      </c>
      <c r="E43" s="2">
        <v>27314</v>
      </c>
      <c r="F43" s="2">
        <v>29958</v>
      </c>
      <c r="G43" s="2">
        <v>9713</v>
      </c>
      <c r="H43" s="2">
        <v>12077</v>
      </c>
      <c r="I43" s="2">
        <v>36129</v>
      </c>
      <c r="J43" s="2">
        <v>48947</v>
      </c>
      <c r="K43" s="2">
        <v>274931</v>
      </c>
      <c r="L43" s="2">
        <v>506041</v>
      </c>
      <c r="M43" s="2">
        <v>26382</v>
      </c>
      <c r="N43" s="2">
        <v>36918</v>
      </c>
      <c r="O43" s="2">
        <v>46232</v>
      </c>
      <c r="P43" s="2">
        <v>61194</v>
      </c>
      <c r="Q43" s="2">
        <v>980718</v>
      </c>
      <c r="R43" s="2">
        <v>1114382</v>
      </c>
      <c r="S43" s="2">
        <v>44608</v>
      </c>
      <c r="T43" s="2">
        <v>60187</v>
      </c>
      <c r="U43" s="2"/>
      <c r="V43" s="5">
        <f t="shared" si="3"/>
        <v>2.8121074848141667</v>
      </c>
      <c r="W43" s="5">
        <f t="shared" si="4"/>
        <v>10.421158365552271</v>
      </c>
      <c r="X43" s="5">
        <f t="shared" si="2"/>
        <v>21.985249282639884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1647</v>
      </c>
      <c r="D44" s="2">
        <v>1920</v>
      </c>
      <c r="E44" s="2">
        <v>3361</v>
      </c>
      <c r="F44" s="2">
        <v>2849</v>
      </c>
      <c r="G44" s="2">
        <v>1132</v>
      </c>
      <c r="H44" s="2">
        <v>1477</v>
      </c>
      <c r="I44" s="2">
        <v>2566</v>
      </c>
      <c r="J44" s="2">
        <v>2675</v>
      </c>
      <c r="K44" s="2">
        <v>30072</v>
      </c>
      <c r="L44" s="2">
        <v>30600</v>
      </c>
      <c r="M44" s="2">
        <v>1856</v>
      </c>
      <c r="N44" s="2">
        <v>2039</v>
      </c>
      <c r="O44" s="2">
        <v>2805</v>
      </c>
      <c r="P44" s="2">
        <v>2783</v>
      </c>
      <c r="Q44" s="2">
        <v>66244</v>
      </c>
      <c r="R44" s="2">
        <v>54354</v>
      </c>
      <c r="S44" s="2">
        <v>3000</v>
      </c>
      <c r="T44" s="2">
        <v>2458</v>
      </c>
      <c r="U44" s="2"/>
      <c r="V44" s="5">
        <f t="shared" si="3"/>
        <v>2.9690812720848054</v>
      </c>
      <c r="W44" s="5">
        <f t="shared" si="4"/>
        <v>16.202586206896552</v>
      </c>
      <c r="X44" s="5">
        <f t="shared" si="2"/>
        <v>22.081333333333333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796</v>
      </c>
      <c r="D45" s="2">
        <v>934</v>
      </c>
      <c r="E45" s="2">
        <v>1460</v>
      </c>
      <c r="F45" s="2">
        <v>1548</v>
      </c>
      <c r="G45" s="2">
        <v>644</v>
      </c>
      <c r="H45" s="2">
        <v>541</v>
      </c>
      <c r="I45" s="2">
        <v>1008</v>
      </c>
      <c r="J45" s="2">
        <v>1049</v>
      </c>
      <c r="K45" s="2">
        <v>15225</v>
      </c>
      <c r="L45" s="2">
        <v>15709</v>
      </c>
      <c r="M45" s="2">
        <v>790</v>
      </c>
      <c r="N45" s="2">
        <v>802</v>
      </c>
      <c r="O45" s="2">
        <v>1091</v>
      </c>
      <c r="P45" s="2">
        <v>1129</v>
      </c>
      <c r="Q45" s="2">
        <v>26273</v>
      </c>
      <c r="R45" s="2">
        <v>20402</v>
      </c>
      <c r="S45" s="2">
        <v>921</v>
      </c>
      <c r="T45" s="2">
        <v>937</v>
      </c>
      <c r="U45" s="2"/>
      <c r="V45" s="5">
        <f t="shared" si="3"/>
        <v>2.2670807453416151</v>
      </c>
      <c r="W45" s="5">
        <f t="shared" si="4"/>
        <v>19.272151898734176</v>
      </c>
      <c r="X45" s="5">
        <f t="shared" si="2"/>
        <v>28.526601520086864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2410</v>
      </c>
      <c r="D46" s="2">
        <v>27259</v>
      </c>
      <c r="E46" s="2">
        <v>4246</v>
      </c>
      <c r="F46" s="2">
        <v>23661</v>
      </c>
      <c r="G46" s="2">
        <v>1698</v>
      </c>
      <c r="H46" s="2">
        <v>15391</v>
      </c>
      <c r="I46" s="2">
        <v>3475</v>
      </c>
      <c r="J46" s="2">
        <v>34826</v>
      </c>
      <c r="K46" s="2">
        <v>39744</v>
      </c>
      <c r="L46" s="2">
        <v>71518</v>
      </c>
      <c r="M46" s="2">
        <v>2609</v>
      </c>
      <c r="N46" s="2">
        <v>23075</v>
      </c>
      <c r="O46" s="2">
        <v>3698</v>
      </c>
      <c r="P46" s="2">
        <v>36457</v>
      </c>
      <c r="Q46" s="2">
        <v>67856</v>
      </c>
      <c r="R46" s="2">
        <v>101912</v>
      </c>
      <c r="S46" s="2">
        <v>3403</v>
      </c>
      <c r="T46" s="2">
        <v>27617</v>
      </c>
      <c r="U46" s="2"/>
      <c r="V46" s="5">
        <f t="shared" si="3"/>
        <v>2.5005889281507656</v>
      </c>
      <c r="W46" s="5">
        <f t="shared" si="4"/>
        <v>15.233422767343811</v>
      </c>
      <c r="X46" s="5">
        <f t="shared" si="2"/>
        <v>19.940052894504849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2009</v>
      </c>
      <c r="D47" s="2">
        <v>175540</v>
      </c>
      <c r="E47" s="2">
        <v>3753</v>
      </c>
      <c r="F47" s="2">
        <v>81028</v>
      </c>
      <c r="G47" s="2">
        <v>1400</v>
      </c>
      <c r="H47" s="2">
        <v>4454</v>
      </c>
      <c r="I47" s="2">
        <v>5131</v>
      </c>
      <c r="J47" s="2">
        <v>14957</v>
      </c>
      <c r="K47" s="2">
        <v>66609</v>
      </c>
      <c r="L47" s="2">
        <v>122416</v>
      </c>
      <c r="M47" s="2">
        <v>3695</v>
      </c>
      <c r="N47" s="2">
        <v>189762</v>
      </c>
      <c r="O47" s="2">
        <v>5555</v>
      </c>
      <c r="P47" s="2">
        <v>285517</v>
      </c>
      <c r="Q47" s="2">
        <v>122316</v>
      </c>
      <c r="R47" s="2">
        <v>113647</v>
      </c>
      <c r="S47" s="2">
        <v>5142</v>
      </c>
      <c r="T47" s="2">
        <v>192122</v>
      </c>
      <c r="U47" s="2"/>
      <c r="V47" s="5">
        <f t="shared" si="3"/>
        <v>2.6807142857142856</v>
      </c>
      <c r="W47" s="5">
        <f t="shared" si="4"/>
        <v>18.026792963464139</v>
      </c>
      <c r="X47" s="5">
        <f t="shared" si="2"/>
        <v>23.787631271878645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71</v>
      </c>
      <c r="D48" s="2">
        <v>78</v>
      </c>
      <c r="E48" s="2">
        <v>147</v>
      </c>
      <c r="F48" s="2">
        <v>149</v>
      </c>
      <c r="G48" s="2">
        <v>52</v>
      </c>
      <c r="H48" s="2">
        <v>52</v>
      </c>
      <c r="I48" s="2">
        <v>98</v>
      </c>
      <c r="J48" s="2">
        <v>103</v>
      </c>
      <c r="K48" s="2">
        <v>482</v>
      </c>
      <c r="L48" s="2">
        <v>561</v>
      </c>
      <c r="M48" s="2">
        <v>102</v>
      </c>
      <c r="N48" s="2">
        <v>79</v>
      </c>
      <c r="O48" s="2">
        <v>109</v>
      </c>
      <c r="P48" s="2">
        <v>110</v>
      </c>
      <c r="Q48" s="2">
        <v>1434</v>
      </c>
      <c r="R48" s="2">
        <v>1349</v>
      </c>
      <c r="S48" s="2">
        <v>95</v>
      </c>
      <c r="T48" s="2">
        <v>91</v>
      </c>
      <c r="U48" s="2"/>
      <c r="V48" s="5">
        <f t="shared" si="3"/>
        <v>2.8269230769230771</v>
      </c>
      <c r="W48" s="5">
        <f t="shared" si="4"/>
        <v>4.7254901960784315</v>
      </c>
      <c r="X48" s="5">
        <f t="shared" si="2"/>
        <v>15.094736842105263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38</v>
      </c>
      <c r="D49" s="2">
        <v>38</v>
      </c>
      <c r="E49" s="2">
        <v>56</v>
      </c>
      <c r="F49" s="2">
        <v>61</v>
      </c>
      <c r="G49" s="2">
        <v>31</v>
      </c>
      <c r="H49" s="2">
        <v>29</v>
      </c>
      <c r="I49" s="2">
        <v>53</v>
      </c>
      <c r="J49" s="2">
        <v>51</v>
      </c>
      <c r="K49" s="2">
        <v>65</v>
      </c>
      <c r="L49" s="2">
        <v>79</v>
      </c>
      <c r="M49" s="2">
        <v>40</v>
      </c>
      <c r="N49" s="2">
        <v>39</v>
      </c>
      <c r="O49" s="2">
        <v>54</v>
      </c>
      <c r="P49" s="2">
        <v>54</v>
      </c>
      <c r="Q49" s="2">
        <v>51</v>
      </c>
      <c r="R49" s="2">
        <v>52</v>
      </c>
      <c r="S49" s="2">
        <v>46</v>
      </c>
      <c r="T49" s="2">
        <v>50</v>
      </c>
      <c r="U49" s="2"/>
      <c r="V49" s="5">
        <f t="shared" si="3"/>
        <v>1.8064516129032258</v>
      </c>
      <c r="W49" s="5">
        <f t="shared" si="4"/>
        <v>1.625</v>
      </c>
      <c r="X49" s="5">
        <f t="shared" si="2"/>
        <v>1.1086956521739131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2586</v>
      </c>
      <c r="D50" s="2">
        <v>102527</v>
      </c>
      <c r="E50" s="2">
        <v>3990</v>
      </c>
      <c r="F50" s="2">
        <v>78048</v>
      </c>
      <c r="G50" s="2">
        <v>1795</v>
      </c>
      <c r="H50" s="2">
        <v>93074</v>
      </c>
      <c r="I50" s="2">
        <v>5343</v>
      </c>
      <c r="J50" s="2">
        <v>178854</v>
      </c>
      <c r="K50" s="2">
        <v>43143</v>
      </c>
      <c r="L50" s="2">
        <v>167613</v>
      </c>
      <c r="M50" s="2">
        <v>4009</v>
      </c>
      <c r="N50" s="2">
        <v>125105</v>
      </c>
      <c r="O50" s="2">
        <v>6315</v>
      </c>
      <c r="P50" s="2">
        <v>178025</v>
      </c>
      <c r="Q50" s="2">
        <v>83521</v>
      </c>
      <c r="R50" s="2">
        <v>249145</v>
      </c>
      <c r="S50" s="2">
        <v>5421</v>
      </c>
      <c r="T50" s="2">
        <v>150785</v>
      </c>
      <c r="U50" s="2"/>
      <c r="V50" s="5">
        <f t="shared" si="3"/>
        <v>2.2228412256267411</v>
      </c>
      <c r="W50" s="5">
        <f t="shared" si="4"/>
        <v>10.761536542778748</v>
      </c>
      <c r="X50" s="5">
        <f t="shared" si="2"/>
        <v>15.406935989669803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192</v>
      </c>
      <c r="D51" s="2">
        <v>238</v>
      </c>
      <c r="E51" s="2">
        <v>462</v>
      </c>
      <c r="F51" s="2">
        <v>463</v>
      </c>
      <c r="G51" s="2">
        <v>143</v>
      </c>
      <c r="H51" s="2">
        <v>181</v>
      </c>
      <c r="I51" s="2">
        <v>268</v>
      </c>
      <c r="J51" s="2">
        <v>302</v>
      </c>
      <c r="K51" s="2">
        <v>2694</v>
      </c>
      <c r="L51" s="2">
        <v>3440</v>
      </c>
      <c r="M51" s="2">
        <v>219</v>
      </c>
      <c r="N51" s="2">
        <v>237</v>
      </c>
      <c r="O51" s="2">
        <v>333</v>
      </c>
      <c r="P51" s="2">
        <v>322</v>
      </c>
      <c r="Q51" s="2">
        <v>6163</v>
      </c>
      <c r="R51" s="2">
        <v>6272</v>
      </c>
      <c r="S51" s="2">
        <v>244</v>
      </c>
      <c r="T51" s="2">
        <v>277</v>
      </c>
      <c r="U51" s="2"/>
      <c r="V51" s="5">
        <f t="shared" si="3"/>
        <v>3.2307692307692308</v>
      </c>
      <c r="W51" s="5">
        <f t="shared" si="4"/>
        <v>12.301369863013699</v>
      </c>
      <c r="X51" s="5">
        <f t="shared" si="2"/>
        <v>25.258196721311474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1457</v>
      </c>
      <c r="D52" s="2">
        <v>5932</v>
      </c>
      <c r="E52" s="2">
        <v>2618</v>
      </c>
      <c r="F52" s="2">
        <v>6991</v>
      </c>
      <c r="G52" s="2">
        <v>1046</v>
      </c>
      <c r="H52" s="2">
        <v>3911</v>
      </c>
      <c r="I52" s="2">
        <v>2189</v>
      </c>
      <c r="J52" s="2">
        <v>9175</v>
      </c>
      <c r="K52" s="2">
        <v>24741</v>
      </c>
      <c r="L52" s="2">
        <v>33528</v>
      </c>
      <c r="M52" s="2">
        <v>1621</v>
      </c>
      <c r="N52" s="2">
        <v>6382</v>
      </c>
      <c r="O52" s="2">
        <v>2412</v>
      </c>
      <c r="P52" s="2">
        <v>10952</v>
      </c>
      <c r="Q52" s="2">
        <v>45015</v>
      </c>
      <c r="R52" s="2">
        <v>54984</v>
      </c>
      <c r="S52" s="2">
        <v>2220</v>
      </c>
      <c r="T52" s="2">
        <v>8447</v>
      </c>
      <c r="U52" s="2"/>
      <c r="V52" s="5">
        <f t="shared" si="3"/>
        <v>2.502868068833652</v>
      </c>
      <c r="W52" s="5">
        <f t="shared" si="4"/>
        <v>15.262800740283776</v>
      </c>
      <c r="X52" s="5">
        <f t="shared" si="2"/>
        <v>20.277027027027028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1391</v>
      </c>
      <c r="D53" s="2">
        <v>1805</v>
      </c>
      <c r="E53" s="2">
        <v>2628</v>
      </c>
      <c r="F53" s="2">
        <v>2786</v>
      </c>
      <c r="G53" s="2">
        <v>947</v>
      </c>
      <c r="H53" s="2">
        <v>1170</v>
      </c>
      <c r="I53" s="2">
        <v>2784</v>
      </c>
      <c r="J53" s="2">
        <v>3498</v>
      </c>
      <c r="K53" s="2">
        <v>30207</v>
      </c>
      <c r="L53" s="2">
        <v>29625</v>
      </c>
      <c r="M53" s="2">
        <v>1964</v>
      </c>
      <c r="N53" s="2">
        <v>2518</v>
      </c>
      <c r="O53" s="2">
        <v>3362</v>
      </c>
      <c r="P53" s="2">
        <v>4056</v>
      </c>
      <c r="Q53" s="2">
        <v>63219</v>
      </c>
      <c r="R53" s="2">
        <v>61796</v>
      </c>
      <c r="S53" s="2">
        <v>2937</v>
      </c>
      <c r="T53" s="2">
        <v>3330</v>
      </c>
      <c r="U53" s="2"/>
      <c r="V53" s="5">
        <f t="shared" si="3"/>
        <v>2.775079197465681</v>
      </c>
      <c r="W53" s="5">
        <f t="shared" si="4"/>
        <v>15.380346232179226</v>
      </c>
      <c r="X53" s="5">
        <f t="shared" si="2"/>
        <v>21.525025536261492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2819</v>
      </c>
      <c r="D54" s="2">
        <v>1525866</v>
      </c>
      <c r="E54" s="2">
        <v>4471</v>
      </c>
      <c r="F54" s="2">
        <v>1569133</v>
      </c>
      <c r="G54" s="2">
        <v>1988</v>
      </c>
      <c r="H54" s="2">
        <v>1108169</v>
      </c>
      <c r="I54" s="2">
        <v>6828</v>
      </c>
      <c r="J54" s="2">
        <v>3018545</v>
      </c>
      <c r="K54" s="2">
        <v>30894</v>
      </c>
      <c r="L54" s="2">
        <v>3305230</v>
      </c>
      <c r="M54" s="2">
        <v>5341</v>
      </c>
      <c r="N54" s="2">
        <v>2452487</v>
      </c>
      <c r="O54" s="2">
        <v>9140</v>
      </c>
      <c r="P54" s="2">
        <v>3841378</v>
      </c>
      <c r="Q54" s="2">
        <v>67839</v>
      </c>
      <c r="R54" s="2">
        <v>3671134</v>
      </c>
      <c r="S54" s="2">
        <v>8453</v>
      </c>
      <c r="T54" s="2">
        <v>3287574</v>
      </c>
      <c r="U54" s="2"/>
      <c r="V54" s="5">
        <f t="shared" si="3"/>
        <v>2.2489939637826963</v>
      </c>
      <c r="W54" s="5">
        <f t="shared" si="4"/>
        <v>5.7843100542969479</v>
      </c>
      <c r="X54" s="5">
        <f t="shared" si="2"/>
        <v>8.0254347568910447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488</v>
      </c>
      <c r="D55" s="2">
        <v>491</v>
      </c>
      <c r="E55" s="2">
        <v>896</v>
      </c>
      <c r="F55" s="2">
        <v>823</v>
      </c>
      <c r="G55" s="2">
        <v>376</v>
      </c>
      <c r="H55" s="2">
        <v>320</v>
      </c>
      <c r="I55" s="2">
        <v>1169</v>
      </c>
      <c r="J55" s="2">
        <v>978</v>
      </c>
      <c r="K55" s="2">
        <v>8139</v>
      </c>
      <c r="L55" s="2">
        <v>7760</v>
      </c>
      <c r="M55" s="2">
        <v>813</v>
      </c>
      <c r="N55" s="2">
        <v>779</v>
      </c>
      <c r="O55" s="2">
        <v>949</v>
      </c>
      <c r="P55" s="2">
        <v>695</v>
      </c>
      <c r="Q55" s="2">
        <v>4104</v>
      </c>
      <c r="R55" s="2">
        <v>4200</v>
      </c>
      <c r="S55" s="2">
        <v>659</v>
      </c>
      <c r="T55" s="2">
        <v>570</v>
      </c>
      <c r="U55" s="2"/>
      <c r="V55" s="5">
        <f t="shared" si="3"/>
        <v>2.3829787234042552</v>
      </c>
      <c r="W55" s="5">
        <f t="shared" si="4"/>
        <v>10.011070110701107</v>
      </c>
      <c r="X55" s="5">
        <f t="shared" si="2"/>
        <v>6.2276176024279213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258</v>
      </c>
      <c r="D56" s="2">
        <v>436</v>
      </c>
      <c r="E56" s="2">
        <v>681</v>
      </c>
      <c r="F56" s="2">
        <v>1042</v>
      </c>
      <c r="G56" s="2">
        <v>185</v>
      </c>
      <c r="H56" s="2">
        <v>280</v>
      </c>
      <c r="I56" s="2">
        <v>409</v>
      </c>
      <c r="J56" s="2">
        <v>615</v>
      </c>
      <c r="K56" s="2">
        <v>3885</v>
      </c>
      <c r="L56" s="2">
        <v>5453</v>
      </c>
      <c r="M56" s="2">
        <v>280</v>
      </c>
      <c r="N56" s="2">
        <v>592</v>
      </c>
      <c r="O56" s="2">
        <v>446</v>
      </c>
      <c r="P56" s="2">
        <v>685</v>
      </c>
      <c r="Q56" s="2">
        <v>4023</v>
      </c>
      <c r="R56" s="2">
        <v>5115</v>
      </c>
      <c r="S56" s="2">
        <v>351</v>
      </c>
      <c r="T56" s="2">
        <v>520</v>
      </c>
      <c r="U56" s="2"/>
      <c r="V56" s="5">
        <f t="shared" si="3"/>
        <v>3.6810810810810812</v>
      </c>
      <c r="W56" s="5">
        <f t="shared" si="4"/>
        <v>13.875</v>
      </c>
      <c r="X56" s="5">
        <f t="shared" si="2"/>
        <v>11.461538461538462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466</v>
      </c>
      <c r="D57" s="2">
        <v>573</v>
      </c>
      <c r="E57" s="2">
        <v>929</v>
      </c>
      <c r="F57" s="2">
        <v>1081</v>
      </c>
      <c r="G57" s="2">
        <v>344</v>
      </c>
      <c r="H57" s="2">
        <v>395</v>
      </c>
      <c r="I57" s="2">
        <v>951</v>
      </c>
      <c r="J57" s="2">
        <v>1191</v>
      </c>
      <c r="K57" s="2">
        <v>6006</v>
      </c>
      <c r="L57" s="2">
        <v>9133</v>
      </c>
      <c r="M57" s="2">
        <v>730</v>
      </c>
      <c r="N57" s="2">
        <v>839</v>
      </c>
      <c r="O57" s="2">
        <v>715</v>
      </c>
      <c r="P57" s="2">
        <v>917</v>
      </c>
      <c r="Q57" s="2">
        <v>3032</v>
      </c>
      <c r="R57" s="2">
        <v>3427</v>
      </c>
      <c r="S57" s="2">
        <v>606</v>
      </c>
      <c r="T57" s="2">
        <v>663</v>
      </c>
      <c r="U57" s="2"/>
      <c r="V57" s="5">
        <f t="shared" si="3"/>
        <v>2.7005813953488373</v>
      </c>
      <c r="W57" s="5">
        <f t="shared" si="4"/>
        <v>8.2273972602739729</v>
      </c>
      <c r="X57" s="5">
        <f t="shared" si="2"/>
        <v>5.003300330033003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2240</v>
      </c>
      <c r="D58" s="2">
        <v>2820</v>
      </c>
      <c r="E58" s="2">
        <v>4520</v>
      </c>
      <c r="F58" s="2">
        <v>4403</v>
      </c>
      <c r="G58" s="2">
        <v>1948</v>
      </c>
      <c r="H58" s="2">
        <v>1882</v>
      </c>
      <c r="I58" s="2">
        <v>3444</v>
      </c>
      <c r="J58" s="2">
        <v>4377</v>
      </c>
      <c r="K58" s="2">
        <v>32480</v>
      </c>
      <c r="L58" s="2">
        <v>35810</v>
      </c>
      <c r="M58" s="2">
        <v>2566</v>
      </c>
      <c r="N58" s="2">
        <v>3085</v>
      </c>
      <c r="O58" s="2">
        <v>4012</v>
      </c>
      <c r="P58" s="2">
        <v>4711</v>
      </c>
      <c r="Q58" s="2">
        <v>68968</v>
      </c>
      <c r="R58" s="2">
        <v>67765</v>
      </c>
      <c r="S58" s="2">
        <v>3509</v>
      </c>
      <c r="T58" s="2">
        <v>4544</v>
      </c>
      <c r="U58" s="2"/>
      <c r="V58" s="5">
        <f t="shared" si="3"/>
        <v>2.3203285420944559</v>
      </c>
      <c r="W58" s="5">
        <f t="shared" si="4"/>
        <v>12.657833203429462</v>
      </c>
      <c r="X58" s="5">
        <f t="shared" si="2"/>
        <v>19.654602450840695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32730</v>
      </c>
      <c r="D59" s="2">
        <v>3223936</v>
      </c>
      <c r="E59" s="2">
        <v>134394</v>
      </c>
      <c r="F59" s="2">
        <v>3446427</v>
      </c>
      <c r="G59" s="2">
        <v>22879</v>
      </c>
      <c r="H59" s="2">
        <v>2079846</v>
      </c>
      <c r="I59" s="2">
        <v>58438</v>
      </c>
      <c r="J59" s="2">
        <v>6693579</v>
      </c>
      <c r="K59" s="2">
        <v>870319</v>
      </c>
      <c r="L59" s="2">
        <v>7946327</v>
      </c>
      <c r="M59" s="2">
        <v>44238</v>
      </c>
      <c r="N59" s="2">
        <v>5112467</v>
      </c>
      <c r="O59" s="2">
        <v>75430</v>
      </c>
      <c r="P59" s="2">
        <v>7707927</v>
      </c>
      <c r="Q59" s="2">
        <v>2148172</v>
      </c>
      <c r="R59" s="2">
        <v>10562482</v>
      </c>
      <c r="S59" s="2">
        <v>66683</v>
      </c>
      <c r="T59" s="2">
        <v>6491769</v>
      </c>
      <c r="U59" s="2"/>
      <c r="V59" s="5">
        <f t="shared" si="3"/>
        <v>5.8741203723938984</v>
      </c>
      <c r="W59" s="5">
        <f t="shared" si="4"/>
        <v>19.673561191735612</v>
      </c>
      <c r="X59" s="5">
        <f t="shared" si="2"/>
        <v>32.214687401586609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10800</v>
      </c>
      <c r="D60" s="2">
        <v>82508</v>
      </c>
      <c r="E60" s="2">
        <v>34785</v>
      </c>
      <c r="F60" s="2">
        <v>114207</v>
      </c>
      <c r="G60" s="2">
        <v>8221</v>
      </c>
      <c r="H60" s="2">
        <v>78677</v>
      </c>
      <c r="I60" s="2">
        <v>17343</v>
      </c>
      <c r="J60" s="2">
        <v>113307</v>
      </c>
      <c r="K60" s="2">
        <v>265313</v>
      </c>
      <c r="L60" s="2">
        <v>579235</v>
      </c>
      <c r="M60" s="2">
        <v>12532</v>
      </c>
      <c r="N60" s="2">
        <v>98114</v>
      </c>
      <c r="O60" s="2">
        <v>20535</v>
      </c>
      <c r="P60" s="2">
        <v>126154</v>
      </c>
      <c r="Q60" s="2">
        <v>650256</v>
      </c>
      <c r="R60" s="2">
        <v>885185</v>
      </c>
      <c r="S60" s="2">
        <v>18691</v>
      </c>
      <c r="T60" s="2">
        <v>118917</v>
      </c>
      <c r="U60" s="2"/>
      <c r="V60" s="5">
        <f t="shared" si="3"/>
        <v>4.231237075781535</v>
      </c>
      <c r="W60" s="5">
        <f t="shared" si="4"/>
        <v>21.170842642834344</v>
      </c>
      <c r="X60" s="5">
        <f t="shared" si="2"/>
        <v>34.78979187844417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18719</v>
      </c>
      <c r="D61" s="2">
        <v>1608582</v>
      </c>
      <c r="E61" s="2">
        <v>61039</v>
      </c>
      <c r="F61" s="2">
        <v>1669798</v>
      </c>
      <c r="G61" s="2">
        <v>13931</v>
      </c>
      <c r="H61" s="2">
        <v>1257530</v>
      </c>
      <c r="I61" s="2">
        <v>31136</v>
      </c>
      <c r="J61" s="2">
        <v>3435161</v>
      </c>
      <c r="K61" s="2">
        <v>451951</v>
      </c>
      <c r="L61" s="2">
        <v>4265422</v>
      </c>
      <c r="M61" s="2">
        <v>23041</v>
      </c>
      <c r="N61" s="2">
        <v>2526105</v>
      </c>
      <c r="O61" s="2">
        <v>37750</v>
      </c>
      <c r="P61" s="2">
        <v>3701739</v>
      </c>
      <c r="Q61" s="2">
        <v>1057065</v>
      </c>
      <c r="R61" s="2">
        <v>5861100</v>
      </c>
      <c r="S61" s="2">
        <v>35359</v>
      </c>
      <c r="T61" s="2">
        <v>3683790</v>
      </c>
      <c r="U61" s="2"/>
      <c r="V61" s="5">
        <f t="shared" si="3"/>
        <v>4.3815232215921327</v>
      </c>
      <c r="W61" s="5">
        <f t="shared" si="4"/>
        <v>19.615077470595896</v>
      </c>
      <c r="X61" s="5">
        <f t="shared" si="2"/>
        <v>29.895217624932833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15441</v>
      </c>
      <c r="D62" s="2">
        <v>87364</v>
      </c>
      <c r="E62" s="2">
        <v>59145</v>
      </c>
      <c r="F62" s="2">
        <v>146779</v>
      </c>
      <c r="G62" s="2">
        <v>11533</v>
      </c>
      <c r="H62" s="2">
        <v>75606</v>
      </c>
      <c r="I62" s="2">
        <v>22600</v>
      </c>
      <c r="J62" s="2">
        <v>111124</v>
      </c>
      <c r="K62" s="2">
        <v>354937</v>
      </c>
      <c r="L62" s="2">
        <v>705319</v>
      </c>
      <c r="M62" s="2">
        <v>17012</v>
      </c>
      <c r="N62" s="2">
        <v>103787</v>
      </c>
      <c r="O62" s="2">
        <v>27052</v>
      </c>
      <c r="P62" s="2">
        <v>144066</v>
      </c>
      <c r="Q62" s="2">
        <v>979068</v>
      </c>
      <c r="R62" s="2">
        <v>1199794</v>
      </c>
      <c r="S62" s="2">
        <v>26370</v>
      </c>
      <c r="T62" s="2">
        <v>130564</v>
      </c>
      <c r="U62" s="2"/>
      <c r="V62" s="5">
        <f t="shared" si="3"/>
        <v>5.1283274083065988</v>
      </c>
      <c r="W62" s="5">
        <f t="shared" si="4"/>
        <v>20.863919586174465</v>
      </c>
      <c r="X62" s="5">
        <f t="shared" si="2"/>
        <v>37.12810011376564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5451</v>
      </c>
      <c r="D63" s="2">
        <v>7330</v>
      </c>
      <c r="E63" s="2">
        <v>9965</v>
      </c>
      <c r="F63" s="2">
        <v>11233</v>
      </c>
      <c r="G63" s="2">
        <v>3964</v>
      </c>
      <c r="H63" s="2">
        <v>4717</v>
      </c>
      <c r="I63" s="2">
        <v>15527</v>
      </c>
      <c r="J63" s="2">
        <v>17684</v>
      </c>
      <c r="K63" s="2">
        <v>126715</v>
      </c>
      <c r="L63" s="2">
        <v>160083</v>
      </c>
      <c r="M63" s="2">
        <v>10508</v>
      </c>
      <c r="N63" s="2">
        <v>13122</v>
      </c>
      <c r="O63" s="2">
        <v>17292</v>
      </c>
      <c r="P63" s="2">
        <v>21365</v>
      </c>
      <c r="Q63" s="2">
        <v>320680</v>
      </c>
      <c r="R63" s="2">
        <v>350381</v>
      </c>
      <c r="S63" s="2">
        <v>15133</v>
      </c>
      <c r="T63" s="2">
        <v>4616804</v>
      </c>
      <c r="U63" s="2"/>
      <c r="V63" s="5">
        <f t="shared" si="3"/>
        <v>2.5138748738647831</v>
      </c>
      <c r="W63" s="5">
        <f t="shared" si="4"/>
        <v>12.058907499048344</v>
      </c>
      <c r="X63" s="5">
        <f t="shared" si="2"/>
        <v>21.190775127205445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1654</v>
      </c>
      <c r="D64" s="2">
        <v>1848</v>
      </c>
      <c r="E64" s="2">
        <v>2696</v>
      </c>
      <c r="F64" s="2">
        <v>3286</v>
      </c>
      <c r="G64" s="2">
        <v>1237</v>
      </c>
      <c r="H64" s="2">
        <v>152087</v>
      </c>
      <c r="I64" s="2">
        <v>3815</v>
      </c>
      <c r="J64" s="2">
        <v>11619</v>
      </c>
      <c r="K64" s="2">
        <v>30391</v>
      </c>
      <c r="L64" s="2">
        <v>29641</v>
      </c>
      <c r="M64" s="2">
        <v>2750</v>
      </c>
      <c r="N64" s="2">
        <v>3241</v>
      </c>
      <c r="O64" s="2">
        <v>4929</v>
      </c>
      <c r="P64" s="2">
        <v>5227</v>
      </c>
      <c r="Q64" s="2">
        <v>60057</v>
      </c>
      <c r="R64" s="2">
        <v>0</v>
      </c>
      <c r="S64" s="2">
        <v>3660</v>
      </c>
      <c r="T64" s="2">
        <v>4672</v>
      </c>
      <c r="U64" s="2"/>
      <c r="V64" s="5">
        <f t="shared" si="3"/>
        <v>2.1794664510913502</v>
      </c>
      <c r="W64" s="5">
        <f t="shared" si="4"/>
        <v>11.051272727272726</v>
      </c>
      <c r="X64" s="5">
        <f t="shared" si="2"/>
        <v>16.409016393442624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5446</v>
      </c>
      <c r="D65" s="2">
        <v>9356</v>
      </c>
      <c r="E65" s="2">
        <v>10474</v>
      </c>
      <c r="F65" s="2">
        <v>16646</v>
      </c>
      <c r="G65" s="2">
        <v>4157</v>
      </c>
      <c r="H65" s="2">
        <v>6124</v>
      </c>
      <c r="I65" s="2">
        <v>9588</v>
      </c>
      <c r="J65" s="2">
        <v>15799</v>
      </c>
      <c r="K65" s="2">
        <v>90240</v>
      </c>
      <c r="L65" s="2">
        <v>197645</v>
      </c>
      <c r="M65" s="2">
        <v>7393</v>
      </c>
      <c r="N65" s="2">
        <v>11537</v>
      </c>
      <c r="O65" s="2">
        <v>12049</v>
      </c>
      <c r="P65" s="2">
        <v>19569</v>
      </c>
      <c r="Q65" s="2">
        <v>269792</v>
      </c>
      <c r="R65" s="2">
        <v>354776</v>
      </c>
      <c r="S65" s="2">
        <v>11006</v>
      </c>
      <c r="T65" s="2">
        <v>16817</v>
      </c>
      <c r="U65" s="2"/>
      <c r="V65" s="5">
        <f t="shared" si="3"/>
        <v>2.5196054847245608</v>
      </c>
      <c r="W65" s="5">
        <f t="shared" si="4"/>
        <v>12.206140944136346</v>
      </c>
      <c r="X65" s="5">
        <f t="shared" si="2"/>
        <v>24.513174632018899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12177</v>
      </c>
      <c r="D66" s="2">
        <v>17793</v>
      </c>
      <c r="E66" s="2">
        <v>24049</v>
      </c>
      <c r="F66" s="2">
        <v>32250</v>
      </c>
      <c r="G66" s="2">
        <v>8551</v>
      </c>
      <c r="H66" s="2">
        <v>11638</v>
      </c>
      <c r="I66" s="2">
        <v>25237</v>
      </c>
      <c r="J66" s="2">
        <v>36312</v>
      </c>
      <c r="K66" s="2">
        <v>260344</v>
      </c>
      <c r="L66" s="2">
        <v>495055</v>
      </c>
      <c r="M66" s="2">
        <v>18530</v>
      </c>
      <c r="N66" s="2">
        <v>27635</v>
      </c>
      <c r="O66" s="2">
        <v>33131</v>
      </c>
      <c r="P66" s="2">
        <v>47531</v>
      </c>
      <c r="Q66" s="2">
        <v>801956</v>
      </c>
      <c r="R66" s="2">
        <v>953050</v>
      </c>
      <c r="S66" s="2">
        <v>29611</v>
      </c>
      <c r="T66" s="2">
        <v>41635</v>
      </c>
      <c r="U66" s="2"/>
      <c r="V66" s="5">
        <f t="shared" ref="V66:V97" si="5">E66/G66</f>
        <v>2.8124196000467783</v>
      </c>
      <c r="W66" s="5">
        <f t="shared" ref="W66:W97" si="6">K66/M66</f>
        <v>14.049865083648138</v>
      </c>
      <c r="X66" s="5">
        <f t="shared" si="2"/>
        <v>27.083043463577724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609</v>
      </c>
      <c r="D67" s="2">
        <v>773</v>
      </c>
      <c r="E67" s="2">
        <v>1302</v>
      </c>
      <c r="F67" s="2">
        <v>1318</v>
      </c>
      <c r="G67" s="2">
        <v>426</v>
      </c>
      <c r="H67" s="2">
        <v>420</v>
      </c>
      <c r="I67" s="2">
        <v>1032</v>
      </c>
      <c r="J67" s="2">
        <v>1225</v>
      </c>
      <c r="K67" s="2">
        <v>11644</v>
      </c>
      <c r="L67" s="2">
        <v>11317</v>
      </c>
      <c r="M67" s="2">
        <v>725</v>
      </c>
      <c r="N67" s="2">
        <v>793</v>
      </c>
      <c r="O67" s="2">
        <v>1244</v>
      </c>
      <c r="P67" s="2">
        <v>1226</v>
      </c>
      <c r="Q67" s="2">
        <v>14345</v>
      </c>
      <c r="R67" s="2">
        <v>14837</v>
      </c>
      <c r="S67" s="2">
        <v>1090</v>
      </c>
      <c r="T67" s="2">
        <v>1019</v>
      </c>
      <c r="U67" s="2"/>
      <c r="V67" s="5">
        <f t="shared" si="5"/>
        <v>3.056338028169014</v>
      </c>
      <c r="W67" s="5">
        <f t="shared" si="6"/>
        <v>16.060689655172414</v>
      </c>
      <c r="X67" s="5">
        <f t="shared" ref="X67:X106" si="7">Q67/S67</f>
        <v>13.160550458715596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634</v>
      </c>
      <c r="D68" s="2">
        <v>704</v>
      </c>
      <c r="E68" s="2">
        <v>1366</v>
      </c>
      <c r="F68" s="2">
        <v>1446</v>
      </c>
      <c r="G68" s="2">
        <v>462</v>
      </c>
      <c r="H68" s="2">
        <v>435</v>
      </c>
      <c r="I68" s="2">
        <v>1037</v>
      </c>
      <c r="J68" s="2">
        <v>1127</v>
      </c>
      <c r="K68" s="2">
        <v>10893</v>
      </c>
      <c r="L68" s="2">
        <v>10934</v>
      </c>
      <c r="M68" s="2">
        <v>723</v>
      </c>
      <c r="N68" s="2">
        <v>795</v>
      </c>
      <c r="O68" s="2">
        <v>1310</v>
      </c>
      <c r="P68" s="2">
        <v>1390</v>
      </c>
      <c r="Q68" s="2">
        <v>17042</v>
      </c>
      <c r="R68" s="2">
        <v>15645</v>
      </c>
      <c r="S68" s="2">
        <v>1083</v>
      </c>
      <c r="T68" s="2">
        <v>1033</v>
      </c>
      <c r="U68" s="2"/>
      <c r="V68" s="5">
        <f t="shared" si="5"/>
        <v>2.9567099567099566</v>
      </c>
      <c r="W68" s="5">
        <f t="shared" si="6"/>
        <v>15.066390041493776</v>
      </c>
      <c r="X68" s="5">
        <f t="shared" si="7"/>
        <v>15.735918744228993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2192</v>
      </c>
      <c r="D69" s="2">
        <v>2409</v>
      </c>
      <c r="E69" s="2">
        <v>4251</v>
      </c>
      <c r="F69" s="2">
        <v>4408</v>
      </c>
      <c r="G69" s="2">
        <v>1645</v>
      </c>
      <c r="H69" s="2">
        <v>1643</v>
      </c>
      <c r="I69" s="2">
        <v>3207</v>
      </c>
      <c r="J69" s="2">
        <v>3602</v>
      </c>
      <c r="K69" s="2">
        <v>31194</v>
      </c>
      <c r="L69" s="2">
        <v>34218</v>
      </c>
      <c r="M69" s="2">
        <v>2411</v>
      </c>
      <c r="N69" s="2">
        <v>2746</v>
      </c>
      <c r="O69" s="2">
        <v>3749</v>
      </c>
      <c r="P69" s="2">
        <v>4049</v>
      </c>
      <c r="Q69" s="2">
        <v>67239</v>
      </c>
      <c r="R69" s="2">
        <v>64344</v>
      </c>
      <c r="S69" s="2">
        <v>3901</v>
      </c>
      <c r="T69" s="2">
        <v>3684</v>
      </c>
      <c r="U69" s="2"/>
      <c r="V69" s="5">
        <f t="shared" si="5"/>
        <v>2.58419452887538</v>
      </c>
      <c r="W69" s="5">
        <f t="shared" si="6"/>
        <v>12.938199917046868</v>
      </c>
      <c r="X69" s="5">
        <f t="shared" si="7"/>
        <v>17.236349653934887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5556</v>
      </c>
      <c r="D70" s="2">
        <v>9141</v>
      </c>
      <c r="E70" s="2">
        <v>10700</v>
      </c>
      <c r="F70" s="2">
        <v>16875</v>
      </c>
      <c r="G70" s="2">
        <v>3950</v>
      </c>
      <c r="H70" s="2">
        <v>6264</v>
      </c>
      <c r="I70" s="2">
        <v>9697</v>
      </c>
      <c r="J70" s="2">
        <v>16196</v>
      </c>
      <c r="K70" s="2">
        <v>88384</v>
      </c>
      <c r="L70" s="2">
        <v>196057</v>
      </c>
      <c r="M70" s="2">
        <v>7051</v>
      </c>
      <c r="N70" s="2">
        <v>11597</v>
      </c>
      <c r="O70" s="2">
        <v>11291</v>
      </c>
      <c r="P70" s="2">
        <v>18422</v>
      </c>
      <c r="Q70" s="2">
        <v>253495</v>
      </c>
      <c r="R70" s="2">
        <v>354293</v>
      </c>
      <c r="S70" s="2">
        <v>10718</v>
      </c>
      <c r="T70" s="2">
        <v>16071</v>
      </c>
      <c r="U70" s="2"/>
      <c r="V70" s="5">
        <f t="shared" si="5"/>
        <v>2.7088607594936707</v>
      </c>
      <c r="W70" s="5">
        <f t="shared" si="6"/>
        <v>12.53495958020139</v>
      </c>
      <c r="X70" s="5">
        <f t="shared" si="7"/>
        <v>23.651334204142564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11841</v>
      </c>
      <c r="D71" s="2">
        <v>16921</v>
      </c>
      <c r="E71" s="2">
        <v>25223</v>
      </c>
      <c r="F71" s="2">
        <v>31953</v>
      </c>
      <c r="G71" s="2">
        <v>8519</v>
      </c>
      <c r="H71" s="2">
        <v>11283</v>
      </c>
      <c r="I71" s="2">
        <v>25244</v>
      </c>
      <c r="J71" s="2">
        <v>36094</v>
      </c>
      <c r="K71" s="2">
        <v>260094</v>
      </c>
      <c r="L71" s="2">
        <v>550578</v>
      </c>
      <c r="M71" s="2">
        <v>18223</v>
      </c>
      <c r="N71" s="2">
        <v>26349</v>
      </c>
      <c r="O71" s="2">
        <v>31598</v>
      </c>
      <c r="P71" s="2">
        <v>43975</v>
      </c>
      <c r="Q71" s="2">
        <v>821796</v>
      </c>
      <c r="R71" s="2">
        <v>1012458</v>
      </c>
      <c r="S71" s="2">
        <v>28920</v>
      </c>
      <c r="T71" s="2">
        <v>40284</v>
      </c>
      <c r="U71" s="2"/>
      <c r="V71" s="5">
        <f t="shared" si="5"/>
        <v>2.9607935203662401</v>
      </c>
      <c r="W71" s="5">
        <f t="shared" si="6"/>
        <v>14.272842012840915</v>
      </c>
      <c r="X71" s="5">
        <f t="shared" si="7"/>
        <v>28.416182572614108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7886</v>
      </c>
      <c r="D72" s="2">
        <v>14290</v>
      </c>
      <c r="E72" s="2">
        <v>100895</v>
      </c>
      <c r="F72" s="2">
        <v>103503</v>
      </c>
      <c r="G72" s="2">
        <v>5726</v>
      </c>
      <c r="H72" s="2">
        <v>9778</v>
      </c>
      <c r="I72" s="2">
        <v>10995</v>
      </c>
      <c r="J72" s="2">
        <v>20615</v>
      </c>
      <c r="K72" s="2">
        <v>639063</v>
      </c>
      <c r="L72" s="2">
        <v>1053832</v>
      </c>
      <c r="M72" s="2">
        <v>8448</v>
      </c>
      <c r="N72" s="2">
        <v>16098</v>
      </c>
      <c r="O72" s="2">
        <v>12004</v>
      </c>
      <c r="P72" s="2">
        <v>22857</v>
      </c>
      <c r="Q72" s="2">
        <v>1723592</v>
      </c>
      <c r="R72" s="2">
        <v>1977667</v>
      </c>
      <c r="S72" s="2">
        <v>10521</v>
      </c>
      <c r="T72" s="2">
        <v>19307</v>
      </c>
      <c r="U72" s="2"/>
      <c r="V72" s="5">
        <f t="shared" si="5"/>
        <v>17.620502968913726</v>
      </c>
      <c r="W72" s="5">
        <f t="shared" si="6"/>
        <v>75.646661931818187</v>
      </c>
      <c r="X72" s="5">
        <f t="shared" si="7"/>
        <v>163.82397110540822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8456</v>
      </c>
      <c r="D73" s="2">
        <v>15995</v>
      </c>
      <c r="E73" s="2">
        <v>112770</v>
      </c>
      <c r="F73" s="2">
        <v>117740</v>
      </c>
      <c r="G73" s="2">
        <v>6026</v>
      </c>
      <c r="H73" s="2">
        <v>11048</v>
      </c>
      <c r="I73" s="2">
        <v>12949</v>
      </c>
      <c r="J73" s="2">
        <v>22182</v>
      </c>
      <c r="K73" s="2">
        <v>1028478</v>
      </c>
      <c r="L73" s="2">
        <v>1178030</v>
      </c>
      <c r="M73" s="2">
        <v>9141</v>
      </c>
      <c r="N73" s="2">
        <v>17629</v>
      </c>
      <c r="O73" s="2">
        <v>15064</v>
      </c>
      <c r="P73" s="2">
        <v>24559</v>
      </c>
      <c r="Q73" s="2">
        <v>1978586</v>
      </c>
      <c r="R73" s="2">
        <v>2040621</v>
      </c>
      <c r="S73" s="2">
        <v>11241</v>
      </c>
      <c r="T73" s="2">
        <v>20743</v>
      </c>
      <c r="U73" s="2"/>
      <c r="V73" s="5">
        <f t="shared" si="5"/>
        <v>18.713906405575838</v>
      </c>
      <c r="W73" s="5">
        <f t="shared" si="6"/>
        <v>112.51263537906136</v>
      </c>
      <c r="X73" s="5">
        <f t="shared" si="7"/>
        <v>176.01512320967885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25728</v>
      </c>
      <c r="D74" s="2">
        <v>4486</v>
      </c>
      <c r="E74" s="2">
        <v>67287</v>
      </c>
      <c r="F74" s="2">
        <v>7610</v>
      </c>
      <c r="G74" s="2">
        <v>18226</v>
      </c>
      <c r="H74" s="2">
        <v>3187</v>
      </c>
      <c r="I74" s="2">
        <v>55260</v>
      </c>
      <c r="J74" s="2">
        <v>8364</v>
      </c>
      <c r="K74" s="2">
        <v>778017</v>
      </c>
      <c r="L74" s="2">
        <v>81753</v>
      </c>
      <c r="M74" s="2">
        <v>43988</v>
      </c>
      <c r="N74" s="2">
        <v>6557</v>
      </c>
      <c r="O74" s="2">
        <v>73760</v>
      </c>
      <c r="P74" s="2">
        <v>9255</v>
      </c>
      <c r="Q74" s="2">
        <v>1954029</v>
      </c>
      <c r="R74" s="2">
        <v>125558</v>
      </c>
      <c r="S74" s="2">
        <v>62761</v>
      </c>
      <c r="T74" s="2">
        <v>7658</v>
      </c>
      <c r="U74" s="2"/>
      <c r="V74" s="5">
        <f t="shared" si="5"/>
        <v>3.6918138922418522</v>
      </c>
      <c r="W74" s="5">
        <f t="shared" si="6"/>
        <v>17.687028280440121</v>
      </c>
      <c r="X74" s="5">
        <f t="shared" si="7"/>
        <v>31.134446551202181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5874</v>
      </c>
      <c r="D75" s="2">
        <v>7491</v>
      </c>
      <c r="E75" s="2">
        <v>10405</v>
      </c>
      <c r="F75" s="2">
        <v>10689</v>
      </c>
      <c r="G75" s="2">
        <v>4230</v>
      </c>
      <c r="H75" s="2">
        <v>4699</v>
      </c>
      <c r="I75" s="2">
        <v>14923</v>
      </c>
      <c r="J75" s="2">
        <v>16758</v>
      </c>
      <c r="K75" s="2">
        <v>139841</v>
      </c>
      <c r="L75" s="2">
        <v>180795</v>
      </c>
      <c r="M75" s="2">
        <v>11033</v>
      </c>
      <c r="N75" s="2">
        <v>13166</v>
      </c>
      <c r="O75" s="2">
        <v>17897</v>
      </c>
      <c r="P75" s="2">
        <v>20014</v>
      </c>
      <c r="Q75" s="2">
        <v>309043</v>
      </c>
      <c r="R75" s="2">
        <v>349162</v>
      </c>
      <c r="S75" s="2">
        <v>15678</v>
      </c>
      <c r="T75" s="2">
        <v>18068</v>
      </c>
      <c r="U75" s="2"/>
      <c r="V75" s="5">
        <f t="shared" si="5"/>
        <v>2.4598108747044916</v>
      </c>
      <c r="W75" s="5">
        <f t="shared" si="6"/>
        <v>12.67479380041693</v>
      </c>
      <c r="X75" s="5">
        <f t="shared" si="7"/>
        <v>19.711889271590763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13975</v>
      </c>
      <c r="D76" s="2">
        <v>15669</v>
      </c>
      <c r="E76" s="2">
        <v>60326</v>
      </c>
      <c r="F76" s="2">
        <v>68490</v>
      </c>
      <c r="G76" s="2">
        <v>9925</v>
      </c>
      <c r="H76" s="2">
        <v>10691</v>
      </c>
      <c r="I76" s="2">
        <v>34084</v>
      </c>
      <c r="J76" s="2">
        <v>39877</v>
      </c>
      <c r="K76" s="2">
        <v>731351</v>
      </c>
      <c r="L76" s="2">
        <v>856864</v>
      </c>
      <c r="M76" s="2">
        <v>25635</v>
      </c>
      <c r="N76" s="2">
        <v>27868</v>
      </c>
      <c r="O76" s="2">
        <v>40874</v>
      </c>
      <c r="P76" s="2">
        <v>44447</v>
      </c>
      <c r="Q76" s="2">
        <v>2107060</v>
      </c>
      <c r="R76" s="2">
        <v>1897099</v>
      </c>
      <c r="S76" s="2">
        <v>34870</v>
      </c>
      <c r="T76" s="2">
        <v>37857</v>
      </c>
      <c r="U76" s="2"/>
      <c r="V76" s="5">
        <f t="shared" si="5"/>
        <v>6.0781863979848865</v>
      </c>
      <c r="W76" s="5">
        <f t="shared" si="6"/>
        <v>28.529393407450751</v>
      </c>
      <c r="X76" s="5">
        <f t="shared" si="7"/>
        <v>60.426154287353029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4544</v>
      </c>
      <c r="D77" s="2">
        <v>5082</v>
      </c>
      <c r="E77" s="2">
        <v>8181</v>
      </c>
      <c r="F77" s="2">
        <v>8067</v>
      </c>
      <c r="G77" s="2">
        <v>3162</v>
      </c>
      <c r="H77" s="2">
        <v>3429</v>
      </c>
      <c r="I77" s="2">
        <v>8907</v>
      </c>
      <c r="J77" s="2">
        <v>8333</v>
      </c>
      <c r="K77" s="2">
        <v>82144</v>
      </c>
      <c r="L77" s="2">
        <v>74761</v>
      </c>
      <c r="M77" s="2">
        <v>7356</v>
      </c>
      <c r="N77" s="2">
        <v>6528</v>
      </c>
      <c r="O77" s="2">
        <v>11136</v>
      </c>
      <c r="P77" s="2">
        <v>9500</v>
      </c>
      <c r="Q77" s="2">
        <v>223610</v>
      </c>
      <c r="R77" s="2">
        <v>146518</v>
      </c>
      <c r="S77" s="2">
        <v>9217</v>
      </c>
      <c r="T77" s="2">
        <v>8344</v>
      </c>
      <c r="U77" s="2"/>
      <c r="V77" s="5">
        <f t="shared" si="5"/>
        <v>2.5872865275142316</v>
      </c>
      <c r="W77" s="5">
        <f t="shared" si="6"/>
        <v>11.166938553561719</v>
      </c>
      <c r="X77" s="5">
        <f t="shared" si="7"/>
        <v>24.260605403059564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449</v>
      </c>
      <c r="D78" s="2">
        <v>804</v>
      </c>
      <c r="E78" s="2">
        <v>1405</v>
      </c>
      <c r="F78" s="2">
        <v>1089</v>
      </c>
      <c r="G78" s="2">
        <v>333</v>
      </c>
      <c r="H78" s="2">
        <v>562</v>
      </c>
      <c r="I78" s="2">
        <v>605</v>
      </c>
      <c r="J78" s="2">
        <v>1139</v>
      </c>
      <c r="K78" s="2">
        <v>13360</v>
      </c>
      <c r="L78" s="2">
        <v>5608</v>
      </c>
      <c r="M78" s="2">
        <v>515</v>
      </c>
      <c r="N78" s="2">
        <v>867</v>
      </c>
      <c r="O78" s="2">
        <v>681</v>
      </c>
      <c r="P78" s="2">
        <v>1143</v>
      </c>
      <c r="Q78" s="2">
        <v>17940</v>
      </c>
      <c r="R78" s="2">
        <v>12685</v>
      </c>
      <c r="S78" s="2">
        <v>525</v>
      </c>
      <c r="T78" s="2">
        <v>1004</v>
      </c>
      <c r="U78" s="2"/>
      <c r="V78" s="5">
        <f t="shared" si="5"/>
        <v>4.2192192192192195</v>
      </c>
      <c r="W78" s="5">
        <f t="shared" si="6"/>
        <v>25.941747572815533</v>
      </c>
      <c r="X78" s="5">
        <f t="shared" si="7"/>
        <v>34.171428571428571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130</v>
      </c>
      <c r="D79" s="2">
        <v>107</v>
      </c>
      <c r="E79" s="2">
        <v>264</v>
      </c>
      <c r="F79" s="2">
        <v>239</v>
      </c>
      <c r="G79" s="2">
        <v>68</v>
      </c>
      <c r="H79" s="2">
        <v>74</v>
      </c>
      <c r="I79" s="2">
        <v>186</v>
      </c>
      <c r="J79" s="2">
        <v>178</v>
      </c>
      <c r="K79" s="2">
        <v>454</v>
      </c>
      <c r="L79" s="2">
        <v>432</v>
      </c>
      <c r="M79" s="2">
        <v>145</v>
      </c>
      <c r="N79" s="2">
        <v>152</v>
      </c>
      <c r="O79" s="2">
        <v>256</v>
      </c>
      <c r="P79" s="2">
        <v>235</v>
      </c>
      <c r="Q79" s="2">
        <v>587</v>
      </c>
      <c r="R79" s="2">
        <v>587</v>
      </c>
      <c r="S79" s="2">
        <v>200</v>
      </c>
      <c r="T79" s="2">
        <v>194</v>
      </c>
      <c r="U79" s="2"/>
      <c r="V79" s="5">
        <f t="shared" si="5"/>
        <v>3.8823529411764706</v>
      </c>
      <c r="W79" s="5">
        <f t="shared" si="6"/>
        <v>3.1310344827586207</v>
      </c>
      <c r="X79" s="5">
        <f t="shared" si="7"/>
        <v>2.9350000000000001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2447</v>
      </c>
      <c r="D80" s="2">
        <v>2902</v>
      </c>
      <c r="E80" s="2">
        <v>4089</v>
      </c>
      <c r="F80" s="2">
        <v>3460</v>
      </c>
      <c r="G80" s="2">
        <v>1815</v>
      </c>
      <c r="H80" s="2">
        <v>1982</v>
      </c>
      <c r="I80" s="2">
        <v>3638</v>
      </c>
      <c r="J80" s="2">
        <v>4283</v>
      </c>
      <c r="K80" s="2">
        <v>27588</v>
      </c>
      <c r="L80" s="2">
        <v>22635</v>
      </c>
      <c r="M80" s="2">
        <v>2836</v>
      </c>
      <c r="N80" s="2">
        <v>3297</v>
      </c>
      <c r="O80" s="2">
        <v>3756</v>
      </c>
      <c r="P80" s="2">
        <v>4988</v>
      </c>
      <c r="Q80" s="2">
        <v>65972</v>
      </c>
      <c r="R80" s="2">
        <v>38297</v>
      </c>
      <c r="S80" s="2">
        <v>3381</v>
      </c>
      <c r="T80" s="2">
        <v>4395</v>
      </c>
      <c r="U80" s="2"/>
      <c r="V80" s="5">
        <f t="shared" si="5"/>
        <v>2.252892561983471</v>
      </c>
      <c r="W80" s="5">
        <f t="shared" si="6"/>
        <v>9.7277856135401972</v>
      </c>
      <c r="X80" s="5">
        <f t="shared" si="7"/>
        <v>19.512570245489499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84</v>
      </c>
      <c r="D81" s="2">
        <v>97</v>
      </c>
      <c r="E81" s="2">
        <v>261</v>
      </c>
      <c r="F81" s="2">
        <v>211</v>
      </c>
      <c r="G81" s="2">
        <v>62</v>
      </c>
      <c r="H81" s="2">
        <v>63</v>
      </c>
      <c r="I81" s="2">
        <v>130</v>
      </c>
      <c r="J81" s="2">
        <v>125</v>
      </c>
      <c r="K81" s="2">
        <v>3122</v>
      </c>
      <c r="L81" s="2">
        <v>3170</v>
      </c>
      <c r="M81" s="2">
        <v>99</v>
      </c>
      <c r="N81" s="2">
        <v>97</v>
      </c>
      <c r="O81" s="2">
        <v>168</v>
      </c>
      <c r="P81" s="2">
        <v>150</v>
      </c>
      <c r="Q81" s="2">
        <v>2987</v>
      </c>
      <c r="R81" s="2">
        <v>2999</v>
      </c>
      <c r="S81" s="2">
        <v>111</v>
      </c>
      <c r="T81" s="2">
        <v>115</v>
      </c>
      <c r="U81" s="2"/>
      <c r="V81" s="5">
        <f t="shared" si="5"/>
        <v>4.209677419354839</v>
      </c>
      <c r="W81" s="5">
        <f t="shared" si="6"/>
        <v>31.535353535353536</v>
      </c>
      <c r="X81" s="5">
        <f t="shared" si="7"/>
        <v>26.90990990990991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1055</v>
      </c>
      <c r="D82" s="2">
        <v>1204</v>
      </c>
      <c r="E82" s="2">
        <v>4192</v>
      </c>
      <c r="F82" s="2">
        <v>4260</v>
      </c>
      <c r="G82" s="2">
        <v>656</v>
      </c>
      <c r="H82" s="2">
        <v>776</v>
      </c>
      <c r="I82" s="2">
        <v>1403</v>
      </c>
      <c r="J82" s="2">
        <v>1568</v>
      </c>
      <c r="K82" s="2">
        <v>31638</v>
      </c>
      <c r="L82" s="2">
        <v>37792</v>
      </c>
      <c r="M82" s="2">
        <v>1199</v>
      </c>
      <c r="N82" s="2">
        <v>1117</v>
      </c>
      <c r="O82" s="2">
        <v>1525</v>
      </c>
      <c r="P82" s="2">
        <v>1799</v>
      </c>
      <c r="Q82" s="2">
        <v>81896</v>
      </c>
      <c r="R82" s="2">
        <v>93408</v>
      </c>
      <c r="S82" s="2">
        <v>1144</v>
      </c>
      <c r="T82" s="2">
        <v>1327</v>
      </c>
      <c r="U82" s="2"/>
      <c r="V82" s="5">
        <f t="shared" si="5"/>
        <v>6.3902439024390247</v>
      </c>
      <c r="W82" s="5">
        <f t="shared" si="6"/>
        <v>26.386989157631358</v>
      </c>
      <c r="X82" s="5">
        <f t="shared" si="7"/>
        <v>71.587412587412587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769</v>
      </c>
      <c r="D83" s="2">
        <v>1230</v>
      </c>
      <c r="E83" s="2">
        <v>2502</v>
      </c>
      <c r="F83" s="2">
        <v>3000</v>
      </c>
      <c r="G83" s="2">
        <v>513</v>
      </c>
      <c r="H83" s="2">
        <v>874</v>
      </c>
      <c r="I83" s="2">
        <v>1246</v>
      </c>
      <c r="J83" s="2">
        <v>1630</v>
      </c>
      <c r="K83" s="2">
        <v>19350</v>
      </c>
      <c r="L83" s="2">
        <v>25598</v>
      </c>
      <c r="M83" s="2">
        <v>980</v>
      </c>
      <c r="N83" s="2">
        <v>1296</v>
      </c>
      <c r="O83" s="2">
        <v>1192</v>
      </c>
      <c r="P83" s="2">
        <v>1776</v>
      </c>
      <c r="Q83" s="2">
        <v>28611</v>
      </c>
      <c r="R83" s="2">
        <v>34795</v>
      </c>
      <c r="S83" s="2">
        <v>1014</v>
      </c>
      <c r="T83" s="2">
        <v>1371</v>
      </c>
      <c r="U83" s="2"/>
      <c r="V83" s="5">
        <f t="shared" si="5"/>
        <v>4.8771929824561404</v>
      </c>
      <c r="W83" s="5">
        <f t="shared" si="6"/>
        <v>19.744897959183675</v>
      </c>
      <c r="X83" s="5">
        <f t="shared" si="7"/>
        <v>28.215976331360945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1024</v>
      </c>
      <c r="D84" s="2">
        <v>1131</v>
      </c>
      <c r="E84" s="2">
        <v>2160</v>
      </c>
      <c r="F84" s="2">
        <v>2311</v>
      </c>
      <c r="G84" s="2">
        <v>768</v>
      </c>
      <c r="H84" s="2">
        <v>712</v>
      </c>
      <c r="I84" s="2">
        <v>1533</v>
      </c>
      <c r="J84" s="2">
        <v>1595</v>
      </c>
      <c r="K84" s="2">
        <v>16254</v>
      </c>
      <c r="L84" s="2">
        <v>17283</v>
      </c>
      <c r="M84" s="2">
        <v>1100</v>
      </c>
      <c r="N84" s="2">
        <v>1375</v>
      </c>
      <c r="O84" s="2">
        <v>1650</v>
      </c>
      <c r="P84" s="2">
        <v>1750</v>
      </c>
      <c r="Q84" s="2">
        <v>29749</v>
      </c>
      <c r="R84" s="2">
        <v>25587</v>
      </c>
      <c r="S84" s="2">
        <v>1259</v>
      </c>
      <c r="T84" s="2">
        <v>1363</v>
      </c>
      <c r="U84" s="2"/>
      <c r="V84" s="5">
        <f t="shared" si="5"/>
        <v>2.8125</v>
      </c>
      <c r="W84" s="5">
        <f t="shared" si="6"/>
        <v>14.776363636363635</v>
      </c>
      <c r="X84" s="5">
        <f t="shared" si="7"/>
        <v>23.629070691024623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1755</v>
      </c>
      <c r="D85" s="2">
        <v>1869</v>
      </c>
      <c r="E85" s="2">
        <v>3179</v>
      </c>
      <c r="F85" s="2">
        <v>3502</v>
      </c>
      <c r="G85" s="2">
        <v>1252</v>
      </c>
      <c r="H85" s="2">
        <v>1372</v>
      </c>
      <c r="I85" s="2">
        <v>2506</v>
      </c>
      <c r="J85" s="2">
        <v>2499</v>
      </c>
      <c r="K85" s="2">
        <v>23925</v>
      </c>
      <c r="L85" s="2">
        <v>24505</v>
      </c>
      <c r="M85" s="2">
        <v>2104</v>
      </c>
      <c r="N85" s="2">
        <v>2102</v>
      </c>
      <c r="O85" s="2">
        <v>2652</v>
      </c>
      <c r="P85" s="2">
        <v>2710</v>
      </c>
      <c r="Q85" s="2">
        <v>48404</v>
      </c>
      <c r="R85" s="2">
        <v>47175</v>
      </c>
      <c r="S85" s="2">
        <v>2191</v>
      </c>
      <c r="T85" s="2">
        <v>2212</v>
      </c>
      <c r="U85" s="2"/>
      <c r="V85" s="5">
        <f t="shared" si="5"/>
        <v>2.5391373801916934</v>
      </c>
      <c r="W85" s="5">
        <f t="shared" si="6"/>
        <v>11.371197718631178</v>
      </c>
      <c r="X85" s="5">
        <f t="shared" si="7"/>
        <v>22.092195344591509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783</v>
      </c>
      <c r="D86" s="2">
        <v>830</v>
      </c>
      <c r="E86" s="2">
        <v>1749</v>
      </c>
      <c r="F86" s="2">
        <v>1693</v>
      </c>
      <c r="G86" s="2">
        <v>512</v>
      </c>
      <c r="H86" s="2">
        <v>555</v>
      </c>
      <c r="I86" s="2">
        <v>1193</v>
      </c>
      <c r="J86" s="2">
        <v>1143</v>
      </c>
      <c r="K86" s="2">
        <v>10564</v>
      </c>
      <c r="L86" s="2">
        <v>10000</v>
      </c>
      <c r="M86" s="2">
        <v>823</v>
      </c>
      <c r="N86" s="2">
        <v>902</v>
      </c>
      <c r="O86" s="2">
        <v>1349</v>
      </c>
      <c r="P86" s="2">
        <v>1325</v>
      </c>
      <c r="Q86" s="2">
        <v>14894</v>
      </c>
      <c r="R86" s="2">
        <v>14181</v>
      </c>
      <c r="S86" s="2">
        <v>944</v>
      </c>
      <c r="T86" s="2">
        <v>998</v>
      </c>
      <c r="U86" s="2"/>
      <c r="V86" s="5">
        <f t="shared" si="5"/>
        <v>3.416015625</v>
      </c>
      <c r="W86" s="5">
        <f t="shared" si="6"/>
        <v>12.835965978128797</v>
      </c>
      <c r="X86" s="5">
        <f t="shared" si="7"/>
        <v>15.777542372881356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825</v>
      </c>
      <c r="D87" s="2">
        <v>856</v>
      </c>
      <c r="E87" s="2">
        <v>1763</v>
      </c>
      <c r="F87" s="2">
        <v>1661</v>
      </c>
      <c r="G87" s="2">
        <v>483</v>
      </c>
      <c r="H87" s="2">
        <v>579</v>
      </c>
      <c r="I87" s="2">
        <v>1873</v>
      </c>
      <c r="J87" s="2">
        <v>2099</v>
      </c>
      <c r="K87" s="2">
        <v>12476</v>
      </c>
      <c r="L87" s="2">
        <v>13008</v>
      </c>
      <c r="M87" s="2">
        <v>1393</v>
      </c>
      <c r="N87" s="2">
        <v>1543</v>
      </c>
      <c r="O87" s="2">
        <v>2185</v>
      </c>
      <c r="P87" s="2">
        <v>2414</v>
      </c>
      <c r="Q87" s="2">
        <v>24839</v>
      </c>
      <c r="R87" s="2">
        <v>28518</v>
      </c>
      <c r="S87" s="2">
        <v>1661</v>
      </c>
      <c r="T87" s="2">
        <v>2026</v>
      </c>
      <c r="U87" s="2"/>
      <c r="V87" s="5">
        <f t="shared" si="5"/>
        <v>3.650103519668737</v>
      </c>
      <c r="W87" s="5">
        <f t="shared" si="6"/>
        <v>8.9562096195262022</v>
      </c>
      <c r="X87" s="5">
        <f t="shared" si="7"/>
        <v>14.954244431065623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5944</v>
      </c>
      <c r="D88" s="2">
        <v>7312</v>
      </c>
      <c r="E88" s="2">
        <v>14398</v>
      </c>
      <c r="F88" s="2">
        <v>16716</v>
      </c>
      <c r="G88" s="2">
        <v>4374</v>
      </c>
      <c r="H88" s="2">
        <v>5119</v>
      </c>
      <c r="I88" s="2">
        <v>16057</v>
      </c>
      <c r="J88" s="2">
        <v>20240</v>
      </c>
      <c r="K88" s="2">
        <v>156729</v>
      </c>
      <c r="L88" s="2">
        <v>289250</v>
      </c>
      <c r="M88" s="2">
        <v>12010</v>
      </c>
      <c r="N88" s="2">
        <v>14645</v>
      </c>
      <c r="O88" s="2">
        <v>20453</v>
      </c>
      <c r="P88" s="2">
        <v>25253</v>
      </c>
      <c r="Q88" s="2">
        <v>491424</v>
      </c>
      <c r="R88" s="2">
        <v>546731</v>
      </c>
      <c r="S88" s="2">
        <v>17223</v>
      </c>
      <c r="T88" s="2">
        <v>22089</v>
      </c>
      <c r="U88" s="2"/>
      <c r="V88" s="5">
        <f t="shared" si="5"/>
        <v>3.2917238225880201</v>
      </c>
      <c r="W88" s="5">
        <f t="shared" si="6"/>
        <v>13.049875104079934</v>
      </c>
      <c r="X88" s="5">
        <f t="shared" si="7"/>
        <v>28.533008186727052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13060</v>
      </c>
      <c r="D89" s="2">
        <v>17954</v>
      </c>
      <c r="E89" s="2">
        <v>28871</v>
      </c>
      <c r="F89" s="2">
        <v>32846</v>
      </c>
      <c r="G89" s="2">
        <v>9485</v>
      </c>
      <c r="H89" s="2">
        <v>11354</v>
      </c>
      <c r="I89" s="2">
        <v>28120</v>
      </c>
      <c r="J89" s="2">
        <v>38635</v>
      </c>
      <c r="K89" s="2">
        <v>233405</v>
      </c>
      <c r="L89" s="2">
        <v>450203</v>
      </c>
      <c r="M89" s="2">
        <v>20866</v>
      </c>
      <c r="N89" s="2">
        <v>28419</v>
      </c>
      <c r="O89" s="2">
        <v>34308</v>
      </c>
      <c r="P89" s="2">
        <v>46467</v>
      </c>
      <c r="Q89" s="2">
        <v>645242</v>
      </c>
      <c r="R89" s="2">
        <v>827074</v>
      </c>
      <c r="S89" s="2">
        <v>28513</v>
      </c>
      <c r="T89" s="2">
        <v>40041</v>
      </c>
      <c r="U89" s="2"/>
      <c r="V89" s="5">
        <f t="shared" si="5"/>
        <v>3.0438587243015287</v>
      </c>
      <c r="W89" s="5">
        <f t="shared" si="6"/>
        <v>11.185900508003451</v>
      </c>
      <c r="X89" s="5">
        <f t="shared" si="7"/>
        <v>22.629747834321186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971</v>
      </c>
      <c r="D90" s="2">
        <v>1207</v>
      </c>
      <c r="E90" s="2">
        <v>2427</v>
      </c>
      <c r="F90" s="2">
        <v>2543</v>
      </c>
      <c r="G90" s="2">
        <v>728</v>
      </c>
      <c r="H90" s="2">
        <v>745</v>
      </c>
      <c r="I90" s="2">
        <v>1550</v>
      </c>
      <c r="J90" s="2">
        <v>1680</v>
      </c>
      <c r="K90" s="2">
        <v>19707</v>
      </c>
      <c r="L90" s="2">
        <v>21558</v>
      </c>
      <c r="M90" s="2">
        <v>1134</v>
      </c>
      <c r="N90" s="2">
        <v>1295</v>
      </c>
      <c r="O90" s="2">
        <v>1665</v>
      </c>
      <c r="P90" s="2">
        <v>1863</v>
      </c>
      <c r="Q90" s="2">
        <v>38393</v>
      </c>
      <c r="R90" s="2">
        <v>40272</v>
      </c>
      <c r="S90" s="2">
        <v>1177</v>
      </c>
      <c r="T90" s="2">
        <v>1559</v>
      </c>
      <c r="U90" s="2"/>
      <c r="V90" s="5">
        <f t="shared" si="5"/>
        <v>3.3337912087912089</v>
      </c>
      <c r="W90" s="5">
        <f t="shared" si="6"/>
        <v>17.37830687830688</v>
      </c>
      <c r="X90" s="5">
        <f t="shared" si="7"/>
        <v>32.619371282922685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1441</v>
      </c>
      <c r="D91" s="2">
        <v>2193</v>
      </c>
      <c r="E91" s="2">
        <v>3119</v>
      </c>
      <c r="F91" s="2">
        <v>3626</v>
      </c>
      <c r="G91" s="2">
        <v>883</v>
      </c>
      <c r="H91" s="2">
        <v>1439</v>
      </c>
      <c r="I91" s="2">
        <v>1946</v>
      </c>
      <c r="J91" s="2">
        <v>2700</v>
      </c>
      <c r="K91" s="2">
        <v>17408</v>
      </c>
      <c r="L91" s="2">
        <v>28737</v>
      </c>
      <c r="M91" s="2">
        <v>1463</v>
      </c>
      <c r="N91" s="2">
        <v>2303</v>
      </c>
      <c r="O91" s="2">
        <v>2117</v>
      </c>
      <c r="P91" s="2">
        <v>2857</v>
      </c>
      <c r="Q91" s="2">
        <v>50430</v>
      </c>
      <c r="R91" s="2">
        <v>63421</v>
      </c>
      <c r="S91" s="2">
        <v>2036</v>
      </c>
      <c r="T91" s="2">
        <v>2495</v>
      </c>
      <c r="U91" s="2"/>
      <c r="V91" s="5">
        <f t="shared" si="5"/>
        <v>3.5322763306908267</v>
      </c>
      <c r="W91" s="5">
        <f t="shared" si="6"/>
        <v>11.898838004101162</v>
      </c>
      <c r="X91" s="5">
        <f t="shared" si="7"/>
        <v>24.769155206286836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174</v>
      </c>
      <c r="D92" s="2">
        <v>162</v>
      </c>
      <c r="E92" s="2">
        <v>370</v>
      </c>
      <c r="F92" s="2">
        <v>385</v>
      </c>
      <c r="G92" s="2">
        <v>106</v>
      </c>
      <c r="H92" s="2">
        <v>107</v>
      </c>
      <c r="I92" s="2">
        <v>233</v>
      </c>
      <c r="J92" s="2">
        <v>244</v>
      </c>
      <c r="K92" s="2">
        <v>2703</v>
      </c>
      <c r="L92" s="2">
        <v>2681</v>
      </c>
      <c r="M92" s="2">
        <v>211</v>
      </c>
      <c r="N92" s="2">
        <v>180</v>
      </c>
      <c r="O92" s="2">
        <v>255</v>
      </c>
      <c r="P92" s="2">
        <v>274</v>
      </c>
      <c r="Q92" s="2">
        <v>3581</v>
      </c>
      <c r="R92" s="2">
        <v>3345</v>
      </c>
      <c r="S92" s="2">
        <v>201</v>
      </c>
      <c r="T92" s="2">
        <v>202</v>
      </c>
      <c r="U92" s="2"/>
      <c r="V92" s="5">
        <f t="shared" si="5"/>
        <v>3.4905660377358489</v>
      </c>
      <c r="W92" s="5">
        <f t="shared" si="6"/>
        <v>12.810426540284361</v>
      </c>
      <c r="X92" s="5">
        <f t="shared" si="7"/>
        <v>17.815920398009951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1068</v>
      </c>
      <c r="D93" s="2">
        <v>1642</v>
      </c>
      <c r="E93" s="2">
        <v>2394</v>
      </c>
      <c r="F93" s="2">
        <v>2985</v>
      </c>
      <c r="G93" s="2">
        <v>744</v>
      </c>
      <c r="H93" s="2">
        <v>1162</v>
      </c>
      <c r="I93" s="2">
        <v>1373</v>
      </c>
      <c r="J93" s="2">
        <v>2146</v>
      </c>
      <c r="K93" s="2">
        <v>10767</v>
      </c>
      <c r="L93" s="2">
        <v>18150</v>
      </c>
      <c r="M93" s="2">
        <v>1322</v>
      </c>
      <c r="N93" s="2">
        <v>1936</v>
      </c>
      <c r="O93" s="2">
        <v>1651</v>
      </c>
      <c r="P93" s="2">
        <v>2439</v>
      </c>
      <c r="Q93" s="2">
        <v>26881</v>
      </c>
      <c r="R93" s="2">
        <v>29092</v>
      </c>
      <c r="S93" s="2">
        <v>1453</v>
      </c>
      <c r="T93" s="2">
        <v>1971</v>
      </c>
      <c r="U93" s="2"/>
      <c r="V93" s="5">
        <f t="shared" si="5"/>
        <v>3.217741935483871</v>
      </c>
      <c r="W93" s="5">
        <f t="shared" si="6"/>
        <v>8.14447806354009</v>
      </c>
      <c r="X93" s="5">
        <f t="shared" si="7"/>
        <v>18.500344115622848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370</v>
      </c>
      <c r="D94" s="2">
        <v>543</v>
      </c>
      <c r="E94" s="2">
        <v>857</v>
      </c>
      <c r="F94" s="2">
        <v>875</v>
      </c>
      <c r="G94" s="2">
        <v>291</v>
      </c>
      <c r="H94" s="2">
        <v>381</v>
      </c>
      <c r="I94" s="2">
        <v>630</v>
      </c>
      <c r="J94" s="2">
        <v>745</v>
      </c>
      <c r="K94" s="2">
        <v>4993</v>
      </c>
      <c r="L94" s="2">
        <v>6756</v>
      </c>
      <c r="M94" s="2">
        <v>430</v>
      </c>
      <c r="N94" s="2">
        <v>592</v>
      </c>
      <c r="O94" s="2">
        <v>590</v>
      </c>
      <c r="P94" s="2">
        <v>786</v>
      </c>
      <c r="Q94" s="2">
        <v>9891</v>
      </c>
      <c r="R94" s="2">
        <v>9414</v>
      </c>
      <c r="S94" s="2">
        <v>511</v>
      </c>
      <c r="T94" s="2">
        <v>705</v>
      </c>
      <c r="U94" s="2"/>
      <c r="V94" s="5">
        <f t="shared" si="5"/>
        <v>2.9450171821305844</v>
      </c>
      <c r="W94" s="5">
        <f t="shared" si="6"/>
        <v>11.611627906976745</v>
      </c>
      <c r="X94" s="5">
        <f t="shared" si="7"/>
        <v>19.356164383561644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435</v>
      </c>
      <c r="D95" s="2">
        <v>495</v>
      </c>
      <c r="E95" s="2">
        <v>909</v>
      </c>
      <c r="F95" s="2">
        <v>992</v>
      </c>
      <c r="G95" s="2">
        <v>238</v>
      </c>
      <c r="H95" s="2">
        <v>374</v>
      </c>
      <c r="I95" s="2">
        <v>500</v>
      </c>
      <c r="J95" s="2">
        <v>754</v>
      </c>
      <c r="K95" s="2">
        <v>3456</v>
      </c>
      <c r="L95" s="2">
        <v>5721</v>
      </c>
      <c r="M95" s="2">
        <v>443</v>
      </c>
      <c r="N95" s="2">
        <v>548</v>
      </c>
      <c r="O95" s="2">
        <v>551</v>
      </c>
      <c r="P95" s="2">
        <v>744</v>
      </c>
      <c r="Q95" s="2">
        <v>10046</v>
      </c>
      <c r="R95" s="2">
        <v>10326</v>
      </c>
      <c r="S95" s="2">
        <v>445</v>
      </c>
      <c r="T95" s="2">
        <v>604</v>
      </c>
      <c r="U95" s="2"/>
      <c r="V95" s="5">
        <f t="shared" si="5"/>
        <v>3.8193277310924372</v>
      </c>
      <c r="W95" s="5">
        <f t="shared" si="6"/>
        <v>7.8013544018058694</v>
      </c>
      <c r="X95" s="5">
        <f t="shared" si="7"/>
        <v>22.575280898876404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751</v>
      </c>
      <c r="D96" s="2">
        <v>922</v>
      </c>
      <c r="E96" s="2">
        <v>1446</v>
      </c>
      <c r="F96" s="2">
        <v>1347</v>
      </c>
      <c r="G96" s="2">
        <v>666</v>
      </c>
      <c r="H96" s="2">
        <v>628</v>
      </c>
      <c r="I96" s="2">
        <v>1022</v>
      </c>
      <c r="J96" s="2">
        <v>1162</v>
      </c>
      <c r="K96" s="2">
        <v>8872</v>
      </c>
      <c r="L96" s="2">
        <v>11126</v>
      </c>
      <c r="M96" s="2">
        <v>810</v>
      </c>
      <c r="N96" s="2">
        <v>871</v>
      </c>
      <c r="O96" s="2">
        <v>1168</v>
      </c>
      <c r="P96" s="2">
        <v>1237</v>
      </c>
      <c r="Q96" s="2">
        <v>16784</v>
      </c>
      <c r="R96" s="2">
        <v>15960</v>
      </c>
      <c r="S96" s="2">
        <v>1034</v>
      </c>
      <c r="T96" s="2">
        <v>982</v>
      </c>
      <c r="U96" s="2"/>
      <c r="V96" s="5">
        <f t="shared" si="5"/>
        <v>2.1711711711711712</v>
      </c>
      <c r="W96" s="5">
        <f t="shared" si="6"/>
        <v>10.953086419753086</v>
      </c>
      <c r="X96" s="5">
        <f t="shared" si="7"/>
        <v>16.232108317214699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865</v>
      </c>
      <c r="D97" s="2">
        <v>921</v>
      </c>
      <c r="E97" s="2">
        <v>1631</v>
      </c>
      <c r="F97" s="2">
        <v>1671</v>
      </c>
      <c r="G97" s="2">
        <v>599</v>
      </c>
      <c r="H97" s="2">
        <v>680</v>
      </c>
      <c r="I97" s="2">
        <v>1197</v>
      </c>
      <c r="J97" s="2">
        <v>1234</v>
      </c>
      <c r="K97" s="2">
        <v>12516</v>
      </c>
      <c r="L97" s="2">
        <v>16501</v>
      </c>
      <c r="M97" s="2">
        <v>1110</v>
      </c>
      <c r="N97" s="2">
        <v>994</v>
      </c>
      <c r="O97" s="2">
        <v>1282</v>
      </c>
      <c r="P97" s="2">
        <v>1347</v>
      </c>
      <c r="Q97" s="2">
        <v>34262</v>
      </c>
      <c r="R97" s="2">
        <v>32635</v>
      </c>
      <c r="S97" s="2">
        <v>1073</v>
      </c>
      <c r="T97" s="2">
        <v>1078</v>
      </c>
      <c r="U97" s="2"/>
      <c r="V97" s="5">
        <f t="shared" si="5"/>
        <v>2.7228714524207014</v>
      </c>
      <c r="W97" s="5">
        <f t="shared" si="6"/>
        <v>11.275675675675675</v>
      </c>
      <c r="X97" s="5">
        <f t="shared" si="7"/>
        <v>31.931034482758619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823</v>
      </c>
      <c r="D98" s="2">
        <v>971</v>
      </c>
      <c r="E98" s="2">
        <v>1452</v>
      </c>
      <c r="F98" s="2">
        <v>1329</v>
      </c>
      <c r="G98" s="2">
        <v>541</v>
      </c>
      <c r="H98" s="2">
        <v>562</v>
      </c>
      <c r="I98" s="2">
        <v>1503</v>
      </c>
      <c r="J98" s="2">
        <v>1613</v>
      </c>
      <c r="K98" s="2">
        <v>8712</v>
      </c>
      <c r="L98" s="2">
        <v>9520</v>
      </c>
      <c r="M98" s="2">
        <v>1283</v>
      </c>
      <c r="N98" s="2">
        <v>1300</v>
      </c>
      <c r="O98" s="2">
        <v>1847</v>
      </c>
      <c r="P98" s="2">
        <v>1946</v>
      </c>
      <c r="Q98" s="2">
        <v>12575</v>
      </c>
      <c r="R98" s="2">
        <v>12686</v>
      </c>
      <c r="S98" s="2">
        <v>1461</v>
      </c>
      <c r="T98" s="2">
        <v>1572</v>
      </c>
      <c r="U98" s="2"/>
      <c r="V98" s="5">
        <f t="shared" ref="V98:V106" si="8">E98/G98</f>
        <v>2.6839186691312387</v>
      </c>
      <c r="W98" s="5">
        <f t="shared" ref="W98:W106" si="9">K98/M98</f>
        <v>6.790335151987529</v>
      </c>
      <c r="X98" s="5">
        <f t="shared" si="7"/>
        <v>8.6071184120465443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7780</v>
      </c>
      <c r="D99" s="2">
        <v>8997</v>
      </c>
      <c r="E99" s="2">
        <v>14205</v>
      </c>
      <c r="F99" s="2">
        <v>15022</v>
      </c>
      <c r="G99" s="2">
        <v>5508</v>
      </c>
      <c r="H99" s="2">
        <v>6260</v>
      </c>
      <c r="I99" s="2">
        <v>18490</v>
      </c>
      <c r="J99" s="2">
        <v>20907</v>
      </c>
      <c r="K99" s="2">
        <v>170229</v>
      </c>
      <c r="L99" s="2">
        <v>268887</v>
      </c>
      <c r="M99" s="2">
        <v>13549</v>
      </c>
      <c r="N99" s="2">
        <v>15740</v>
      </c>
      <c r="O99" s="2">
        <v>21793</v>
      </c>
      <c r="P99" s="2">
        <v>24864</v>
      </c>
      <c r="Q99" s="2">
        <v>626676</v>
      </c>
      <c r="R99" s="2">
        <v>558632</v>
      </c>
      <c r="S99" s="2">
        <v>18414</v>
      </c>
      <c r="T99" s="2">
        <v>22158</v>
      </c>
      <c r="U99" s="2"/>
      <c r="V99" s="5">
        <f t="shared" si="8"/>
        <v>2.5789760348583877</v>
      </c>
      <c r="W99" s="5">
        <f t="shared" si="9"/>
        <v>12.563953059266366</v>
      </c>
      <c r="X99" s="5">
        <f t="shared" si="7"/>
        <v>34.032583903551647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6267</v>
      </c>
      <c r="D100" s="2">
        <v>6897</v>
      </c>
      <c r="E100" s="2">
        <v>12678</v>
      </c>
      <c r="F100" s="2">
        <v>13881</v>
      </c>
      <c r="G100" s="2">
        <v>4673</v>
      </c>
      <c r="H100" s="2">
        <v>4907</v>
      </c>
      <c r="I100" s="2">
        <v>8647</v>
      </c>
      <c r="J100" s="2">
        <v>9625</v>
      </c>
      <c r="K100" s="2">
        <v>101298</v>
      </c>
      <c r="L100" s="2">
        <v>126872</v>
      </c>
      <c r="M100" s="2">
        <v>7301</v>
      </c>
      <c r="N100" s="2">
        <v>7619</v>
      </c>
      <c r="O100" s="2">
        <v>9760</v>
      </c>
      <c r="P100" s="2">
        <v>10312</v>
      </c>
      <c r="Q100" s="2">
        <v>277264</v>
      </c>
      <c r="R100" s="2">
        <v>255374</v>
      </c>
      <c r="S100" s="2">
        <v>8114</v>
      </c>
      <c r="T100" s="2">
        <v>8766</v>
      </c>
      <c r="U100" s="2"/>
      <c r="V100" s="5">
        <f t="shared" si="8"/>
        <v>2.7130323132891077</v>
      </c>
      <c r="W100" s="5">
        <f t="shared" si="9"/>
        <v>13.87453773455691</v>
      </c>
      <c r="X100" s="5">
        <f t="shared" si="7"/>
        <v>34.171062361350749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1933</v>
      </c>
      <c r="D101" s="2">
        <v>2079</v>
      </c>
      <c r="E101" s="2">
        <v>3983</v>
      </c>
      <c r="F101" s="2">
        <v>4296</v>
      </c>
      <c r="G101" s="2">
        <v>1275</v>
      </c>
      <c r="H101" s="2">
        <v>1672</v>
      </c>
      <c r="I101" s="2">
        <v>2372</v>
      </c>
      <c r="J101" s="2">
        <v>2665</v>
      </c>
      <c r="K101" s="2">
        <v>27454</v>
      </c>
      <c r="L101" s="2">
        <v>35406</v>
      </c>
      <c r="M101" s="2">
        <v>1907</v>
      </c>
      <c r="N101" s="2">
        <v>2108</v>
      </c>
      <c r="O101" s="2">
        <v>2700</v>
      </c>
      <c r="P101" s="2">
        <v>3010</v>
      </c>
      <c r="Q101" s="2">
        <v>78450</v>
      </c>
      <c r="R101" s="2">
        <v>74392</v>
      </c>
      <c r="S101" s="2">
        <v>2233</v>
      </c>
      <c r="T101" s="2">
        <v>2493</v>
      </c>
      <c r="U101" s="2"/>
      <c r="V101" s="5">
        <f t="shared" si="8"/>
        <v>3.1239215686274511</v>
      </c>
      <c r="W101" s="5">
        <f t="shared" si="9"/>
        <v>14.396434189826953</v>
      </c>
      <c r="X101" s="5">
        <f t="shared" si="7"/>
        <v>35.132109270040303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464</v>
      </c>
      <c r="D102" s="2">
        <v>465</v>
      </c>
      <c r="E102" s="2">
        <v>1165</v>
      </c>
      <c r="F102" s="2">
        <v>1168</v>
      </c>
      <c r="G102" s="2">
        <v>292</v>
      </c>
      <c r="H102" s="2">
        <v>322</v>
      </c>
      <c r="I102" s="2">
        <v>551</v>
      </c>
      <c r="J102" s="2">
        <v>629</v>
      </c>
      <c r="K102" s="2">
        <v>6099</v>
      </c>
      <c r="L102" s="2">
        <v>7759</v>
      </c>
      <c r="M102" s="2">
        <v>411</v>
      </c>
      <c r="N102" s="2">
        <v>480</v>
      </c>
      <c r="O102" s="2">
        <v>578</v>
      </c>
      <c r="P102" s="2">
        <v>675</v>
      </c>
      <c r="Q102" s="2">
        <v>10571</v>
      </c>
      <c r="R102" s="2">
        <v>10243</v>
      </c>
      <c r="S102" s="2">
        <v>445</v>
      </c>
      <c r="T102" s="2">
        <v>539</v>
      </c>
      <c r="U102" s="2"/>
      <c r="V102" s="5">
        <f t="shared" si="8"/>
        <v>3.9897260273972601</v>
      </c>
      <c r="W102" s="5">
        <f t="shared" si="9"/>
        <v>14.839416058394161</v>
      </c>
      <c r="X102" s="5">
        <f t="shared" si="7"/>
        <v>23.755056179775281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154</v>
      </c>
      <c r="D103" s="2">
        <v>162</v>
      </c>
      <c r="E103" s="2">
        <v>432</v>
      </c>
      <c r="F103" s="2">
        <v>424</v>
      </c>
      <c r="G103" s="2">
        <v>98</v>
      </c>
      <c r="H103" s="2">
        <v>110</v>
      </c>
      <c r="I103" s="2">
        <v>223</v>
      </c>
      <c r="J103" s="2">
        <v>251</v>
      </c>
      <c r="K103" s="2">
        <v>2435</v>
      </c>
      <c r="L103" s="2">
        <v>2638</v>
      </c>
      <c r="M103" s="2">
        <v>181</v>
      </c>
      <c r="N103" s="2">
        <v>222</v>
      </c>
      <c r="O103" s="2">
        <v>246</v>
      </c>
      <c r="P103" s="2">
        <v>300</v>
      </c>
      <c r="Q103" s="2">
        <v>7276</v>
      </c>
      <c r="R103" s="2">
        <v>8514</v>
      </c>
      <c r="S103" s="2">
        <v>190</v>
      </c>
      <c r="T103" s="2">
        <v>191</v>
      </c>
      <c r="U103" s="2"/>
      <c r="V103" s="5">
        <f t="shared" si="8"/>
        <v>4.408163265306122</v>
      </c>
      <c r="W103" s="5">
        <f t="shared" si="9"/>
        <v>13.453038674033149</v>
      </c>
      <c r="X103" s="5">
        <f t="shared" si="7"/>
        <v>38.294736842105266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3410</v>
      </c>
      <c r="D104" s="2">
        <v>3863</v>
      </c>
      <c r="E104" s="2">
        <v>5377</v>
      </c>
      <c r="F104" s="2">
        <v>6018</v>
      </c>
      <c r="G104" s="2">
        <v>2507</v>
      </c>
      <c r="H104" s="2">
        <v>2717</v>
      </c>
      <c r="I104" s="2">
        <v>4181</v>
      </c>
      <c r="J104" s="2">
        <v>4988</v>
      </c>
      <c r="K104" s="2">
        <v>31779</v>
      </c>
      <c r="L104" s="2">
        <v>51736</v>
      </c>
      <c r="M104" s="2">
        <v>3489</v>
      </c>
      <c r="N104" s="2">
        <v>3790</v>
      </c>
      <c r="O104" s="2">
        <v>4658</v>
      </c>
      <c r="P104" s="2">
        <v>5198</v>
      </c>
      <c r="Q104" s="2">
        <v>99328</v>
      </c>
      <c r="R104" s="2">
        <v>86462</v>
      </c>
      <c r="S104" s="2">
        <v>3867</v>
      </c>
      <c r="T104" s="2">
        <v>4686</v>
      </c>
      <c r="U104" s="2"/>
      <c r="V104" s="5">
        <f t="shared" si="8"/>
        <v>2.1447945751894695</v>
      </c>
      <c r="W104" s="5">
        <f t="shared" si="9"/>
        <v>9.1083404987102323</v>
      </c>
      <c r="X104" s="5">
        <f t="shared" si="7"/>
        <v>25.686061546418411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29073</v>
      </c>
      <c r="D105" s="2">
        <v>34174</v>
      </c>
      <c r="E105" s="2">
        <v>63530</v>
      </c>
      <c r="F105" s="2">
        <v>70928</v>
      </c>
      <c r="G105" s="2">
        <v>19770</v>
      </c>
      <c r="H105" s="2">
        <v>23877</v>
      </c>
      <c r="I105" s="2">
        <v>52155</v>
      </c>
      <c r="J105" s="2">
        <v>67014</v>
      </c>
      <c r="K105" s="2">
        <v>438968</v>
      </c>
      <c r="L105" s="2">
        <v>526388</v>
      </c>
      <c r="M105" s="2">
        <v>41099</v>
      </c>
      <c r="N105" s="2">
        <v>49386</v>
      </c>
      <c r="O105" s="2">
        <v>68817</v>
      </c>
      <c r="P105" s="2">
        <v>78447</v>
      </c>
      <c r="Q105" s="2">
        <v>1011271</v>
      </c>
      <c r="R105" s="2">
        <v>1098506</v>
      </c>
      <c r="S105" s="2">
        <v>53768</v>
      </c>
      <c r="T105" s="2">
        <v>69432</v>
      </c>
      <c r="U105" s="2"/>
      <c r="V105" s="5">
        <f t="shared" si="8"/>
        <v>3.2134547293879616</v>
      </c>
      <c r="W105" s="5">
        <f t="shared" si="9"/>
        <v>10.680746490182242</v>
      </c>
      <c r="X105" s="5">
        <f t="shared" si="7"/>
        <v>18.808045677726529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12762</v>
      </c>
      <c r="D106" s="2">
        <v>15536</v>
      </c>
      <c r="E106" s="2">
        <v>17639</v>
      </c>
      <c r="F106" s="2">
        <v>20209</v>
      </c>
      <c r="G106" s="2">
        <v>8633</v>
      </c>
      <c r="H106" s="2">
        <v>10166</v>
      </c>
      <c r="I106" s="2">
        <v>28200</v>
      </c>
      <c r="J106" s="2">
        <v>36486</v>
      </c>
      <c r="K106" s="2">
        <v>114845</v>
      </c>
      <c r="L106" s="2">
        <v>147657</v>
      </c>
      <c r="M106" s="2">
        <v>21042</v>
      </c>
      <c r="N106" s="2">
        <v>26518</v>
      </c>
      <c r="O106" s="2">
        <v>34292</v>
      </c>
      <c r="P106" s="2">
        <v>44867</v>
      </c>
      <c r="Q106" s="2">
        <v>338401</v>
      </c>
      <c r="R106" s="2">
        <v>282824</v>
      </c>
      <c r="S106" s="2">
        <v>28222</v>
      </c>
      <c r="T106" s="2">
        <v>36413</v>
      </c>
      <c r="U106" s="2"/>
      <c r="V106" s="5">
        <f t="shared" si="8"/>
        <v>2.0432063014015984</v>
      </c>
      <c r="W106" s="5">
        <f t="shared" si="9"/>
        <v>5.4578937363368505</v>
      </c>
      <c r="X106" s="5">
        <f t="shared" si="7"/>
        <v>11.990681028984481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3.425745349352145</v>
      </c>
      <c r="W107" s="8">
        <f t="shared" ref="W107:X107" si="10">AVERAGE(W2:W106)</f>
        <v>15.793026864170413</v>
      </c>
      <c r="X107" s="8">
        <f t="shared" si="10"/>
        <v>27.616094751317164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9" activePane="bottomLeft" state="frozen"/>
      <selection pane="bottomLeft" activeCell="R3" sqref="R3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27" t="s">
        <v>109</v>
      </c>
      <c r="C1" s="27"/>
      <c r="D1" s="27"/>
      <c r="E1" s="27"/>
      <c r="F1" s="27" t="s">
        <v>110</v>
      </c>
      <c r="G1" s="27"/>
      <c r="H1" s="27"/>
      <c r="I1" s="27"/>
      <c r="J1" s="27" t="s">
        <v>111</v>
      </c>
      <c r="K1" s="27"/>
      <c r="L1" s="27"/>
      <c r="M1" s="27"/>
      <c r="N1" s="27" t="s">
        <v>112</v>
      </c>
      <c r="O1" s="27"/>
      <c r="P1" s="27"/>
      <c r="Q1" s="27"/>
      <c r="R1" s="27" t="s">
        <v>113</v>
      </c>
      <c r="S1" s="27"/>
      <c r="T1" s="27"/>
      <c r="U1" s="27"/>
      <c r="W1" s="27" t="s">
        <v>109</v>
      </c>
      <c r="X1" s="27"/>
      <c r="Y1" s="27"/>
      <c r="Z1" s="27"/>
      <c r="AA1" s="27" t="s">
        <v>115</v>
      </c>
      <c r="AB1" s="27"/>
      <c r="AC1" s="27"/>
      <c r="AD1" s="27"/>
      <c r="AE1" s="27" t="s">
        <v>116</v>
      </c>
      <c r="AF1" s="27"/>
      <c r="AG1" s="27"/>
      <c r="AH1" s="27"/>
      <c r="AI1" s="27" t="s">
        <v>117</v>
      </c>
      <c r="AJ1" s="27"/>
      <c r="AK1" s="27"/>
      <c r="AL1" s="27"/>
      <c r="AM1" s="27" t="s">
        <v>118</v>
      </c>
      <c r="AN1" s="27"/>
      <c r="AO1" s="27"/>
      <c r="AP1" s="27"/>
      <c r="AR1" s="27" t="s">
        <v>110</v>
      </c>
      <c r="AS1" s="27"/>
      <c r="AT1" s="27"/>
      <c r="AU1" s="27"/>
      <c r="AV1" s="27" t="s">
        <v>115</v>
      </c>
      <c r="AW1" s="27"/>
      <c r="AX1" s="27"/>
      <c r="AY1" s="27"/>
      <c r="AZ1" s="27" t="s">
        <v>119</v>
      </c>
      <c r="BA1" s="27"/>
      <c r="BB1" s="27"/>
      <c r="BC1" s="27"/>
      <c r="BD1" s="27" t="s">
        <v>120</v>
      </c>
      <c r="BE1" s="27"/>
      <c r="BF1" s="27"/>
      <c r="BG1" s="27"/>
      <c r="BH1" s="27" t="s">
        <v>121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7" t="s">
        <v>123</v>
      </c>
      <c r="C1" s="27"/>
      <c r="D1" s="27"/>
      <c r="E1" s="27"/>
      <c r="F1" s="27" t="s">
        <v>124</v>
      </c>
      <c r="G1" s="27"/>
      <c r="H1" s="27"/>
      <c r="I1" s="27"/>
      <c r="J1" s="27" t="s">
        <v>125</v>
      </c>
      <c r="K1" s="27"/>
      <c r="L1" s="27"/>
      <c r="M1" s="27"/>
      <c r="N1" s="27" t="s">
        <v>126</v>
      </c>
      <c r="O1" s="27"/>
      <c r="P1" s="27"/>
      <c r="Q1" s="27"/>
      <c r="R1" s="27" t="s">
        <v>127</v>
      </c>
      <c r="S1" s="27"/>
      <c r="T1" s="27"/>
      <c r="U1" s="27"/>
      <c r="W1" s="27" t="s">
        <v>123</v>
      </c>
      <c r="X1" s="27"/>
      <c r="Y1" s="27"/>
      <c r="Z1" s="27"/>
      <c r="AA1" s="27" t="s">
        <v>128</v>
      </c>
      <c r="AB1" s="27"/>
      <c r="AC1" s="27"/>
      <c r="AD1" s="27"/>
      <c r="AE1" s="27" t="s">
        <v>129</v>
      </c>
      <c r="AF1" s="27"/>
      <c r="AG1" s="27"/>
      <c r="AH1" s="27"/>
      <c r="AI1" s="27" t="s">
        <v>130</v>
      </c>
      <c r="AJ1" s="27"/>
      <c r="AK1" s="27"/>
      <c r="AL1" s="27"/>
      <c r="AM1" s="27" t="s">
        <v>131</v>
      </c>
      <c r="AN1" s="27"/>
      <c r="AO1" s="27"/>
      <c r="AP1" s="27"/>
      <c r="AR1" s="27" t="s">
        <v>124</v>
      </c>
      <c r="AS1" s="27"/>
      <c r="AT1" s="27"/>
      <c r="AU1" s="27"/>
      <c r="AV1" s="27" t="s">
        <v>128</v>
      </c>
      <c r="AW1" s="27"/>
      <c r="AX1" s="27"/>
      <c r="AY1" s="27"/>
      <c r="AZ1" s="27" t="s">
        <v>132</v>
      </c>
      <c r="BA1" s="27"/>
      <c r="BB1" s="27"/>
      <c r="BC1" s="27"/>
      <c r="BD1" s="27" t="s">
        <v>133</v>
      </c>
      <c r="BE1" s="27"/>
      <c r="BF1" s="27"/>
      <c r="BG1" s="27"/>
      <c r="BH1" s="27" t="s">
        <v>134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R1:AU1"/>
    <mergeCell ref="AV1:AY1"/>
    <mergeCell ref="AZ1:BC1"/>
    <mergeCell ref="BD1:BG1"/>
    <mergeCell ref="BH1:BK1"/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27" t="s">
        <v>135</v>
      </c>
      <c r="C1" s="27"/>
      <c r="D1" s="27"/>
      <c r="E1" s="27"/>
      <c r="F1" s="27" t="s">
        <v>136</v>
      </c>
      <c r="G1" s="27"/>
      <c r="H1" s="27"/>
      <c r="I1" s="27"/>
      <c r="J1" s="27" t="s">
        <v>137</v>
      </c>
      <c r="K1" s="27"/>
      <c r="L1" s="27"/>
      <c r="M1" s="27"/>
      <c r="N1" s="27" t="s">
        <v>138</v>
      </c>
      <c r="O1" s="27"/>
      <c r="P1" s="27"/>
      <c r="Q1" s="27"/>
      <c r="R1" s="27" t="s">
        <v>139</v>
      </c>
      <c r="S1" s="27"/>
      <c r="T1" s="27"/>
      <c r="U1" s="27"/>
      <c r="W1" s="27" t="s">
        <v>135</v>
      </c>
      <c r="X1" s="27"/>
      <c r="Y1" s="27"/>
      <c r="Z1" s="27"/>
      <c r="AA1" s="27" t="s">
        <v>140</v>
      </c>
      <c r="AB1" s="27"/>
      <c r="AC1" s="27"/>
      <c r="AD1" s="27"/>
      <c r="AE1" s="27" t="s">
        <v>141</v>
      </c>
      <c r="AF1" s="27"/>
      <c r="AG1" s="27"/>
      <c r="AH1" s="27"/>
      <c r="AI1" s="27" t="s">
        <v>142</v>
      </c>
      <c r="AJ1" s="27"/>
      <c r="AK1" s="27"/>
      <c r="AL1" s="27"/>
      <c r="AM1" s="27" t="s">
        <v>143</v>
      </c>
      <c r="AN1" s="27"/>
      <c r="AO1" s="27"/>
      <c r="AP1" s="27"/>
      <c r="AR1" s="27" t="s">
        <v>136</v>
      </c>
      <c r="AS1" s="27"/>
      <c r="AT1" s="27"/>
      <c r="AU1" s="27"/>
      <c r="AV1" s="27" t="s">
        <v>140</v>
      </c>
      <c r="AW1" s="27"/>
      <c r="AX1" s="27"/>
      <c r="AY1" s="27"/>
      <c r="AZ1" s="27" t="s">
        <v>144</v>
      </c>
      <c r="BA1" s="27"/>
      <c r="BB1" s="27"/>
      <c r="BC1" s="27"/>
      <c r="BD1" s="27" t="s">
        <v>145</v>
      </c>
      <c r="BE1" s="27"/>
      <c r="BF1" s="27"/>
      <c r="BG1" s="27"/>
      <c r="BH1" s="27" t="s">
        <v>146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401</v>
      </c>
      <c r="D2" s="4">
        <v>339</v>
      </c>
      <c r="E2" s="4">
        <v>1743</v>
      </c>
      <c r="F2" s="4">
        <v>1464</v>
      </c>
      <c r="G2" s="4">
        <v>355</v>
      </c>
      <c r="H2" s="4">
        <v>305</v>
      </c>
      <c r="I2" s="4">
        <v>432</v>
      </c>
      <c r="J2" s="4">
        <v>444</v>
      </c>
      <c r="K2" s="4">
        <v>2293</v>
      </c>
      <c r="L2" s="4">
        <v>2053</v>
      </c>
      <c r="M2" s="4">
        <v>341</v>
      </c>
      <c r="N2" s="4">
        <v>347</v>
      </c>
      <c r="O2" s="4">
        <v>522</v>
      </c>
      <c r="P2" s="4">
        <v>591</v>
      </c>
      <c r="Q2" s="4">
        <v>7010</v>
      </c>
      <c r="R2" s="4">
        <v>6560</v>
      </c>
      <c r="S2" s="4">
        <v>386</v>
      </c>
      <c r="T2" s="4">
        <v>415</v>
      </c>
      <c r="U2" s="4"/>
      <c r="V2" s="5">
        <f t="shared" ref="V2:V33" si="0">E2/G2</f>
        <v>4.9098591549295776</v>
      </c>
      <c r="W2" s="5">
        <f t="shared" ref="W2:W33" si="1">K2/M2</f>
        <v>6.7243401759530794</v>
      </c>
      <c r="X2" s="5">
        <f>Q2/S2</f>
        <v>18.160621761658032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348</v>
      </c>
      <c r="D3" s="4">
        <v>340</v>
      </c>
      <c r="E3" s="4">
        <v>1583</v>
      </c>
      <c r="F3" s="4">
        <v>1507</v>
      </c>
      <c r="G3" s="4">
        <v>303</v>
      </c>
      <c r="H3" s="4">
        <v>271</v>
      </c>
      <c r="I3" s="4">
        <v>448</v>
      </c>
      <c r="J3" s="4">
        <v>513</v>
      </c>
      <c r="K3" s="4">
        <v>2193</v>
      </c>
      <c r="L3" s="4">
        <v>2300</v>
      </c>
      <c r="M3" s="4">
        <v>341</v>
      </c>
      <c r="N3" s="4">
        <v>356</v>
      </c>
      <c r="O3" s="4">
        <v>545</v>
      </c>
      <c r="P3" s="4">
        <v>594</v>
      </c>
      <c r="Q3" s="4">
        <v>6774</v>
      </c>
      <c r="R3" s="4">
        <v>6495</v>
      </c>
      <c r="S3" s="4">
        <v>386</v>
      </c>
      <c r="T3" s="4">
        <v>405</v>
      </c>
      <c r="U3" s="4"/>
      <c r="V3" s="5">
        <f t="shared" si="0"/>
        <v>5.224422442244224</v>
      </c>
      <c r="W3" s="5">
        <f t="shared" si="1"/>
        <v>6.4310850439882694</v>
      </c>
      <c r="X3" s="5">
        <f t="shared" ref="X3:X66" si="2">Q3/S3</f>
        <v>17.54922279792746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504</v>
      </c>
      <c r="D4" s="4">
        <v>505</v>
      </c>
      <c r="E4" s="4">
        <v>1967</v>
      </c>
      <c r="F4" s="4">
        <v>1882</v>
      </c>
      <c r="G4" s="4">
        <v>352</v>
      </c>
      <c r="H4" s="4">
        <v>394</v>
      </c>
      <c r="I4" s="4">
        <v>654</v>
      </c>
      <c r="J4" s="4">
        <v>628</v>
      </c>
      <c r="K4" s="4">
        <v>3001</v>
      </c>
      <c r="L4" s="4">
        <v>3061</v>
      </c>
      <c r="M4" s="4">
        <v>502</v>
      </c>
      <c r="N4" s="4">
        <v>518</v>
      </c>
      <c r="O4" s="4">
        <v>739</v>
      </c>
      <c r="P4" s="4">
        <v>728</v>
      </c>
      <c r="Q4" s="4">
        <v>7993</v>
      </c>
      <c r="R4" s="4">
        <v>7838</v>
      </c>
      <c r="S4" s="4">
        <v>611</v>
      </c>
      <c r="T4" s="4">
        <v>576</v>
      </c>
      <c r="U4" s="4"/>
      <c r="V4" s="5">
        <f t="shared" si="0"/>
        <v>5.5880681818181817</v>
      </c>
      <c r="W4" s="5">
        <f t="shared" si="1"/>
        <v>5.97808764940239</v>
      </c>
      <c r="X4" s="5">
        <f t="shared" si="2"/>
        <v>13.081833060556464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884</v>
      </c>
      <c r="D5" s="4">
        <v>959</v>
      </c>
      <c r="E5" s="4">
        <v>2460</v>
      </c>
      <c r="F5" s="4">
        <v>2795</v>
      </c>
      <c r="G5" s="4">
        <v>889</v>
      </c>
      <c r="H5" s="4">
        <v>837</v>
      </c>
      <c r="I5" s="4">
        <v>1015</v>
      </c>
      <c r="J5" s="4">
        <v>1070</v>
      </c>
      <c r="K5" s="4">
        <v>4701</v>
      </c>
      <c r="L5" s="4">
        <v>4642</v>
      </c>
      <c r="M5" s="4">
        <v>892</v>
      </c>
      <c r="N5" s="4">
        <v>970</v>
      </c>
      <c r="O5" s="4">
        <v>1194</v>
      </c>
      <c r="P5" s="4">
        <v>1265</v>
      </c>
      <c r="Q5" s="4">
        <v>20122</v>
      </c>
      <c r="R5" s="4">
        <v>18578</v>
      </c>
      <c r="S5" s="4">
        <v>1041</v>
      </c>
      <c r="T5" s="4">
        <v>1110</v>
      </c>
      <c r="U5" s="4"/>
      <c r="V5" s="5">
        <f t="shared" si="0"/>
        <v>2.767154105736783</v>
      </c>
      <c r="W5" s="5">
        <f t="shared" si="1"/>
        <v>5.2701793721973091</v>
      </c>
      <c r="X5" s="5">
        <f t="shared" si="2"/>
        <v>19.329490874159461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225</v>
      </c>
      <c r="D6" s="4">
        <v>270</v>
      </c>
      <c r="E6" s="4">
        <v>1118</v>
      </c>
      <c r="F6" s="4">
        <v>1081</v>
      </c>
      <c r="G6" s="4">
        <v>211</v>
      </c>
      <c r="H6" s="4">
        <v>238</v>
      </c>
      <c r="I6" s="4">
        <v>348</v>
      </c>
      <c r="J6" s="4">
        <v>345</v>
      </c>
      <c r="K6" s="4">
        <v>1322</v>
      </c>
      <c r="L6" s="4">
        <v>1378</v>
      </c>
      <c r="M6" s="4">
        <v>272</v>
      </c>
      <c r="N6" s="4">
        <v>226</v>
      </c>
      <c r="O6" s="4">
        <v>342</v>
      </c>
      <c r="P6" s="4">
        <v>397</v>
      </c>
      <c r="Q6" s="4">
        <v>3600</v>
      </c>
      <c r="R6" s="4">
        <v>4489</v>
      </c>
      <c r="S6" s="4">
        <v>256</v>
      </c>
      <c r="T6" s="4">
        <v>276</v>
      </c>
      <c r="U6" s="4"/>
      <c r="V6" s="5">
        <f t="shared" si="0"/>
        <v>5.298578199052133</v>
      </c>
      <c r="W6" s="5">
        <f t="shared" si="1"/>
        <v>4.8602941176470589</v>
      </c>
      <c r="X6" s="5">
        <f t="shared" si="2"/>
        <v>14.0625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848</v>
      </c>
      <c r="D7" s="4">
        <v>889</v>
      </c>
      <c r="E7" s="4">
        <v>2036</v>
      </c>
      <c r="F7" s="4">
        <v>2278</v>
      </c>
      <c r="G7" s="4">
        <v>622</v>
      </c>
      <c r="H7" s="4">
        <v>715</v>
      </c>
      <c r="I7" s="4">
        <v>919</v>
      </c>
      <c r="J7" s="4">
        <v>1073</v>
      </c>
      <c r="K7" s="4">
        <v>3080</v>
      </c>
      <c r="L7" s="4">
        <v>4451</v>
      </c>
      <c r="M7" s="4">
        <v>758</v>
      </c>
      <c r="N7" s="4">
        <v>903</v>
      </c>
      <c r="O7" s="4">
        <v>1045</v>
      </c>
      <c r="P7" s="4">
        <v>1272</v>
      </c>
      <c r="Q7" s="4">
        <v>11658</v>
      </c>
      <c r="R7" s="4">
        <v>9618</v>
      </c>
      <c r="S7" s="4">
        <v>902</v>
      </c>
      <c r="T7" s="4">
        <v>1011</v>
      </c>
      <c r="U7" s="4"/>
      <c r="V7" s="5">
        <f t="shared" si="0"/>
        <v>3.2733118971061095</v>
      </c>
      <c r="W7" s="5">
        <f t="shared" si="1"/>
        <v>4.0633245382585752</v>
      </c>
      <c r="X7" s="5">
        <f t="shared" si="2"/>
        <v>12.92461197339246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3058</v>
      </c>
      <c r="D8" s="4">
        <v>6574</v>
      </c>
      <c r="E8" s="4">
        <v>19222</v>
      </c>
      <c r="F8" s="4">
        <v>33853</v>
      </c>
      <c r="G8" s="4">
        <v>2377</v>
      </c>
      <c r="H8" s="4">
        <v>5156</v>
      </c>
      <c r="I8" s="4">
        <v>3621</v>
      </c>
      <c r="J8" s="4">
        <v>7948</v>
      </c>
      <c r="K8" s="4">
        <v>33266</v>
      </c>
      <c r="L8" s="4">
        <v>58192</v>
      </c>
      <c r="M8" s="4">
        <v>3031</v>
      </c>
      <c r="N8" s="4">
        <v>6347</v>
      </c>
      <c r="O8" s="4">
        <v>4304</v>
      </c>
      <c r="P8" s="4">
        <v>9265</v>
      </c>
      <c r="Q8" s="4">
        <v>117443</v>
      </c>
      <c r="R8" s="4">
        <v>186802</v>
      </c>
      <c r="S8" s="4">
        <v>3595</v>
      </c>
      <c r="T8" s="4">
        <v>7709</v>
      </c>
      <c r="U8" s="4"/>
      <c r="V8" s="5">
        <f t="shared" si="0"/>
        <v>8.0866638620109388</v>
      </c>
      <c r="W8" s="5">
        <f t="shared" si="1"/>
        <v>10.975255691191027</v>
      </c>
      <c r="X8" s="5">
        <f t="shared" si="2"/>
        <v>32.668428372739918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1458</v>
      </c>
      <c r="D9" s="4">
        <v>1502</v>
      </c>
      <c r="E9" s="4">
        <v>5113</v>
      </c>
      <c r="F9" s="4">
        <v>5527</v>
      </c>
      <c r="G9" s="4">
        <v>1139</v>
      </c>
      <c r="H9" s="4">
        <v>1241</v>
      </c>
      <c r="I9" s="4">
        <v>1674</v>
      </c>
      <c r="J9" s="4">
        <v>1811</v>
      </c>
      <c r="K9" s="4">
        <v>8634</v>
      </c>
      <c r="L9" s="4">
        <v>8801</v>
      </c>
      <c r="M9" s="4">
        <v>1386</v>
      </c>
      <c r="N9" s="4">
        <v>1448</v>
      </c>
      <c r="O9" s="4">
        <v>1951</v>
      </c>
      <c r="P9" s="4">
        <v>2054</v>
      </c>
      <c r="Q9" s="4">
        <v>28959</v>
      </c>
      <c r="R9" s="4">
        <v>29063</v>
      </c>
      <c r="S9" s="4">
        <v>1660</v>
      </c>
      <c r="T9" s="4">
        <v>1723</v>
      </c>
      <c r="U9" s="4"/>
      <c r="V9" s="5">
        <f t="shared" si="0"/>
        <v>4.489025460930641</v>
      </c>
      <c r="W9" s="5">
        <f t="shared" si="1"/>
        <v>6.2294372294372291</v>
      </c>
      <c r="X9" s="5">
        <f t="shared" si="2"/>
        <v>17.445180722891568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3761</v>
      </c>
      <c r="D10" s="4">
        <v>5045</v>
      </c>
      <c r="E10" s="4">
        <v>17821</v>
      </c>
      <c r="F10" s="4">
        <v>19200</v>
      </c>
      <c r="G10" s="4">
        <v>3080</v>
      </c>
      <c r="H10" s="4">
        <v>3791</v>
      </c>
      <c r="I10" s="4">
        <v>5146</v>
      </c>
      <c r="J10" s="4">
        <v>6767</v>
      </c>
      <c r="K10" s="4">
        <v>29869</v>
      </c>
      <c r="L10" s="4">
        <v>33129</v>
      </c>
      <c r="M10" s="4">
        <v>4182</v>
      </c>
      <c r="N10" s="4">
        <v>5237</v>
      </c>
      <c r="O10" s="4">
        <v>6763</v>
      </c>
      <c r="P10" s="4">
        <v>9065</v>
      </c>
      <c r="Q10" s="4">
        <v>92983</v>
      </c>
      <c r="R10" s="4">
        <v>99978</v>
      </c>
      <c r="S10" s="4">
        <v>5560</v>
      </c>
      <c r="T10" s="4">
        <v>7209</v>
      </c>
      <c r="U10" s="4"/>
      <c r="V10" s="5">
        <f t="shared" si="0"/>
        <v>5.7860389610389609</v>
      </c>
      <c r="W10" s="5">
        <f t="shared" si="1"/>
        <v>7.1422764227642279</v>
      </c>
      <c r="X10" s="5">
        <f t="shared" si="2"/>
        <v>16.723561151079135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60</v>
      </c>
      <c r="D11" s="4">
        <v>61</v>
      </c>
      <c r="E11" s="4">
        <v>311</v>
      </c>
      <c r="F11" s="4">
        <v>301</v>
      </c>
      <c r="G11" s="4">
        <v>49</v>
      </c>
      <c r="H11" s="4">
        <v>48</v>
      </c>
      <c r="I11" s="4">
        <v>75</v>
      </c>
      <c r="J11" s="4">
        <v>92</v>
      </c>
      <c r="K11" s="4">
        <v>609</v>
      </c>
      <c r="L11" s="4">
        <v>619</v>
      </c>
      <c r="M11" s="4">
        <v>63</v>
      </c>
      <c r="N11" s="4">
        <v>60</v>
      </c>
      <c r="O11" s="4">
        <v>90</v>
      </c>
      <c r="P11" s="4">
        <v>92</v>
      </c>
      <c r="Q11" s="4">
        <v>1293</v>
      </c>
      <c r="R11" s="4">
        <v>1281</v>
      </c>
      <c r="S11" s="4">
        <v>74</v>
      </c>
      <c r="T11" s="4">
        <v>72</v>
      </c>
      <c r="U11" s="4"/>
      <c r="V11" s="5">
        <f t="shared" si="0"/>
        <v>6.3469387755102042</v>
      </c>
      <c r="W11" s="5">
        <f t="shared" si="1"/>
        <v>9.6666666666666661</v>
      </c>
      <c r="X11" s="5">
        <f t="shared" si="2"/>
        <v>17.472972972972972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63</v>
      </c>
      <c r="D12" s="4">
        <v>63</v>
      </c>
      <c r="E12" s="4">
        <v>269</v>
      </c>
      <c r="F12" s="4">
        <v>314</v>
      </c>
      <c r="G12" s="4">
        <v>63</v>
      </c>
      <c r="H12" s="4">
        <v>48</v>
      </c>
      <c r="I12" s="4">
        <v>75</v>
      </c>
      <c r="J12" s="4">
        <v>74</v>
      </c>
      <c r="K12" s="4">
        <v>701</v>
      </c>
      <c r="L12" s="4">
        <v>610</v>
      </c>
      <c r="M12" s="4">
        <v>60</v>
      </c>
      <c r="N12" s="4">
        <v>59</v>
      </c>
      <c r="O12" s="4">
        <v>93</v>
      </c>
      <c r="P12" s="4">
        <v>116</v>
      </c>
      <c r="Q12" s="4">
        <v>1397</v>
      </c>
      <c r="R12" s="4">
        <v>1331</v>
      </c>
      <c r="S12" s="4">
        <v>72</v>
      </c>
      <c r="T12" s="4">
        <v>86</v>
      </c>
      <c r="U12" s="4"/>
      <c r="V12" s="5">
        <f t="shared" si="0"/>
        <v>4.2698412698412698</v>
      </c>
      <c r="W12" s="5">
        <f t="shared" si="1"/>
        <v>11.683333333333334</v>
      </c>
      <c r="X12" s="5">
        <f t="shared" si="2"/>
        <v>19.402777777777779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233</v>
      </c>
      <c r="D13" s="4">
        <v>253</v>
      </c>
      <c r="E13" s="4">
        <v>1171</v>
      </c>
      <c r="F13" s="4">
        <v>957</v>
      </c>
      <c r="G13" s="4">
        <v>195</v>
      </c>
      <c r="H13" s="4">
        <v>190</v>
      </c>
      <c r="I13" s="4">
        <v>293</v>
      </c>
      <c r="J13" s="4">
        <v>304</v>
      </c>
      <c r="K13" s="4">
        <v>1292</v>
      </c>
      <c r="L13" s="4">
        <v>1324</v>
      </c>
      <c r="M13" s="4">
        <v>240</v>
      </c>
      <c r="N13" s="4">
        <v>260</v>
      </c>
      <c r="O13" s="4">
        <v>369</v>
      </c>
      <c r="P13" s="4">
        <v>369</v>
      </c>
      <c r="Q13" s="4">
        <v>3971</v>
      </c>
      <c r="R13" s="4">
        <v>3759</v>
      </c>
      <c r="S13" s="4">
        <v>273</v>
      </c>
      <c r="T13" s="4">
        <v>276</v>
      </c>
      <c r="U13" s="4"/>
      <c r="V13" s="5">
        <f t="shared" si="0"/>
        <v>6.0051282051282051</v>
      </c>
      <c r="W13" s="5">
        <f t="shared" si="1"/>
        <v>5.3833333333333337</v>
      </c>
      <c r="X13" s="5">
        <f t="shared" si="2"/>
        <v>14.545787545787546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60</v>
      </c>
      <c r="D14" s="4">
        <v>63</v>
      </c>
      <c r="E14" s="4">
        <v>356</v>
      </c>
      <c r="F14" s="4">
        <v>333</v>
      </c>
      <c r="G14" s="4">
        <v>49</v>
      </c>
      <c r="H14" s="4">
        <v>55</v>
      </c>
      <c r="I14" s="4">
        <v>75</v>
      </c>
      <c r="J14" s="4">
        <v>74</v>
      </c>
      <c r="K14" s="4">
        <v>662</v>
      </c>
      <c r="L14" s="4">
        <v>689</v>
      </c>
      <c r="M14" s="4">
        <v>61</v>
      </c>
      <c r="N14" s="4">
        <v>61</v>
      </c>
      <c r="O14" s="4">
        <v>94</v>
      </c>
      <c r="P14" s="4">
        <v>94</v>
      </c>
      <c r="Q14" s="4">
        <v>955</v>
      </c>
      <c r="R14" s="4">
        <v>1006</v>
      </c>
      <c r="S14" s="4">
        <v>74</v>
      </c>
      <c r="T14" s="4">
        <v>74</v>
      </c>
      <c r="U14" s="4"/>
      <c r="V14" s="5">
        <f t="shared" si="0"/>
        <v>7.2653061224489797</v>
      </c>
      <c r="W14" s="5">
        <f t="shared" si="1"/>
        <v>10.852459016393443</v>
      </c>
      <c r="X14" s="5">
        <f t="shared" si="2"/>
        <v>12.905405405405405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5495</v>
      </c>
      <c r="D15" s="4">
        <v>7085</v>
      </c>
      <c r="E15" s="4">
        <v>14889</v>
      </c>
      <c r="F15" s="4">
        <v>19037</v>
      </c>
      <c r="G15" s="4">
        <v>4347</v>
      </c>
      <c r="H15" s="4">
        <v>5914</v>
      </c>
      <c r="I15" s="4">
        <v>7638</v>
      </c>
      <c r="J15" s="4">
        <v>9734</v>
      </c>
      <c r="K15" s="4">
        <v>28361</v>
      </c>
      <c r="L15" s="4">
        <v>29768</v>
      </c>
      <c r="M15" s="4">
        <v>6111</v>
      </c>
      <c r="N15" s="4">
        <v>7958</v>
      </c>
      <c r="O15" s="4">
        <v>10129</v>
      </c>
      <c r="P15" s="4">
        <v>13122</v>
      </c>
      <c r="Q15" s="4">
        <v>97241</v>
      </c>
      <c r="R15" s="4">
        <v>98340</v>
      </c>
      <c r="S15" s="4">
        <v>8356</v>
      </c>
      <c r="T15" s="4">
        <v>10665</v>
      </c>
      <c r="U15" s="4"/>
      <c r="V15" s="5">
        <f t="shared" si="0"/>
        <v>3.42512077294686</v>
      </c>
      <c r="W15" s="5">
        <f t="shared" si="1"/>
        <v>4.6409752904598269</v>
      </c>
      <c r="X15" s="5">
        <f t="shared" si="2"/>
        <v>11.63726663475347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808</v>
      </c>
      <c r="D16" s="4">
        <v>904</v>
      </c>
      <c r="E16" s="4">
        <v>3127</v>
      </c>
      <c r="F16" s="4">
        <v>3442</v>
      </c>
      <c r="G16" s="4">
        <v>686</v>
      </c>
      <c r="H16" s="4">
        <v>723</v>
      </c>
      <c r="I16" s="4">
        <v>940</v>
      </c>
      <c r="J16" s="4">
        <v>1104</v>
      </c>
      <c r="K16" s="4">
        <v>5639</v>
      </c>
      <c r="L16" s="4">
        <v>5201</v>
      </c>
      <c r="M16" s="4">
        <v>803</v>
      </c>
      <c r="N16" s="4">
        <v>898</v>
      </c>
      <c r="O16" s="4">
        <v>1094</v>
      </c>
      <c r="P16" s="4">
        <v>1268</v>
      </c>
      <c r="Q16" s="4">
        <v>16635</v>
      </c>
      <c r="R16" s="4">
        <v>13502</v>
      </c>
      <c r="S16" s="4">
        <v>940</v>
      </c>
      <c r="T16" s="4">
        <v>1002</v>
      </c>
      <c r="U16" s="4"/>
      <c r="V16" s="5">
        <f t="shared" si="0"/>
        <v>4.5583090379008748</v>
      </c>
      <c r="W16" s="5">
        <f t="shared" si="1"/>
        <v>7.0224159402241595</v>
      </c>
      <c r="X16" s="5">
        <f t="shared" si="2"/>
        <v>17.696808510638299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777</v>
      </c>
      <c r="D17" s="4">
        <v>942</v>
      </c>
      <c r="E17" s="4">
        <v>3239</v>
      </c>
      <c r="F17" s="4">
        <v>3238</v>
      </c>
      <c r="G17" s="4">
        <v>638</v>
      </c>
      <c r="H17" s="4">
        <v>747</v>
      </c>
      <c r="I17" s="4">
        <v>1018</v>
      </c>
      <c r="J17" s="4">
        <v>1099</v>
      </c>
      <c r="K17" s="4">
        <v>5496</v>
      </c>
      <c r="L17" s="4">
        <v>4937</v>
      </c>
      <c r="M17" s="4">
        <v>799</v>
      </c>
      <c r="N17" s="4">
        <v>874</v>
      </c>
      <c r="O17" s="4">
        <v>1105</v>
      </c>
      <c r="P17" s="4">
        <v>1292</v>
      </c>
      <c r="Q17" s="4">
        <v>14864</v>
      </c>
      <c r="R17" s="4">
        <v>14086</v>
      </c>
      <c r="S17" s="4">
        <v>908</v>
      </c>
      <c r="T17" s="4">
        <v>1027</v>
      </c>
      <c r="U17" s="4"/>
      <c r="V17" s="5">
        <f t="shared" si="0"/>
        <v>5.0768025078369909</v>
      </c>
      <c r="W17" s="5">
        <f t="shared" si="1"/>
        <v>6.8785982478097623</v>
      </c>
      <c r="X17" s="5">
        <f t="shared" si="2"/>
        <v>16.370044052863435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1258</v>
      </c>
      <c r="D18" s="4">
        <v>1212</v>
      </c>
      <c r="E18" s="4">
        <v>3067</v>
      </c>
      <c r="F18" s="4">
        <v>3060</v>
      </c>
      <c r="G18" s="4">
        <v>935</v>
      </c>
      <c r="H18" s="4">
        <v>940</v>
      </c>
      <c r="I18" s="4">
        <v>1697</v>
      </c>
      <c r="J18" s="4">
        <v>1689</v>
      </c>
      <c r="K18" s="4">
        <v>4938</v>
      </c>
      <c r="L18" s="4">
        <v>4441</v>
      </c>
      <c r="M18" s="4">
        <v>1384</v>
      </c>
      <c r="N18" s="4">
        <v>1382</v>
      </c>
      <c r="O18" s="4">
        <v>2436</v>
      </c>
      <c r="P18" s="4">
        <v>2378</v>
      </c>
      <c r="Q18" s="4">
        <v>9381</v>
      </c>
      <c r="R18" s="4">
        <v>9063</v>
      </c>
      <c r="S18" s="4">
        <v>1800</v>
      </c>
      <c r="T18" s="4">
        <v>1939</v>
      </c>
      <c r="U18" s="4"/>
      <c r="V18" s="5">
        <f t="shared" si="0"/>
        <v>3.2802139037433156</v>
      </c>
      <c r="W18" s="5">
        <f t="shared" si="1"/>
        <v>3.5679190751445087</v>
      </c>
      <c r="X18" s="5">
        <f t="shared" si="2"/>
        <v>5.2116666666666669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10535</v>
      </c>
      <c r="D19" s="4">
        <v>13668</v>
      </c>
      <c r="E19" s="4">
        <v>27202</v>
      </c>
      <c r="F19" s="4">
        <v>39858</v>
      </c>
      <c r="G19" s="4">
        <v>7791</v>
      </c>
      <c r="H19" s="4">
        <v>10415</v>
      </c>
      <c r="I19" s="4">
        <v>14447</v>
      </c>
      <c r="J19" s="4">
        <v>19123</v>
      </c>
      <c r="K19" s="4">
        <v>60474</v>
      </c>
      <c r="L19" s="4">
        <v>72064</v>
      </c>
      <c r="M19" s="4">
        <v>11459</v>
      </c>
      <c r="N19" s="4">
        <v>15222</v>
      </c>
      <c r="O19" s="4">
        <v>18990</v>
      </c>
      <c r="P19" s="4">
        <v>26021</v>
      </c>
      <c r="Q19" s="4">
        <v>184922</v>
      </c>
      <c r="R19" s="4">
        <v>227679</v>
      </c>
      <c r="S19" s="4">
        <v>16024</v>
      </c>
      <c r="T19" s="4">
        <v>21089</v>
      </c>
      <c r="U19" s="4"/>
      <c r="V19" s="5">
        <f t="shared" si="0"/>
        <v>3.4914645103324347</v>
      </c>
      <c r="W19" s="5">
        <f t="shared" si="1"/>
        <v>5.2774238589754781</v>
      </c>
      <c r="X19" s="5">
        <f t="shared" si="2"/>
        <v>11.540314528207688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4731</v>
      </c>
      <c r="D20" s="4">
        <v>5820</v>
      </c>
      <c r="E20" s="4">
        <v>12587</v>
      </c>
      <c r="F20" s="4">
        <v>16213</v>
      </c>
      <c r="G20" s="4">
        <v>3778</v>
      </c>
      <c r="H20" s="4">
        <v>4658</v>
      </c>
      <c r="I20" s="4">
        <v>6519</v>
      </c>
      <c r="J20" s="4">
        <v>8012</v>
      </c>
      <c r="K20" s="4">
        <v>24471</v>
      </c>
      <c r="L20" s="4">
        <v>26772</v>
      </c>
      <c r="M20" s="4">
        <v>5407</v>
      </c>
      <c r="N20" s="4">
        <v>6587</v>
      </c>
      <c r="O20" s="4">
        <v>8812</v>
      </c>
      <c r="P20" s="4">
        <v>10831</v>
      </c>
      <c r="Q20" s="4">
        <v>87165</v>
      </c>
      <c r="R20" s="4">
        <v>88361</v>
      </c>
      <c r="S20" s="4">
        <v>7464</v>
      </c>
      <c r="T20" s="4">
        <v>8682</v>
      </c>
      <c r="U20" s="4"/>
      <c r="V20" s="5">
        <f t="shared" si="0"/>
        <v>3.3316569613552143</v>
      </c>
      <c r="W20" s="5">
        <f t="shared" si="1"/>
        <v>4.5257998890327356</v>
      </c>
      <c r="X20" s="5">
        <f t="shared" si="2"/>
        <v>11.678054662379422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3169</v>
      </c>
      <c r="D21" s="4">
        <v>3393</v>
      </c>
      <c r="E21" s="4">
        <v>10657</v>
      </c>
      <c r="F21" s="4">
        <v>12046</v>
      </c>
      <c r="G21" s="4">
        <v>2547</v>
      </c>
      <c r="H21" s="4">
        <v>2847</v>
      </c>
      <c r="I21" s="4">
        <v>4399</v>
      </c>
      <c r="J21" s="4">
        <v>4690</v>
      </c>
      <c r="K21" s="4">
        <v>20188</v>
      </c>
      <c r="L21" s="4">
        <v>21031</v>
      </c>
      <c r="M21" s="4">
        <v>3593</v>
      </c>
      <c r="N21" s="4">
        <v>3889</v>
      </c>
      <c r="O21" s="4">
        <v>5906</v>
      </c>
      <c r="P21" s="4">
        <v>6235</v>
      </c>
      <c r="Q21" s="4">
        <v>62156</v>
      </c>
      <c r="R21" s="4">
        <v>65664</v>
      </c>
      <c r="S21" s="4">
        <v>4954</v>
      </c>
      <c r="T21" s="4">
        <v>5139</v>
      </c>
      <c r="U21" s="4"/>
      <c r="V21" s="5">
        <f t="shared" si="0"/>
        <v>4.1841382018060465</v>
      </c>
      <c r="W21" s="5">
        <f t="shared" si="1"/>
        <v>5.6187030336765931</v>
      </c>
      <c r="X21" s="5">
        <f t="shared" si="2"/>
        <v>12.546628986677433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78</v>
      </c>
      <c r="D22" s="4">
        <v>63</v>
      </c>
      <c r="E22" s="4">
        <v>581</v>
      </c>
      <c r="F22" s="4">
        <v>611</v>
      </c>
      <c r="G22" s="4">
        <v>56</v>
      </c>
      <c r="H22" s="4">
        <v>50</v>
      </c>
      <c r="I22" s="4">
        <v>76</v>
      </c>
      <c r="J22" s="4">
        <v>79</v>
      </c>
      <c r="K22" s="4">
        <v>724</v>
      </c>
      <c r="L22" s="4">
        <v>735</v>
      </c>
      <c r="M22" s="4">
        <v>62</v>
      </c>
      <c r="N22" s="4">
        <v>76</v>
      </c>
      <c r="O22" s="4">
        <v>116</v>
      </c>
      <c r="P22" s="4">
        <v>121</v>
      </c>
      <c r="Q22" s="4">
        <v>1487</v>
      </c>
      <c r="R22" s="4">
        <v>1485</v>
      </c>
      <c r="S22" s="4">
        <v>83</v>
      </c>
      <c r="T22" s="4">
        <v>75</v>
      </c>
      <c r="U22" s="4"/>
      <c r="V22" s="5">
        <f t="shared" si="0"/>
        <v>10.375</v>
      </c>
      <c r="W22" s="5">
        <f t="shared" si="1"/>
        <v>11.67741935483871</v>
      </c>
      <c r="X22" s="5">
        <f t="shared" si="2"/>
        <v>17.91566265060241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10577</v>
      </c>
      <c r="D23" s="4">
        <v>12386</v>
      </c>
      <c r="E23" s="4">
        <v>55790</v>
      </c>
      <c r="F23" s="4">
        <v>55725</v>
      </c>
      <c r="G23" s="4">
        <v>8143</v>
      </c>
      <c r="H23" s="4">
        <v>8855</v>
      </c>
      <c r="I23" s="4">
        <v>12902</v>
      </c>
      <c r="J23" s="4">
        <v>14095</v>
      </c>
      <c r="K23" s="4">
        <v>110354</v>
      </c>
      <c r="L23" s="4">
        <v>109480</v>
      </c>
      <c r="M23" s="4">
        <v>10452</v>
      </c>
      <c r="N23" s="4">
        <v>11118</v>
      </c>
      <c r="O23" s="4">
        <v>16762</v>
      </c>
      <c r="P23" s="4">
        <v>16700</v>
      </c>
      <c r="Q23" s="4">
        <v>320392</v>
      </c>
      <c r="R23" s="4">
        <v>323352</v>
      </c>
      <c r="S23" s="4">
        <v>12544</v>
      </c>
      <c r="T23" s="4">
        <v>14108</v>
      </c>
      <c r="U23" s="4"/>
      <c r="V23" s="5">
        <f t="shared" si="0"/>
        <v>6.8512833108191087</v>
      </c>
      <c r="W23" s="5">
        <f t="shared" si="1"/>
        <v>10.558170685036357</v>
      </c>
      <c r="X23" s="5">
        <f t="shared" si="2"/>
        <v>25.541454081632654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4928</v>
      </c>
      <c r="D24" s="4">
        <v>5028</v>
      </c>
      <c r="E24" s="4">
        <v>23457</v>
      </c>
      <c r="F24" s="4">
        <v>23082</v>
      </c>
      <c r="G24" s="4">
        <v>3662</v>
      </c>
      <c r="H24" s="4">
        <v>3876</v>
      </c>
      <c r="I24" s="4">
        <v>5645</v>
      </c>
      <c r="J24" s="4">
        <v>6181</v>
      </c>
      <c r="K24" s="4">
        <v>46281</v>
      </c>
      <c r="L24" s="4">
        <v>42021</v>
      </c>
      <c r="M24" s="4">
        <v>4585</v>
      </c>
      <c r="N24" s="4">
        <v>4948</v>
      </c>
      <c r="O24" s="4">
        <v>6895</v>
      </c>
      <c r="P24" s="4">
        <v>7267</v>
      </c>
      <c r="Q24" s="4">
        <v>129097</v>
      </c>
      <c r="R24" s="4">
        <v>131327</v>
      </c>
      <c r="S24" s="4">
        <v>5752</v>
      </c>
      <c r="T24" s="4">
        <v>6120</v>
      </c>
      <c r="U24" s="4"/>
      <c r="V24" s="5">
        <f t="shared" si="0"/>
        <v>6.4055161114145278</v>
      </c>
      <c r="W24" s="5">
        <f t="shared" si="1"/>
        <v>10.094002181025083</v>
      </c>
      <c r="X24" s="5">
        <f t="shared" si="2"/>
        <v>22.443845618915159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2989</v>
      </c>
      <c r="D25" s="4">
        <v>3178</v>
      </c>
      <c r="E25" s="4">
        <v>15295</v>
      </c>
      <c r="F25" s="4">
        <v>14495</v>
      </c>
      <c r="G25" s="4">
        <v>2453</v>
      </c>
      <c r="H25" s="4">
        <v>2481</v>
      </c>
      <c r="I25" s="4">
        <v>3684</v>
      </c>
      <c r="J25" s="4">
        <v>3922</v>
      </c>
      <c r="K25" s="4">
        <v>24791</v>
      </c>
      <c r="L25" s="4">
        <v>24639</v>
      </c>
      <c r="M25" s="4">
        <v>3015</v>
      </c>
      <c r="N25" s="4">
        <v>3120</v>
      </c>
      <c r="O25" s="4">
        <v>4301</v>
      </c>
      <c r="P25" s="4">
        <v>4648</v>
      </c>
      <c r="Q25" s="4">
        <v>75543</v>
      </c>
      <c r="R25" s="4">
        <v>76353</v>
      </c>
      <c r="S25" s="4">
        <v>3548</v>
      </c>
      <c r="T25" s="4">
        <v>3776</v>
      </c>
      <c r="U25" s="4"/>
      <c r="V25" s="5">
        <f t="shared" si="0"/>
        <v>6.2352221769262126</v>
      </c>
      <c r="W25" s="5">
        <f t="shared" si="1"/>
        <v>8.222553897180763</v>
      </c>
      <c r="X25" s="5">
        <f t="shared" si="2"/>
        <v>21.291713641488162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3021</v>
      </c>
      <c r="D26" s="4">
        <v>3082</v>
      </c>
      <c r="E26" s="4">
        <v>11756</v>
      </c>
      <c r="F26" s="4">
        <v>9735</v>
      </c>
      <c r="G26" s="4">
        <v>2245</v>
      </c>
      <c r="H26" s="4">
        <v>2352</v>
      </c>
      <c r="I26" s="4">
        <v>4325</v>
      </c>
      <c r="J26" s="4">
        <v>4462</v>
      </c>
      <c r="K26" s="4">
        <v>15914</v>
      </c>
      <c r="L26" s="4">
        <v>16772</v>
      </c>
      <c r="M26" s="4">
        <v>3370</v>
      </c>
      <c r="N26" s="4">
        <v>3484</v>
      </c>
      <c r="O26" s="4">
        <v>6256</v>
      </c>
      <c r="P26" s="4">
        <v>6027</v>
      </c>
      <c r="Q26" s="4">
        <v>39358</v>
      </c>
      <c r="R26" s="4">
        <v>42166</v>
      </c>
      <c r="S26" s="4">
        <v>4851</v>
      </c>
      <c r="T26" s="4">
        <v>5273</v>
      </c>
      <c r="U26" s="4"/>
      <c r="V26" s="5">
        <f t="shared" si="0"/>
        <v>5.2365256124721604</v>
      </c>
      <c r="W26" s="5">
        <f t="shared" si="1"/>
        <v>4.7222551928783378</v>
      </c>
      <c r="X26" s="5">
        <f t="shared" si="2"/>
        <v>8.1133786848072571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3057</v>
      </c>
      <c r="D27" s="4">
        <v>3133</v>
      </c>
      <c r="E27" s="4">
        <v>10085</v>
      </c>
      <c r="F27" s="4">
        <v>11851</v>
      </c>
      <c r="G27" s="4">
        <v>2431</v>
      </c>
      <c r="H27" s="4">
        <v>2542</v>
      </c>
      <c r="I27" s="4">
        <v>3602</v>
      </c>
      <c r="J27" s="4">
        <v>3736</v>
      </c>
      <c r="K27" s="4">
        <v>17869</v>
      </c>
      <c r="L27" s="4">
        <v>17042</v>
      </c>
      <c r="M27" s="4">
        <v>2984</v>
      </c>
      <c r="N27" s="4">
        <v>3107</v>
      </c>
      <c r="O27" s="4">
        <v>4277</v>
      </c>
      <c r="P27" s="4">
        <v>4372</v>
      </c>
      <c r="Q27" s="4">
        <v>55278</v>
      </c>
      <c r="R27" s="4">
        <v>55964</v>
      </c>
      <c r="S27" s="4">
        <v>3583</v>
      </c>
      <c r="T27" s="4">
        <v>3647</v>
      </c>
      <c r="U27" s="4"/>
      <c r="V27" s="5">
        <f t="shared" si="0"/>
        <v>4.148498560263266</v>
      </c>
      <c r="W27" s="5">
        <f t="shared" si="1"/>
        <v>5.9882707774798929</v>
      </c>
      <c r="X27" s="5">
        <f t="shared" si="2"/>
        <v>15.427853753837566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1232</v>
      </c>
      <c r="D28" s="4">
        <v>2666</v>
      </c>
      <c r="E28" s="4">
        <v>7531</v>
      </c>
      <c r="F28" s="4">
        <v>9404</v>
      </c>
      <c r="G28" s="4">
        <v>971</v>
      </c>
      <c r="H28" s="4">
        <v>2026</v>
      </c>
      <c r="I28" s="4">
        <v>1444</v>
      </c>
      <c r="J28" s="4">
        <v>3236</v>
      </c>
      <c r="K28" s="4">
        <v>11688</v>
      </c>
      <c r="L28" s="4">
        <v>16515</v>
      </c>
      <c r="M28" s="4">
        <v>1313</v>
      </c>
      <c r="N28" s="4">
        <v>2567</v>
      </c>
      <c r="O28" s="4">
        <v>1757</v>
      </c>
      <c r="P28" s="4">
        <v>4033</v>
      </c>
      <c r="Q28" s="4">
        <v>33232</v>
      </c>
      <c r="R28" s="4">
        <v>44860</v>
      </c>
      <c r="S28" s="4">
        <v>1562</v>
      </c>
      <c r="T28" s="4">
        <v>3260</v>
      </c>
      <c r="U28" s="4"/>
      <c r="V28" s="5">
        <f t="shared" si="0"/>
        <v>7.7559217301750776</v>
      </c>
      <c r="W28" s="5">
        <f t="shared" si="1"/>
        <v>8.9017517136329012</v>
      </c>
      <c r="X28" s="5">
        <f t="shared" si="2"/>
        <v>21.275288092189502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98</v>
      </c>
      <c r="D29" s="4">
        <v>81</v>
      </c>
      <c r="E29" s="4">
        <v>430</v>
      </c>
      <c r="F29" s="4">
        <v>613</v>
      </c>
      <c r="G29" s="4">
        <v>93</v>
      </c>
      <c r="H29" s="4">
        <v>67</v>
      </c>
      <c r="I29" s="4">
        <v>105</v>
      </c>
      <c r="J29" s="4">
        <v>105</v>
      </c>
      <c r="K29" s="4">
        <v>721</v>
      </c>
      <c r="L29" s="4">
        <v>744</v>
      </c>
      <c r="M29" s="4">
        <v>85</v>
      </c>
      <c r="N29" s="4">
        <v>85</v>
      </c>
      <c r="O29" s="4">
        <v>134</v>
      </c>
      <c r="P29" s="4">
        <v>133</v>
      </c>
      <c r="Q29" s="4">
        <v>1649</v>
      </c>
      <c r="R29" s="4">
        <v>1656</v>
      </c>
      <c r="S29" s="4">
        <v>101</v>
      </c>
      <c r="T29" s="4">
        <v>99</v>
      </c>
      <c r="U29" s="4"/>
      <c r="V29" s="5">
        <f t="shared" si="0"/>
        <v>4.623655913978495</v>
      </c>
      <c r="W29" s="5">
        <f t="shared" si="1"/>
        <v>8.4823529411764707</v>
      </c>
      <c r="X29" s="5">
        <f t="shared" si="2"/>
        <v>16.326732673267326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2974</v>
      </c>
      <c r="D30" s="4">
        <v>3440</v>
      </c>
      <c r="E30" s="4">
        <v>10098</v>
      </c>
      <c r="F30" s="4">
        <v>13685</v>
      </c>
      <c r="G30" s="4">
        <v>2353</v>
      </c>
      <c r="H30" s="4">
        <v>3035</v>
      </c>
      <c r="I30" s="4">
        <v>3569</v>
      </c>
      <c r="J30" s="4">
        <v>3783</v>
      </c>
      <c r="K30" s="4">
        <v>18172</v>
      </c>
      <c r="L30" s="4">
        <v>17677</v>
      </c>
      <c r="M30" s="4">
        <v>2938</v>
      </c>
      <c r="N30" s="4">
        <v>3120</v>
      </c>
      <c r="O30" s="4">
        <v>4571</v>
      </c>
      <c r="P30" s="4">
        <v>4551</v>
      </c>
      <c r="Q30" s="4">
        <v>55463</v>
      </c>
      <c r="R30" s="4">
        <v>60536</v>
      </c>
      <c r="S30" s="4">
        <v>3597</v>
      </c>
      <c r="T30" s="4">
        <v>3719</v>
      </c>
      <c r="U30" s="4"/>
      <c r="V30" s="5">
        <f t="shared" si="0"/>
        <v>4.2915427114322142</v>
      </c>
      <c r="W30" s="5">
        <f t="shared" si="1"/>
        <v>6.1851599727705926</v>
      </c>
      <c r="X30" s="5">
        <f t="shared" si="2"/>
        <v>15.419238254100639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1197</v>
      </c>
      <c r="D31" s="4">
        <v>2320</v>
      </c>
      <c r="E31" s="4">
        <v>7350</v>
      </c>
      <c r="F31" s="4">
        <v>9541</v>
      </c>
      <c r="G31" s="4">
        <v>967</v>
      </c>
      <c r="H31" s="4">
        <v>1814</v>
      </c>
      <c r="I31" s="4">
        <v>1483</v>
      </c>
      <c r="J31" s="4">
        <v>2783</v>
      </c>
      <c r="K31" s="4">
        <v>11676</v>
      </c>
      <c r="L31" s="4">
        <v>14694</v>
      </c>
      <c r="M31" s="4">
        <v>1176</v>
      </c>
      <c r="N31" s="4">
        <v>2263</v>
      </c>
      <c r="O31" s="4">
        <v>1960</v>
      </c>
      <c r="P31" s="4">
        <v>3545</v>
      </c>
      <c r="Q31" s="4">
        <v>33153</v>
      </c>
      <c r="R31" s="4">
        <v>43112</v>
      </c>
      <c r="S31" s="4">
        <v>1428</v>
      </c>
      <c r="T31" s="4">
        <v>2771</v>
      </c>
      <c r="U31" s="4"/>
      <c r="V31" s="5">
        <f t="shared" si="0"/>
        <v>7.6008273009307139</v>
      </c>
      <c r="W31" s="5">
        <f t="shared" si="1"/>
        <v>9.9285714285714288</v>
      </c>
      <c r="X31" s="5">
        <f t="shared" si="2"/>
        <v>23.216386554621849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76</v>
      </c>
      <c r="D32" s="4">
        <v>98</v>
      </c>
      <c r="E32" s="4">
        <v>415</v>
      </c>
      <c r="F32" s="4">
        <v>422</v>
      </c>
      <c r="G32" s="4">
        <v>82</v>
      </c>
      <c r="H32" s="4">
        <v>79</v>
      </c>
      <c r="I32" s="4">
        <v>90</v>
      </c>
      <c r="J32" s="4">
        <v>124</v>
      </c>
      <c r="K32" s="4">
        <v>814</v>
      </c>
      <c r="L32" s="4">
        <v>847</v>
      </c>
      <c r="M32" s="4">
        <v>74</v>
      </c>
      <c r="N32" s="4">
        <v>93</v>
      </c>
      <c r="O32" s="4">
        <v>117</v>
      </c>
      <c r="P32" s="4">
        <v>196</v>
      </c>
      <c r="Q32" s="4">
        <v>1685</v>
      </c>
      <c r="R32" s="4">
        <v>1821</v>
      </c>
      <c r="S32" s="4">
        <v>92</v>
      </c>
      <c r="T32" s="4">
        <v>139</v>
      </c>
      <c r="U32" s="4"/>
      <c r="V32" s="5">
        <f t="shared" si="0"/>
        <v>5.0609756097560972</v>
      </c>
      <c r="W32" s="5">
        <f t="shared" si="1"/>
        <v>11</v>
      </c>
      <c r="X32" s="5">
        <f t="shared" si="2"/>
        <v>18.315217391304348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135</v>
      </c>
      <c r="D33" s="4">
        <v>130</v>
      </c>
      <c r="E33" s="4">
        <v>729</v>
      </c>
      <c r="F33" s="4">
        <v>614</v>
      </c>
      <c r="G33" s="4">
        <v>105</v>
      </c>
      <c r="H33" s="4">
        <v>111</v>
      </c>
      <c r="I33" s="4">
        <v>197</v>
      </c>
      <c r="J33" s="4">
        <v>154</v>
      </c>
      <c r="K33" s="4">
        <v>1017</v>
      </c>
      <c r="L33" s="4">
        <v>1020</v>
      </c>
      <c r="M33" s="4">
        <v>128</v>
      </c>
      <c r="N33" s="4">
        <v>130</v>
      </c>
      <c r="O33" s="4">
        <v>206</v>
      </c>
      <c r="P33" s="4">
        <v>212</v>
      </c>
      <c r="Q33" s="4">
        <v>2955</v>
      </c>
      <c r="R33" s="4">
        <v>1694</v>
      </c>
      <c r="S33" s="4">
        <v>147</v>
      </c>
      <c r="T33" s="4">
        <v>146</v>
      </c>
      <c r="U33" s="4"/>
      <c r="V33" s="5">
        <f t="shared" si="0"/>
        <v>6.9428571428571431</v>
      </c>
      <c r="W33" s="5">
        <f t="shared" si="1"/>
        <v>7.9453125</v>
      </c>
      <c r="X33" s="5">
        <f t="shared" si="2"/>
        <v>20.102040816326532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2107</v>
      </c>
      <c r="D34" s="4">
        <v>3390</v>
      </c>
      <c r="E34" s="4">
        <v>21776</v>
      </c>
      <c r="F34" s="4">
        <v>30955</v>
      </c>
      <c r="G34" s="4">
        <v>1654</v>
      </c>
      <c r="H34" s="4">
        <v>2616</v>
      </c>
      <c r="I34" s="4">
        <v>2529</v>
      </c>
      <c r="J34" s="4">
        <v>4062</v>
      </c>
      <c r="K34" s="4">
        <v>30470</v>
      </c>
      <c r="L34" s="4">
        <v>49473</v>
      </c>
      <c r="M34" s="4">
        <v>2008</v>
      </c>
      <c r="N34" s="4">
        <v>3350</v>
      </c>
      <c r="O34" s="4">
        <v>3119</v>
      </c>
      <c r="P34" s="4">
        <v>4865</v>
      </c>
      <c r="Q34" s="4">
        <v>91589</v>
      </c>
      <c r="R34" s="4">
        <v>149412</v>
      </c>
      <c r="S34" s="4">
        <v>2448</v>
      </c>
      <c r="T34" s="4">
        <v>4107</v>
      </c>
      <c r="U34" s="4"/>
      <c r="V34" s="5">
        <f t="shared" ref="V34:V65" si="3">E34/G34</f>
        <v>13.165659008464329</v>
      </c>
      <c r="W34" s="5">
        <f t="shared" ref="W34:W65" si="4">K34/M34</f>
        <v>15.174302788844621</v>
      </c>
      <c r="X34" s="5">
        <f t="shared" si="2"/>
        <v>37.413807189542482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4532</v>
      </c>
      <c r="D35" s="4">
        <v>5239</v>
      </c>
      <c r="E35" s="4">
        <v>16641</v>
      </c>
      <c r="F35" s="4">
        <v>20418</v>
      </c>
      <c r="G35" s="4">
        <v>3386</v>
      </c>
      <c r="H35" s="4">
        <v>3979</v>
      </c>
      <c r="I35" s="4">
        <v>5879</v>
      </c>
      <c r="J35" s="4">
        <v>6779</v>
      </c>
      <c r="K35" s="4">
        <v>29125</v>
      </c>
      <c r="L35" s="4">
        <v>33682</v>
      </c>
      <c r="M35" s="4">
        <v>4636</v>
      </c>
      <c r="N35" s="4">
        <v>5394</v>
      </c>
      <c r="O35" s="4">
        <v>7693</v>
      </c>
      <c r="P35" s="4">
        <v>8640</v>
      </c>
      <c r="Q35" s="4">
        <v>93748</v>
      </c>
      <c r="R35" s="4">
        <v>113188</v>
      </c>
      <c r="S35" s="4">
        <v>6345</v>
      </c>
      <c r="T35" s="4">
        <v>7158</v>
      </c>
      <c r="U35" s="4"/>
      <c r="V35" s="5">
        <f t="shared" si="3"/>
        <v>4.9146485528647368</v>
      </c>
      <c r="W35" s="5">
        <f t="shared" si="4"/>
        <v>6.2823554788610876</v>
      </c>
      <c r="X35" s="5">
        <f t="shared" si="2"/>
        <v>14.775098502758077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15772</v>
      </c>
      <c r="D36" s="4">
        <v>20460</v>
      </c>
      <c r="E36" s="4">
        <v>157081</v>
      </c>
      <c r="F36" s="4">
        <v>221406</v>
      </c>
      <c r="G36" s="4">
        <v>12358</v>
      </c>
      <c r="H36" s="4">
        <v>15813</v>
      </c>
      <c r="I36" s="4">
        <v>19746</v>
      </c>
      <c r="J36" s="4">
        <v>25493</v>
      </c>
      <c r="K36" s="4">
        <v>294154</v>
      </c>
      <c r="L36" s="4">
        <v>532990</v>
      </c>
      <c r="M36" s="4">
        <v>16194</v>
      </c>
      <c r="N36" s="4">
        <v>20388</v>
      </c>
      <c r="O36" s="4">
        <v>26761</v>
      </c>
      <c r="P36" s="4">
        <v>31123</v>
      </c>
      <c r="Q36" s="4">
        <v>901570</v>
      </c>
      <c r="R36" s="4">
        <v>1463207</v>
      </c>
      <c r="S36" s="4">
        <v>20380</v>
      </c>
      <c r="T36" s="4">
        <v>26147</v>
      </c>
      <c r="U36" s="4"/>
      <c r="V36" s="5">
        <f t="shared" si="3"/>
        <v>12.710875546204887</v>
      </c>
      <c r="W36" s="5">
        <f t="shared" si="4"/>
        <v>18.164381869828333</v>
      </c>
      <c r="X36" s="5">
        <f t="shared" si="2"/>
        <v>44.237978410206082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8383</v>
      </c>
      <c r="D37" s="4">
        <v>9014</v>
      </c>
      <c r="E37" s="4">
        <v>40453</v>
      </c>
      <c r="F37" s="4">
        <v>40800</v>
      </c>
      <c r="G37" s="4">
        <v>6435</v>
      </c>
      <c r="H37" s="4">
        <v>7211</v>
      </c>
      <c r="I37" s="4">
        <v>11230</v>
      </c>
      <c r="J37" s="4">
        <v>11924</v>
      </c>
      <c r="K37" s="4">
        <v>69590</v>
      </c>
      <c r="L37" s="4">
        <v>71603</v>
      </c>
      <c r="M37" s="4">
        <v>8992</v>
      </c>
      <c r="N37" s="4">
        <v>9855</v>
      </c>
      <c r="O37" s="4">
        <v>14160</v>
      </c>
      <c r="P37" s="4">
        <v>15855</v>
      </c>
      <c r="Q37" s="4">
        <v>244878</v>
      </c>
      <c r="R37" s="4">
        <v>254806</v>
      </c>
      <c r="S37" s="4">
        <v>11736</v>
      </c>
      <c r="T37" s="4">
        <v>12924</v>
      </c>
      <c r="U37" s="4"/>
      <c r="V37" s="5">
        <f t="shared" si="3"/>
        <v>6.2864024864024861</v>
      </c>
      <c r="W37" s="5">
        <f t="shared" si="4"/>
        <v>7.7391014234875444</v>
      </c>
      <c r="X37" s="5">
        <f t="shared" si="2"/>
        <v>20.86554192229039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4800</v>
      </c>
      <c r="D38" s="4">
        <v>8742</v>
      </c>
      <c r="E38" s="4">
        <v>46743</v>
      </c>
      <c r="F38" s="4">
        <v>50233</v>
      </c>
      <c r="G38" s="4">
        <v>3762</v>
      </c>
      <c r="H38" s="4">
        <v>7006</v>
      </c>
      <c r="I38" s="4">
        <v>5794</v>
      </c>
      <c r="J38" s="4">
        <v>10765</v>
      </c>
      <c r="K38" s="4">
        <v>73013</v>
      </c>
      <c r="L38" s="4">
        <v>85130</v>
      </c>
      <c r="M38" s="4">
        <v>4920</v>
      </c>
      <c r="N38" s="4">
        <v>8819</v>
      </c>
      <c r="O38" s="4">
        <v>6950</v>
      </c>
      <c r="P38" s="4">
        <v>12418</v>
      </c>
      <c r="Q38" s="4">
        <v>229028</v>
      </c>
      <c r="R38" s="4">
        <v>258903</v>
      </c>
      <c r="S38" s="4">
        <v>5700</v>
      </c>
      <c r="T38" s="4">
        <v>10724</v>
      </c>
      <c r="U38" s="4"/>
      <c r="V38" s="5">
        <f t="shared" si="3"/>
        <v>12.425039872408293</v>
      </c>
      <c r="W38" s="5">
        <f t="shared" si="4"/>
        <v>14.840040650406504</v>
      </c>
      <c r="X38" s="5">
        <f t="shared" si="2"/>
        <v>40.180350877192986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5723</v>
      </c>
      <c r="D39" s="4">
        <v>6480</v>
      </c>
      <c r="E39" s="4">
        <v>25925</v>
      </c>
      <c r="F39" s="4">
        <v>20363</v>
      </c>
      <c r="G39" s="4">
        <v>4319</v>
      </c>
      <c r="H39" s="4">
        <v>5133</v>
      </c>
      <c r="I39" s="4">
        <v>6196</v>
      </c>
      <c r="J39" s="4">
        <v>7551</v>
      </c>
      <c r="K39" s="4">
        <v>35211</v>
      </c>
      <c r="L39" s="4">
        <v>32809</v>
      </c>
      <c r="M39" s="4">
        <v>5041</v>
      </c>
      <c r="N39" s="4">
        <v>6108</v>
      </c>
      <c r="O39" s="4">
        <v>8026</v>
      </c>
      <c r="P39" s="4">
        <v>9449</v>
      </c>
      <c r="Q39" s="4">
        <v>101222</v>
      </c>
      <c r="R39" s="4">
        <v>102330</v>
      </c>
      <c r="S39" s="4">
        <v>6677</v>
      </c>
      <c r="T39" s="4">
        <v>7587</v>
      </c>
      <c r="U39" s="4"/>
      <c r="V39" s="5">
        <f t="shared" si="3"/>
        <v>6.0025468858532065</v>
      </c>
      <c r="W39" s="5">
        <f t="shared" si="4"/>
        <v>6.9849236262646297</v>
      </c>
      <c r="X39" s="5">
        <f t="shared" si="2"/>
        <v>15.159802306425041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4636</v>
      </c>
      <c r="D40" s="4">
        <v>5562</v>
      </c>
      <c r="E40" s="4">
        <v>17420</v>
      </c>
      <c r="F40" s="4">
        <v>15867</v>
      </c>
      <c r="G40" s="4">
        <v>3600</v>
      </c>
      <c r="H40" s="4">
        <v>4301</v>
      </c>
      <c r="I40" s="4">
        <v>5820</v>
      </c>
      <c r="J40" s="4">
        <v>6984</v>
      </c>
      <c r="K40" s="4">
        <v>25732</v>
      </c>
      <c r="L40" s="4">
        <v>26431</v>
      </c>
      <c r="M40" s="4">
        <v>4688</v>
      </c>
      <c r="N40" s="4">
        <v>5776</v>
      </c>
      <c r="O40" s="4">
        <v>7389</v>
      </c>
      <c r="P40" s="4">
        <v>8527</v>
      </c>
      <c r="Q40" s="4">
        <v>79388</v>
      </c>
      <c r="R40" s="4">
        <v>75612</v>
      </c>
      <c r="S40" s="4">
        <v>5983</v>
      </c>
      <c r="T40" s="4">
        <v>7147</v>
      </c>
      <c r="U40" s="4"/>
      <c r="V40" s="5">
        <f t="shared" si="3"/>
        <v>4.8388888888888886</v>
      </c>
      <c r="W40" s="5">
        <f t="shared" si="4"/>
        <v>5.4889078498293511</v>
      </c>
      <c r="X40" s="5">
        <f t="shared" si="2"/>
        <v>13.268928631121511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3639</v>
      </c>
      <c r="D41" s="4">
        <v>4732</v>
      </c>
      <c r="E41" s="4">
        <v>12468</v>
      </c>
      <c r="F41" s="4">
        <v>13586</v>
      </c>
      <c r="G41" s="4">
        <v>2747</v>
      </c>
      <c r="H41" s="4">
        <v>3746</v>
      </c>
      <c r="I41" s="4">
        <v>4428</v>
      </c>
      <c r="J41" s="4">
        <v>5855</v>
      </c>
      <c r="K41" s="4">
        <v>19619</v>
      </c>
      <c r="L41" s="4">
        <v>22433</v>
      </c>
      <c r="M41" s="4">
        <v>3476</v>
      </c>
      <c r="N41" s="4">
        <v>4581</v>
      </c>
      <c r="O41" s="4">
        <v>5010</v>
      </c>
      <c r="P41" s="4">
        <v>6626</v>
      </c>
      <c r="Q41" s="4">
        <v>59120</v>
      </c>
      <c r="R41" s="4">
        <v>60868</v>
      </c>
      <c r="S41" s="4">
        <v>4089</v>
      </c>
      <c r="T41" s="4">
        <v>5437</v>
      </c>
      <c r="U41" s="4"/>
      <c r="V41" s="5">
        <f t="shared" si="3"/>
        <v>4.5387695668001458</v>
      </c>
      <c r="W41" s="5">
        <f t="shared" si="4"/>
        <v>5.6441311852704255</v>
      </c>
      <c r="X41" s="5">
        <f t="shared" si="2"/>
        <v>14.458302763511861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980</v>
      </c>
      <c r="D42" s="4">
        <v>1019</v>
      </c>
      <c r="E42" s="4">
        <v>2380</v>
      </c>
      <c r="F42" s="4">
        <v>2551</v>
      </c>
      <c r="G42" s="4">
        <v>761</v>
      </c>
      <c r="H42" s="4">
        <v>824</v>
      </c>
      <c r="I42" s="4">
        <v>1287</v>
      </c>
      <c r="J42" s="4">
        <v>1250</v>
      </c>
      <c r="K42" s="4">
        <v>3348</v>
      </c>
      <c r="L42" s="4">
        <v>4152</v>
      </c>
      <c r="M42" s="4">
        <v>958</v>
      </c>
      <c r="N42" s="4">
        <v>976</v>
      </c>
      <c r="O42" s="4">
        <v>1401</v>
      </c>
      <c r="P42" s="4">
        <v>1405</v>
      </c>
      <c r="Q42" s="4">
        <v>9165</v>
      </c>
      <c r="R42" s="4">
        <v>8552</v>
      </c>
      <c r="S42" s="4">
        <v>1092</v>
      </c>
      <c r="T42" s="4">
        <v>1142</v>
      </c>
      <c r="U42" s="4"/>
      <c r="V42" s="5">
        <f t="shared" si="3"/>
        <v>3.1274638633377134</v>
      </c>
      <c r="W42" s="5">
        <f t="shared" si="4"/>
        <v>3.4947807933194155</v>
      </c>
      <c r="X42" s="5">
        <f t="shared" si="2"/>
        <v>8.3928571428571423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19273</v>
      </c>
      <c r="D43" s="4">
        <v>25833</v>
      </c>
      <c r="E43" s="4">
        <v>73160</v>
      </c>
      <c r="F43" s="4">
        <v>86219</v>
      </c>
      <c r="G43" s="4">
        <v>14495</v>
      </c>
      <c r="H43" s="4">
        <v>19827</v>
      </c>
      <c r="I43" s="4">
        <v>27595</v>
      </c>
      <c r="J43" s="4">
        <v>38003</v>
      </c>
      <c r="K43" s="4">
        <v>145426</v>
      </c>
      <c r="L43" s="4">
        <v>178712</v>
      </c>
      <c r="M43" s="4">
        <v>24309</v>
      </c>
      <c r="N43" s="4">
        <v>30470</v>
      </c>
      <c r="O43" s="4">
        <v>39942</v>
      </c>
      <c r="P43" s="4">
        <v>56186</v>
      </c>
      <c r="Q43" s="4">
        <v>457958</v>
      </c>
      <c r="R43" s="4">
        <v>667562</v>
      </c>
      <c r="S43" s="4">
        <v>32360</v>
      </c>
      <c r="T43" s="4">
        <v>45147</v>
      </c>
      <c r="U43" s="4"/>
      <c r="V43" s="5">
        <f t="shared" si="3"/>
        <v>5.0472576750603659</v>
      </c>
      <c r="W43" s="5">
        <f t="shared" si="4"/>
        <v>5.9823933522563664</v>
      </c>
      <c r="X43" s="5">
        <f t="shared" si="2"/>
        <v>14.151977750309024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2227</v>
      </c>
      <c r="D44" s="4">
        <v>2025</v>
      </c>
      <c r="E44" s="4">
        <v>7785</v>
      </c>
      <c r="F44" s="4">
        <v>6254</v>
      </c>
      <c r="G44" s="4">
        <v>1716</v>
      </c>
      <c r="H44" s="4">
        <v>1675</v>
      </c>
      <c r="I44" s="4">
        <v>2231</v>
      </c>
      <c r="J44" s="4">
        <v>2455</v>
      </c>
      <c r="K44" s="4">
        <v>11998</v>
      </c>
      <c r="L44" s="4">
        <v>10446</v>
      </c>
      <c r="M44" s="4">
        <v>1873</v>
      </c>
      <c r="N44" s="4">
        <v>2028</v>
      </c>
      <c r="O44" s="4">
        <v>3392</v>
      </c>
      <c r="P44" s="4">
        <v>2922</v>
      </c>
      <c r="Q44" s="4">
        <v>36534</v>
      </c>
      <c r="R44" s="4">
        <v>29443</v>
      </c>
      <c r="S44" s="4">
        <v>2631</v>
      </c>
      <c r="T44" s="4">
        <v>2421</v>
      </c>
      <c r="U44" s="4"/>
      <c r="V44" s="5">
        <f t="shared" si="3"/>
        <v>4.5367132867132867</v>
      </c>
      <c r="W44" s="5">
        <f t="shared" si="4"/>
        <v>6.4057661505605976</v>
      </c>
      <c r="X44" s="5">
        <f t="shared" si="2"/>
        <v>13.885974914481185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776</v>
      </c>
      <c r="D45" s="4">
        <v>804</v>
      </c>
      <c r="E45" s="4">
        <v>3954</v>
      </c>
      <c r="F45" s="4">
        <v>3137</v>
      </c>
      <c r="G45" s="4">
        <v>681</v>
      </c>
      <c r="H45" s="4">
        <v>650</v>
      </c>
      <c r="I45" s="4">
        <v>953</v>
      </c>
      <c r="J45" s="4">
        <v>966</v>
      </c>
      <c r="K45" s="4">
        <v>6300</v>
      </c>
      <c r="L45" s="4">
        <v>5489</v>
      </c>
      <c r="M45" s="4">
        <v>796</v>
      </c>
      <c r="N45" s="4">
        <v>796</v>
      </c>
      <c r="O45" s="4">
        <v>1125</v>
      </c>
      <c r="P45" s="4">
        <v>1157</v>
      </c>
      <c r="Q45" s="4">
        <v>16929</v>
      </c>
      <c r="R45" s="4">
        <v>13532</v>
      </c>
      <c r="S45" s="4">
        <v>934</v>
      </c>
      <c r="T45" s="4">
        <v>955</v>
      </c>
      <c r="U45" s="4"/>
      <c r="V45" s="5">
        <f t="shared" si="3"/>
        <v>5.8061674008810575</v>
      </c>
      <c r="W45" s="5">
        <f t="shared" si="4"/>
        <v>7.9145728643216078</v>
      </c>
      <c r="X45" s="5">
        <f t="shared" si="2"/>
        <v>18.12526766595289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2739</v>
      </c>
      <c r="D46" s="4">
        <v>27871</v>
      </c>
      <c r="E46" s="4">
        <v>9276</v>
      </c>
      <c r="F46" s="4">
        <v>28973</v>
      </c>
      <c r="G46" s="4">
        <v>2379</v>
      </c>
      <c r="H46" s="4">
        <v>19417</v>
      </c>
      <c r="I46" s="4">
        <v>3071</v>
      </c>
      <c r="J46" s="4">
        <v>36401</v>
      </c>
      <c r="K46" s="4">
        <v>14747</v>
      </c>
      <c r="L46" s="4">
        <v>37738</v>
      </c>
      <c r="M46" s="4">
        <v>2589</v>
      </c>
      <c r="N46" s="4">
        <v>24598</v>
      </c>
      <c r="O46" s="4">
        <v>3962</v>
      </c>
      <c r="P46" s="4">
        <v>36152</v>
      </c>
      <c r="Q46" s="4">
        <v>50271</v>
      </c>
      <c r="R46" s="4">
        <v>73412</v>
      </c>
      <c r="S46" s="4">
        <v>3305</v>
      </c>
      <c r="T46" s="4">
        <v>27601</v>
      </c>
      <c r="U46" s="4"/>
      <c r="V46" s="5">
        <f t="shared" si="3"/>
        <v>3.8991172761664563</v>
      </c>
      <c r="W46" s="5">
        <f t="shared" si="4"/>
        <v>5.6960216299729627</v>
      </c>
      <c r="X46" s="5">
        <f t="shared" si="2"/>
        <v>15.210590015128593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2947</v>
      </c>
      <c r="D47" s="4">
        <v>10810</v>
      </c>
      <c r="E47" s="4">
        <v>10953</v>
      </c>
      <c r="F47" s="4">
        <v>84963</v>
      </c>
      <c r="G47" s="4">
        <v>2376</v>
      </c>
      <c r="H47" s="4">
        <v>72209</v>
      </c>
      <c r="I47" s="4">
        <v>3977</v>
      </c>
      <c r="J47" s="4">
        <v>25214</v>
      </c>
      <c r="K47" s="4">
        <v>21371</v>
      </c>
      <c r="L47" s="4">
        <v>81647</v>
      </c>
      <c r="M47" s="4">
        <v>3318</v>
      </c>
      <c r="N47" s="4">
        <v>31889</v>
      </c>
      <c r="O47" s="4">
        <v>6684</v>
      </c>
      <c r="P47" s="4">
        <v>19107</v>
      </c>
      <c r="Q47" s="4">
        <v>87205</v>
      </c>
      <c r="R47" s="4">
        <v>91556</v>
      </c>
      <c r="S47" s="4">
        <v>4890</v>
      </c>
      <c r="T47" s="4">
        <v>234195</v>
      </c>
      <c r="U47" s="4"/>
      <c r="V47" s="5">
        <f t="shared" si="3"/>
        <v>4.6098484848484844</v>
      </c>
      <c r="W47" s="5">
        <f t="shared" si="4"/>
        <v>6.4409282700421944</v>
      </c>
      <c r="X47" s="5">
        <f t="shared" si="2"/>
        <v>17.833333333333332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79</v>
      </c>
      <c r="D48" s="4">
        <v>77</v>
      </c>
      <c r="E48" s="4">
        <v>285</v>
      </c>
      <c r="F48" s="4">
        <v>288</v>
      </c>
      <c r="G48" s="4">
        <v>80</v>
      </c>
      <c r="H48" s="4">
        <v>81</v>
      </c>
      <c r="I48" s="4">
        <v>92</v>
      </c>
      <c r="J48" s="4">
        <v>94</v>
      </c>
      <c r="K48" s="4">
        <v>447</v>
      </c>
      <c r="L48" s="4">
        <v>442</v>
      </c>
      <c r="M48" s="4">
        <v>77</v>
      </c>
      <c r="N48" s="4">
        <v>77</v>
      </c>
      <c r="O48" s="4">
        <v>111</v>
      </c>
      <c r="P48" s="4">
        <v>137</v>
      </c>
      <c r="Q48" s="4">
        <v>1163</v>
      </c>
      <c r="R48" s="4">
        <v>1131</v>
      </c>
      <c r="S48" s="4">
        <v>88</v>
      </c>
      <c r="T48" s="4">
        <v>92</v>
      </c>
      <c r="U48" s="4"/>
      <c r="V48" s="5">
        <f t="shared" si="3"/>
        <v>3.5625</v>
      </c>
      <c r="W48" s="5">
        <f t="shared" si="4"/>
        <v>5.8051948051948052</v>
      </c>
      <c r="X48" s="5">
        <f t="shared" si="2"/>
        <v>13.215909090909092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39</v>
      </c>
      <c r="D49" s="4">
        <v>41</v>
      </c>
      <c r="E49" s="4">
        <v>72</v>
      </c>
      <c r="F49" s="4">
        <v>85</v>
      </c>
      <c r="G49" s="4">
        <v>35</v>
      </c>
      <c r="H49" s="4">
        <v>32</v>
      </c>
      <c r="I49" s="4">
        <v>48</v>
      </c>
      <c r="J49" s="4">
        <v>48</v>
      </c>
      <c r="K49" s="4">
        <v>57</v>
      </c>
      <c r="L49" s="4">
        <v>52</v>
      </c>
      <c r="M49" s="4">
        <v>41</v>
      </c>
      <c r="N49" s="4">
        <v>44</v>
      </c>
      <c r="O49" s="4">
        <v>55</v>
      </c>
      <c r="P49" s="4">
        <v>55</v>
      </c>
      <c r="Q49" s="4">
        <v>68</v>
      </c>
      <c r="R49" s="4">
        <v>78</v>
      </c>
      <c r="S49" s="4">
        <v>46</v>
      </c>
      <c r="T49" s="4">
        <v>50</v>
      </c>
      <c r="U49" s="4"/>
      <c r="V49" s="5">
        <f t="shared" si="3"/>
        <v>2.0571428571428569</v>
      </c>
      <c r="W49" s="5">
        <f t="shared" si="4"/>
        <v>1.3902439024390243</v>
      </c>
      <c r="X49" s="5">
        <f t="shared" si="2"/>
        <v>1.4782608695652173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3404</v>
      </c>
      <c r="D50" s="4">
        <v>112746</v>
      </c>
      <c r="E50" s="4">
        <v>9102</v>
      </c>
      <c r="F50" s="4">
        <v>101188</v>
      </c>
      <c r="G50" s="4">
        <v>2604</v>
      </c>
      <c r="H50" s="4">
        <v>92927</v>
      </c>
      <c r="I50" s="4">
        <v>4430</v>
      </c>
      <c r="J50" s="4">
        <v>141880</v>
      </c>
      <c r="K50" s="4">
        <v>14330</v>
      </c>
      <c r="L50" s="4">
        <v>153366</v>
      </c>
      <c r="M50" s="4">
        <v>3487</v>
      </c>
      <c r="N50" s="4">
        <v>118343</v>
      </c>
      <c r="O50" s="4">
        <v>5812</v>
      </c>
      <c r="P50" s="4">
        <v>176146</v>
      </c>
      <c r="Q50" s="4">
        <v>38885</v>
      </c>
      <c r="R50" s="4">
        <v>203325</v>
      </c>
      <c r="S50" s="4">
        <v>4841</v>
      </c>
      <c r="T50" s="4">
        <v>138504</v>
      </c>
      <c r="U50" s="4"/>
      <c r="V50" s="5">
        <f t="shared" si="3"/>
        <v>3.4953917050691246</v>
      </c>
      <c r="W50" s="5">
        <f t="shared" si="4"/>
        <v>4.1095497562374534</v>
      </c>
      <c r="X50" s="5">
        <f t="shared" si="2"/>
        <v>8.0324313158438336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217</v>
      </c>
      <c r="D51" s="4">
        <v>229</v>
      </c>
      <c r="E51" s="4">
        <v>943</v>
      </c>
      <c r="F51" s="4">
        <v>829</v>
      </c>
      <c r="G51" s="4">
        <v>202</v>
      </c>
      <c r="H51" s="4">
        <v>188</v>
      </c>
      <c r="I51" s="4">
        <v>253</v>
      </c>
      <c r="J51" s="4">
        <v>285</v>
      </c>
      <c r="K51" s="4">
        <v>1436</v>
      </c>
      <c r="L51" s="4">
        <v>1474</v>
      </c>
      <c r="M51" s="4">
        <v>220</v>
      </c>
      <c r="N51" s="4">
        <v>250</v>
      </c>
      <c r="O51" s="4">
        <v>307</v>
      </c>
      <c r="P51" s="4">
        <v>340</v>
      </c>
      <c r="Q51" s="4">
        <v>3867</v>
      </c>
      <c r="R51" s="4">
        <v>3674</v>
      </c>
      <c r="S51" s="4">
        <v>265</v>
      </c>
      <c r="T51" s="4">
        <v>271</v>
      </c>
      <c r="U51" s="4"/>
      <c r="V51" s="5">
        <f t="shared" si="3"/>
        <v>4.6683168316831685</v>
      </c>
      <c r="W51" s="5">
        <f t="shared" si="4"/>
        <v>6.5272727272727273</v>
      </c>
      <c r="X51" s="5">
        <f t="shared" si="2"/>
        <v>14.592452830188678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1805</v>
      </c>
      <c r="D52" s="4">
        <v>7990</v>
      </c>
      <c r="E52" s="4">
        <v>6061</v>
      </c>
      <c r="F52" s="4">
        <v>15109</v>
      </c>
      <c r="G52" s="4">
        <v>1568</v>
      </c>
      <c r="H52" s="4">
        <v>5743</v>
      </c>
      <c r="I52" s="4">
        <v>1895</v>
      </c>
      <c r="J52" s="4">
        <v>8333</v>
      </c>
      <c r="K52" s="4">
        <v>9662</v>
      </c>
      <c r="L52" s="4">
        <v>18735</v>
      </c>
      <c r="M52" s="4">
        <v>1674</v>
      </c>
      <c r="N52" s="4">
        <v>7296</v>
      </c>
      <c r="O52" s="4">
        <v>2543</v>
      </c>
      <c r="P52" s="4">
        <v>10333</v>
      </c>
      <c r="Q52" s="4">
        <v>31406</v>
      </c>
      <c r="R52" s="4">
        <v>38325</v>
      </c>
      <c r="S52" s="4">
        <v>2091</v>
      </c>
      <c r="T52" s="4">
        <v>7682</v>
      </c>
      <c r="U52" s="4"/>
      <c r="V52" s="5">
        <f t="shared" si="3"/>
        <v>3.8654336734693877</v>
      </c>
      <c r="W52" s="5">
        <f t="shared" si="4"/>
        <v>5.7718040621266429</v>
      </c>
      <c r="X52" s="5">
        <f t="shared" si="2"/>
        <v>15.019607843137255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1820</v>
      </c>
      <c r="D53" s="4">
        <v>2059</v>
      </c>
      <c r="E53" s="4">
        <v>5452</v>
      </c>
      <c r="F53" s="4">
        <v>6517</v>
      </c>
      <c r="G53" s="4">
        <v>1408</v>
      </c>
      <c r="H53" s="4">
        <v>1671</v>
      </c>
      <c r="I53" s="4">
        <v>2288</v>
      </c>
      <c r="J53" s="4">
        <v>2787</v>
      </c>
      <c r="K53" s="4">
        <v>10546</v>
      </c>
      <c r="L53" s="4">
        <v>12100</v>
      </c>
      <c r="M53" s="4">
        <v>2122</v>
      </c>
      <c r="N53" s="4">
        <v>2247</v>
      </c>
      <c r="O53" s="4">
        <v>3232</v>
      </c>
      <c r="P53" s="4">
        <v>3694</v>
      </c>
      <c r="Q53" s="4">
        <v>27785</v>
      </c>
      <c r="R53" s="4">
        <v>30185</v>
      </c>
      <c r="S53" s="4">
        <v>2417</v>
      </c>
      <c r="T53" s="4">
        <v>2905</v>
      </c>
      <c r="U53" s="4"/>
      <c r="V53" s="5">
        <f t="shared" si="3"/>
        <v>3.8721590909090908</v>
      </c>
      <c r="W53" s="5">
        <f t="shared" si="4"/>
        <v>4.9698397737983031</v>
      </c>
      <c r="X53" s="5">
        <f t="shared" si="2"/>
        <v>11.495655771617708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4429</v>
      </c>
      <c r="D54" s="4">
        <v>2045683</v>
      </c>
      <c r="E54" s="4">
        <v>10188</v>
      </c>
      <c r="F54" s="4">
        <v>2207654</v>
      </c>
      <c r="G54" s="4">
        <v>3414</v>
      </c>
      <c r="H54" s="4">
        <v>1390075</v>
      </c>
      <c r="I54" s="4">
        <v>6126</v>
      </c>
      <c r="J54" s="4">
        <v>2714488</v>
      </c>
      <c r="K54" s="4">
        <v>14823</v>
      </c>
      <c r="L54" s="4">
        <v>2765299</v>
      </c>
      <c r="M54" s="4">
        <v>4716</v>
      </c>
      <c r="N54" s="4">
        <v>2111060</v>
      </c>
      <c r="O54" s="4">
        <v>8096</v>
      </c>
      <c r="P54" s="4">
        <v>2936734</v>
      </c>
      <c r="Q54" s="4">
        <v>42691</v>
      </c>
      <c r="R54" s="4">
        <v>3150394</v>
      </c>
      <c r="S54" s="4">
        <v>6492</v>
      </c>
      <c r="T54" s="4">
        <v>2470459</v>
      </c>
      <c r="U54" s="4"/>
      <c r="V54" s="5">
        <f t="shared" si="3"/>
        <v>2.984182776801406</v>
      </c>
      <c r="W54" s="5">
        <f t="shared" si="4"/>
        <v>3.1431297709923665</v>
      </c>
      <c r="X54" s="5">
        <f t="shared" si="2"/>
        <v>6.5759396179913736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606</v>
      </c>
      <c r="D55" s="4">
        <v>513</v>
      </c>
      <c r="E55" s="4">
        <v>1516</v>
      </c>
      <c r="F55" s="4">
        <v>1382</v>
      </c>
      <c r="G55" s="4">
        <v>454</v>
      </c>
      <c r="H55" s="4">
        <v>392</v>
      </c>
      <c r="I55" s="4">
        <v>975</v>
      </c>
      <c r="J55" s="4">
        <v>973</v>
      </c>
      <c r="K55" s="4">
        <v>2543</v>
      </c>
      <c r="L55" s="4">
        <v>2818</v>
      </c>
      <c r="M55" s="4">
        <v>710</v>
      </c>
      <c r="N55" s="4">
        <v>729</v>
      </c>
      <c r="O55" s="4">
        <v>1413</v>
      </c>
      <c r="P55" s="4">
        <v>1059</v>
      </c>
      <c r="Q55" s="4">
        <v>4338</v>
      </c>
      <c r="R55" s="4">
        <v>4048</v>
      </c>
      <c r="S55" s="4">
        <v>973</v>
      </c>
      <c r="T55" s="4">
        <v>778</v>
      </c>
      <c r="U55" s="4"/>
      <c r="V55" s="5">
        <f t="shared" si="3"/>
        <v>3.33920704845815</v>
      </c>
      <c r="W55" s="5">
        <f t="shared" si="4"/>
        <v>3.5816901408450703</v>
      </c>
      <c r="X55" s="5">
        <f t="shared" si="2"/>
        <v>4.4583761562178825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288</v>
      </c>
      <c r="D56" s="4">
        <v>448</v>
      </c>
      <c r="E56" s="4">
        <v>1341</v>
      </c>
      <c r="F56" s="4">
        <v>2087</v>
      </c>
      <c r="G56" s="4">
        <v>260</v>
      </c>
      <c r="H56" s="4">
        <v>352</v>
      </c>
      <c r="I56" s="4">
        <v>354</v>
      </c>
      <c r="J56" s="4">
        <v>577</v>
      </c>
      <c r="K56" s="4">
        <v>2051</v>
      </c>
      <c r="L56" s="4">
        <v>2817</v>
      </c>
      <c r="M56" s="4">
        <v>280</v>
      </c>
      <c r="N56" s="4">
        <v>458</v>
      </c>
      <c r="O56" s="4">
        <v>519</v>
      </c>
      <c r="P56" s="4">
        <v>701</v>
      </c>
      <c r="Q56" s="4">
        <v>4797</v>
      </c>
      <c r="R56" s="4">
        <v>7804</v>
      </c>
      <c r="S56" s="4">
        <v>324</v>
      </c>
      <c r="T56" s="4">
        <v>616</v>
      </c>
      <c r="U56" s="4"/>
      <c r="V56" s="5">
        <f t="shared" si="3"/>
        <v>5.157692307692308</v>
      </c>
      <c r="W56" s="5">
        <f t="shared" si="4"/>
        <v>7.3250000000000002</v>
      </c>
      <c r="X56" s="5">
        <f t="shared" si="2"/>
        <v>14.805555555555555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570</v>
      </c>
      <c r="D57" s="4">
        <v>656</v>
      </c>
      <c r="E57" s="4">
        <v>1488</v>
      </c>
      <c r="F57" s="4">
        <v>1652</v>
      </c>
      <c r="G57" s="4">
        <v>408</v>
      </c>
      <c r="H57" s="4">
        <v>469</v>
      </c>
      <c r="I57" s="4">
        <v>886</v>
      </c>
      <c r="J57" s="4">
        <v>995</v>
      </c>
      <c r="K57" s="4">
        <v>2739</v>
      </c>
      <c r="L57" s="4">
        <v>2433</v>
      </c>
      <c r="M57" s="4">
        <v>744</v>
      </c>
      <c r="N57" s="4">
        <v>895</v>
      </c>
      <c r="O57" s="4">
        <v>1025</v>
      </c>
      <c r="P57" s="4">
        <v>1183</v>
      </c>
      <c r="Q57" s="4">
        <v>4195</v>
      </c>
      <c r="R57" s="4">
        <v>4256</v>
      </c>
      <c r="S57" s="4">
        <v>788</v>
      </c>
      <c r="T57" s="4">
        <v>973</v>
      </c>
      <c r="U57" s="4"/>
      <c r="V57" s="5">
        <f t="shared" si="3"/>
        <v>3.6470588235294117</v>
      </c>
      <c r="W57" s="5">
        <f t="shared" si="4"/>
        <v>3.681451612903226</v>
      </c>
      <c r="X57" s="5">
        <f t="shared" si="2"/>
        <v>5.3236040609137056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2747</v>
      </c>
      <c r="D58" s="4">
        <v>3221</v>
      </c>
      <c r="E58" s="4">
        <v>10075</v>
      </c>
      <c r="F58" s="4">
        <v>8922</v>
      </c>
      <c r="G58" s="4">
        <v>2152</v>
      </c>
      <c r="H58" s="4">
        <v>2605</v>
      </c>
      <c r="I58" s="4">
        <v>3015</v>
      </c>
      <c r="J58" s="4">
        <v>4008</v>
      </c>
      <c r="K58" s="4">
        <v>15293</v>
      </c>
      <c r="L58" s="4">
        <v>17136</v>
      </c>
      <c r="M58" s="4">
        <v>2705</v>
      </c>
      <c r="N58" s="4">
        <v>3094</v>
      </c>
      <c r="O58" s="4">
        <v>4116</v>
      </c>
      <c r="P58" s="4">
        <v>5037</v>
      </c>
      <c r="Q58" s="4">
        <v>37328</v>
      </c>
      <c r="R58" s="4">
        <v>37362</v>
      </c>
      <c r="S58" s="4">
        <v>3012</v>
      </c>
      <c r="T58" s="4">
        <v>4042</v>
      </c>
      <c r="U58" s="4"/>
      <c r="V58" s="5">
        <f t="shared" si="3"/>
        <v>4.6816914498141262</v>
      </c>
      <c r="W58" s="5">
        <f t="shared" si="4"/>
        <v>5.6536044362292053</v>
      </c>
      <c r="X58" s="5">
        <f t="shared" si="2"/>
        <v>12.393094289508632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41255</v>
      </c>
      <c r="D59" s="4">
        <v>4046275</v>
      </c>
      <c r="E59" s="4">
        <v>259141</v>
      </c>
      <c r="F59" s="4">
        <v>4664276</v>
      </c>
      <c r="G59" s="4">
        <v>31599</v>
      </c>
      <c r="H59" s="4">
        <v>3052679</v>
      </c>
      <c r="I59" s="4">
        <v>51541</v>
      </c>
      <c r="J59" s="4">
        <v>4900913</v>
      </c>
      <c r="K59" s="4">
        <v>397074</v>
      </c>
      <c r="L59" s="4">
        <v>5680027</v>
      </c>
      <c r="M59" s="4">
        <v>41962</v>
      </c>
      <c r="N59" s="4">
        <v>3920258</v>
      </c>
      <c r="O59" s="4">
        <v>66367</v>
      </c>
      <c r="P59" s="4">
        <v>6131549</v>
      </c>
      <c r="Q59" s="4">
        <v>1124801</v>
      </c>
      <c r="R59" s="4">
        <v>7962929</v>
      </c>
      <c r="S59" s="4">
        <v>54274</v>
      </c>
      <c r="T59" s="4">
        <v>5348946</v>
      </c>
      <c r="U59" s="4"/>
      <c r="V59" s="5">
        <f t="shared" si="3"/>
        <v>8.2009240798759446</v>
      </c>
      <c r="W59" s="5">
        <f t="shared" si="4"/>
        <v>9.4627043515561695</v>
      </c>
      <c r="X59" s="5">
        <f t="shared" si="2"/>
        <v>20.72449054796035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12649</v>
      </c>
      <c r="D60" s="4">
        <v>57711</v>
      </c>
      <c r="E60" s="4">
        <v>77077</v>
      </c>
      <c r="F60" s="4">
        <v>147803</v>
      </c>
      <c r="G60" s="4">
        <v>9692</v>
      </c>
      <c r="H60" s="4">
        <v>63000</v>
      </c>
      <c r="I60" s="4">
        <v>16300</v>
      </c>
      <c r="J60" s="4">
        <v>80818</v>
      </c>
      <c r="K60" s="4">
        <v>123353</v>
      </c>
      <c r="L60" s="4">
        <v>311892</v>
      </c>
      <c r="M60" s="4">
        <v>13815</v>
      </c>
      <c r="N60" s="4">
        <v>101054</v>
      </c>
      <c r="O60" s="4">
        <v>18135</v>
      </c>
      <c r="P60" s="4">
        <v>231826</v>
      </c>
      <c r="Q60" s="4">
        <v>348303</v>
      </c>
      <c r="R60" s="4">
        <v>574152</v>
      </c>
      <c r="S60" s="4">
        <v>15245</v>
      </c>
      <c r="T60" s="4">
        <v>104075</v>
      </c>
      <c r="U60" s="4"/>
      <c r="V60" s="5">
        <f t="shared" si="3"/>
        <v>7.9526413536937683</v>
      </c>
      <c r="W60" s="5">
        <f t="shared" si="4"/>
        <v>8.9289178429243581</v>
      </c>
      <c r="X60" s="5">
        <f t="shared" si="2"/>
        <v>22.847031813709414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22474</v>
      </c>
      <c r="D61" s="4">
        <v>1995260</v>
      </c>
      <c r="E61" s="4">
        <v>125194</v>
      </c>
      <c r="F61" s="4">
        <v>2274726</v>
      </c>
      <c r="G61" s="4">
        <v>17704</v>
      </c>
      <c r="H61" s="4">
        <v>1634687</v>
      </c>
      <c r="I61" s="4">
        <v>27811</v>
      </c>
      <c r="J61" s="4">
        <v>2647023</v>
      </c>
      <c r="K61" s="4">
        <v>187523</v>
      </c>
      <c r="L61" s="4">
        <v>2956967</v>
      </c>
      <c r="M61" s="4">
        <v>24450</v>
      </c>
      <c r="N61" s="4">
        <v>2196111</v>
      </c>
      <c r="O61" s="4">
        <v>34473</v>
      </c>
      <c r="P61" s="4">
        <v>3131070</v>
      </c>
      <c r="Q61" s="4">
        <v>616061</v>
      </c>
      <c r="R61" s="4">
        <v>4180901</v>
      </c>
      <c r="S61" s="4">
        <v>28455</v>
      </c>
      <c r="T61" s="4">
        <v>2654023</v>
      </c>
      <c r="U61" s="4"/>
      <c r="V61" s="5">
        <f t="shared" si="3"/>
        <v>7.0715092634432892</v>
      </c>
      <c r="W61" s="5">
        <f t="shared" si="4"/>
        <v>7.6696523517382413</v>
      </c>
      <c r="X61" s="5">
        <f t="shared" si="2"/>
        <v>21.650360217887894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17485</v>
      </c>
      <c r="D62" s="4">
        <v>77783</v>
      </c>
      <c r="E62" s="4">
        <v>110187</v>
      </c>
      <c r="F62" s="4">
        <v>184090</v>
      </c>
      <c r="G62" s="4">
        <v>13792</v>
      </c>
      <c r="H62" s="4">
        <v>64964</v>
      </c>
      <c r="I62" s="4">
        <v>20831</v>
      </c>
      <c r="J62" s="4">
        <v>107150</v>
      </c>
      <c r="K62" s="4">
        <v>179434</v>
      </c>
      <c r="L62" s="4">
        <v>401610</v>
      </c>
      <c r="M62" s="4">
        <v>18837</v>
      </c>
      <c r="N62" s="4">
        <v>115011</v>
      </c>
      <c r="O62" s="4">
        <v>24567</v>
      </c>
      <c r="P62" s="4">
        <v>116683</v>
      </c>
      <c r="Q62" s="4">
        <v>522591</v>
      </c>
      <c r="R62" s="4">
        <v>950506</v>
      </c>
      <c r="S62" s="4">
        <v>20523</v>
      </c>
      <c r="T62" s="4">
        <v>116535</v>
      </c>
      <c r="U62" s="4"/>
      <c r="V62" s="5">
        <f t="shared" si="3"/>
        <v>7.9891966357308588</v>
      </c>
      <c r="W62" s="5">
        <f t="shared" si="4"/>
        <v>9.5256144821362216</v>
      </c>
      <c r="X62" s="5">
        <f t="shared" si="2"/>
        <v>25.463674901330215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7440</v>
      </c>
      <c r="D63" s="4">
        <v>9732</v>
      </c>
      <c r="E63" s="4">
        <v>25353</v>
      </c>
      <c r="F63" s="4">
        <v>31578</v>
      </c>
      <c r="G63" s="4">
        <v>5664</v>
      </c>
      <c r="H63" s="4">
        <v>7133</v>
      </c>
      <c r="I63" s="4">
        <v>10955</v>
      </c>
      <c r="J63" s="4">
        <v>13884</v>
      </c>
      <c r="K63" s="4">
        <v>43541</v>
      </c>
      <c r="L63" s="4">
        <v>60977</v>
      </c>
      <c r="M63" s="4">
        <v>8575</v>
      </c>
      <c r="N63" s="4">
        <v>11732</v>
      </c>
      <c r="O63" s="4">
        <v>14708</v>
      </c>
      <c r="P63" s="4">
        <v>21054</v>
      </c>
      <c r="Q63" s="4">
        <v>147017</v>
      </c>
      <c r="R63" s="4">
        <v>217815</v>
      </c>
      <c r="S63" s="4">
        <v>12196</v>
      </c>
      <c r="T63" s="4">
        <v>17939</v>
      </c>
      <c r="U63" s="4"/>
      <c r="V63" s="5">
        <f t="shared" si="3"/>
        <v>4.4761652542372881</v>
      </c>
      <c r="W63" s="5">
        <f t="shared" si="4"/>
        <v>5.0776676384839652</v>
      </c>
      <c r="X63" s="5">
        <f t="shared" si="2"/>
        <v>12.054526074122663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2126</v>
      </c>
      <c r="D64" s="4">
        <v>2694</v>
      </c>
      <c r="E64" s="4">
        <v>5540</v>
      </c>
      <c r="F64" s="4">
        <v>6288</v>
      </c>
      <c r="G64" s="4">
        <v>1630</v>
      </c>
      <c r="H64" s="4">
        <v>11519</v>
      </c>
      <c r="I64" s="4">
        <v>2906</v>
      </c>
      <c r="J64" s="4">
        <v>3698</v>
      </c>
      <c r="K64" s="4">
        <v>10637</v>
      </c>
      <c r="L64" s="4">
        <v>13458</v>
      </c>
      <c r="M64" s="4">
        <v>2414</v>
      </c>
      <c r="N64" s="4">
        <v>2922</v>
      </c>
      <c r="O64" s="4">
        <v>3953</v>
      </c>
      <c r="P64" s="4">
        <v>5213</v>
      </c>
      <c r="Q64" s="4">
        <v>31576</v>
      </c>
      <c r="R64" s="4">
        <v>34698</v>
      </c>
      <c r="S64" s="4">
        <v>3348</v>
      </c>
      <c r="T64" s="4">
        <v>4749</v>
      </c>
      <c r="U64" s="4"/>
      <c r="V64" s="5">
        <f t="shared" si="3"/>
        <v>3.3987730061349692</v>
      </c>
      <c r="W64" s="5">
        <f t="shared" si="4"/>
        <v>4.4063794531897269</v>
      </c>
      <c r="X64" s="5">
        <f t="shared" si="2"/>
        <v>9.4313022700119475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6817</v>
      </c>
      <c r="D65" s="4">
        <v>11044</v>
      </c>
      <c r="E65" s="4">
        <v>25028</v>
      </c>
      <c r="F65" s="4">
        <v>35437</v>
      </c>
      <c r="G65" s="4">
        <v>5275</v>
      </c>
      <c r="H65" s="4">
        <v>8614</v>
      </c>
      <c r="I65" s="4">
        <v>8192</v>
      </c>
      <c r="J65" s="4">
        <v>13826</v>
      </c>
      <c r="K65" s="4">
        <v>41637</v>
      </c>
      <c r="L65" s="4">
        <v>69162</v>
      </c>
      <c r="M65" s="4">
        <v>6756</v>
      </c>
      <c r="N65" s="4">
        <v>11562</v>
      </c>
      <c r="O65" s="4">
        <v>11125</v>
      </c>
      <c r="P65" s="4">
        <v>18071</v>
      </c>
      <c r="Q65" s="4">
        <v>145227</v>
      </c>
      <c r="R65" s="4">
        <v>228715</v>
      </c>
      <c r="S65" s="4">
        <v>9039</v>
      </c>
      <c r="T65" s="4">
        <v>16025</v>
      </c>
      <c r="U65" s="4"/>
      <c r="V65" s="5">
        <f t="shared" si="3"/>
        <v>4.7446445497630334</v>
      </c>
      <c r="W65" s="5">
        <f t="shared" si="4"/>
        <v>6.1629662522202491</v>
      </c>
      <c r="X65" s="5">
        <f t="shared" si="2"/>
        <v>16.066710919349486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16109</v>
      </c>
      <c r="D66" s="4">
        <v>22733</v>
      </c>
      <c r="E66" s="4">
        <v>60864</v>
      </c>
      <c r="F66" s="4">
        <v>83262</v>
      </c>
      <c r="G66" s="4">
        <v>12281</v>
      </c>
      <c r="H66" s="4">
        <v>17506</v>
      </c>
      <c r="I66" s="4">
        <v>20323</v>
      </c>
      <c r="J66" s="4">
        <v>29965</v>
      </c>
      <c r="K66" s="4">
        <v>104961</v>
      </c>
      <c r="L66" s="4">
        <v>192940</v>
      </c>
      <c r="M66" s="4">
        <v>17101</v>
      </c>
      <c r="N66" s="4">
        <v>24096</v>
      </c>
      <c r="O66" s="4">
        <v>29673</v>
      </c>
      <c r="P66" s="4">
        <v>44054</v>
      </c>
      <c r="Q66" s="4">
        <v>370419</v>
      </c>
      <c r="R66" s="4">
        <v>588098</v>
      </c>
      <c r="S66" s="4">
        <v>23862</v>
      </c>
      <c r="T66" s="4">
        <v>35418</v>
      </c>
      <c r="U66" s="4"/>
      <c r="V66" s="5">
        <f t="shared" ref="V66:V97" si="5">E66/G66</f>
        <v>4.9559482126862635</v>
      </c>
      <c r="W66" s="5">
        <f t="shared" ref="W66:W97" si="6">K66/M66</f>
        <v>6.1377112449564351</v>
      </c>
      <c r="X66" s="5">
        <f t="shared" si="2"/>
        <v>15.52338446064873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861</v>
      </c>
      <c r="D67" s="4">
        <v>849</v>
      </c>
      <c r="E67" s="4">
        <v>2894</v>
      </c>
      <c r="F67" s="4">
        <v>2761</v>
      </c>
      <c r="G67" s="4">
        <v>677</v>
      </c>
      <c r="H67" s="4">
        <v>698</v>
      </c>
      <c r="I67" s="4">
        <v>945</v>
      </c>
      <c r="J67" s="4">
        <v>919</v>
      </c>
      <c r="K67" s="4">
        <v>4474</v>
      </c>
      <c r="L67" s="4">
        <v>4449</v>
      </c>
      <c r="M67" s="4">
        <v>692</v>
      </c>
      <c r="N67" s="4">
        <v>745</v>
      </c>
      <c r="O67" s="4">
        <v>1191</v>
      </c>
      <c r="P67" s="4">
        <v>1203</v>
      </c>
      <c r="Q67" s="4">
        <v>11192</v>
      </c>
      <c r="R67" s="4">
        <v>10083</v>
      </c>
      <c r="S67" s="4">
        <v>885</v>
      </c>
      <c r="T67" s="4">
        <v>895</v>
      </c>
      <c r="U67" s="4"/>
      <c r="V67" s="5">
        <f t="shared" si="5"/>
        <v>4.2747415066469721</v>
      </c>
      <c r="W67" s="5">
        <f t="shared" si="6"/>
        <v>6.4653179190751446</v>
      </c>
      <c r="X67" s="5">
        <f t="shared" ref="X67:X106" si="7">Q67/S67</f>
        <v>12.646327683615819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823</v>
      </c>
      <c r="D68" s="4">
        <v>844</v>
      </c>
      <c r="E68" s="4">
        <v>2963</v>
      </c>
      <c r="F68" s="4">
        <v>2989</v>
      </c>
      <c r="G68" s="4">
        <v>592</v>
      </c>
      <c r="H68" s="4">
        <v>603</v>
      </c>
      <c r="I68" s="4">
        <v>878</v>
      </c>
      <c r="J68" s="4">
        <v>985</v>
      </c>
      <c r="K68" s="4">
        <v>4890</v>
      </c>
      <c r="L68" s="4">
        <v>4677</v>
      </c>
      <c r="M68" s="4">
        <v>800</v>
      </c>
      <c r="N68" s="4">
        <v>796</v>
      </c>
      <c r="O68" s="4">
        <v>1255</v>
      </c>
      <c r="P68" s="4">
        <v>1328</v>
      </c>
      <c r="Q68" s="4">
        <v>10702</v>
      </c>
      <c r="R68" s="4">
        <v>10907</v>
      </c>
      <c r="S68" s="4">
        <v>862</v>
      </c>
      <c r="T68" s="4">
        <v>1023</v>
      </c>
      <c r="U68" s="4"/>
      <c r="V68" s="5">
        <f t="shared" si="5"/>
        <v>5.0050675675675675</v>
      </c>
      <c r="W68" s="5">
        <f t="shared" si="6"/>
        <v>6.1124999999999998</v>
      </c>
      <c r="X68" s="5">
        <f t="shared" si="7"/>
        <v>12.415313225058005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2584</v>
      </c>
      <c r="D69" s="4">
        <v>2713</v>
      </c>
      <c r="E69" s="4">
        <v>8502</v>
      </c>
      <c r="F69" s="4">
        <v>9121</v>
      </c>
      <c r="G69" s="4">
        <v>2019</v>
      </c>
      <c r="H69" s="4">
        <v>2193</v>
      </c>
      <c r="I69" s="4">
        <v>2876</v>
      </c>
      <c r="J69" s="4">
        <v>3220</v>
      </c>
      <c r="K69" s="4">
        <v>14750</v>
      </c>
      <c r="L69" s="4">
        <v>15413</v>
      </c>
      <c r="M69" s="4">
        <v>2457</v>
      </c>
      <c r="N69" s="4">
        <v>2643</v>
      </c>
      <c r="O69" s="4">
        <v>3804</v>
      </c>
      <c r="P69" s="4">
        <v>4396</v>
      </c>
      <c r="Q69" s="4">
        <v>37309</v>
      </c>
      <c r="R69" s="4">
        <v>41964</v>
      </c>
      <c r="S69" s="4">
        <v>3005</v>
      </c>
      <c r="T69" s="4">
        <v>3654</v>
      </c>
      <c r="U69" s="4"/>
      <c r="V69" s="5">
        <f t="shared" si="5"/>
        <v>4.210995542347697</v>
      </c>
      <c r="W69" s="5">
        <f t="shared" si="6"/>
        <v>6.0032560032560029</v>
      </c>
      <c r="X69" s="5">
        <f t="shared" si="7"/>
        <v>12.415640599001664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6540</v>
      </c>
      <c r="D70" s="4">
        <v>10801</v>
      </c>
      <c r="E70" s="4">
        <v>23001</v>
      </c>
      <c r="F70" s="4">
        <v>35902</v>
      </c>
      <c r="G70" s="4">
        <v>4966</v>
      </c>
      <c r="H70" s="4">
        <v>8571</v>
      </c>
      <c r="I70" s="4">
        <v>8204</v>
      </c>
      <c r="J70" s="4">
        <v>16134</v>
      </c>
      <c r="K70" s="4">
        <v>39943</v>
      </c>
      <c r="L70" s="4">
        <v>67417</v>
      </c>
      <c r="M70" s="4">
        <v>7312</v>
      </c>
      <c r="N70" s="4">
        <v>11212</v>
      </c>
      <c r="O70" s="4">
        <v>12033</v>
      </c>
      <c r="P70" s="4">
        <v>18153</v>
      </c>
      <c r="Q70" s="4">
        <v>150082</v>
      </c>
      <c r="R70" s="4">
        <v>209491</v>
      </c>
      <c r="S70" s="4">
        <v>9437</v>
      </c>
      <c r="T70" s="4">
        <v>14596</v>
      </c>
      <c r="U70" s="4"/>
      <c r="V70" s="5">
        <f t="shared" si="5"/>
        <v>4.6316955296012887</v>
      </c>
      <c r="W70" s="5">
        <f t="shared" si="6"/>
        <v>5.4626641137855581</v>
      </c>
      <c r="X70" s="5">
        <f t="shared" si="7"/>
        <v>15.90357105012186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15630</v>
      </c>
      <c r="D71" s="4">
        <v>22028</v>
      </c>
      <c r="E71" s="4">
        <v>60916</v>
      </c>
      <c r="F71" s="4">
        <v>80083</v>
      </c>
      <c r="G71" s="4">
        <v>12119</v>
      </c>
      <c r="H71" s="4">
        <v>16960</v>
      </c>
      <c r="I71" s="4">
        <v>20801</v>
      </c>
      <c r="J71" s="4">
        <v>30193</v>
      </c>
      <c r="K71" s="4">
        <v>111623</v>
      </c>
      <c r="L71" s="4">
        <v>198927</v>
      </c>
      <c r="M71" s="4">
        <v>16832</v>
      </c>
      <c r="N71" s="4">
        <v>25678</v>
      </c>
      <c r="O71" s="4">
        <v>30390</v>
      </c>
      <c r="P71" s="4">
        <v>42065</v>
      </c>
      <c r="Q71" s="4">
        <v>448323</v>
      </c>
      <c r="R71" s="4">
        <v>647208</v>
      </c>
      <c r="S71" s="4">
        <v>23997</v>
      </c>
      <c r="T71" s="4">
        <v>34328</v>
      </c>
      <c r="U71" s="4"/>
      <c r="V71" s="5">
        <f t="shared" si="5"/>
        <v>5.0264873339384435</v>
      </c>
      <c r="W71" s="5">
        <f t="shared" si="6"/>
        <v>6.6315945817490496</v>
      </c>
      <c r="X71" s="5">
        <f t="shared" si="7"/>
        <v>18.682460307538442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8223</v>
      </c>
      <c r="D72" s="4">
        <v>15523</v>
      </c>
      <c r="E72" s="4">
        <v>238241</v>
      </c>
      <c r="F72" s="4">
        <v>255078</v>
      </c>
      <c r="G72" s="4">
        <v>6413</v>
      </c>
      <c r="H72" s="4">
        <v>12066</v>
      </c>
      <c r="I72" s="4">
        <v>9901</v>
      </c>
      <c r="J72" s="4">
        <v>19017</v>
      </c>
      <c r="K72" s="4">
        <v>366536</v>
      </c>
      <c r="L72" s="4">
        <v>519757</v>
      </c>
      <c r="M72" s="4">
        <v>8075</v>
      </c>
      <c r="N72" s="4">
        <v>15430</v>
      </c>
      <c r="O72" s="4">
        <v>11950</v>
      </c>
      <c r="P72" s="4">
        <v>23296</v>
      </c>
      <c r="Q72" s="4">
        <v>1152308</v>
      </c>
      <c r="R72" s="4">
        <v>1464002</v>
      </c>
      <c r="S72" s="4">
        <v>10195</v>
      </c>
      <c r="T72" s="4">
        <v>19457</v>
      </c>
      <c r="U72" s="4"/>
      <c r="V72" s="5">
        <f t="shared" si="5"/>
        <v>37.149695930141903</v>
      </c>
      <c r="W72" s="5">
        <f t="shared" si="6"/>
        <v>45.391455108359132</v>
      </c>
      <c r="X72" s="5">
        <f t="shared" si="7"/>
        <v>113.02677783227072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9041</v>
      </c>
      <c r="D73" s="4">
        <v>16930</v>
      </c>
      <c r="E73" s="4">
        <v>306616</v>
      </c>
      <c r="F73" s="4">
        <v>282943</v>
      </c>
      <c r="G73" s="4">
        <v>7198</v>
      </c>
      <c r="H73" s="4">
        <v>13258</v>
      </c>
      <c r="I73" s="4">
        <v>11018</v>
      </c>
      <c r="J73" s="4">
        <v>20615</v>
      </c>
      <c r="K73" s="4">
        <v>429683</v>
      </c>
      <c r="L73" s="4">
        <v>470484</v>
      </c>
      <c r="M73" s="4">
        <v>8822</v>
      </c>
      <c r="N73" s="4">
        <v>16237</v>
      </c>
      <c r="O73" s="4">
        <v>13207</v>
      </c>
      <c r="P73" s="4">
        <v>24706</v>
      </c>
      <c r="Q73" s="4">
        <v>1294003</v>
      </c>
      <c r="R73" s="4">
        <v>1355497</v>
      </c>
      <c r="S73" s="4">
        <v>10848</v>
      </c>
      <c r="T73" s="4">
        <v>22411</v>
      </c>
      <c r="U73" s="4"/>
      <c r="V73" s="5">
        <f t="shared" si="5"/>
        <v>42.597388163378717</v>
      </c>
      <c r="W73" s="5">
        <f t="shared" si="6"/>
        <v>48.705849013829067</v>
      </c>
      <c r="X73" s="5">
        <f t="shared" si="7"/>
        <v>119.28493731563422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32845</v>
      </c>
      <c r="D74" s="4">
        <v>4948</v>
      </c>
      <c r="E74" s="4">
        <v>194365</v>
      </c>
      <c r="F74" s="4">
        <v>14237</v>
      </c>
      <c r="G74" s="4">
        <v>25397</v>
      </c>
      <c r="H74" s="4">
        <v>3918</v>
      </c>
      <c r="I74" s="4">
        <v>48967</v>
      </c>
      <c r="J74" s="4">
        <v>6825</v>
      </c>
      <c r="K74" s="4">
        <v>360943</v>
      </c>
      <c r="L74" s="4">
        <v>26274</v>
      </c>
      <c r="M74" s="4">
        <v>38425</v>
      </c>
      <c r="N74" s="4">
        <v>5651</v>
      </c>
      <c r="O74" s="4">
        <v>77991</v>
      </c>
      <c r="P74" s="4">
        <v>9594</v>
      </c>
      <c r="Q74" s="4">
        <v>1380893</v>
      </c>
      <c r="R74" s="4">
        <v>88619</v>
      </c>
      <c r="S74" s="4">
        <v>61051</v>
      </c>
      <c r="T74" s="4">
        <v>7556</v>
      </c>
      <c r="U74" s="4"/>
      <c r="V74" s="5">
        <f t="shared" si="5"/>
        <v>7.6530692601488362</v>
      </c>
      <c r="W74" s="5">
        <f t="shared" si="6"/>
        <v>9.3934417696811963</v>
      </c>
      <c r="X74" s="5">
        <f t="shared" si="7"/>
        <v>22.618679464709832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8163</v>
      </c>
      <c r="D75" s="4">
        <v>9049</v>
      </c>
      <c r="E75" s="4">
        <v>25583</v>
      </c>
      <c r="F75" s="4">
        <v>24393</v>
      </c>
      <c r="G75" s="4">
        <v>6281</v>
      </c>
      <c r="H75" s="4">
        <v>6940</v>
      </c>
      <c r="I75" s="4">
        <v>11743</v>
      </c>
      <c r="J75" s="4">
        <v>12953</v>
      </c>
      <c r="K75" s="4">
        <v>45535</v>
      </c>
      <c r="L75" s="4">
        <v>54200</v>
      </c>
      <c r="M75" s="4">
        <v>9054</v>
      </c>
      <c r="N75" s="4">
        <v>10216</v>
      </c>
      <c r="O75" s="4">
        <v>16239</v>
      </c>
      <c r="P75" s="4">
        <v>18485</v>
      </c>
      <c r="Q75" s="4">
        <v>174502</v>
      </c>
      <c r="R75" s="4">
        <v>187719</v>
      </c>
      <c r="S75" s="4">
        <v>13070</v>
      </c>
      <c r="T75" s="4">
        <v>15055</v>
      </c>
      <c r="U75" s="4"/>
      <c r="V75" s="5">
        <f t="shared" si="5"/>
        <v>4.0730775354242956</v>
      </c>
      <c r="W75" s="5">
        <f t="shared" si="6"/>
        <v>5.0292688314557106</v>
      </c>
      <c r="X75" s="5">
        <f t="shared" si="7"/>
        <v>13.351338944146901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17989</v>
      </c>
      <c r="D76" s="4">
        <v>20039</v>
      </c>
      <c r="E76" s="4">
        <v>194708</v>
      </c>
      <c r="F76" s="4">
        <v>223694</v>
      </c>
      <c r="G76" s="4">
        <v>14244</v>
      </c>
      <c r="H76" s="4">
        <v>15496</v>
      </c>
      <c r="I76" s="4">
        <v>26450</v>
      </c>
      <c r="J76" s="4">
        <v>29072</v>
      </c>
      <c r="K76" s="4">
        <v>388889</v>
      </c>
      <c r="L76" s="4">
        <v>407445</v>
      </c>
      <c r="M76" s="4">
        <v>21652</v>
      </c>
      <c r="N76" s="4">
        <v>23236</v>
      </c>
      <c r="O76" s="4">
        <v>36744</v>
      </c>
      <c r="P76" s="4">
        <v>41057</v>
      </c>
      <c r="Q76" s="4">
        <v>1260137</v>
      </c>
      <c r="R76" s="4">
        <v>1443414</v>
      </c>
      <c r="S76" s="4">
        <v>31115</v>
      </c>
      <c r="T76" s="4">
        <v>34018</v>
      </c>
      <c r="U76" s="4"/>
      <c r="V76" s="5">
        <f t="shared" si="5"/>
        <v>13.669474866610503</v>
      </c>
      <c r="W76" s="5">
        <f t="shared" si="6"/>
        <v>17.960881211897284</v>
      </c>
      <c r="X76" s="5">
        <f t="shared" si="7"/>
        <v>40.49934115378435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5514</v>
      </c>
      <c r="D77" s="4">
        <v>5227</v>
      </c>
      <c r="E77" s="4">
        <v>18391</v>
      </c>
      <c r="F77" s="4">
        <v>17038</v>
      </c>
      <c r="G77" s="4">
        <v>4111</v>
      </c>
      <c r="H77" s="4">
        <v>4018</v>
      </c>
      <c r="I77" s="4">
        <v>7239</v>
      </c>
      <c r="J77" s="4">
        <v>6932</v>
      </c>
      <c r="K77" s="4">
        <v>33600</v>
      </c>
      <c r="L77" s="4">
        <v>26691</v>
      </c>
      <c r="M77" s="4">
        <v>5812</v>
      </c>
      <c r="N77" s="4">
        <v>5609</v>
      </c>
      <c r="O77" s="4">
        <v>9553</v>
      </c>
      <c r="P77" s="4">
        <v>9002</v>
      </c>
      <c r="Q77" s="4">
        <v>122790</v>
      </c>
      <c r="R77" s="4">
        <v>93873</v>
      </c>
      <c r="S77" s="4">
        <v>7824</v>
      </c>
      <c r="T77" s="4">
        <v>7559</v>
      </c>
      <c r="U77" s="4"/>
      <c r="V77" s="5">
        <f t="shared" si="5"/>
        <v>4.4736073947944535</v>
      </c>
      <c r="W77" s="5">
        <f t="shared" si="6"/>
        <v>5.7811424638678597</v>
      </c>
      <c r="X77" s="5">
        <f t="shared" si="7"/>
        <v>15.694018404907975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469</v>
      </c>
      <c r="D78" s="4">
        <v>843</v>
      </c>
      <c r="E78" s="4">
        <v>2501</v>
      </c>
      <c r="F78" s="4">
        <v>1891</v>
      </c>
      <c r="G78" s="4">
        <v>353</v>
      </c>
      <c r="H78" s="4">
        <v>704</v>
      </c>
      <c r="I78" s="4">
        <v>543</v>
      </c>
      <c r="J78" s="4">
        <v>982</v>
      </c>
      <c r="K78" s="4">
        <v>4198</v>
      </c>
      <c r="L78" s="4">
        <v>2619</v>
      </c>
      <c r="M78" s="4">
        <v>437</v>
      </c>
      <c r="N78" s="4">
        <v>809</v>
      </c>
      <c r="O78" s="4">
        <v>689</v>
      </c>
      <c r="P78" s="4">
        <v>1222</v>
      </c>
      <c r="Q78" s="4">
        <v>15196</v>
      </c>
      <c r="R78" s="4">
        <v>7018</v>
      </c>
      <c r="S78" s="4">
        <v>535</v>
      </c>
      <c r="T78" s="4">
        <v>991</v>
      </c>
      <c r="U78" s="4"/>
      <c r="V78" s="5">
        <f t="shared" si="5"/>
        <v>7.0849858356940514</v>
      </c>
      <c r="W78" s="5">
        <f t="shared" si="6"/>
        <v>9.6064073226544622</v>
      </c>
      <c r="X78" s="5">
        <f t="shared" si="7"/>
        <v>28.403738317757011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142</v>
      </c>
      <c r="D79" s="4">
        <v>133</v>
      </c>
      <c r="E79" s="4">
        <v>485</v>
      </c>
      <c r="F79" s="4">
        <v>465</v>
      </c>
      <c r="G79" s="4">
        <v>132</v>
      </c>
      <c r="H79" s="4">
        <v>104</v>
      </c>
      <c r="I79" s="4">
        <v>128</v>
      </c>
      <c r="J79" s="4">
        <v>132</v>
      </c>
      <c r="K79" s="4">
        <v>357</v>
      </c>
      <c r="L79" s="4">
        <v>377</v>
      </c>
      <c r="M79" s="4">
        <v>101</v>
      </c>
      <c r="N79" s="4">
        <v>105</v>
      </c>
      <c r="O79" s="4">
        <v>188</v>
      </c>
      <c r="P79" s="4">
        <v>173</v>
      </c>
      <c r="Q79" s="4">
        <v>1001</v>
      </c>
      <c r="R79" s="4">
        <v>985</v>
      </c>
      <c r="S79" s="4">
        <v>151</v>
      </c>
      <c r="T79" s="4">
        <v>142</v>
      </c>
      <c r="U79" s="4"/>
      <c r="V79" s="5">
        <f t="shared" si="5"/>
        <v>3.6742424242424243</v>
      </c>
      <c r="W79" s="5">
        <f t="shared" si="6"/>
        <v>3.5346534653465347</v>
      </c>
      <c r="X79" s="5">
        <f t="shared" si="7"/>
        <v>6.629139072847682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2916</v>
      </c>
      <c r="D80" s="4">
        <v>3438</v>
      </c>
      <c r="E80" s="4">
        <v>10257</v>
      </c>
      <c r="F80" s="4">
        <v>7354</v>
      </c>
      <c r="G80" s="4">
        <v>2555</v>
      </c>
      <c r="H80" s="4">
        <v>2666</v>
      </c>
      <c r="I80" s="4">
        <v>4469</v>
      </c>
      <c r="J80" s="4">
        <v>3955</v>
      </c>
      <c r="K80" s="4">
        <v>13058</v>
      </c>
      <c r="L80" s="4">
        <v>10682</v>
      </c>
      <c r="M80" s="4">
        <v>3620</v>
      </c>
      <c r="N80" s="4">
        <v>3194</v>
      </c>
      <c r="O80" s="4">
        <v>4928</v>
      </c>
      <c r="P80" s="4">
        <v>5142</v>
      </c>
      <c r="Q80" s="4">
        <v>37906</v>
      </c>
      <c r="R80" s="4">
        <v>23455</v>
      </c>
      <c r="S80" s="4">
        <v>4614</v>
      </c>
      <c r="T80" s="4">
        <v>4282</v>
      </c>
      <c r="U80" s="4"/>
      <c r="V80" s="5">
        <f t="shared" si="5"/>
        <v>4.0144814090019567</v>
      </c>
      <c r="W80" s="5">
        <f t="shared" si="6"/>
        <v>3.6071823204419888</v>
      </c>
      <c r="X80" s="5">
        <f t="shared" si="7"/>
        <v>8.2154312960554829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92</v>
      </c>
      <c r="D81" s="4">
        <v>90</v>
      </c>
      <c r="E81" s="4">
        <v>633</v>
      </c>
      <c r="F81" s="4">
        <v>943</v>
      </c>
      <c r="G81" s="4">
        <v>99</v>
      </c>
      <c r="H81" s="4">
        <v>75</v>
      </c>
      <c r="I81" s="4">
        <v>152</v>
      </c>
      <c r="J81" s="4">
        <v>120</v>
      </c>
      <c r="K81" s="4">
        <v>1855</v>
      </c>
      <c r="L81" s="4">
        <v>1544</v>
      </c>
      <c r="M81" s="4">
        <v>96</v>
      </c>
      <c r="N81" s="4">
        <v>143</v>
      </c>
      <c r="O81" s="4">
        <v>145</v>
      </c>
      <c r="P81" s="4">
        <v>148</v>
      </c>
      <c r="Q81" s="4">
        <v>3073</v>
      </c>
      <c r="R81" s="4">
        <v>2717</v>
      </c>
      <c r="S81" s="4">
        <v>108</v>
      </c>
      <c r="T81" s="4">
        <v>109</v>
      </c>
      <c r="U81" s="4"/>
      <c r="V81" s="5">
        <f t="shared" si="5"/>
        <v>6.3939393939393936</v>
      </c>
      <c r="W81" s="5">
        <f t="shared" si="6"/>
        <v>19.322916666666668</v>
      </c>
      <c r="X81" s="5">
        <f t="shared" si="7"/>
        <v>28.453703703703702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1035</v>
      </c>
      <c r="D82" s="4">
        <v>1194</v>
      </c>
      <c r="E82" s="4">
        <v>9820</v>
      </c>
      <c r="F82" s="4">
        <v>10330</v>
      </c>
      <c r="G82" s="4">
        <v>772</v>
      </c>
      <c r="H82" s="4">
        <v>891</v>
      </c>
      <c r="I82" s="4">
        <v>1290</v>
      </c>
      <c r="J82" s="4">
        <v>1398</v>
      </c>
      <c r="K82" s="4">
        <v>13931</v>
      </c>
      <c r="L82" s="4">
        <v>15510</v>
      </c>
      <c r="M82" s="4">
        <v>969</v>
      </c>
      <c r="N82" s="4">
        <v>1096</v>
      </c>
      <c r="O82" s="4">
        <v>1508</v>
      </c>
      <c r="P82" s="4">
        <v>1943</v>
      </c>
      <c r="Q82" s="4">
        <v>48154</v>
      </c>
      <c r="R82" s="4">
        <v>46134</v>
      </c>
      <c r="S82" s="4">
        <v>1107</v>
      </c>
      <c r="T82" s="4">
        <v>1234</v>
      </c>
      <c r="U82" s="4"/>
      <c r="V82" s="5">
        <f t="shared" si="5"/>
        <v>12.720207253886011</v>
      </c>
      <c r="W82" s="5">
        <f t="shared" si="6"/>
        <v>14.376676986584107</v>
      </c>
      <c r="X82" s="5">
        <f t="shared" si="7"/>
        <v>43.499548328816623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757</v>
      </c>
      <c r="D83" s="4">
        <v>1222</v>
      </c>
      <c r="E83" s="4">
        <v>3970</v>
      </c>
      <c r="F83" s="4">
        <v>5181</v>
      </c>
      <c r="G83" s="4">
        <v>736</v>
      </c>
      <c r="H83" s="4">
        <v>910</v>
      </c>
      <c r="I83" s="4">
        <v>935</v>
      </c>
      <c r="J83" s="4">
        <v>1532</v>
      </c>
      <c r="K83" s="4">
        <v>6098</v>
      </c>
      <c r="L83" s="4">
        <v>8883</v>
      </c>
      <c r="M83" s="4">
        <v>726</v>
      </c>
      <c r="N83" s="4">
        <v>1180</v>
      </c>
      <c r="O83" s="4">
        <v>1163</v>
      </c>
      <c r="P83" s="4">
        <v>1805</v>
      </c>
      <c r="Q83" s="4">
        <v>18066</v>
      </c>
      <c r="R83" s="4">
        <v>19521</v>
      </c>
      <c r="S83" s="4">
        <v>934</v>
      </c>
      <c r="T83" s="4">
        <v>1336</v>
      </c>
      <c r="U83" s="4"/>
      <c r="V83" s="5">
        <f t="shared" si="5"/>
        <v>5.3940217391304346</v>
      </c>
      <c r="W83" s="5">
        <f t="shared" si="6"/>
        <v>8.3994490358126725</v>
      </c>
      <c r="X83" s="5">
        <f t="shared" si="7"/>
        <v>19.342612419700213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1082</v>
      </c>
      <c r="D84" s="4">
        <v>1108</v>
      </c>
      <c r="E84" s="4">
        <v>4165</v>
      </c>
      <c r="F84" s="4">
        <v>5250</v>
      </c>
      <c r="G84" s="4">
        <v>801</v>
      </c>
      <c r="H84" s="4">
        <v>884</v>
      </c>
      <c r="I84" s="4">
        <v>1351</v>
      </c>
      <c r="J84" s="4">
        <v>1594</v>
      </c>
      <c r="K84" s="4">
        <v>6761</v>
      </c>
      <c r="L84" s="4">
        <v>6706</v>
      </c>
      <c r="M84" s="4">
        <v>1093</v>
      </c>
      <c r="N84" s="4">
        <v>1170</v>
      </c>
      <c r="O84" s="4">
        <v>1576</v>
      </c>
      <c r="P84" s="4">
        <v>1716</v>
      </c>
      <c r="Q84" s="4">
        <v>17701</v>
      </c>
      <c r="R84" s="4">
        <v>17909</v>
      </c>
      <c r="S84" s="4">
        <v>1164</v>
      </c>
      <c r="T84" s="4">
        <v>1267</v>
      </c>
      <c r="U84" s="4"/>
      <c r="V84" s="5">
        <f t="shared" si="5"/>
        <v>5.1997503121098623</v>
      </c>
      <c r="W84" s="5">
        <f t="shared" si="6"/>
        <v>6.1857273559011894</v>
      </c>
      <c r="X84" s="5">
        <f t="shared" si="7"/>
        <v>15.207044673539519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1860</v>
      </c>
      <c r="D85" s="4">
        <v>1912</v>
      </c>
      <c r="E85" s="4">
        <v>7216</v>
      </c>
      <c r="F85" s="4">
        <v>7507</v>
      </c>
      <c r="G85" s="4">
        <v>1415</v>
      </c>
      <c r="H85" s="4">
        <v>1513</v>
      </c>
      <c r="I85" s="4">
        <v>2363</v>
      </c>
      <c r="J85" s="4">
        <v>2220</v>
      </c>
      <c r="K85" s="4">
        <v>10827</v>
      </c>
      <c r="L85" s="4">
        <v>10548</v>
      </c>
      <c r="M85" s="4">
        <v>1791</v>
      </c>
      <c r="N85" s="4">
        <v>1861</v>
      </c>
      <c r="O85" s="4">
        <v>2483</v>
      </c>
      <c r="P85" s="4">
        <v>2603</v>
      </c>
      <c r="Q85" s="4">
        <v>32964</v>
      </c>
      <c r="R85" s="4">
        <v>28925</v>
      </c>
      <c r="S85" s="4">
        <v>1924</v>
      </c>
      <c r="T85" s="4">
        <v>2300</v>
      </c>
      <c r="U85" s="4"/>
      <c r="V85" s="5">
        <f t="shared" si="5"/>
        <v>5.0996466431095406</v>
      </c>
      <c r="W85" s="5">
        <f t="shared" si="6"/>
        <v>6.0452261306532664</v>
      </c>
      <c r="X85" s="5">
        <f t="shared" si="7"/>
        <v>17.133056133056133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821</v>
      </c>
      <c r="D86" s="4">
        <v>807</v>
      </c>
      <c r="E86" s="4">
        <v>2919</v>
      </c>
      <c r="F86" s="4">
        <v>2890</v>
      </c>
      <c r="G86" s="4">
        <v>595</v>
      </c>
      <c r="H86" s="4">
        <v>659</v>
      </c>
      <c r="I86" s="4">
        <v>1020</v>
      </c>
      <c r="J86" s="4">
        <v>1071</v>
      </c>
      <c r="K86" s="4">
        <v>4006</v>
      </c>
      <c r="L86" s="4">
        <v>4676</v>
      </c>
      <c r="M86" s="4">
        <v>789</v>
      </c>
      <c r="N86" s="4">
        <v>1005</v>
      </c>
      <c r="O86" s="4">
        <v>1221</v>
      </c>
      <c r="P86" s="4">
        <v>1281</v>
      </c>
      <c r="Q86" s="4">
        <v>9476</v>
      </c>
      <c r="R86" s="4">
        <v>9034</v>
      </c>
      <c r="S86" s="4">
        <v>953</v>
      </c>
      <c r="T86" s="4">
        <v>989</v>
      </c>
      <c r="U86" s="4"/>
      <c r="V86" s="5">
        <f t="shared" si="5"/>
        <v>4.9058823529411768</v>
      </c>
      <c r="W86" s="5">
        <f t="shared" si="6"/>
        <v>5.0773130544993661</v>
      </c>
      <c r="X86" s="5">
        <f t="shared" si="7"/>
        <v>9.9433368310598116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965</v>
      </c>
      <c r="D87" s="4">
        <v>1149</v>
      </c>
      <c r="E87" s="4">
        <v>3946</v>
      </c>
      <c r="F87" s="4">
        <v>3464</v>
      </c>
      <c r="G87" s="4">
        <v>738</v>
      </c>
      <c r="H87" s="4">
        <v>808</v>
      </c>
      <c r="I87" s="4">
        <v>1474</v>
      </c>
      <c r="J87" s="4">
        <v>1742</v>
      </c>
      <c r="K87" s="4">
        <v>4943</v>
      </c>
      <c r="L87" s="4">
        <v>5300</v>
      </c>
      <c r="M87" s="4">
        <v>1264</v>
      </c>
      <c r="N87" s="4">
        <v>1257</v>
      </c>
      <c r="O87" s="4">
        <v>1945</v>
      </c>
      <c r="P87" s="4">
        <v>2386</v>
      </c>
      <c r="Q87" s="4">
        <v>10799</v>
      </c>
      <c r="R87" s="4">
        <v>12815</v>
      </c>
      <c r="S87" s="4">
        <v>1490</v>
      </c>
      <c r="T87" s="4">
        <v>1621</v>
      </c>
      <c r="U87" s="4"/>
      <c r="V87" s="5">
        <f t="shared" si="5"/>
        <v>5.3468834688346885</v>
      </c>
      <c r="W87" s="5">
        <f t="shared" si="6"/>
        <v>3.9106012658227849</v>
      </c>
      <c r="X87" s="5">
        <f t="shared" si="7"/>
        <v>7.2476510067114095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8114</v>
      </c>
      <c r="D88" s="4">
        <v>10431</v>
      </c>
      <c r="E88" s="4">
        <v>42210</v>
      </c>
      <c r="F88" s="4">
        <v>41440</v>
      </c>
      <c r="G88" s="4">
        <v>6329</v>
      </c>
      <c r="H88" s="4">
        <v>7724</v>
      </c>
      <c r="I88" s="4">
        <v>12033</v>
      </c>
      <c r="J88" s="4">
        <v>15005</v>
      </c>
      <c r="K88" s="4">
        <v>67429</v>
      </c>
      <c r="L88" s="4">
        <v>91498</v>
      </c>
      <c r="M88" s="4">
        <v>11032</v>
      </c>
      <c r="N88" s="4">
        <v>12029</v>
      </c>
      <c r="O88" s="4">
        <v>16733</v>
      </c>
      <c r="P88" s="4">
        <v>22018</v>
      </c>
      <c r="Q88" s="4">
        <v>246786</v>
      </c>
      <c r="R88" s="4">
        <v>360684</v>
      </c>
      <c r="S88" s="4">
        <v>13739</v>
      </c>
      <c r="T88" s="4">
        <v>18164</v>
      </c>
      <c r="U88" s="4"/>
      <c r="V88" s="5">
        <f t="shared" si="5"/>
        <v>6.6693000474008528</v>
      </c>
      <c r="W88" s="5">
        <f t="shared" si="6"/>
        <v>6.1121283538796227</v>
      </c>
      <c r="X88" s="5">
        <f t="shared" si="7"/>
        <v>17.962442681417862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15693</v>
      </c>
      <c r="D89" s="4">
        <v>22439</v>
      </c>
      <c r="E89" s="4">
        <v>58825</v>
      </c>
      <c r="F89" s="4">
        <v>74009</v>
      </c>
      <c r="G89" s="4">
        <v>11893</v>
      </c>
      <c r="H89" s="4">
        <v>15831</v>
      </c>
      <c r="I89" s="4">
        <v>22583</v>
      </c>
      <c r="J89" s="4">
        <v>30458</v>
      </c>
      <c r="K89" s="4">
        <v>107851</v>
      </c>
      <c r="L89" s="4">
        <v>141905</v>
      </c>
      <c r="M89" s="4">
        <v>17610</v>
      </c>
      <c r="N89" s="4">
        <v>23442</v>
      </c>
      <c r="O89" s="4">
        <v>36554</v>
      </c>
      <c r="P89" s="4">
        <v>42836</v>
      </c>
      <c r="Q89" s="4">
        <v>339326</v>
      </c>
      <c r="R89" s="4">
        <v>526902</v>
      </c>
      <c r="S89" s="4">
        <v>23493</v>
      </c>
      <c r="T89" s="4">
        <v>33375</v>
      </c>
      <c r="U89" s="4"/>
      <c r="V89" s="5">
        <f t="shared" si="5"/>
        <v>4.9461868325905991</v>
      </c>
      <c r="W89" s="5">
        <f t="shared" si="6"/>
        <v>6.1244179443498012</v>
      </c>
      <c r="X89" s="5">
        <f t="shared" si="7"/>
        <v>14.44370663601924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975</v>
      </c>
      <c r="D90" s="4">
        <v>1202</v>
      </c>
      <c r="E90" s="4">
        <v>5983</v>
      </c>
      <c r="F90" s="4">
        <v>6307</v>
      </c>
      <c r="G90" s="4">
        <v>754</v>
      </c>
      <c r="H90" s="4">
        <v>939</v>
      </c>
      <c r="I90" s="4">
        <v>1262</v>
      </c>
      <c r="J90" s="4">
        <v>1562</v>
      </c>
      <c r="K90" s="4">
        <v>8640</v>
      </c>
      <c r="L90" s="4">
        <v>8344</v>
      </c>
      <c r="M90" s="4">
        <v>1001</v>
      </c>
      <c r="N90" s="4">
        <v>1248</v>
      </c>
      <c r="O90" s="4">
        <v>1572</v>
      </c>
      <c r="P90" s="4">
        <v>1897</v>
      </c>
      <c r="Q90" s="4">
        <v>23103</v>
      </c>
      <c r="R90" s="4">
        <v>23331</v>
      </c>
      <c r="S90" s="4">
        <v>1112</v>
      </c>
      <c r="T90" s="4">
        <v>1560</v>
      </c>
      <c r="U90" s="4"/>
      <c r="V90" s="5">
        <f t="shared" si="5"/>
        <v>7.9350132625994698</v>
      </c>
      <c r="W90" s="5">
        <f t="shared" si="6"/>
        <v>8.6313686313686322</v>
      </c>
      <c r="X90" s="5">
        <f t="shared" si="7"/>
        <v>20.776079136690647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1367</v>
      </c>
      <c r="D91" s="4">
        <v>2115</v>
      </c>
      <c r="E91" s="4">
        <v>8110</v>
      </c>
      <c r="F91" s="4">
        <v>8805</v>
      </c>
      <c r="G91" s="4">
        <v>1048</v>
      </c>
      <c r="H91" s="4">
        <v>1661</v>
      </c>
      <c r="I91" s="4">
        <v>1725</v>
      </c>
      <c r="J91" s="4">
        <v>2546</v>
      </c>
      <c r="K91" s="4">
        <v>11724</v>
      </c>
      <c r="L91" s="4">
        <v>13353</v>
      </c>
      <c r="M91" s="4">
        <v>1449</v>
      </c>
      <c r="N91" s="4">
        <v>2090</v>
      </c>
      <c r="O91" s="4">
        <v>2041</v>
      </c>
      <c r="P91" s="4">
        <v>2974</v>
      </c>
      <c r="Q91" s="4">
        <v>33027</v>
      </c>
      <c r="R91" s="4">
        <v>45005</v>
      </c>
      <c r="S91" s="4">
        <v>1694</v>
      </c>
      <c r="T91" s="4">
        <v>2366</v>
      </c>
      <c r="U91" s="4"/>
      <c r="V91" s="5">
        <f t="shared" si="5"/>
        <v>7.7385496183206106</v>
      </c>
      <c r="W91" s="5">
        <f t="shared" si="6"/>
        <v>8.091097308488612</v>
      </c>
      <c r="X91" s="5">
        <f t="shared" si="7"/>
        <v>19.496458087367177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176</v>
      </c>
      <c r="D92" s="4">
        <v>167</v>
      </c>
      <c r="E92" s="4">
        <v>1476</v>
      </c>
      <c r="F92" s="4">
        <v>1523</v>
      </c>
      <c r="G92" s="4">
        <v>185</v>
      </c>
      <c r="H92" s="4">
        <v>128</v>
      </c>
      <c r="I92" s="4">
        <v>208</v>
      </c>
      <c r="J92" s="4">
        <v>272</v>
      </c>
      <c r="K92" s="4">
        <v>2040</v>
      </c>
      <c r="L92" s="4">
        <v>2213</v>
      </c>
      <c r="M92" s="4">
        <v>164</v>
      </c>
      <c r="N92" s="4">
        <v>170</v>
      </c>
      <c r="O92" s="4">
        <v>255</v>
      </c>
      <c r="P92" s="4">
        <v>264</v>
      </c>
      <c r="Q92" s="4">
        <v>3273</v>
      </c>
      <c r="R92" s="4">
        <v>3745</v>
      </c>
      <c r="S92" s="4">
        <v>192</v>
      </c>
      <c r="T92" s="4">
        <v>220</v>
      </c>
      <c r="U92" s="4"/>
      <c r="V92" s="5">
        <f t="shared" si="5"/>
        <v>7.9783783783783786</v>
      </c>
      <c r="W92" s="5">
        <f t="shared" si="6"/>
        <v>12.439024390243903</v>
      </c>
      <c r="X92" s="5">
        <f t="shared" si="7"/>
        <v>17.046875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1077</v>
      </c>
      <c r="D93" s="4">
        <v>1657</v>
      </c>
      <c r="E93" s="4">
        <v>4839</v>
      </c>
      <c r="F93" s="4">
        <v>6111</v>
      </c>
      <c r="G93" s="4">
        <v>856</v>
      </c>
      <c r="H93" s="4">
        <v>1306</v>
      </c>
      <c r="I93" s="4">
        <v>1279</v>
      </c>
      <c r="J93" s="4">
        <v>2204</v>
      </c>
      <c r="K93" s="4">
        <v>6793</v>
      </c>
      <c r="L93" s="4">
        <v>8937</v>
      </c>
      <c r="M93" s="4">
        <v>1070</v>
      </c>
      <c r="N93" s="4">
        <v>1633</v>
      </c>
      <c r="O93" s="4">
        <v>1500</v>
      </c>
      <c r="P93" s="4">
        <v>2359</v>
      </c>
      <c r="Q93" s="4">
        <v>21280</v>
      </c>
      <c r="R93" s="4">
        <v>25437</v>
      </c>
      <c r="S93" s="4">
        <v>1214</v>
      </c>
      <c r="T93" s="4">
        <v>1904</v>
      </c>
      <c r="U93" s="4"/>
      <c r="V93" s="5">
        <f t="shared" si="5"/>
        <v>5.65303738317757</v>
      </c>
      <c r="W93" s="5">
        <f t="shared" si="6"/>
        <v>6.3485981308411219</v>
      </c>
      <c r="X93" s="5">
        <f t="shared" si="7"/>
        <v>17.528830313014826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401</v>
      </c>
      <c r="D94" s="4">
        <v>517</v>
      </c>
      <c r="E94" s="4">
        <v>1810</v>
      </c>
      <c r="F94" s="4">
        <v>1813</v>
      </c>
      <c r="G94" s="4">
        <v>310</v>
      </c>
      <c r="H94" s="4">
        <v>420</v>
      </c>
      <c r="I94" s="4">
        <v>478</v>
      </c>
      <c r="J94" s="4">
        <v>650</v>
      </c>
      <c r="K94" s="4">
        <v>2383</v>
      </c>
      <c r="L94" s="4">
        <v>2192</v>
      </c>
      <c r="M94" s="4">
        <v>396</v>
      </c>
      <c r="N94" s="4">
        <v>539</v>
      </c>
      <c r="O94" s="4">
        <v>581</v>
      </c>
      <c r="P94" s="4">
        <v>764</v>
      </c>
      <c r="Q94" s="4">
        <v>7213</v>
      </c>
      <c r="R94" s="4">
        <v>7414</v>
      </c>
      <c r="S94" s="4">
        <v>457</v>
      </c>
      <c r="T94" s="4">
        <v>621</v>
      </c>
      <c r="U94" s="4"/>
      <c r="V94" s="5">
        <f t="shared" si="5"/>
        <v>5.838709677419355</v>
      </c>
      <c r="W94" s="5">
        <f t="shared" si="6"/>
        <v>6.0176767676767673</v>
      </c>
      <c r="X94" s="5">
        <f t="shared" si="7"/>
        <v>15.783369803063458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357</v>
      </c>
      <c r="D95" s="4">
        <v>475</v>
      </c>
      <c r="E95" s="4">
        <v>1576</v>
      </c>
      <c r="F95" s="4">
        <v>1600</v>
      </c>
      <c r="G95" s="4">
        <v>295</v>
      </c>
      <c r="H95" s="4">
        <v>382</v>
      </c>
      <c r="I95" s="4">
        <v>449</v>
      </c>
      <c r="J95" s="4">
        <v>588</v>
      </c>
      <c r="K95" s="4">
        <v>2165</v>
      </c>
      <c r="L95" s="4">
        <v>2286</v>
      </c>
      <c r="M95" s="4">
        <v>403</v>
      </c>
      <c r="N95" s="4">
        <v>498</v>
      </c>
      <c r="O95" s="4">
        <v>528</v>
      </c>
      <c r="P95" s="4">
        <v>724</v>
      </c>
      <c r="Q95" s="4">
        <v>5959</v>
      </c>
      <c r="R95" s="4">
        <v>7772</v>
      </c>
      <c r="S95" s="4">
        <v>407</v>
      </c>
      <c r="T95" s="4">
        <v>585</v>
      </c>
      <c r="U95" s="4"/>
      <c r="V95" s="5">
        <f t="shared" si="5"/>
        <v>5.3423728813559324</v>
      </c>
      <c r="W95" s="5">
        <f t="shared" si="6"/>
        <v>5.3722084367245655</v>
      </c>
      <c r="X95" s="5">
        <f t="shared" si="7"/>
        <v>14.641277641277641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762</v>
      </c>
      <c r="D96" s="4">
        <v>906</v>
      </c>
      <c r="E96" s="4">
        <v>2667</v>
      </c>
      <c r="F96" s="4">
        <v>2403</v>
      </c>
      <c r="G96" s="4">
        <v>660</v>
      </c>
      <c r="H96" s="4">
        <v>651</v>
      </c>
      <c r="I96" s="4">
        <v>902</v>
      </c>
      <c r="J96" s="4">
        <v>981</v>
      </c>
      <c r="K96" s="4">
        <v>3818</v>
      </c>
      <c r="L96" s="4">
        <v>3982</v>
      </c>
      <c r="M96" s="4">
        <v>740</v>
      </c>
      <c r="N96" s="4">
        <v>835</v>
      </c>
      <c r="O96" s="4">
        <v>1043</v>
      </c>
      <c r="P96" s="4">
        <v>1158</v>
      </c>
      <c r="Q96" s="4">
        <v>9840</v>
      </c>
      <c r="R96" s="4">
        <v>11636</v>
      </c>
      <c r="S96" s="4">
        <v>857</v>
      </c>
      <c r="T96" s="4">
        <v>952</v>
      </c>
      <c r="U96" s="4"/>
      <c r="V96" s="5">
        <f t="shared" si="5"/>
        <v>4.040909090909091</v>
      </c>
      <c r="W96" s="5">
        <f t="shared" si="6"/>
        <v>5.1594594594594598</v>
      </c>
      <c r="X96" s="5">
        <f t="shared" si="7"/>
        <v>11.481913652275379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910</v>
      </c>
      <c r="D97" s="4">
        <v>887</v>
      </c>
      <c r="E97" s="4">
        <v>3640</v>
      </c>
      <c r="F97" s="4">
        <v>4062</v>
      </c>
      <c r="G97" s="4">
        <v>698</v>
      </c>
      <c r="H97" s="4">
        <v>777</v>
      </c>
      <c r="I97" s="4">
        <v>1034</v>
      </c>
      <c r="J97" s="4">
        <v>1176</v>
      </c>
      <c r="K97" s="4">
        <v>6803</v>
      </c>
      <c r="L97" s="4">
        <v>6147</v>
      </c>
      <c r="M97" s="4">
        <v>856</v>
      </c>
      <c r="N97" s="4">
        <v>913</v>
      </c>
      <c r="O97" s="4">
        <v>1212</v>
      </c>
      <c r="P97" s="4">
        <v>1286</v>
      </c>
      <c r="Q97" s="4">
        <v>21069</v>
      </c>
      <c r="R97" s="4">
        <v>22245</v>
      </c>
      <c r="S97" s="4">
        <v>1003</v>
      </c>
      <c r="T97" s="4">
        <v>1042</v>
      </c>
      <c r="U97" s="4"/>
      <c r="V97" s="5">
        <f t="shared" si="5"/>
        <v>5.2148997134670489</v>
      </c>
      <c r="W97" s="5">
        <f t="shared" si="6"/>
        <v>7.9474299065420562</v>
      </c>
      <c r="X97" s="5">
        <f t="shared" si="7"/>
        <v>21.005982053838483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1041</v>
      </c>
      <c r="D98" s="4">
        <v>970</v>
      </c>
      <c r="E98" s="4">
        <v>2561</v>
      </c>
      <c r="F98" s="4">
        <v>2713</v>
      </c>
      <c r="G98" s="4">
        <v>726</v>
      </c>
      <c r="H98" s="4">
        <v>795</v>
      </c>
      <c r="I98" s="4">
        <v>1364</v>
      </c>
      <c r="J98" s="4">
        <v>1550</v>
      </c>
      <c r="K98" s="4">
        <v>3501</v>
      </c>
      <c r="L98" s="4">
        <v>3662</v>
      </c>
      <c r="M98" s="4">
        <v>1079</v>
      </c>
      <c r="N98" s="4">
        <v>1172</v>
      </c>
      <c r="O98" s="4">
        <v>1615</v>
      </c>
      <c r="P98" s="4">
        <v>1648</v>
      </c>
      <c r="Q98" s="4">
        <v>8617</v>
      </c>
      <c r="R98" s="4">
        <v>9225</v>
      </c>
      <c r="S98" s="4">
        <v>1600</v>
      </c>
      <c r="T98" s="4">
        <v>1343</v>
      </c>
      <c r="U98" s="4"/>
      <c r="V98" s="5">
        <f t="shared" ref="V98:V106" si="8">E98/G98</f>
        <v>3.5275482093663912</v>
      </c>
      <c r="W98" s="5">
        <f t="shared" ref="W98:W106" si="9">K98/M98</f>
        <v>3.2446709916589436</v>
      </c>
      <c r="X98" s="5">
        <f t="shared" si="7"/>
        <v>5.3856250000000001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9417</v>
      </c>
      <c r="D99" s="4">
        <v>10920</v>
      </c>
      <c r="E99" s="4">
        <v>40125</v>
      </c>
      <c r="F99" s="4">
        <v>41038</v>
      </c>
      <c r="G99" s="4">
        <v>7174</v>
      </c>
      <c r="H99" s="4">
        <v>8378</v>
      </c>
      <c r="I99" s="4">
        <v>13431</v>
      </c>
      <c r="J99" s="4">
        <v>15878</v>
      </c>
      <c r="K99" s="4">
        <v>76858</v>
      </c>
      <c r="L99" s="4">
        <v>83258</v>
      </c>
      <c r="M99" s="4">
        <v>10696</v>
      </c>
      <c r="N99" s="4">
        <v>12565</v>
      </c>
      <c r="O99" s="4">
        <v>18870</v>
      </c>
      <c r="P99" s="4">
        <v>21771</v>
      </c>
      <c r="Q99" s="4">
        <v>304564</v>
      </c>
      <c r="R99" s="4">
        <v>294648</v>
      </c>
      <c r="S99" s="4">
        <v>15595</v>
      </c>
      <c r="T99" s="4">
        <v>18645</v>
      </c>
      <c r="U99" s="4"/>
      <c r="V99" s="5">
        <f t="shared" si="8"/>
        <v>5.5931140228603287</v>
      </c>
      <c r="W99" s="5">
        <f t="shared" si="9"/>
        <v>7.1856768885564701</v>
      </c>
      <c r="X99" s="5">
        <f t="shared" si="7"/>
        <v>19.529592818210965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6458</v>
      </c>
      <c r="D100" s="4">
        <v>6887</v>
      </c>
      <c r="E100" s="4">
        <v>28821</v>
      </c>
      <c r="F100" s="4">
        <v>33432</v>
      </c>
      <c r="G100" s="4">
        <v>5617</v>
      </c>
      <c r="H100" s="4">
        <v>5431</v>
      </c>
      <c r="I100" s="4">
        <v>8045</v>
      </c>
      <c r="J100" s="4">
        <v>8331</v>
      </c>
      <c r="K100" s="4">
        <v>45959</v>
      </c>
      <c r="L100" s="4">
        <v>50009</v>
      </c>
      <c r="M100" s="4">
        <v>6358</v>
      </c>
      <c r="N100" s="4">
        <v>6795</v>
      </c>
      <c r="O100" s="4">
        <v>9338</v>
      </c>
      <c r="P100" s="4">
        <v>11301</v>
      </c>
      <c r="Q100" s="4">
        <v>158150</v>
      </c>
      <c r="R100" s="4">
        <v>160273</v>
      </c>
      <c r="S100" s="4">
        <v>7643</v>
      </c>
      <c r="T100" s="4">
        <v>8542</v>
      </c>
      <c r="U100" s="4"/>
      <c r="V100" s="5">
        <f t="shared" si="8"/>
        <v>5.1310307993590882</v>
      </c>
      <c r="W100" s="5">
        <f t="shared" si="9"/>
        <v>7.2285309845863477</v>
      </c>
      <c r="X100" s="5">
        <f t="shared" si="7"/>
        <v>20.692136595577654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1798</v>
      </c>
      <c r="D101" s="4">
        <v>2058</v>
      </c>
      <c r="E101" s="4">
        <v>9248</v>
      </c>
      <c r="F101" s="4">
        <v>9242</v>
      </c>
      <c r="G101" s="4">
        <v>1407</v>
      </c>
      <c r="H101" s="4">
        <v>1669</v>
      </c>
      <c r="I101" s="4">
        <v>2192</v>
      </c>
      <c r="J101" s="4">
        <v>2505</v>
      </c>
      <c r="K101" s="4">
        <v>14855</v>
      </c>
      <c r="L101" s="4">
        <v>15614</v>
      </c>
      <c r="M101" s="4">
        <v>1758</v>
      </c>
      <c r="N101" s="4">
        <v>2086</v>
      </c>
      <c r="O101" s="4">
        <v>2617</v>
      </c>
      <c r="P101" s="4">
        <v>2928</v>
      </c>
      <c r="Q101" s="4">
        <v>45415</v>
      </c>
      <c r="R101" s="4">
        <v>49883</v>
      </c>
      <c r="S101" s="4">
        <v>2368</v>
      </c>
      <c r="T101" s="4">
        <v>2458</v>
      </c>
      <c r="U101" s="4"/>
      <c r="V101" s="5">
        <f t="shared" si="8"/>
        <v>6.5728500355366029</v>
      </c>
      <c r="W101" s="5">
        <f t="shared" si="9"/>
        <v>8.4499431171786128</v>
      </c>
      <c r="X101" s="5">
        <f t="shared" si="7"/>
        <v>19.178631756756758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408</v>
      </c>
      <c r="D102" s="4">
        <v>475</v>
      </c>
      <c r="E102" s="4">
        <v>1608</v>
      </c>
      <c r="F102" s="4">
        <v>2082</v>
      </c>
      <c r="G102" s="4">
        <v>332</v>
      </c>
      <c r="H102" s="4">
        <v>396</v>
      </c>
      <c r="I102" s="4">
        <v>507</v>
      </c>
      <c r="J102" s="4">
        <v>586</v>
      </c>
      <c r="K102" s="4">
        <v>2494</v>
      </c>
      <c r="L102" s="4">
        <v>2959</v>
      </c>
      <c r="M102" s="4">
        <v>408</v>
      </c>
      <c r="N102" s="4">
        <v>487</v>
      </c>
      <c r="O102" s="4">
        <v>678</v>
      </c>
      <c r="P102" s="4">
        <v>745</v>
      </c>
      <c r="Q102" s="4">
        <v>7841</v>
      </c>
      <c r="R102" s="4">
        <v>8466</v>
      </c>
      <c r="S102" s="4">
        <v>494</v>
      </c>
      <c r="T102" s="4">
        <v>536</v>
      </c>
      <c r="U102" s="4"/>
      <c r="V102" s="5">
        <f t="shared" si="8"/>
        <v>4.8433734939759034</v>
      </c>
      <c r="W102" s="5">
        <f t="shared" si="9"/>
        <v>6.1127450980392153</v>
      </c>
      <c r="X102" s="5">
        <f t="shared" si="7"/>
        <v>15.87246963562753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158</v>
      </c>
      <c r="D103" s="4">
        <v>163</v>
      </c>
      <c r="E103" s="4">
        <v>1247</v>
      </c>
      <c r="F103" s="4">
        <v>1016</v>
      </c>
      <c r="G103" s="4">
        <v>124</v>
      </c>
      <c r="H103" s="4">
        <v>125</v>
      </c>
      <c r="I103" s="4">
        <v>204</v>
      </c>
      <c r="J103" s="4">
        <v>208</v>
      </c>
      <c r="K103" s="4">
        <v>1540</v>
      </c>
      <c r="L103" s="4">
        <v>1597</v>
      </c>
      <c r="M103" s="4">
        <v>165</v>
      </c>
      <c r="N103" s="4">
        <v>170</v>
      </c>
      <c r="O103" s="4">
        <v>255</v>
      </c>
      <c r="P103" s="4">
        <v>282</v>
      </c>
      <c r="Q103" s="4">
        <v>4100</v>
      </c>
      <c r="R103" s="4">
        <v>4336</v>
      </c>
      <c r="S103" s="4">
        <v>185</v>
      </c>
      <c r="T103" s="4">
        <v>194</v>
      </c>
      <c r="U103" s="4"/>
      <c r="V103" s="5">
        <f t="shared" si="8"/>
        <v>10.056451612903226</v>
      </c>
      <c r="W103" s="5">
        <f t="shared" si="9"/>
        <v>9.3333333333333339</v>
      </c>
      <c r="X103" s="5">
        <f t="shared" si="7"/>
        <v>22.162162162162161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3464</v>
      </c>
      <c r="D104" s="4">
        <v>3944</v>
      </c>
      <c r="E104" s="4">
        <v>10987</v>
      </c>
      <c r="F104" s="4">
        <v>10892</v>
      </c>
      <c r="G104" s="4">
        <v>2801</v>
      </c>
      <c r="H104" s="4">
        <v>3181</v>
      </c>
      <c r="I104" s="4">
        <v>3934</v>
      </c>
      <c r="J104" s="4">
        <v>4747</v>
      </c>
      <c r="K104" s="4">
        <v>15513</v>
      </c>
      <c r="L104" s="4">
        <v>19543</v>
      </c>
      <c r="M104" s="4">
        <v>3361</v>
      </c>
      <c r="N104" s="4">
        <v>3964</v>
      </c>
      <c r="O104" s="4">
        <v>4533</v>
      </c>
      <c r="P104" s="4">
        <v>5481</v>
      </c>
      <c r="Q104" s="4">
        <v>56317</v>
      </c>
      <c r="R104" s="4">
        <v>56874</v>
      </c>
      <c r="S104" s="4">
        <v>3885</v>
      </c>
      <c r="T104" s="4">
        <v>4963</v>
      </c>
      <c r="U104" s="4"/>
      <c r="V104" s="5">
        <f t="shared" si="8"/>
        <v>3.9225276686897534</v>
      </c>
      <c r="W104" s="5">
        <f t="shared" si="9"/>
        <v>4.6155905980362988</v>
      </c>
      <c r="X104" s="5">
        <f t="shared" si="7"/>
        <v>14.496010296010295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33275</v>
      </c>
      <c r="D105" s="4">
        <v>40952</v>
      </c>
      <c r="E105" s="4">
        <v>102353</v>
      </c>
      <c r="F105" s="4">
        <v>128193</v>
      </c>
      <c r="G105" s="4">
        <v>25847</v>
      </c>
      <c r="H105" s="4">
        <v>31821</v>
      </c>
      <c r="I105" s="4">
        <v>44013</v>
      </c>
      <c r="J105" s="4">
        <v>58181</v>
      </c>
      <c r="K105" s="4">
        <v>187457</v>
      </c>
      <c r="L105" s="4">
        <v>233571</v>
      </c>
      <c r="M105" s="4">
        <v>35854</v>
      </c>
      <c r="N105" s="4">
        <v>44792</v>
      </c>
      <c r="O105" s="4">
        <v>57695</v>
      </c>
      <c r="P105" s="4">
        <v>77043</v>
      </c>
      <c r="Q105" s="4">
        <v>528338</v>
      </c>
      <c r="R105" s="4">
        <v>677542</v>
      </c>
      <c r="S105" s="4">
        <v>47679</v>
      </c>
      <c r="T105" s="4">
        <v>62821</v>
      </c>
      <c r="U105" s="4"/>
      <c r="V105" s="5">
        <f t="shared" si="8"/>
        <v>3.9599566680852711</v>
      </c>
      <c r="W105" s="5">
        <f t="shared" si="9"/>
        <v>5.2283427232665813</v>
      </c>
      <c r="X105" s="5">
        <f t="shared" si="7"/>
        <v>11.081146836133309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15905</v>
      </c>
      <c r="D106" s="4">
        <v>20359</v>
      </c>
      <c r="E106" s="4">
        <v>32662</v>
      </c>
      <c r="F106" s="4">
        <v>30179</v>
      </c>
      <c r="G106" s="4">
        <v>11676</v>
      </c>
      <c r="H106" s="4">
        <v>15128</v>
      </c>
      <c r="I106" s="4">
        <v>22193</v>
      </c>
      <c r="J106" s="4">
        <v>28832</v>
      </c>
      <c r="K106" s="4">
        <v>56542</v>
      </c>
      <c r="L106" s="4">
        <v>63685</v>
      </c>
      <c r="M106" s="4">
        <v>17393</v>
      </c>
      <c r="N106" s="4">
        <v>22853</v>
      </c>
      <c r="O106" s="4">
        <v>32747</v>
      </c>
      <c r="P106" s="4">
        <v>39519</v>
      </c>
      <c r="Q106" s="4">
        <v>154682</v>
      </c>
      <c r="R106" s="4">
        <v>160940</v>
      </c>
      <c r="S106" s="4">
        <v>26023</v>
      </c>
      <c r="T106" s="4">
        <v>32436</v>
      </c>
      <c r="U106" s="4"/>
      <c r="V106" s="5">
        <f t="shared" si="8"/>
        <v>2.7973621103117505</v>
      </c>
      <c r="W106" s="5">
        <f t="shared" si="9"/>
        <v>3.2508480423158743</v>
      </c>
      <c r="X106" s="5">
        <f t="shared" si="7"/>
        <v>5.9440494946777847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6.2340643752377991</v>
      </c>
      <c r="W107" s="8">
        <f t="shared" ref="W107:X107" si="10">AVERAGE(W2:W106)</f>
        <v>7.9235937793988072</v>
      </c>
      <c r="X107" s="8">
        <f t="shared" si="10"/>
        <v>18.691205695879674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4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7" t="s">
        <v>202</v>
      </c>
      <c r="C1" s="27"/>
      <c r="D1" s="27"/>
      <c r="E1" s="27"/>
      <c r="F1" s="27" t="s">
        <v>203</v>
      </c>
      <c r="G1" s="27"/>
      <c r="H1" s="27"/>
      <c r="I1" s="27"/>
      <c r="J1" s="27" t="s">
        <v>211</v>
      </c>
      <c r="K1" s="27"/>
      <c r="L1" s="27"/>
      <c r="M1" s="27"/>
      <c r="N1" s="27" t="s">
        <v>204</v>
      </c>
      <c r="O1" s="27"/>
      <c r="P1" s="27"/>
      <c r="Q1" s="27"/>
      <c r="R1" s="27" t="s">
        <v>210</v>
      </c>
      <c r="S1" s="27"/>
      <c r="T1" s="27"/>
      <c r="U1" s="27"/>
      <c r="W1" s="27" t="s">
        <v>202</v>
      </c>
      <c r="X1" s="27"/>
      <c r="Y1" s="27"/>
      <c r="Z1" s="27"/>
      <c r="AA1" s="27" t="s">
        <v>212</v>
      </c>
      <c r="AB1" s="27"/>
      <c r="AC1" s="27"/>
      <c r="AD1" s="27"/>
      <c r="AE1" s="27" t="s">
        <v>205</v>
      </c>
      <c r="AF1" s="27"/>
      <c r="AG1" s="27"/>
      <c r="AH1" s="27"/>
      <c r="AI1" s="27" t="s">
        <v>213</v>
      </c>
      <c r="AJ1" s="27"/>
      <c r="AK1" s="27"/>
      <c r="AL1" s="27"/>
      <c r="AM1" s="27" t="s">
        <v>206</v>
      </c>
      <c r="AN1" s="27"/>
      <c r="AO1" s="27"/>
      <c r="AP1" s="27"/>
      <c r="AR1" s="27" t="s">
        <v>203</v>
      </c>
      <c r="AS1" s="27"/>
      <c r="AT1" s="27"/>
      <c r="AU1" s="27"/>
      <c r="AV1" s="27" t="s">
        <v>212</v>
      </c>
      <c r="AW1" s="27"/>
      <c r="AX1" s="27"/>
      <c r="AY1" s="27"/>
      <c r="AZ1" s="27" t="s">
        <v>207</v>
      </c>
      <c r="BA1" s="27"/>
      <c r="BB1" s="27"/>
      <c r="BC1" s="27"/>
      <c r="BD1" s="27" t="s">
        <v>208</v>
      </c>
      <c r="BE1" s="27"/>
      <c r="BF1" s="27"/>
      <c r="BG1" s="27"/>
      <c r="BH1" s="27" t="s">
        <v>209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A25" sqref="A25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7" t="s">
        <v>215</v>
      </c>
      <c r="C1" s="27"/>
      <c r="D1" s="27"/>
      <c r="E1" s="27"/>
      <c r="F1" s="27" t="s">
        <v>214</v>
      </c>
      <c r="G1" s="27"/>
      <c r="H1" s="27"/>
      <c r="I1" s="27"/>
      <c r="J1" s="27" t="s">
        <v>216</v>
      </c>
      <c r="K1" s="27"/>
      <c r="L1" s="27"/>
      <c r="M1" s="27"/>
      <c r="N1" s="27" t="s">
        <v>217</v>
      </c>
      <c r="O1" s="27"/>
      <c r="P1" s="27"/>
      <c r="Q1" s="27"/>
      <c r="R1" s="27" t="s">
        <v>218</v>
      </c>
      <c r="S1" s="27"/>
      <c r="T1" s="27"/>
      <c r="U1" s="27"/>
      <c r="W1" s="27" t="s">
        <v>215</v>
      </c>
      <c r="X1" s="27"/>
      <c r="Y1" s="27"/>
      <c r="Z1" s="27"/>
      <c r="AA1" s="27" t="s">
        <v>219</v>
      </c>
      <c r="AB1" s="27"/>
      <c r="AC1" s="27"/>
      <c r="AD1" s="27"/>
      <c r="AE1" s="27" t="s">
        <v>220</v>
      </c>
      <c r="AF1" s="27"/>
      <c r="AG1" s="27"/>
      <c r="AH1" s="27"/>
      <c r="AI1" s="27" t="s">
        <v>221</v>
      </c>
      <c r="AJ1" s="27"/>
      <c r="AK1" s="27"/>
      <c r="AL1" s="27"/>
      <c r="AM1" s="27" t="s">
        <v>222</v>
      </c>
      <c r="AN1" s="27"/>
      <c r="AO1" s="27"/>
      <c r="AP1" s="27"/>
      <c r="AR1" s="27" t="s">
        <v>214</v>
      </c>
      <c r="AS1" s="27"/>
      <c r="AT1" s="27"/>
      <c r="AU1" s="27"/>
      <c r="AV1" s="27" t="s">
        <v>219</v>
      </c>
      <c r="AW1" s="27"/>
      <c r="AX1" s="27"/>
      <c r="AY1" s="27"/>
      <c r="AZ1" s="27" t="s">
        <v>223</v>
      </c>
      <c r="BA1" s="27"/>
      <c r="BB1" s="27"/>
      <c r="BC1" s="27"/>
      <c r="BD1" s="27" t="s">
        <v>224</v>
      </c>
      <c r="BE1" s="27"/>
      <c r="BF1" s="27"/>
      <c r="BG1" s="27"/>
      <c r="BH1" s="27" t="s">
        <v>225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27" t="s">
        <v>227</v>
      </c>
      <c r="C1" s="27"/>
      <c r="D1" s="27"/>
      <c r="E1" s="27"/>
      <c r="F1" s="27" t="s">
        <v>226</v>
      </c>
      <c r="G1" s="27"/>
      <c r="H1" s="27"/>
      <c r="I1" s="27"/>
      <c r="J1" s="27" t="s">
        <v>228</v>
      </c>
      <c r="K1" s="27"/>
      <c r="L1" s="27"/>
      <c r="M1" s="27"/>
      <c r="N1" s="27" t="s">
        <v>229</v>
      </c>
      <c r="O1" s="27"/>
      <c r="P1" s="27"/>
      <c r="Q1" s="27"/>
      <c r="R1" s="27" t="s">
        <v>230</v>
      </c>
      <c r="S1" s="27"/>
      <c r="T1" s="27"/>
      <c r="U1" s="27"/>
      <c r="W1" s="27" t="s">
        <v>227</v>
      </c>
      <c r="X1" s="27"/>
      <c r="Y1" s="27"/>
      <c r="Z1" s="27"/>
      <c r="AA1" s="27" t="s">
        <v>231</v>
      </c>
      <c r="AB1" s="27"/>
      <c r="AC1" s="27"/>
      <c r="AD1" s="27"/>
      <c r="AE1" s="27" t="s">
        <v>232</v>
      </c>
      <c r="AF1" s="27"/>
      <c r="AG1" s="27"/>
      <c r="AH1" s="27"/>
      <c r="AI1" s="27" t="s">
        <v>233</v>
      </c>
      <c r="AJ1" s="27"/>
      <c r="AK1" s="27"/>
      <c r="AL1" s="27"/>
      <c r="AM1" s="27" t="s">
        <v>234</v>
      </c>
      <c r="AN1" s="27"/>
      <c r="AO1" s="27"/>
      <c r="AP1" s="27"/>
      <c r="AR1" s="27" t="s">
        <v>226</v>
      </c>
      <c r="AS1" s="27"/>
      <c r="AT1" s="27"/>
      <c r="AU1" s="27"/>
      <c r="AV1" s="27" t="s">
        <v>231</v>
      </c>
      <c r="AW1" s="27"/>
      <c r="AX1" s="27"/>
      <c r="AY1" s="27"/>
      <c r="AZ1" s="27" t="s">
        <v>235</v>
      </c>
      <c r="BA1" s="27"/>
      <c r="BB1" s="27"/>
      <c r="BC1" s="27"/>
      <c r="BD1" s="27" t="s">
        <v>236</v>
      </c>
      <c r="BE1" s="27"/>
      <c r="BF1" s="27"/>
      <c r="BG1" s="27"/>
      <c r="BH1" s="27" t="s">
        <v>237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A72"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339</v>
      </c>
      <c r="D2" s="5">
        <v>432</v>
      </c>
      <c r="E2" s="5">
        <v>1228</v>
      </c>
      <c r="F2" s="5">
        <v>1260</v>
      </c>
      <c r="G2" s="5">
        <v>302</v>
      </c>
      <c r="H2" s="5">
        <v>310</v>
      </c>
      <c r="I2" s="5">
        <v>432</v>
      </c>
      <c r="J2" s="5">
        <v>460</v>
      </c>
      <c r="K2" s="5">
        <v>4493</v>
      </c>
      <c r="L2" s="5">
        <v>4609</v>
      </c>
      <c r="M2" s="5">
        <v>371</v>
      </c>
      <c r="N2" s="5">
        <v>358</v>
      </c>
      <c r="O2" s="5">
        <v>547</v>
      </c>
      <c r="P2" s="5">
        <v>581</v>
      </c>
      <c r="Q2" s="5">
        <v>10289</v>
      </c>
      <c r="R2" s="5">
        <v>10472</v>
      </c>
      <c r="S2" s="5">
        <v>383</v>
      </c>
      <c r="T2" s="5">
        <v>408</v>
      </c>
      <c r="U2" s="5"/>
      <c r="V2" s="5">
        <f t="shared" ref="V2:V33" si="0">E2/G2</f>
        <v>4.0662251655629138</v>
      </c>
      <c r="W2" s="5">
        <f t="shared" ref="W2:W33" si="1">K2/M2</f>
        <v>12.110512129380053</v>
      </c>
      <c r="X2" s="5">
        <f>Q2/S2</f>
        <v>26.864229765013054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352</v>
      </c>
      <c r="D3" s="5">
        <v>446</v>
      </c>
      <c r="E3" s="5">
        <v>1284</v>
      </c>
      <c r="F3" s="5">
        <v>1275</v>
      </c>
      <c r="G3" s="5">
        <v>301</v>
      </c>
      <c r="H3" s="5">
        <v>267</v>
      </c>
      <c r="I3" s="5">
        <v>445</v>
      </c>
      <c r="J3" s="5">
        <v>441</v>
      </c>
      <c r="K3" s="5">
        <v>4474</v>
      </c>
      <c r="L3" s="5">
        <v>4540</v>
      </c>
      <c r="M3" s="5">
        <v>342</v>
      </c>
      <c r="N3" s="5">
        <v>345</v>
      </c>
      <c r="O3" s="5">
        <v>527</v>
      </c>
      <c r="P3" s="5">
        <v>549</v>
      </c>
      <c r="Q3" s="5">
        <v>10082</v>
      </c>
      <c r="R3" s="5">
        <v>11234</v>
      </c>
      <c r="S3" s="5">
        <v>427</v>
      </c>
      <c r="T3" s="5">
        <v>393</v>
      </c>
      <c r="U3" s="5"/>
      <c r="V3" s="5">
        <f t="shared" si="0"/>
        <v>4.2657807308970099</v>
      </c>
      <c r="W3" s="5">
        <f t="shared" si="1"/>
        <v>13.08187134502924</v>
      </c>
      <c r="X3" s="5">
        <f t="shared" ref="X3:X66" si="2">Q3/S3</f>
        <v>23.611241217798593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494</v>
      </c>
      <c r="D4" s="5">
        <v>499</v>
      </c>
      <c r="E4" s="5">
        <v>1511</v>
      </c>
      <c r="F4" s="5">
        <v>1440</v>
      </c>
      <c r="G4" s="5">
        <v>374</v>
      </c>
      <c r="H4" s="5">
        <v>391</v>
      </c>
      <c r="I4" s="5">
        <v>666</v>
      </c>
      <c r="J4" s="5">
        <v>607</v>
      </c>
      <c r="K4" s="5">
        <v>6686</v>
      </c>
      <c r="L4" s="5">
        <v>5950</v>
      </c>
      <c r="M4" s="5">
        <v>503</v>
      </c>
      <c r="N4" s="5">
        <v>504</v>
      </c>
      <c r="O4" s="5">
        <v>718</v>
      </c>
      <c r="P4" s="5">
        <v>754</v>
      </c>
      <c r="Q4" s="5">
        <v>12145</v>
      </c>
      <c r="R4" s="5">
        <v>14461</v>
      </c>
      <c r="S4" s="5">
        <v>573</v>
      </c>
      <c r="T4" s="5">
        <v>556</v>
      </c>
      <c r="U4" s="5"/>
      <c r="V4" s="5">
        <f t="shared" si="0"/>
        <v>4.0401069518716577</v>
      </c>
      <c r="W4" s="5">
        <f t="shared" si="1"/>
        <v>13.292246520874752</v>
      </c>
      <c r="X4" s="5">
        <f t="shared" si="2"/>
        <v>21.195462478184993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1011</v>
      </c>
      <c r="D5" s="5">
        <v>1022</v>
      </c>
      <c r="E5" s="5">
        <v>2673</v>
      </c>
      <c r="F5" s="5">
        <v>2632</v>
      </c>
      <c r="G5" s="5">
        <v>713</v>
      </c>
      <c r="H5" s="5">
        <v>782</v>
      </c>
      <c r="I5" s="5">
        <v>1024</v>
      </c>
      <c r="J5" s="5">
        <v>1234</v>
      </c>
      <c r="K5" s="5">
        <v>15080</v>
      </c>
      <c r="L5" s="5">
        <v>14103</v>
      </c>
      <c r="M5" s="5">
        <v>942</v>
      </c>
      <c r="N5" s="5">
        <v>920</v>
      </c>
      <c r="O5" s="5">
        <v>1164</v>
      </c>
      <c r="P5" s="5">
        <v>1235</v>
      </c>
      <c r="Q5" s="5">
        <v>31421</v>
      </c>
      <c r="R5" s="5">
        <v>33908</v>
      </c>
      <c r="S5" s="5">
        <v>1011</v>
      </c>
      <c r="T5" s="5">
        <v>1008</v>
      </c>
      <c r="U5" s="5"/>
      <c r="V5" s="5">
        <f t="shared" si="0"/>
        <v>3.7489481065918655</v>
      </c>
      <c r="W5" s="5">
        <f t="shared" si="1"/>
        <v>16.008492569002122</v>
      </c>
      <c r="X5" s="5">
        <f t="shared" si="2"/>
        <v>31.079129574678536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227</v>
      </c>
      <c r="D6" s="5">
        <v>262</v>
      </c>
      <c r="E6" s="5">
        <v>900</v>
      </c>
      <c r="F6" s="5">
        <v>785</v>
      </c>
      <c r="G6" s="5">
        <v>210</v>
      </c>
      <c r="H6" s="5">
        <v>176</v>
      </c>
      <c r="I6" s="5">
        <v>273</v>
      </c>
      <c r="J6" s="5">
        <v>297</v>
      </c>
      <c r="K6" s="5">
        <v>2529</v>
      </c>
      <c r="L6" s="5">
        <v>3701</v>
      </c>
      <c r="M6" s="5">
        <v>237</v>
      </c>
      <c r="N6" s="5">
        <v>225</v>
      </c>
      <c r="O6" s="5">
        <v>329</v>
      </c>
      <c r="P6" s="5">
        <v>334</v>
      </c>
      <c r="Q6" s="5">
        <v>5164</v>
      </c>
      <c r="R6" s="5">
        <v>4652</v>
      </c>
      <c r="S6" s="5">
        <v>266</v>
      </c>
      <c r="T6" s="5">
        <v>285</v>
      </c>
      <c r="U6" s="5"/>
      <c r="V6" s="5">
        <f t="shared" si="0"/>
        <v>4.2857142857142856</v>
      </c>
      <c r="W6" s="5">
        <f t="shared" si="1"/>
        <v>10.670886075949367</v>
      </c>
      <c r="X6" s="5">
        <f t="shared" si="2"/>
        <v>19.413533834586467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911</v>
      </c>
      <c r="D7" s="5">
        <v>894</v>
      </c>
      <c r="E7" s="5">
        <v>2107</v>
      </c>
      <c r="F7" s="5">
        <v>2547</v>
      </c>
      <c r="G7" s="5">
        <v>643</v>
      </c>
      <c r="H7" s="5">
        <v>731</v>
      </c>
      <c r="I7" s="5">
        <v>918</v>
      </c>
      <c r="J7" s="5">
        <v>1048</v>
      </c>
      <c r="K7" s="5">
        <v>8225</v>
      </c>
      <c r="L7" s="5">
        <v>6977</v>
      </c>
      <c r="M7" s="5">
        <v>928</v>
      </c>
      <c r="N7" s="5">
        <v>885</v>
      </c>
      <c r="O7" s="5">
        <v>1083</v>
      </c>
      <c r="P7" s="5">
        <v>1264</v>
      </c>
      <c r="Q7" s="5">
        <v>16137</v>
      </c>
      <c r="R7" s="5">
        <v>17416</v>
      </c>
      <c r="S7" s="5">
        <v>881</v>
      </c>
      <c r="T7" s="5">
        <v>985</v>
      </c>
      <c r="U7" s="5"/>
      <c r="V7" s="5">
        <f t="shared" si="0"/>
        <v>3.276827371695179</v>
      </c>
      <c r="W7" s="5">
        <f t="shared" si="1"/>
        <v>8.8631465517241388</v>
      </c>
      <c r="X7" s="5">
        <f t="shared" si="2"/>
        <v>18.316685584562997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3086</v>
      </c>
      <c r="D8" s="5">
        <v>6564</v>
      </c>
      <c r="E8" s="5">
        <v>17441</v>
      </c>
      <c r="F8" s="5">
        <v>27013</v>
      </c>
      <c r="G8" s="5">
        <v>2381</v>
      </c>
      <c r="H8" s="5">
        <v>5069</v>
      </c>
      <c r="I8" s="5">
        <v>3755</v>
      </c>
      <c r="J8" s="5">
        <v>7900</v>
      </c>
      <c r="K8" s="5">
        <v>78254</v>
      </c>
      <c r="L8" s="5">
        <v>133496</v>
      </c>
      <c r="M8" s="5">
        <v>2970</v>
      </c>
      <c r="N8" s="5">
        <v>6383</v>
      </c>
      <c r="O8" s="5">
        <v>4223</v>
      </c>
      <c r="P8" s="5">
        <v>9252</v>
      </c>
      <c r="Q8" s="5">
        <v>206937</v>
      </c>
      <c r="R8" s="5">
        <v>306966</v>
      </c>
      <c r="S8" s="5">
        <v>3650</v>
      </c>
      <c r="T8" s="5">
        <v>8427</v>
      </c>
      <c r="U8" s="5"/>
      <c r="V8" s="5">
        <f t="shared" si="0"/>
        <v>7.3250734985300294</v>
      </c>
      <c r="W8" s="5">
        <f t="shared" si="1"/>
        <v>26.348148148148148</v>
      </c>
      <c r="X8" s="5">
        <f t="shared" si="2"/>
        <v>56.695068493150686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1425</v>
      </c>
      <c r="D9" s="5">
        <v>1602</v>
      </c>
      <c r="E9" s="5">
        <v>3871</v>
      </c>
      <c r="F9" s="5">
        <v>4252</v>
      </c>
      <c r="G9" s="5">
        <v>1194</v>
      </c>
      <c r="H9" s="5">
        <v>1219</v>
      </c>
      <c r="I9" s="5">
        <v>1680</v>
      </c>
      <c r="J9" s="5">
        <v>1779</v>
      </c>
      <c r="K9" s="5">
        <v>25518</v>
      </c>
      <c r="L9" s="5">
        <v>24797</v>
      </c>
      <c r="M9" s="5">
        <v>1398</v>
      </c>
      <c r="N9" s="5">
        <v>1486</v>
      </c>
      <c r="O9" s="5">
        <v>1961</v>
      </c>
      <c r="P9" s="5">
        <v>2041</v>
      </c>
      <c r="Q9" s="5">
        <v>41578</v>
      </c>
      <c r="R9" s="5">
        <v>38785</v>
      </c>
      <c r="S9" s="5">
        <v>1633</v>
      </c>
      <c r="T9" s="5">
        <v>1731</v>
      </c>
      <c r="U9" s="5"/>
      <c r="V9" s="5">
        <f t="shared" si="0"/>
        <v>3.2420435510887771</v>
      </c>
      <c r="W9" s="5">
        <f t="shared" si="1"/>
        <v>18.253218884120173</v>
      </c>
      <c r="X9" s="5">
        <f t="shared" si="2"/>
        <v>25.461114513165953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3799</v>
      </c>
      <c r="D10" s="5">
        <v>4837</v>
      </c>
      <c r="E10" s="5">
        <v>13113</v>
      </c>
      <c r="F10" s="5">
        <v>15103</v>
      </c>
      <c r="G10" s="5">
        <v>2890</v>
      </c>
      <c r="H10" s="5">
        <v>3571</v>
      </c>
      <c r="I10" s="5">
        <v>5989</v>
      </c>
      <c r="J10" s="5">
        <v>7646</v>
      </c>
      <c r="K10" s="5">
        <v>48008</v>
      </c>
      <c r="L10" s="5">
        <v>56647</v>
      </c>
      <c r="M10" s="5">
        <v>4701</v>
      </c>
      <c r="N10" s="5">
        <v>5899</v>
      </c>
      <c r="O10" s="5">
        <v>7468</v>
      </c>
      <c r="P10" s="5">
        <v>10041</v>
      </c>
      <c r="Q10" s="5">
        <v>179997</v>
      </c>
      <c r="R10" s="5">
        <v>179548</v>
      </c>
      <c r="S10" s="5">
        <v>6394</v>
      </c>
      <c r="T10" s="5">
        <v>8110</v>
      </c>
      <c r="U10" s="5"/>
      <c r="V10" s="5">
        <f t="shared" si="0"/>
        <v>4.537370242214533</v>
      </c>
      <c r="W10" s="5">
        <f t="shared" si="1"/>
        <v>10.21229525632844</v>
      </c>
      <c r="X10" s="5">
        <f t="shared" si="2"/>
        <v>28.150922740068815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62</v>
      </c>
      <c r="D11" s="5">
        <v>61</v>
      </c>
      <c r="E11" s="5">
        <v>323</v>
      </c>
      <c r="F11" s="5">
        <v>317</v>
      </c>
      <c r="G11" s="5">
        <v>53</v>
      </c>
      <c r="H11" s="5">
        <v>52</v>
      </c>
      <c r="I11" s="5">
        <v>76</v>
      </c>
      <c r="J11" s="5">
        <v>97</v>
      </c>
      <c r="K11" s="5">
        <v>994</v>
      </c>
      <c r="L11" s="5">
        <v>1010</v>
      </c>
      <c r="M11" s="5">
        <v>62</v>
      </c>
      <c r="N11" s="5">
        <v>62</v>
      </c>
      <c r="O11" s="5">
        <v>91</v>
      </c>
      <c r="P11" s="5">
        <v>91</v>
      </c>
      <c r="Q11" s="5">
        <v>1714</v>
      </c>
      <c r="R11" s="5">
        <v>1753</v>
      </c>
      <c r="S11" s="5">
        <v>87</v>
      </c>
      <c r="T11" s="5">
        <v>85</v>
      </c>
      <c r="U11" s="5"/>
      <c r="V11" s="5">
        <f t="shared" si="0"/>
        <v>6.0943396226415096</v>
      </c>
      <c r="W11" s="5">
        <f t="shared" si="1"/>
        <v>16.032258064516128</v>
      </c>
      <c r="X11" s="5">
        <f t="shared" si="2"/>
        <v>19.701149425287355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77</v>
      </c>
      <c r="D12" s="5">
        <v>63</v>
      </c>
      <c r="E12" s="5">
        <v>262</v>
      </c>
      <c r="F12" s="5">
        <v>263</v>
      </c>
      <c r="G12" s="5">
        <v>49</v>
      </c>
      <c r="H12" s="5">
        <v>58</v>
      </c>
      <c r="I12" s="5">
        <v>78</v>
      </c>
      <c r="J12" s="5">
        <v>84</v>
      </c>
      <c r="K12" s="5">
        <v>788</v>
      </c>
      <c r="L12" s="5">
        <v>866</v>
      </c>
      <c r="M12" s="5">
        <v>61</v>
      </c>
      <c r="N12" s="5">
        <v>61</v>
      </c>
      <c r="O12" s="5">
        <v>92</v>
      </c>
      <c r="P12" s="5">
        <v>91</v>
      </c>
      <c r="Q12" s="5">
        <v>1761</v>
      </c>
      <c r="R12" s="5">
        <v>1704</v>
      </c>
      <c r="S12" s="5">
        <v>71</v>
      </c>
      <c r="T12" s="5">
        <v>71</v>
      </c>
      <c r="U12" s="5"/>
      <c r="V12" s="5">
        <f t="shared" si="0"/>
        <v>5.3469387755102042</v>
      </c>
      <c r="W12" s="5">
        <f t="shared" si="1"/>
        <v>12.918032786885245</v>
      </c>
      <c r="X12" s="5">
        <f t="shared" si="2"/>
        <v>24.802816901408452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235</v>
      </c>
      <c r="D13" s="5">
        <v>263</v>
      </c>
      <c r="E13" s="5">
        <v>853</v>
      </c>
      <c r="F13" s="5">
        <v>885</v>
      </c>
      <c r="G13" s="5">
        <v>192</v>
      </c>
      <c r="H13" s="5">
        <v>197</v>
      </c>
      <c r="I13" s="5">
        <v>325</v>
      </c>
      <c r="J13" s="5">
        <v>308</v>
      </c>
      <c r="K13" s="5">
        <v>2240</v>
      </c>
      <c r="L13" s="5">
        <v>1929</v>
      </c>
      <c r="M13" s="5">
        <v>276</v>
      </c>
      <c r="N13" s="5">
        <v>252</v>
      </c>
      <c r="O13" s="5">
        <v>364</v>
      </c>
      <c r="P13" s="5">
        <v>415</v>
      </c>
      <c r="Q13" s="5">
        <v>5063</v>
      </c>
      <c r="R13" s="5">
        <v>6507</v>
      </c>
      <c r="S13" s="5">
        <v>270</v>
      </c>
      <c r="T13" s="5">
        <v>277</v>
      </c>
      <c r="U13" s="5"/>
      <c r="V13" s="5">
        <f t="shared" si="0"/>
        <v>4.442708333333333</v>
      </c>
      <c r="W13" s="5">
        <f t="shared" si="1"/>
        <v>8.1159420289855078</v>
      </c>
      <c r="X13" s="5">
        <f t="shared" si="2"/>
        <v>18.751851851851853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78</v>
      </c>
      <c r="D14" s="5">
        <v>61</v>
      </c>
      <c r="E14" s="5">
        <v>374</v>
      </c>
      <c r="F14" s="5">
        <v>326</v>
      </c>
      <c r="G14" s="5">
        <v>49</v>
      </c>
      <c r="H14" s="5">
        <v>60</v>
      </c>
      <c r="I14" s="5">
        <v>79</v>
      </c>
      <c r="J14" s="5">
        <v>75</v>
      </c>
      <c r="K14" s="5">
        <v>999</v>
      </c>
      <c r="L14" s="5">
        <v>1042</v>
      </c>
      <c r="M14" s="5">
        <v>62</v>
      </c>
      <c r="N14" s="5">
        <v>71</v>
      </c>
      <c r="O14" s="5">
        <v>93</v>
      </c>
      <c r="P14" s="5">
        <v>137</v>
      </c>
      <c r="Q14" s="5">
        <v>1978</v>
      </c>
      <c r="R14" s="5">
        <v>1977</v>
      </c>
      <c r="S14" s="5">
        <v>74</v>
      </c>
      <c r="T14" s="5">
        <v>71</v>
      </c>
      <c r="U14" s="5"/>
      <c r="V14" s="5">
        <f t="shared" si="0"/>
        <v>7.6326530612244898</v>
      </c>
      <c r="W14" s="5">
        <f t="shared" si="1"/>
        <v>16.112903225806452</v>
      </c>
      <c r="X14" s="5">
        <f t="shared" si="2"/>
        <v>26.72972972972973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5682</v>
      </c>
      <c r="D15" s="5">
        <v>6927</v>
      </c>
      <c r="E15" s="5">
        <v>17061</v>
      </c>
      <c r="F15" s="5">
        <v>18201</v>
      </c>
      <c r="G15" s="5">
        <v>4377</v>
      </c>
      <c r="H15" s="5">
        <v>5492</v>
      </c>
      <c r="I15" s="5">
        <v>8831</v>
      </c>
      <c r="J15" s="5">
        <v>10828</v>
      </c>
      <c r="K15" s="5">
        <v>73771</v>
      </c>
      <c r="L15" s="5">
        <v>78339</v>
      </c>
      <c r="M15" s="5">
        <v>6914</v>
      </c>
      <c r="N15" s="5">
        <v>8918</v>
      </c>
      <c r="O15" s="5">
        <v>10970</v>
      </c>
      <c r="P15" s="5">
        <v>14289</v>
      </c>
      <c r="Q15" s="5">
        <v>178272</v>
      </c>
      <c r="R15" s="5">
        <v>193377</v>
      </c>
      <c r="S15" s="5">
        <v>9852</v>
      </c>
      <c r="T15" s="5">
        <v>11842</v>
      </c>
      <c r="U15" s="5"/>
      <c r="V15" s="5">
        <f t="shared" si="0"/>
        <v>3.8978752570253596</v>
      </c>
      <c r="W15" s="5">
        <f t="shared" si="1"/>
        <v>10.669800404975412</v>
      </c>
      <c r="X15" s="5">
        <f t="shared" si="2"/>
        <v>18.095006090133982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864</v>
      </c>
      <c r="D16" s="5">
        <v>931</v>
      </c>
      <c r="E16" s="5">
        <v>2702</v>
      </c>
      <c r="F16" s="5">
        <v>3032</v>
      </c>
      <c r="G16" s="5">
        <v>639</v>
      </c>
      <c r="H16" s="5">
        <v>782</v>
      </c>
      <c r="I16" s="5">
        <v>929</v>
      </c>
      <c r="J16" s="5">
        <v>1070</v>
      </c>
      <c r="K16" s="5">
        <v>8830</v>
      </c>
      <c r="L16" s="5">
        <v>10293</v>
      </c>
      <c r="M16" s="5">
        <v>828</v>
      </c>
      <c r="N16" s="5">
        <v>929</v>
      </c>
      <c r="O16" s="5">
        <v>1115</v>
      </c>
      <c r="P16" s="5">
        <v>1327</v>
      </c>
      <c r="Q16" s="5">
        <v>18486</v>
      </c>
      <c r="R16" s="5">
        <v>26955</v>
      </c>
      <c r="S16" s="5">
        <v>881</v>
      </c>
      <c r="T16" s="5">
        <v>983</v>
      </c>
      <c r="U16" s="5"/>
      <c r="V16" s="5">
        <f t="shared" si="0"/>
        <v>4.2284820031298906</v>
      </c>
      <c r="W16" s="5">
        <f t="shared" si="1"/>
        <v>10.664251207729469</v>
      </c>
      <c r="X16" s="5">
        <f t="shared" si="2"/>
        <v>20.982973893303065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795</v>
      </c>
      <c r="D17" s="5">
        <v>890</v>
      </c>
      <c r="E17" s="5">
        <v>2709</v>
      </c>
      <c r="F17" s="5">
        <v>2947</v>
      </c>
      <c r="G17" s="5">
        <v>616</v>
      </c>
      <c r="H17" s="5">
        <v>751</v>
      </c>
      <c r="I17" s="5">
        <v>937</v>
      </c>
      <c r="J17" s="5">
        <v>1092</v>
      </c>
      <c r="K17" s="5">
        <v>8707</v>
      </c>
      <c r="L17" s="5">
        <v>9791</v>
      </c>
      <c r="M17" s="5">
        <v>770</v>
      </c>
      <c r="N17" s="5">
        <v>866</v>
      </c>
      <c r="O17" s="5">
        <v>1095</v>
      </c>
      <c r="P17" s="5">
        <v>1244</v>
      </c>
      <c r="Q17" s="5">
        <v>18566</v>
      </c>
      <c r="R17" s="5">
        <v>26959</v>
      </c>
      <c r="S17" s="5">
        <v>871</v>
      </c>
      <c r="T17" s="5">
        <v>1023</v>
      </c>
      <c r="U17" s="5"/>
      <c r="V17" s="5">
        <f t="shared" si="0"/>
        <v>4.3977272727272725</v>
      </c>
      <c r="W17" s="5">
        <f t="shared" si="1"/>
        <v>11.307792207792208</v>
      </c>
      <c r="X17" s="5">
        <f t="shared" si="2"/>
        <v>21.315729047072331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1230</v>
      </c>
      <c r="D18" s="5">
        <v>1265</v>
      </c>
      <c r="E18" s="5">
        <v>2760</v>
      </c>
      <c r="F18" s="5">
        <v>2732</v>
      </c>
      <c r="G18" s="5">
        <v>926</v>
      </c>
      <c r="H18" s="5">
        <v>958</v>
      </c>
      <c r="I18" s="5">
        <v>1942</v>
      </c>
      <c r="J18" s="5">
        <v>2034</v>
      </c>
      <c r="K18" s="5">
        <v>8058</v>
      </c>
      <c r="L18" s="5">
        <v>7921</v>
      </c>
      <c r="M18" s="5">
        <v>1562</v>
      </c>
      <c r="N18" s="5">
        <v>1600</v>
      </c>
      <c r="O18" s="5">
        <v>2661</v>
      </c>
      <c r="P18" s="5">
        <v>2636</v>
      </c>
      <c r="Q18" s="5">
        <v>18053</v>
      </c>
      <c r="R18" s="5">
        <v>17358</v>
      </c>
      <c r="S18" s="5">
        <v>2073</v>
      </c>
      <c r="T18" s="5">
        <v>2097</v>
      </c>
      <c r="U18" s="5"/>
      <c r="V18" s="5">
        <f t="shared" si="0"/>
        <v>2.9805615550755942</v>
      </c>
      <c r="W18" s="5">
        <f t="shared" si="1"/>
        <v>5.158770806658131</v>
      </c>
      <c r="X18" s="5">
        <f t="shared" si="2"/>
        <v>8.7086348287506024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10124</v>
      </c>
      <c r="D19" s="5">
        <v>13271</v>
      </c>
      <c r="E19" s="5">
        <v>33281</v>
      </c>
      <c r="F19" s="5">
        <v>36965</v>
      </c>
      <c r="G19" s="5">
        <v>7821</v>
      </c>
      <c r="H19" s="5">
        <v>10382</v>
      </c>
      <c r="I19" s="5">
        <v>16396</v>
      </c>
      <c r="J19" s="5">
        <v>22026</v>
      </c>
      <c r="K19" s="5">
        <v>149116</v>
      </c>
      <c r="L19" s="5">
        <v>161443</v>
      </c>
      <c r="M19" s="5">
        <v>13094</v>
      </c>
      <c r="N19" s="5">
        <v>17793</v>
      </c>
      <c r="O19" s="5">
        <v>21519</v>
      </c>
      <c r="P19" s="5">
        <v>28588</v>
      </c>
      <c r="Q19" s="5">
        <v>363688</v>
      </c>
      <c r="R19" s="5">
        <v>421624</v>
      </c>
      <c r="S19" s="5">
        <v>17846</v>
      </c>
      <c r="T19" s="5">
        <v>24480</v>
      </c>
      <c r="U19" s="5"/>
      <c r="V19" s="5">
        <f t="shared" si="0"/>
        <v>4.255338192047053</v>
      </c>
      <c r="W19" s="5">
        <f t="shared" si="1"/>
        <v>11.388116694669314</v>
      </c>
      <c r="X19" s="5">
        <f t="shared" si="2"/>
        <v>20.379244648660766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5235</v>
      </c>
      <c r="D20" s="5">
        <v>5742</v>
      </c>
      <c r="E20" s="5">
        <v>15181</v>
      </c>
      <c r="F20" s="5">
        <v>15297</v>
      </c>
      <c r="G20" s="5">
        <v>4067</v>
      </c>
      <c r="H20" s="5">
        <v>4600</v>
      </c>
      <c r="I20" s="5">
        <v>7612</v>
      </c>
      <c r="J20" s="5">
        <v>8978</v>
      </c>
      <c r="K20" s="5">
        <v>64515</v>
      </c>
      <c r="L20" s="5">
        <v>69446</v>
      </c>
      <c r="M20" s="5">
        <v>6021</v>
      </c>
      <c r="N20" s="5">
        <v>7251</v>
      </c>
      <c r="O20" s="5">
        <v>9990</v>
      </c>
      <c r="P20" s="5">
        <v>11702</v>
      </c>
      <c r="Q20" s="5">
        <v>152882</v>
      </c>
      <c r="R20" s="5">
        <v>162484</v>
      </c>
      <c r="S20" s="5">
        <v>8159</v>
      </c>
      <c r="T20" s="5">
        <v>9782</v>
      </c>
      <c r="U20" s="5"/>
      <c r="V20" s="5">
        <f t="shared" si="0"/>
        <v>3.732726825670027</v>
      </c>
      <c r="W20" s="5">
        <f t="shared" si="1"/>
        <v>10.714997508719481</v>
      </c>
      <c r="X20" s="5">
        <f t="shared" si="2"/>
        <v>18.737835519058709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3220</v>
      </c>
      <c r="D21" s="5">
        <v>3502</v>
      </c>
      <c r="E21" s="5">
        <v>13101</v>
      </c>
      <c r="F21" s="5">
        <v>12588</v>
      </c>
      <c r="G21" s="5">
        <v>2742</v>
      </c>
      <c r="H21" s="5">
        <v>2732</v>
      </c>
      <c r="I21" s="5">
        <v>5508</v>
      </c>
      <c r="J21" s="5">
        <v>5347</v>
      </c>
      <c r="K21" s="5">
        <v>53845</v>
      </c>
      <c r="L21" s="5">
        <v>50885</v>
      </c>
      <c r="M21" s="5">
        <v>4000</v>
      </c>
      <c r="N21" s="5">
        <v>4287</v>
      </c>
      <c r="O21" s="5">
        <v>6345</v>
      </c>
      <c r="P21" s="5">
        <v>6708</v>
      </c>
      <c r="Q21" s="5">
        <v>109307</v>
      </c>
      <c r="R21" s="5">
        <v>104360</v>
      </c>
      <c r="S21" s="5">
        <v>5306</v>
      </c>
      <c r="T21" s="5">
        <v>5706</v>
      </c>
      <c r="U21" s="5"/>
      <c r="V21" s="5">
        <f t="shared" si="0"/>
        <v>4.777899343544858</v>
      </c>
      <c r="W21" s="5">
        <f t="shared" si="1"/>
        <v>13.46125</v>
      </c>
      <c r="X21" s="5">
        <f t="shared" si="2"/>
        <v>20.600640784018093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75</v>
      </c>
      <c r="D22" s="5">
        <v>69</v>
      </c>
      <c r="E22" s="5">
        <v>528</v>
      </c>
      <c r="F22" s="5">
        <v>536</v>
      </c>
      <c r="G22" s="5">
        <v>50</v>
      </c>
      <c r="H22" s="5">
        <v>52</v>
      </c>
      <c r="I22" s="5">
        <v>79</v>
      </c>
      <c r="J22" s="5">
        <v>75</v>
      </c>
      <c r="K22" s="5">
        <v>900</v>
      </c>
      <c r="L22" s="5">
        <v>845</v>
      </c>
      <c r="M22" s="5">
        <v>63</v>
      </c>
      <c r="N22" s="5">
        <v>75</v>
      </c>
      <c r="O22" s="5">
        <v>94</v>
      </c>
      <c r="P22" s="5">
        <v>108</v>
      </c>
      <c r="Q22" s="5">
        <v>875</v>
      </c>
      <c r="R22" s="5">
        <v>862</v>
      </c>
      <c r="S22" s="5">
        <v>73</v>
      </c>
      <c r="T22" s="5">
        <v>88</v>
      </c>
      <c r="U22" s="5"/>
      <c r="V22" s="5">
        <f t="shared" si="0"/>
        <v>10.56</v>
      </c>
      <c r="W22" s="5">
        <f t="shared" si="1"/>
        <v>14.285714285714286</v>
      </c>
      <c r="X22" s="5">
        <f t="shared" si="2"/>
        <v>11.986301369863014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10369</v>
      </c>
      <c r="D23" s="5">
        <v>11394</v>
      </c>
      <c r="E23" s="5">
        <v>43814</v>
      </c>
      <c r="F23" s="5">
        <v>45315</v>
      </c>
      <c r="G23" s="5">
        <v>8253</v>
      </c>
      <c r="H23" s="5">
        <v>8774</v>
      </c>
      <c r="I23" s="5">
        <v>12499</v>
      </c>
      <c r="J23" s="5">
        <v>13655</v>
      </c>
      <c r="K23" s="5">
        <v>160365</v>
      </c>
      <c r="L23" s="5">
        <v>163477</v>
      </c>
      <c r="M23" s="5">
        <v>10244</v>
      </c>
      <c r="N23" s="5">
        <v>11186</v>
      </c>
      <c r="O23" s="5">
        <v>15002</v>
      </c>
      <c r="P23" s="5">
        <v>16656</v>
      </c>
      <c r="Q23" s="5">
        <v>544040</v>
      </c>
      <c r="R23" s="5">
        <v>552457</v>
      </c>
      <c r="S23" s="5">
        <v>12569</v>
      </c>
      <c r="T23" s="5">
        <v>13467</v>
      </c>
      <c r="U23" s="5"/>
      <c r="V23" s="5">
        <f t="shared" si="0"/>
        <v>5.3088573851932628</v>
      </c>
      <c r="W23" s="5">
        <f t="shared" si="1"/>
        <v>15.654529480671613</v>
      </c>
      <c r="X23" s="5">
        <f t="shared" si="2"/>
        <v>43.284270825045745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4679</v>
      </c>
      <c r="D24" s="5">
        <v>5043</v>
      </c>
      <c r="E24" s="5">
        <v>18020</v>
      </c>
      <c r="F24" s="5">
        <v>18622</v>
      </c>
      <c r="G24" s="5">
        <v>3644</v>
      </c>
      <c r="H24" s="5">
        <v>3930</v>
      </c>
      <c r="I24" s="5">
        <v>5739</v>
      </c>
      <c r="J24" s="5">
        <v>6183</v>
      </c>
      <c r="K24" s="5">
        <v>65322</v>
      </c>
      <c r="L24" s="5">
        <v>72032</v>
      </c>
      <c r="M24" s="5">
        <v>4910</v>
      </c>
      <c r="N24" s="5">
        <v>4925</v>
      </c>
      <c r="O24" s="5">
        <v>6677</v>
      </c>
      <c r="P24" s="5">
        <v>7203</v>
      </c>
      <c r="Q24" s="5">
        <v>220766</v>
      </c>
      <c r="R24" s="5">
        <v>229669</v>
      </c>
      <c r="S24" s="5">
        <v>5498</v>
      </c>
      <c r="T24" s="5">
        <v>5937</v>
      </c>
      <c r="U24" s="5"/>
      <c r="V24" s="5">
        <f t="shared" si="0"/>
        <v>4.945115257958288</v>
      </c>
      <c r="W24" s="5">
        <f t="shared" si="1"/>
        <v>13.303869653767821</v>
      </c>
      <c r="X24" s="5">
        <f t="shared" si="2"/>
        <v>40.153874136049474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3224</v>
      </c>
      <c r="D25" s="5">
        <v>3194</v>
      </c>
      <c r="E25" s="5">
        <v>11405</v>
      </c>
      <c r="F25" s="5">
        <v>11290</v>
      </c>
      <c r="G25" s="5">
        <v>2316</v>
      </c>
      <c r="H25" s="5">
        <v>2722</v>
      </c>
      <c r="I25" s="5">
        <v>3800</v>
      </c>
      <c r="J25" s="5">
        <v>4074</v>
      </c>
      <c r="K25" s="5">
        <v>45139</v>
      </c>
      <c r="L25" s="5">
        <v>47586</v>
      </c>
      <c r="M25" s="5">
        <v>2872</v>
      </c>
      <c r="N25" s="5">
        <v>3173</v>
      </c>
      <c r="O25" s="5">
        <v>4235</v>
      </c>
      <c r="P25" s="5">
        <v>4454</v>
      </c>
      <c r="Q25" s="5">
        <v>136491</v>
      </c>
      <c r="R25" s="5">
        <v>136801</v>
      </c>
      <c r="S25" s="5">
        <v>3465</v>
      </c>
      <c r="T25" s="5">
        <v>3746</v>
      </c>
      <c r="U25" s="5"/>
      <c r="V25" s="5">
        <f t="shared" si="0"/>
        <v>4.9244386873920556</v>
      </c>
      <c r="W25" s="5">
        <f t="shared" si="1"/>
        <v>15.71692200557103</v>
      </c>
      <c r="X25" s="5">
        <f t="shared" si="2"/>
        <v>39.391341991341989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2970</v>
      </c>
      <c r="D26" s="5">
        <v>3152</v>
      </c>
      <c r="E26" s="5">
        <v>8300</v>
      </c>
      <c r="F26" s="5">
        <v>8144</v>
      </c>
      <c r="G26" s="5">
        <v>2395</v>
      </c>
      <c r="H26" s="5">
        <v>2365</v>
      </c>
      <c r="I26" s="5">
        <v>5212</v>
      </c>
      <c r="J26" s="5">
        <v>5616</v>
      </c>
      <c r="K26" s="5">
        <v>29332</v>
      </c>
      <c r="L26" s="5">
        <v>35756</v>
      </c>
      <c r="M26" s="5">
        <v>4186</v>
      </c>
      <c r="N26" s="5">
        <v>4311</v>
      </c>
      <c r="O26" s="5">
        <v>6960</v>
      </c>
      <c r="P26" s="5">
        <v>7284</v>
      </c>
      <c r="Q26" s="5">
        <v>85527</v>
      </c>
      <c r="R26" s="5">
        <v>89948</v>
      </c>
      <c r="S26" s="5">
        <v>6127</v>
      </c>
      <c r="T26" s="5">
        <v>5981</v>
      </c>
      <c r="U26" s="5"/>
      <c r="V26" s="5">
        <f t="shared" si="0"/>
        <v>3.4655532359081418</v>
      </c>
      <c r="W26" s="5">
        <f t="shared" si="1"/>
        <v>7.0071667462971812</v>
      </c>
      <c r="X26" s="5">
        <f t="shared" si="2"/>
        <v>13.959033784886568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2988</v>
      </c>
      <c r="D27" s="5">
        <v>3108</v>
      </c>
      <c r="E27" s="5">
        <v>10648</v>
      </c>
      <c r="F27" s="5">
        <v>10397</v>
      </c>
      <c r="G27" s="5">
        <v>2539</v>
      </c>
      <c r="H27" s="5">
        <v>2534</v>
      </c>
      <c r="I27" s="5">
        <v>3607</v>
      </c>
      <c r="J27" s="5">
        <v>3759</v>
      </c>
      <c r="K27" s="5">
        <v>36429</v>
      </c>
      <c r="L27" s="5">
        <v>37105</v>
      </c>
      <c r="M27" s="5">
        <v>2922</v>
      </c>
      <c r="N27" s="5">
        <v>3132</v>
      </c>
      <c r="O27" s="5">
        <v>4213</v>
      </c>
      <c r="P27" s="5">
        <v>4394</v>
      </c>
      <c r="Q27" s="5">
        <v>95987</v>
      </c>
      <c r="R27" s="5">
        <v>97166</v>
      </c>
      <c r="S27" s="5">
        <v>3535</v>
      </c>
      <c r="T27" s="5">
        <v>3643</v>
      </c>
      <c r="U27" s="5"/>
      <c r="V27" s="5">
        <f t="shared" si="0"/>
        <v>4.1937770775896022</v>
      </c>
      <c r="W27" s="5">
        <f t="shared" si="1"/>
        <v>12.467145790554415</v>
      </c>
      <c r="X27" s="5">
        <f t="shared" si="2"/>
        <v>27.153323903818954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1212</v>
      </c>
      <c r="D28" s="5">
        <v>2612</v>
      </c>
      <c r="E28" s="5">
        <v>5992</v>
      </c>
      <c r="F28" s="5">
        <v>7869</v>
      </c>
      <c r="G28" s="5">
        <v>988</v>
      </c>
      <c r="H28" s="5">
        <v>2001</v>
      </c>
      <c r="I28" s="5">
        <v>1521</v>
      </c>
      <c r="J28" s="5">
        <v>3501</v>
      </c>
      <c r="K28" s="5">
        <v>19726</v>
      </c>
      <c r="L28" s="5">
        <v>26627</v>
      </c>
      <c r="M28" s="5">
        <v>1246</v>
      </c>
      <c r="N28" s="5">
        <v>2586</v>
      </c>
      <c r="O28" s="5">
        <v>1835</v>
      </c>
      <c r="P28" s="5">
        <v>3950</v>
      </c>
      <c r="Q28" s="5">
        <v>64802</v>
      </c>
      <c r="R28" s="5">
        <v>73086</v>
      </c>
      <c r="S28" s="5">
        <v>1473</v>
      </c>
      <c r="T28" s="5">
        <v>3208</v>
      </c>
      <c r="U28" s="5"/>
      <c r="V28" s="5">
        <f t="shared" si="0"/>
        <v>6.0647773279352224</v>
      </c>
      <c r="W28" s="5">
        <f t="shared" si="1"/>
        <v>15.831460674157304</v>
      </c>
      <c r="X28" s="5">
        <f t="shared" si="2"/>
        <v>43.993211133740665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103</v>
      </c>
      <c r="D29" s="5">
        <v>89</v>
      </c>
      <c r="E29" s="5">
        <v>572</v>
      </c>
      <c r="F29" s="5">
        <v>562</v>
      </c>
      <c r="G29" s="5">
        <v>64</v>
      </c>
      <c r="H29" s="5">
        <v>83</v>
      </c>
      <c r="I29" s="5">
        <v>102</v>
      </c>
      <c r="J29" s="5">
        <v>110</v>
      </c>
      <c r="K29" s="5">
        <v>1667</v>
      </c>
      <c r="L29" s="5">
        <v>1629</v>
      </c>
      <c r="M29" s="5">
        <v>105</v>
      </c>
      <c r="N29" s="5">
        <v>85</v>
      </c>
      <c r="O29" s="5">
        <v>130</v>
      </c>
      <c r="P29" s="5">
        <v>150</v>
      </c>
      <c r="Q29" s="5">
        <v>3325</v>
      </c>
      <c r="R29" s="5">
        <v>3366</v>
      </c>
      <c r="S29" s="5">
        <v>122</v>
      </c>
      <c r="T29" s="5">
        <v>98</v>
      </c>
      <c r="U29" s="5"/>
      <c r="V29" s="5">
        <f t="shared" si="0"/>
        <v>8.9375</v>
      </c>
      <c r="W29" s="5">
        <f t="shared" si="1"/>
        <v>15.876190476190477</v>
      </c>
      <c r="X29" s="5">
        <f t="shared" si="2"/>
        <v>27.254098360655739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2916</v>
      </c>
      <c r="D30" s="5">
        <v>3123</v>
      </c>
      <c r="E30" s="5">
        <v>10472</v>
      </c>
      <c r="F30" s="5">
        <v>10421</v>
      </c>
      <c r="G30" s="5">
        <v>2402</v>
      </c>
      <c r="H30" s="5">
        <v>2656</v>
      </c>
      <c r="I30" s="5">
        <v>3678</v>
      </c>
      <c r="J30" s="5">
        <v>3756</v>
      </c>
      <c r="K30" s="5">
        <v>36456</v>
      </c>
      <c r="L30" s="5">
        <v>36649</v>
      </c>
      <c r="M30" s="5">
        <v>3060</v>
      </c>
      <c r="N30" s="5">
        <v>3054</v>
      </c>
      <c r="O30" s="5">
        <v>4338</v>
      </c>
      <c r="P30" s="5">
        <v>4478</v>
      </c>
      <c r="Q30" s="5">
        <v>94683</v>
      </c>
      <c r="R30" s="5">
        <v>100192</v>
      </c>
      <c r="S30" s="5">
        <v>3544</v>
      </c>
      <c r="T30" s="5">
        <v>3748</v>
      </c>
      <c r="U30" s="5"/>
      <c r="V30" s="5">
        <f t="shared" si="0"/>
        <v>4.3597002497918398</v>
      </c>
      <c r="W30" s="5">
        <f t="shared" si="1"/>
        <v>11.913725490196079</v>
      </c>
      <c r="X30" s="5">
        <f t="shared" si="2"/>
        <v>26.716422121896162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1187</v>
      </c>
      <c r="D31" s="5">
        <v>2451</v>
      </c>
      <c r="E31" s="5">
        <v>5752</v>
      </c>
      <c r="F31" s="5">
        <v>7522</v>
      </c>
      <c r="G31" s="5">
        <v>953</v>
      </c>
      <c r="H31" s="5">
        <v>1805</v>
      </c>
      <c r="I31" s="5">
        <v>1498</v>
      </c>
      <c r="J31" s="5">
        <v>2865</v>
      </c>
      <c r="K31" s="5">
        <v>19102</v>
      </c>
      <c r="L31" s="5">
        <v>29086</v>
      </c>
      <c r="M31" s="5">
        <v>1228</v>
      </c>
      <c r="N31" s="5">
        <v>2306</v>
      </c>
      <c r="O31" s="5">
        <v>1700</v>
      </c>
      <c r="P31" s="5">
        <v>3307</v>
      </c>
      <c r="Q31" s="5">
        <v>65723</v>
      </c>
      <c r="R31" s="5">
        <v>71822</v>
      </c>
      <c r="S31" s="5">
        <v>1415</v>
      </c>
      <c r="T31" s="5">
        <v>2744</v>
      </c>
      <c r="U31" s="5"/>
      <c r="V31" s="5">
        <f t="shared" si="0"/>
        <v>6.0356768100734524</v>
      </c>
      <c r="W31" s="5">
        <f t="shared" si="1"/>
        <v>15.555374592833877</v>
      </c>
      <c r="X31" s="5">
        <f t="shared" si="2"/>
        <v>46.447349823321552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75</v>
      </c>
      <c r="D32" s="5">
        <v>106</v>
      </c>
      <c r="E32" s="5">
        <v>514</v>
      </c>
      <c r="F32" s="5">
        <v>504</v>
      </c>
      <c r="G32" s="5">
        <v>83</v>
      </c>
      <c r="H32" s="5">
        <v>73</v>
      </c>
      <c r="I32" s="5">
        <v>109</v>
      </c>
      <c r="J32" s="5">
        <v>124</v>
      </c>
      <c r="K32" s="5">
        <v>1549</v>
      </c>
      <c r="L32" s="5">
        <v>1724</v>
      </c>
      <c r="M32" s="5">
        <v>76</v>
      </c>
      <c r="N32" s="5">
        <v>90</v>
      </c>
      <c r="O32" s="5">
        <v>132</v>
      </c>
      <c r="P32" s="5">
        <v>140</v>
      </c>
      <c r="Q32" s="5">
        <v>3363</v>
      </c>
      <c r="R32" s="5">
        <v>3685</v>
      </c>
      <c r="S32" s="5">
        <v>126</v>
      </c>
      <c r="T32" s="5">
        <v>118</v>
      </c>
      <c r="U32" s="5"/>
      <c r="V32" s="5">
        <f t="shared" si="0"/>
        <v>6.1927710843373491</v>
      </c>
      <c r="W32" s="5">
        <f t="shared" si="1"/>
        <v>20.381578947368421</v>
      </c>
      <c r="X32" s="5">
        <f t="shared" si="2"/>
        <v>26.69047619047619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119</v>
      </c>
      <c r="D33" s="5">
        <v>125</v>
      </c>
      <c r="E33" s="5">
        <v>735</v>
      </c>
      <c r="F33" s="5">
        <v>674</v>
      </c>
      <c r="G33" s="5">
        <v>110</v>
      </c>
      <c r="H33" s="5">
        <v>99</v>
      </c>
      <c r="I33" s="5">
        <v>159</v>
      </c>
      <c r="J33" s="5">
        <v>151</v>
      </c>
      <c r="K33" s="5">
        <v>2363</v>
      </c>
      <c r="L33" s="5">
        <v>2089</v>
      </c>
      <c r="M33" s="5">
        <v>139</v>
      </c>
      <c r="N33" s="5">
        <v>142</v>
      </c>
      <c r="O33" s="5">
        <v>183</v>
      </c>
      <c r="P33" s="5">
        <v>202</v>
      </c>
      <c r="Q33" s="5">
        <v>4242</v>
      </c>
      <c r="R33" s="5">
        <v>4975</v>
      </c>
      <c r="S33" s="5">
        <v>144</v>
      </c>
      <c r="T33" s="5">
        <v>140</v>
      </c>
      <c r="U33" s="5"/>
      <c r="V33" s="5">
        <f t="shared" si="0"/>
        <v>6.6818181818181817</v>
      </c>
      <c r="W33" s="5">
        <f t="shared" si="1"/>
        <v>17</v>
      </c>
      <c r="X33" s="5">
        <f t="shared" si="2"/>
        <v>29.458333333333332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2117</v>
      </c>
      <c r="D34" s="5">
        <v>3377</v>
      </c>
      <c r="E34" s="5">
        <v>16284</v>
      </c>
      <c r="F34" s="5">
        <v>25917</v>
      </c>
      <c r="G34" s="5">
        <v>1698</v>
      </c>
      <c r="H34" s="5">
        <v>2650</v>
      </c>
      <c r="I34" s="5">
        <v>2708</v>
      </c>
      <c r="J34" s="5">
        <v>4102</v>
      </c>
      <c r="K34" s="5">
        <v>68561</v>
      </c>
      <c r="L34" s="5">
        <v>97398</v>
      </c>
      <c r="M34" s="5">
        <v>2037</v>
      </c>
      <c r="N34" s="5">
        <v>3433</v>
      </c>
      <c r="O34" s="5">
        <v>2972</v>
      </c>
      <c r="P34" s="5">
        <v>4833</v>
      </c>
      <c r="Q34" s="5">
        <v>180571</v>
      </c>
      <c r="R34" s="5">
        <v>259633</v>
      </c>
      <c r="S34" s="5">
        <v>2497</v>
      </c>
      <c r="T34" s="5">
        <v>4287</v>
      </c>
      <c r="U34" s="5"/>
      <c r="V34" s="5">
        <f t="shared" ref="V34:V65" si="3">E34/G34</f>
        <v>9.5901060070671384</v>
      </c>
      <c r="W34" s="5">
        <f t="shared" ref="W34:W65" si="4">K34/M34</f>
        <v>33.657830142366223</v>
      </c>
      <c r="X34" s="5">
        <f t="shared" si="2"/>
        <v>72.315178213856626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4418</v>
      </c>
      <c r="D35" s="5">
        <v>5048</v>
      </c>
      <c r="E35" s="5">
        <v>13106</v>
      </c>
      <c r="F35" s="5">
        <v>15587</v>
      </c>
      <c r="G35" s="5">
        <v>3321</v>
      </c>
      <c r="H35" s="5">
        <v>3844</v>
      </c>
      <c r="I35" s="5">
        <v>6798</v>
      </c>
      <c r="J35" s="5">
        <v>7022</v>
      </c>
      <c r="K35" s="5">
        <v>53899</v>
      </c>
      <c r="L35" s="5">
        <v>69865</v>
      </c>
      <c r="M35" s="5">
        <v>4869</v>
      </c>
      <c r="N35" s="5">
        <v>5692</v>
      </c>
      <c r="O35" s="5">
        <v>8392</v>
      </c>
      <c r="P35" s="5">
        <v>9384</v>
      </c>
      <c r="Q35" s="5">
        <v>158848</v>
      </c>
      <c r="R35" s="5">
        <v>181255</v>
      </c>
      <c r="S35" s="5">
        <v>6925</v>
      </c>
      <c r="T35" s="5">
        <v>7805</v>
      </c>
      <c r="U35" s="5"/>
      <c r="V35" s="5">
        <f t="shared" si="3"/>
        <v>3.9464016862390845</v>
      </c>
      <c r="W35" s="5">
        <f t="shared" si="4"/>
        <v>11.069829533785171</v>
      </c>
      <c r="X35" s="5">
        <f t="shared" si="2"/>
        <v>22.938339350180506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15556</v>
      </c>
      <c r="D36" s="5">
        <v>19950</v>
      </c>
      <c r="E36" s="5">
        <v>159382</v>
      </c>
      <c r="F36" s="5">
        <v>207786</v>
      </c>
      <c r="G36" s="5">
        <v>12366</v>
      </c>
      <c r="H36" s="5">
        <v>15505</v>
      </c>
      <c r="I36" s="5">
        <v>20483</v>
      </c>
      <c r="J36" s="5">
        <v>26153</v>
      </c>
      <c r="K36" s="5">
        <v>543774</v>
      </c>
      <c r="L36" s="5">
        <v>840521</v>
      </c>
      <c r="M36" s="5">
        <v>17177</v>
      </c>
      <c r="N36" s="5">
        <v>21492</v>
      </c>
      <c r="O36" s="5">
        <v>25601</v>
      </c>
      <c r="P36" s="5">
        <v>32512</v>
      </c>
      <c r="Q36" s="5">
        <v>1380477</v>
      </c>
      <c r="R36" s="5">
        <v>2066157</v>
      </c>
      <c r="S36" s="5">
        <v>21081</v>
      </c>
      <c r="T36" s="5">
        <v>26983</v>
      </c>
      <c r="U36" s="5"/>
      <c r="V36" s="5">
        <f t="shared" si="3"/>
        <v>12.888727155102702</v>
      </c>
      <c r="W36" s="5">
        <f t="shared" si="4"/>
        <v>31.657099609943529</v>
      </c>
      <c r="X36" s="5">
        <f t="shared" si="2"/>
        <v>65.484417247758643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8858</v>
      </c>
      <c r="D37" s="5">
        <v>9119</v>
      </c>
      <c r="E37" s="5">
        <v>28685</v>
      </c>
      <c r="F37" s="5">
        <v>30103</v>
      </c>
      <c r="G37" s="5">
        <v>6470</v>
      </c>
      <c r="H37" s="5">
        <v>7121</v>
      </c>
      <c r="I37" s="5">
        <v>12059</v>
      </c>
      <c r="J37" s="5">
        <v>14573</v>
      </c>
      <c r="K37" s="5">
        <v>128013</v>
      </c>
      <c r="L37" s="5">
        <v>137739</v>
      </c>
      <c r="M37" s="5">
        <v>9676</v>
      </c>
      <c r="N37" s="5">
        <v>10601</v>
      </c>
      <c r="O37" s="5">
        <v>16003</v>
      </c>
      <c r="P37" s="5">
        <v>17073</v>
      </c>
      <c r="Q37" s="5">
        <v>441083</v>
      </c>
      <c r="R37" s="5">
        <v>452508</v>
      </c>
      <c r="S37" s="5">
        <v>12615</v>
      </c>
      <c r="T37" s="5">
        <v>13987</v>
      </c>
      <c r="U37" s="5"/>
      <c r="V37" s="5">
        <f t="shared" si="3"/>
        <v>4.4335394126738796</v>
      </c>
      <c r="W37" s="5">
        <f t="shared" si="4"/>
        <v>13.229950392724266</v>
      </c>
      <c r="X37" s="5">
        <f t="shared" si="2"/>
        <v>34.964962346413003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4828</v>
      </c>
      <c r="D38" s="5">
        <v>8626</v>
      </c>
      <c r="E38" s="5">
        <v>32663</v>
      </c>
      <c r="F38" s="5">
        <v>37894</v>
      </c>
      <c r="G38" s="5">
        <v>3759</v>
      </c>
      <c r="H38" s="5">
        <v>6892</v>
      </c>
      <c r="I38" s="5">
        <v>5816</v>
      </c>
      <c r="J38" s="5">
        <v>10637</v>
      </c>
      <c r="K38" s="5">
        <v>115091</v>
      </c>
      <c r="L38" s="5">
        <v>141963</v>
      </c>
      <c r="M38" s="5">
        <v>4827</v>
      </c>
      <c r="N38" s="5">
        <v>8906</v>
      </c>
      <c r="O38" s="5">
        <v>6819</v>
      </c>
      <c r="P38" s="5">
        <v>12549</v>
      </c>
      <c r="Q38" s="5">
        <v>428075</v>
      </c>
      <c r="R38" s="5">
        <v>457458</v>
      </c>
      <c r="S38" s="5">
        <v>5706</v>
      </c>
      <c r="T38" s="5">
        <v>10767</v>
      </c>
      <c r="U38" s="5"/>
      <c r="V38" s="5">
        <f t="shared" si="3"/>
        <v>8.6892790635807398</v>
      </c>
      <c r="W38" s="5">
        <f t="shared" si="4"/>
        <v>23.843173813963123</v>
      </c>
      <c r="X38" s="5">
        <f t="shared" si="2"/>
        <v>75.021906764808975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5298</v>
      </c>
      <c r="D39" s="5">
        <v>6420</v>
      </c>
      <c r="E39" s="5">
        <v>21532</v>
      </c>
      <c r="F39" s="5">
        <v>17794</v>
      </c>
      <c r="G39" s="5">
        <v>3938</v>
      </c>
      <c r="H39" s="5">
        <v>4823</v>
      </c>
      <c r="I39" s="5">
        <v>6649</v>
      </c>
      <c r="J39" s="5">
        <v>8092</v>
      </c>
      <c r="K39" s="5">
        <v>63710</v>
      </c>
      <c r="L39" s="5">
        <v>62734</v>
      </c>
      <c r="M39" s="5">
        <v>5200</v>
      </c>
      <c r="N39" s="5">
        <v>6446</v>
      </c>
      <c r="O39" s="5">
        <v>7663</v>
      </c>
      <c r="P39" s="5">
        <v>9469</v>
      </c>
      <c r="Q39" s="5">
        <v>149684</v>
      </c>
      <c r="R39" s="5">
        <v>153233</v>
      </c>
      <c r="S39" s="5">
        <v>6450</v>
      </c>
      <c r="T39" s="5">
        <v>7964</v>
      </c>
      <c r="U39" s="5"/>
      <c r="V39" s="5">
        <f t="shared" si="3"/>
        <v>5.4677501269680038</v>
      </c>
      <c r="W39" s="5">
        <f t="shared" si="4"/>
        <v>12.251923076923077</v>
      </c>
      <c r="X39" s="5">
        <f t="shared" si="2"/>
        <v>23.206821705426357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4755</v>
      </c>
      <c r="D40" s="5">
        <v>5538</v>
      </c>
      <c r="E40" s="5">
        <v>13254</v>
      </c>
      <c r="F40" s="5">
        <v>14419</v>
      </c>
      <c r="G40" s="5">
        <v>3528</v>
      </c>
      <c r="H40" s="5">
        <v>4330</v>
      </c>
      <c r="I40" s="5">
        <v>6221</v>
      </c>
      <c r="J40" s="5">
        <v>7840</v>
      </c>
      <c r="K40" s="5">
        <v>58951</v>
      </c>
      <c r="L40" s="5">
        <v>62829</v>
      </c>
      <c r="M40" s="5">
        <v>4963</v>
      </c>
      <c r="N40" s="5">
        <v>5904</v>
      </c>
      <c r="O40" s="5">
        <v>7524</v>
      </c>
      <c r="P40" s="5">
        <v>9132</v>
      </c>
      <c r="Q40" s="5">
        <v>145980</v>
      </c>
      <c r="R40" s="5">
        <v>131246</v>
      </c>
      <c r="S40" s="5">
        <v>6363</v>
      </c>
      <c r="T40" s="5">
        <v>7398</v>
      </c>
      <c r="U40" s="5"/>
      <c r="V40" s="5">
        <f t="shared" si="3"/>
        <v>3.7568027210884352</v>
      </c>
      <c r="W40" s="5">
        <f t="shared" si="4"/>
        <v>11.878097924642354</v>
      </c>
      <c r="X40" s="5">
        <f t="shared" si="2"/>
        <v>22.942008486562941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3707</v>
      </c>
      <c r="D41" s="5">
        <v>4813</v>
      </c>
      <c r="E41" s="5">
        <v>11278</v>
      </c>
      <c r="F41" s="5">
        <v>12652</v>
      </c>
      <c r="G41" s="5">
        <v>2761</v>
      </c>
      <c r="H41" s="5">
        <v>3619</v>
      </c>
      <c r="I41" s="5">
        <v>4336</v>
      </c>
      <c r="J41" s="5">
        <v>5889</v>
      </c>
      <c r="K41" s="5">
        <v>39753</v>
      </c>
      <c r="L41" s="5">
        <v>40256</v>
      </c>
      <c r="M41" s="5">
        <v>3628</v>
      </c>
      <c r="N41" s="5">
        <v>4752</v>
      </c>
      <c r="O41" s="5">
        <v>5623</v>
      </c>
      <c r="P41" s="5">
        <v>6685</v>
      </c>
      <c r="Q41" s="5">
        <v>90814</v>
      </c>
      <c r="R41" s="5">
        <v>98644</v>
      </c>
      <c r="S41" s="5">
        <v>4196</v>
      </c>
      <c r="T41" s="5">
        <v>5443</v>
      </c>
      <c r="U41" s="5"/>
      <c r="V41" s="5">
        <f t="shared" si="3"/>
        <v>4.0847519014849691</v>
      </c>
      <c r="W41" s="5">
        <f t="shared" si="4"/>
        <v>10.957276736493936</v>
      </c>
      <c r="X41" s="5">
        <f t="shared" si="2"/>
        <v>21.642993326978075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988</v>
      </c>
      <c r="D42" s="5">
        <v>1056</v>
      </c>
      <c r="E42" s="5">
        <v>2288</v>
      </c>
      <c r="F42" s="5">
        <v>2331</v>
      </c>
      <c r="G42" s="5">
        <v>752</v>
      </c>
      <c r="H42" s="5">
        <v>802</v>
      </c>
      <c r="I42" s="5">
        <v>1171</v>
      </c>
      <c r="J42" s="5">
        <v>1227</v>
      </c>
      <c r="K42" s="5">
        <v>7119</v>
      </c>
      <c r="L42" s="5">
        <v>7337</v>
      </c>
      <c r="M42" s="5">
        <v>952</v>
      </c>
      <c r="N42" s="5">
        <v>1038</v>
      </c>
      <c r="O42" s="5">
        <v>1349</v>
      </c>
      <c r="P42" s="5">
        <v>1401</v>
      </c>
      <c r="Q42" s="5">
        <v>17390</v>
      </c>
      <c r="R42" s="5">
        <v>17398</v>
      </c>
      <c r="S42" s="5">
        <v>1148</v>
      </c>
      <c r="T42" s="5">
        <v>1126</v>
      </c>
      <c r="U42" s="5"/>
      <c r="V42" s="5">
        <f t="shared" si="3"/>
        <v>3.0425531914893615</v>
      </c>
      <c r="W42" s="5">
        <f t="shared" si="4"/>
        <v>7.4779411764705879</v>
      </c>
      <c r="X42" s="5">
        <f t="shared" si="2"/>
        <v>15.148083623693379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18853</v>
      </c>
      <c r="D43" s="5">
        <v>25685</v>
      </c>
      <c r="E43" s="5">
        <v>64222</v>
      </c>
      <c r="F43" s="5">
        <v>70228</v>
      </c>
      <c r="G43" s="5">
        <v>14299</v>
      </c>
      <c r="H43" s="5">
        <v>19061</v>
      </c>
      <c r="I43" s="5">
        <v>34333</v>
      </c>
      <c r="J43" s="5">
        <v>47127</v>
      </c>
      <c r="K43" s="5">
        <v>324971</v>
      </c>
      <c r="L43" s="5">
        <v>392658</v>
      </c>
      <c r="M43" s="5">
        <v>27008</v>
      </c>
      <c r="N43" s="5">
        <v>36442</v>
      </c>
      <c r="O43" s="5">
        <v>46342</v>
      </c>
      <c r="P43" s="5">
        <v>61986</v>
      </c>
      <c r="Q43" s="5">
        <v>1063364</v>
      </c>
      <c r="R43" s="5">
        <v>1134339</v>
      </c>
      <c r="S43" s="5">
        <v>39108</v>
      </c>
      <c r="T43" s="5">
        <v>53103</v>
      </c>
      <c r="U43" s="5"/>
      <c r="V43" s="5">
        <f t="shared" si="3"/>
        <v>4.491363032379887</v>
      </c>
      <c r="W43" s="5">
        <f t="shared" si="4"/>
        <v>12.032397808056873</v>
      </c>
      <c r="X43" s="5">
        <f t="shared" si="2"/>
        <v>27.190446967372406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2096</v>
      </c>
      <c r="D44" s="5">
        <v>2015</v>
      </c>
      <c r="E44" s="5">
        <v>7856</v>
      </c>
      <c r="F44" s="5">
        <v>6014</v>
      </c>
      <c r="G44" s="5">
        <v>1589</v>
      </c>
      <c r="H44" s="5">
        <v>1626</v>
      </c>
      <c r="I44" s="5">
        <v>2897</v>
      </c>
      <c r="J44" s="5">
        <v>2447</v>
      </c>
      <c r="K44" s="5">
        <v>28322</v>
      </c>
      <c r="L44" s="5">
        <v>21744</v>
      </c>
      <c r="M44" s="5">
        <v>2237</v>
      </c>
      <c r="N44" s="5">
        <v>2026</v>
      </c>
      <c r="O44" s="5">
        <v>3222</v>
      </c>
      <c r="P44" s="5">
        <v>2878</v>
      </c>
      <c r="Q44" s="5">
        <v>66968</v>
      </c>
      <c r="R44" s="5">
        <v>61520</v>
      </c>
      <c r="S44" s="5">
        <v>2875</v>
      </c>
      <c r="T44" s="5">
        <v>2379</v>
      </c>
      <c r="U44" s="5"/>
      <c r="V44" s="5">
        <f t="shared" si="3"/>
        <v>4.9439899307740713</v>
      </c>
      <c r="W44" s="5">
        <f t="shared" si="4"/>
        <v>12.660706303084488</v>
      </c>
      <c r="X44" s="5">
        <f t="shared" si="2"/>
        <v>23.293217391304349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870</v>
      </c>
      <c r="D45" s="5">
        <v>929</v>
      </c>
      <c r="E45" s="5">
        <v>2529</v>
      </c>
      <c r="F45" s="5">
        <v>2658</v>
      </c>
      <c r="G45" s="5">
        <v>642</v>
      </c>
      <c r="H45" s="5">
        <v>783</v>
      </c>
      <c r="I45" s="5">
        <v>945</v>
      </c>
      <c r="J45" s="5">
        <v>984</v>
      </c>
      <c r="K45" s="5">
        <v>10255</v>
      </c>
      <c r="L45" s="5">
        <v>11214</v>
      </c>
      <c r="M45" s="5">
        <v>875</v>
      </c>
      <c r="N45" s="5">
        <v>790</v>
      </c>
      <c r="O45" s="5">
        <v>1112</v>
      </c>
      <c r="P45" s="5">
        <v>1131</v>
      </c>
      <c r="Q45" s="5">
        <v>27872</v>
      </c>
      <c r="R45" s="5">
        <v>29087</v>
      </c>
      <c r="S45" s="5">
        <v>1033</v>
      </c>
      <c r="T45" s="5">
        <v>953</v>
      </c>
      <c r="U45" s="5"/>
      <c r="V45" s="5">
        <f t="shared" si="3"/>
        <v>3.9392523364485981</v>
      </c>
      <c r="W45" s="5">
        <f t="shared" si="4"/>
        <v>11.72</v>
      </c>
      <c r="X45" s="5">
        <f t="shared" si="2"/>
        <v>26.98160696999032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2679</v>
      </c>
      <c r="D46" s="5">
        <v>31835</v>
      </c>
      <c r="E46" s="5">
        <v>8093</v>
      </c>
      <c r="F46" s="5">
        <v>30867</v>
      </c>
      <c r="G46" s="5">
        <v>2296</v>
      </c>
      <c r="H46" s="5">
        <v>18717</v>
      </c>
      <c r="I46" s="5">
        <v>3966</v>
      </c>
      <c r="J46" s="5">
        <v>37961</v>
      </c>
      <c r="K46" s="5">
        <v>32012</v>
      </c>
      <c r="L46" s="5">
        <v>61368</v>
      </c>
      <c r="M46" s="5">
        <v>2788</v>
      </c>
      <c r="N46" s="5">
        <v>23518</v>
      </c>
      <c r="O46" s="5">
        <v>3990</v>
      </c>
      <c r="P46" s="5">
        <v>39978</v>
      </c>
      <c r="Q46" s="5">
        <v>86467</v>
      </c>
      <c r="R46" s="5">
        <v>106229</v>
      </c>
      <c r="S46" s="5">
        <v>3349</v>
      </c>
      <c r="T46" s="5">
        <v>26080</v>
      </c>
      <c r="U46" s="5"/>
      <c r="V46" s="5">
        <f t="shared" si="3"/>
        <v>3.5248257839721253</v>
      </c>
      <c r="W46" s="5">
        <f t="shared" si="4"/>
        <v>11.48206599713056</v>
      </c>
      <c r="X46" s="5">
        <f t="shared" si="2"/>
        <v>25.818751866228727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2852</v>
      </c>
      <c r="D47" s="5">
        <v>10347</v>
      </c>
      <c r="E47" s="5">
        <v>9048</v>
      </c>
      <c r="F47" s="5">
        <v>36223</v>
      </c>
      <c r="G47" s="5">
        <v>2186</v>
      </c>
      <c r="H47" s="5">
        <v>109559</v>
      </c>
      <c r="I47" s="5">
        <v>5378</v>
      </c>
      <c r="J47" s="5">
        <v>103794</v>
      </c>
      <c r="K47" s="5">
        <v>54015</v>
      </c>
      <c r="L47" s="5">
        <v>60573</v>
      </c>
      <c r="M47" s="5">
        <v>4180</v>
      </c>
      <c r="N47" s="5">
        <v>160623</v>
      </c>
      <c r="O47" s="5">
        <v>7112</v>
      </c>
      <c r="P47" s="5">
        <v>134104</v>
      </c>
      <c r="Q47" s="5">
        <v>186547</v>
      </c>
      <c r="R47" s="5">
        <v>153159</v>
      </c>
      <c r="S47" s="5">
        <v>6069</v>
      </c>
      <c r="T47" s="5">
        <v>131970</v>
      </c>
      <c r="U47" s="5"/>
      <c r="V47" s="5">
        <f t="shared" si="3"/>
        <v>4.1390667886550778</v>
      </c>
      <c r="W47" s="5">
        <f t="shared" si="4"/>
        <v>12.922248803827751</v>
      </c>
      <c r="X47" s="5">
        <f t="shared" si="2"/>
        <v>30.737683308617566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73</v>
      </c>
      <c r="D48" s="5">
        <v>78</v>
      </c>
      <c r="E48" s="5">
        <v>511</v>
      </c>
      <c r="F48" s="5">
        <v>393</v>
      </c>
      <c r="G48" s="5">
        <v>76</v>
      </c>
      <c r="H48" s="5">
        <v>62</v>
      </c>
      <c r="I48" s="5">
        <v>92</v>
      </c>
      <c r="J48" s="5">
        <v>91</v>
      </c>
      <c r="K48" s="5">
        <v>983</v>
      </c>
      <c r="L48" s="5">
        <v>1029</v>
      </c>
      <c r="M48" s="5">
        <v>98</v>
      </c>
      <c r="N48" s="5">
        <v>95</v>
      </c>
      <c r="O48" s="5">
        <v>152</v>
      </c>
      <c r="P48" s="5">
        <v>113</v>
      </c>
      <c r="Q48" s="5">
        <v>975</v>
      </c>
      <c r="R48" s="5">
        <v>970</v>
      </c>
      <c r="S48" s="5">
        <v>95</v>
      </c>
      <c r="T48" s="5">
        <v>96</v>
      </c>
      <c r="U48" s="5"/>
      <c r="V48" s="5">
        <f t="shared" si="3"/>
        <v>6.7236842105263159</v>
      </c>
      <c r="W48" s="5">
        <f t="shared" si="4"/>
        <v>10.030612244897959</v>
      </c>
      <c r="X48" s="5">
        <f t="shared" si="2"/>
        <v>10.263157894736842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49</v>
      </c>
      <c r="D49" s="5">
        <v>48</v>
      </c>
      <c r="E49" s="5">
        <v>66</v>
      </c>
      <c r="F49" s="5">
        <v>51</v>
      </c>
      <c r="G49" s="5">
        <v>34</v>
      </c>
      <c r="H49" s="5">
        <v>32</v>
      </c>
      <c r="I49" s="5">
        <v>46</v>
      </c>
      <c r="J49" s="5">
        <v>46</v>
      </c>
      <c r="K49" s="5">
        <v>76</v>
      </c>
      <c r="L49" s="5">
        <v>80</v>
      </c>
      <c r="M49" s="5">
        <v>45</v>
      </c>
      <c r="N49" s="5">
        <v>39</v>
      </c>
      <c r="O49" s="5">
        <v>55</v>
      </c>
      <c r="P49" s="5">
        <v>54</v>
      </c>
      <c r="Q49" s="5">
        <v>117</v>
      </c>
      <c r="R49" s="5">
        <v>116</v>
      </c>
      <c r="S49" s="5">
        <v>47</v>
      </c>
      <c r="T49" s="5">
        <v>46</v>
      </c>
      <c r="U49" s="5"/>
      <c r="V49" s="5">
        <f t="shared" si="3"/>
        <v>1.9411764705882353</v>
      </c>
      <c r="W49" s="5">
        <f t="shared" si="4"/>
        <v>1.6888888888888889</v>
      </c>
      <c r="X49" s="5">
        <f t="shared" si="2"/>
        <v>2.4893617021276597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3554</v>
      </c>
      <c r="D50" s="5">
        <v>115713</v>
      </c>
      <c r="E50" s="5">
        <v>8141</v>
      </c>
      <c r="F50" s="5">
        <v>107924</v>
      </c>
      <c r="G50" s="5">
        <v>2474</v>
      </c>
      <c r="H50" s="5">
        <v>97487</v>
      </c>
      <c r="I50" s="5">
        <v>5152</v>
      </c>
      <c r="J50" s="5">
        <v>146292</v>
      </c>
      <c r="K50" s="5">
        <v>35545</v>
      </c>
      <c r="L50" s="5">
        <v>144019</v>
      </c>
      <c r="M50" s="5">
        <v>4459</v>
      </c>
      <c r="N50" s="5">
        <v>123493</v>
      </c>
      <c r="O50" s="5">
        <v>6654</v>
      </c>
      <c r="P50" s="5">
        <v>172244</v>
      </c>
      <c r="Q50" s="5">
        <v>89106</v>
      </c>
      <c r="R50" s="5">
        <v>268851</v>
      </c>
      <c r="S50" s="5">
        <v>5505</v>
      </c>
      <c r="T50" s="5">
        <v>148697</v>
      </c>
      <c r="U50" s="5"/>
      <c r="V50" s="5">
        <f t="shared" si="3"/>
        <v>3.2906224737267582</v>
      </c>
      <c r="W50" s="5">
        <f t="shared" si="4"/>
        <v>7.971518277640727</v>
      </c>
      <c r="X50" s="5">
        <f t="shared" si="2"/>
        <v>16.186376021798367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211</v>
      </c>
      <c r="D51" s="5">
        <v>238</v>
      </c>
      <c r="E51" s="5">
        <v>837</v>
      </c>
      <c r="F51" s="5">
        <v>906</v>
      </c>
      <c r="G51" s="5">
        <v>168</v>
      </c>
      <c r="H51" s="5">
        <v>194</v>
      </c>
      <c r="I51" s="5">
        <v>253</v>
      </c>
      <c r="J51" s="5">
        <v>286</v>
      </c>
      <c r="K51" s="5">
        <v>3259</v>
      </c>
      <c r="L51" s="5">
        <v>3244</v>
      </c>
      <c r="M51" s="5">
        <v>205</v>
      </c>
      <c r="N51" s="5">
        <v>250</v>
      </c>
      <c r="O51" s="5">
        <v>298</v>
      </c>
      <c r="P51" s="5">
        <v>334</v>
      </c>
      <c r="Q51" s="5">
        <v>7233</v>
      </c>
      <c r="R51" s="5">
        <v>8001</v>
      </c>
      <c r="S51" s="5">
        <v>242</v>
      </c>
      <c r="T51" s="5">
        <v>340</v>
      </c>
      <c r="U51" s="5"/>
      <c r="V51" s="5">
        <f t="shared" si="3"/>
        <v>4.9821428571428568</v>
      </c>
      <c r="W51" s="5">
        <f t="shared" si="4"/>
        <v>15.897560975609757</v>
      </c>
      <c r="X51" s="5">
        <f t="shared" si="2"/>
        <v>29.888429752066116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1700</v>
      </c>
      <c r="D52" s="5">
        <v>8936</v>
      </c>
      <c r="E52" s="5">
        <v>5051</v>
      </c>
      <c r="F52" s="5">
        <v>14777</v>
      </c>
      <c r="G52" s="5">
        <v>1297</v>
      </c>
      <c r="H52" s="5">
        <v>4847</v>
      </c>
      <c r="I52" s="5">
        <v>2190</v>
      </c>
      <c r="J52" s="5">
        <v>10431</v>
      </c>
      <c r="K52" s="5">
        <v>19733</v>
      </c>
      <c r="L52" s="5">
        <v>31320</v>
      </c>
      <c r="M52" s="5">
        <v>1773</v>
      </c>
      <c r="N52" s="5">
        <v>7162</v>
      </c>
      <c r="O52" s="5">
        <v>2560</v>
      </c>
      <c r="P52" s="5">
        <v>11825</v>
      </c>
      <c r="Q52" s="5">
        <v>51863</v>
      </c>
      <c r="R52" s="5">
        <v>56512</v>
      </c>
      <c r="S52" s="5">
        <v>2239</v>
      </c>
      <c r="T52" s="5">
        <v>8937</v>
      </c>
      <c r="U52" s="5"/>
      <c r="V52" s="5">
        <f t="shared" si="3"/>
        <v>3.8943716268311488</v>
      </c>
      <c r="W52" s="5">
        <f t="shared" si="4"/>
        <v>11.129723632261703</v>
      </c>
      <c r="X52" s="5">
        <f t="shared" si="2"/>
        <v>23.163465832961144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1707</v>
      </c>
      <c r="D53" s="5">
        <v>2093</v>
      </c>
      <c r="E53" s="5">
        <v>5215</v>
      </c>
      <c r="F53" s="5">
        <v>5561</v>
      </c>
      <c r="G53" s="5">
        <v>1360</v>
      </c>
      <c r="H53" s="5">
        <v>1587</v>
      </c>
      <c r="I53" s="5">
        <v>2738</v>
      </c>
      <c r="J53" s="5">
        <v>3183</v>
      </c>
      <c r="K53" s="5">
        <v>22257</v>
      </c>
      <c r="L53" s="5">
        <v>23203</v>
      </c>
      <c r="M53" s="5">
        <v>2107</v>
      </c>
      <c r="N53" s="5">
        <v>2457</v>
      </c>
      <c r="O53" s="5">
        <v>3450</v>
      </c>
      <c r="P53" s="5">
        <v>4204</v>
      </c>
      <c r="Q53" s="5">
        <v>51443</v>
      </c>
      <c r="R53" s="5">
        <v>61743</v>
      </c>
      <c r="S53" s="5">
        <v>2725</v>
      </c>
      <c r="T53" s="5">
        <v>3162</v>
      </c>
      <c r="U53" s="5"/>
      <c r="V53" s="5">
        <f t="shared" si="3"/>
        <v>3.8345588235294117</v>
      </c>
      <c r="W53" s="5">
        <f t="shared" si="4"/>
        <v>10.563360227812055</v>
      </c>
      <c r="X53" s="5">
        <f t="shared" si="2"/>
        <v>18.87816513761468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3972</v>
      </c>
      <c r="D54" s="5">
        <v>1826094</v>
      </c>
      <c r="E54" s="5">
        <v>8545</v>
      </c>
      <c r="F54" s="5">
        <v>2258967</v>
      </c>
      <c r="G54" s="5">
        <v>3119</v>
      </c>
      <c r="H54" s="5">
        <v>1561135</v>
      </c>
      <c r="I54" s="5">
        <v>7535</v>
      </c>
      <c r="J54" s="5">
        <v>3263262</v>
      </c>
      <c r="K54" s="5">
        <v>32227</v>
      </c>
      <c r="L54" s="5">
        <v>3154564</v>
      </c>
      <c r="M54" s="5">
        <v>5923</v>
      </c>
      <c r="N54" s="5">
        <v>2595529</v>
      </c>
      <c r="O54" s="5">
        <v>9284</v>
      </c>
      <c r="P54" s="5">
        <v>3673890</v>
      </c>
      <c r="Q54" s="5">
        <v>84593</v>
      </c>
      <c r="R54" s="5">
        <v>3585185</v>
      </c>
      <c r="S54" s="5">
        <v>7617</v>
      </c>
      <c r="T54" s="5">
        <v>2490308</v>
      </c>
      <c r="U54" s="5"/>
      <c r="V54" s="5">
        <f t="shared" si="3"/>
        <v>2.7396601474831677</v>
      </c>
      <c r="W54" s="5">
        <f t="shared" si="4"/>
        <v>5.4409927401654565</v>
      </c>
      <c r="X54" s="5">
        <f t="shared" si="2"/>
        <v>11.105815938033347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479</v>
      </c>
      <c r="D55" s="5">
        <v>401</v>
      </c>
      <c r="E55" s="5">
        <v>1509</v>
      </c>
      <c r="F55" s="5">
        <v>1409</v>
      </c>
      <c r="G55" s="5">
        <v>348</v>
      </c>
      <c r="H55" s="5">
        <v>297</v>
      </c>
      <c r="I55" s="5">
        <v>714</v>
      </c>
      <c r="J55" s="5">
        <v>620</v>
      </c>
      <c r="K55" s="5">
        <v>2982</v>
      </c>
      <c r="L55" s="5">
        <v>2690</v>
      </c>
      <c r="M55" s="5">
        <v>552</v>
      </c>
      <c r="N55" s="5">
        <v>479</v>
      </c>
      <c r="O55" s="5">
        <v>1029</v>
      </c>
      <c r="P55" s="5">
        <v>1031</v>
      </c>
      <c r="Q55" s="5">
        <v>6848</v>
      </c>
      <c r="R55" s="5">
        <v>6249</v>
      </c>
      <c r="S55" s="5">
        <v>814</v>
      </c>
      <c r="T55" s="5">
        <v>663</v>
      </c>
      <c r="U55" s="5"/>
      <c r="V55" s="5">
        <f t="shared" si="3"/>
        <v>4.3362068965517242</v>
      </c>
      <c r="W55" s="5">
        <f t="shared" si="4"/>
        <v>5.4021739130434785</v>
      </c>
      <c r="X55" s="5">
        <f t="shared" si="2"/>
        <v>8.4127764127764131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284</v>
      </c>
      <c r="D56" s="5">
        <v>463</v>
      </c>
      <c r="E56" s="5">
        <v>1401</v>
      </c>
      <c r="F56" s="5">
        <v>1635</v>
      </c>
      <c r="G56" s="5">
        <v>239</v>
      </c>
      <c r="H56" s="5">
        <v>337</v>
      </c>
      <c r="I56" s="5">
        <v>362</v>
      </c>
      <c r="J56" s="5">
        <v>620</v>
      </c>
      <c r="K56" s="5">
        <v>3120</v>
      </c>
      <c r="L56" s="5">
        <v>3041</v>
      </c>
      <c r="M56" s="5">
        <v>277</v>
      </c>
      <c r="N56" s="5">
        <v>444</v>
      </c>
      <c r="O56" s="5">
        <v>433</v>
      </c>
      <c r="P56" s="5">
        <v>691</v>
      </c>
      <c r="Q56" s="5">
        <v>6481</v>
      </c>
      <c r="R56" s="5">
        <v>6841</v>
      </c>
      <c r="S56" s="5">
        <v>316</v>
      </c>
      <c r="T56" s="5">
        <v>499</v>
      </c>
      <c r="U56" s="5"/>
      <c r="V56" s="5">
        <f t="shared" si="3"/>
        <v>5.8619246861924683</v>
      </c>
      <c r="W56" s="5">
        <f t="shared" si="4"/>
        <v>11.263537906137184</v>
      </c>
      <c r="X56" s="5">
        <f t="shared" si="2"/>
        <v>20.509493670886076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393</v>
      </c>
      <c r="D57" s="5">
        <v>491</v>
      </c>
      <c r="E57" s="5">
        <v>1468</v>
      </c>
      <c r="F57" s="5">
        <v>1408</v>
      </c>
      <c r="G57" s="5">
        <v>305</v>
      </c>
      <c r="H57" s="5">
        <v>360</v>
      </c>
      <c r="I57" s="5">
        <v>581</v>
      </c>
      <c r="J57" s="5">
        <v>713</v>
      </c>
      <c r="K57" s="5">
        <v>2631</v>
      </c>
      <c r="L57" s="5">
        <v>2842</v>
      </c>
      <c r="M57" s="5">
        <v>486</v>
      </c>
      <c r="N57" s="5">
        <v>568</v>
      </c>
      <c r="O57" s="5">
        <v>889</v>
      </c>
      <c r="P57" s="5">
        <v>1024</v>
      </c>
      <c r="Q57" s="5">
        <v>4987</v>
      </c>
      <c r="R57" s="5">
        <v>7343</v>
      </c>
      <c r="S57" s="5">
        <v>653</v>
      </c>
      <c r="T57" s="5">
        <v>750</v>
      </c>
      <c r="U57" s="5"/>
      <c r="V57" s="5">
        <f t="shared" si="3"/>
        <v>4.8131147540983603</v>
      </c>
      <c r="W57" s="5">
        <f t="shared" si="4"/>
        <v>5.4135802469135799</v>
      </c>
      <c r="X57" s="5">
        <f t="shared" si="2"/>
        <v>7.6370597243491574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2666</v>
      </c>
      <c r="D58" s="5">
        <v>2971</v>
      </c>
      <c r="E58" s="5">
        <v>8014</v>
      </c>
      <c r="F58" s="5">
        <v>7780</v>
      </c>
      <c r="G58" s="5">
        <v>2077</v>
      </c>
      <c r="H58" s="5">
        <v>2452</v>
      </c>
      <c r="I58" s="5">
        <v>3390</v>
      </c>
      <c r="J58" s="5">
        <v>4106</v>
      </c>
      <c r="K58" s="5">
        <v>30764</v>
      </c>
      <c r="L58" s="5">
        <v>28529</v>
      </c>
      <c r="M58" s="5">
        <v>2791</v>
      </c>
      <c r="N58" s="5">
        <v>3410</v>
      </c>
      <c r="O58" s="5">
        <v>4106</v>
      </c>
      <c r="P58" s="5">
        <v>4926</v>
      </c>
      <c r="Q58" s="5">
        <v>63730</v>
      </c>
      <c r="R58" s="5">
        <v>62408</v>
      </c>
      <c r="S58" s="5">
        <v>3280</v>
      </c>
      <c r="T58" s="5">
        <v>3969</v>
      </c>
      <c r="U58" s="5"/>
      <c r="V58" s="5">
        <f t="shared" si="3"/>
        <v>3.858449687048628</v>
      </c>
      <c r="W58" s="5">
        <f t="shared" si="4"/>
        <v>11.022572554639915</v>
      </c>
      <c r="X58" s="5">
        <f t="shared" si="2"/>
        <v>19.429878048780488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39550</v>
      </c>
      <c r="D59" s="5">
        <v>4078901</v>
      </c>
      <c r="E59" s="5">
        <v>227338</v>
      </c>
      <c r="F59" s="5">
        <v>4696834</v>
      </c>
      <c r="G59" s="5">
        <v>31070</v>
      </c>
      <c r="H59" s="5">
        <v>3083371</v>
      </c>
      <c r="I59" s="5">
        <v>59749</v>
      </c>
      <c r="J59" s="5">
        <v>6347863</v>
      </c>
      <c r="K59" s="5">
        <v>820507</v>
      </c>
      <c r="L59" s="5">
        <v>7394656</v>
      </c>
      <c r="M59" s="5">
        <v>48999</v>
      </c>
      <c r="N59" s="5">
        <v>5286053</v>
      </c>
      <c r="O59" s="5">
        <v>72293</v>
      </c>
      <c r="P59" s="5">
        <v>7112479</v>
      </c>
      <c r="Q59" s="5">
        <v>1997704</v>
      </c>
      <c r="R59" s="5">
        <v>10012230</v>
      </c>
      <c r="S59" s="5">
        <v>59893</v>
      </c>
      <c r="T59" s="5">
        <v>5505285</v>
      </c>
      <c r="U59" s="5"/>
      <c r="V59" s="5">
        <f t="shared" si="3"/>
        <v>7.3169616993884778</v>
      </c>
      <c r="W59" s="5">
        <f t="shared" si="4"/>
        <v>16.745382558827732</v>
      </c>
      <c r="X59" s="5">
        <f t="shared" si="2"/>
        <v>33.35454894561969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12240</v>
      </c>
      <c r="D60" s="5">
        <v>63815</v>
      </c>
      <c r="E60" s="5">
        <v>65809</v>
      </c>
      <c r="F60" s="5">
        <v>149102</v>
      </c>
      <c r="G60" s="5">
        <v>9651</v>
      </c>
      <c r="H60" s="5">
        <v>60209</v>
      </c>
      <c r="I60" s="5">
        <v>16423</v>
      </c>
      <c r="J60" s="5">
        <v>95038</v>
      </c>
      <c r="K60" s="5">
        <v>265663</v>
      </c>
      <c r="L60" s="5">
        <v>428141</v>
      </c>
      <c r="M60" s="5">
        <v>13457</v>
      </c>
      <c r="N60" s="5">
        <v>80316</v>
      </c>
      <c r="O60" s="5">
        <v>18807</v>
      </c>
      <c r="P60" s="5">
        <v>100632</v>
      </c>
      <c r="Q60" s="5">
        <v>568459</v>
      </c>
      <c r="R60" s="5">
        <v>850207</v>
      </c>
      <c r="S60" s="5">
        <v>16529</v>
      </c>
      <c r="T60" s="5">
        <v>97181</v>
      </c>
      <c r="U60" s="5"/>
      <c r="V60" s="5">
        <f t="shared" si="3"/>
        <v>6.8188788726556835</v>
      </c>
      <c r="W60" s="5">
        <f t="shared" si="4"/>
        <v>19.741621460949691</v>
      </c>
      <c r="X60" s="5">
        <f t="shared" si="2"/>
        <v>34.391614737733683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21887</v>
      </c>
      <c r="D61" s="5">
        <v>2177119</v>
      </c>
      <c r="E61" s="5">
        <v>115139</v>
      </c>
      <c r="F61" s="5">
        <v>2545474</v>
      </c>
      <c r="G61" s="5">
        <v>17304</v>
      </c>
      <c r="H61" s="5">
        <v>1629589</v>
      </c>
      <c r="I61" s="5">
        <v>30290</v>
      </c>
      <c r="J61" s="5">
        <v>3545951</v>
      </c>
      <c r="K61" s="5">
        <v>415935</v>
      </c>
      <c r="L61" s="5">
        <v>3941749</v>
      </c>
      <c r="M61" s="5">
        <v>24764</v>
      </c>
      <c r="N61" s="5">
        <v>2888417</v>
      </c>
      <c r="O61" s="5">
        <v>36774</v>
      </c>
      <c r="P61" s="5">
        <v>3683103</v>
      </c>
      <c r="Q61" s="5">
        <v>1026484</v>
      </c>
      <c r="R61" s="5">
        <v>5184679</v>
      </c>
      <c r="S61" s="5">
        <v>30905</v>
      </c>
      <c r="T61" s="5">
        <v>2642817</v>
      </c>
      <c r="U61" s="5"/>
      <c r="V61" s="5">
        <f t="shared" si="3"/>
        <v>6.6538950531668979</v>
      </c>
      <c r="W61" s="5">
        <f t="shared" si="4"/>
        <v>16.795953803908901</v>
      </c>
      <c r="X61" s="5">
        <f t="shared" si="2"/>
        <v>33.214172464002587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17203</v>
      </c>
      <c r="D62" s="5">
        <v>77828</v>
      </c>
      <c r="E62" s="5">
        <v>101621</v>
      </c>
      <c r="F62" s="5">
        <v>194029</v>
      </c>
      <c r="G62" s="5">
        <v>13554</v>
      </c>
      <c r="H62" s="5">
        <v>68685</v>
      </c>
      <c r="I62" s="5">
        <v>21873</v>
      </c>
      <c r="J62" s="5">
        <v>107174</v>
      </c>
      <c r="K62" s="5">
        <v>397744</v>
      </c>
      <c r="L62" s="5">
        <v>559543</v>
      </c>
      <c r="M62" s="5">
        <v>18769</v>
      </c>
      <c r="N62" s="5">
        <v>87535</v>
      </c>
      <c r="O62" s="5">
        <v>26038</v>
      </c>
      <c r="P62" s="5">
        <v>116523</v>
      </c>
      <c r="Q62" s="5">
        <v>837070</v>
      </c>
      <c r="R62" s="5">
        <v>1340222</v>
      </c>
      <c r="S62" s="5">
        <v>21577</v>
      </c>
      <c r="T62" s="5">
        <v>95743</v>
      </c>
      <c r="U62" s="5"/>
      <c r="V62" s="5">
        <f t="shared" si="3"/>
        <v>7.4974915154198021</v>
      </c>
      <c r="W62" s="5">
        <f t="shared" si="4"/>
        <v>21.191539240236562</v>
      </c>
      <c r="X62" s="5">
        <f t="shared" si="2"/>
        <v>38.794549752050791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7570</v>
      </c>
      <c r="D63" s="5">
        <v>9654</v>
      </c>
      <c r="E63" s="5">
        <v>20449</v>
      </c>
      <c r="F63" s="5">
        <v>24040</v>
      </c>
      <c r="G63" s="5">
        <v>5806</v>
      </c>
      <c r="H63" s="5">
        <v>7134</v>
      </c>
      <c r="I63" s="5">
        <v>13804</v>
      </c>
      <c r="J63" s="5">
        <v>17972</v>
      </c>
      <c r="K63" s="5">
        <v>118486</v>
      </c>
      <c r="L63" s="5">
        <v>129845</v>
      </c>
      <c r="M63" s="5">
        <v>10574</v>
      </c>
      <c r="N63" s="5">
        <v>12804</v>
      </c>
      <c r="O63" s="5">
        <v>17390</v>
      </c>
      <c r="P63" s="5">
        <v>99457</v>
      </c>
      <c r="Q63" s="5">
        <v>299113</v>
      </c>
      <c r="R63" s="5">
        <v>352876</v>
      </c>
      <c r="S63" s="5">
        <v>13910</v>
      </c>
      <c r="T63" s="5">
        <v>17572</v>
      </c>
      <c r="U63" s="5"/>
      <c r="V63" s="5">
        <f t="shared" si="3"/>
        <v>3.5220461591457113</v>
      </c>
      <c r="W63" s="5">
        <f t="shared" si="4"/>
        <v>11.205409494987705</v>
      </c>
      <c r="X63" s="5">
        <f t="shared" si="2"/>
        <v>21.503450754852626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2070</v>
      </c>
      <c r="D64" s="5">
        <v>2454</v>
      </c>
      <c r="E64" s="5">
        <v>5467</v>
      </c>
      <c r="F64" s="5">
        <v>6065</v>
      </c>
      <c r="G64" s="5">
        <v>1572</v>
      </c>
      <c r="H64" s="5">
        <v>1885</v>
      </c>
      <c r="I64" s="5">
        <v>3354</v>
      </c>
      <c r="J64" s="5">
        <v>4344</v>
      </c>
      <c r="K64" s="5">
        <v>30893</v>
      </c>
      <c r="L64" s="5">
        <v>26547</v>
      </c>
      <c r="M64" s="5">
        <v>2688</v>
      </c>
      <c r="N64" s="5">
        <v>3184</v>
      </c>
      <c r="O64" s="5">
        <v>4447</v>
      </c>
      <c r="P64" s="5">
        <v>1348857</v>
      </c>
      <c r="Q64" s="5">
        <v>63707</v>
      </c>
      <c r="R64" s="5">
        <v>66501</v>
      </c>
      <c r="S64" s="5">
        <v>3525</v>
      </c>
      <c r="T64" s="5">
        <v>4219</v>
      </c>
      <c r="U64" s="5"/>
      <c r="V64" s="5">
        <f t="shared" si="3"/>
        <v>3.477735368956743</v>
      </c>
      <c r="W64" s="5">
        <f t="shared" si="4"/>
        <v>11.492931547619047</v>
      </c>
      <c r="X64" s="5">
        <f t="shared" si="2"/>
        <v>18.072907801418438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6690</v>
      </c>
      <c r="D65" s="5">
        <v>10689</v>
      </c>
      <c r="E65" s="5">
        <v>22437</v>
      </c>
      <c r="F65" s="5">
        <v>30305</v>
      </c>
      <c r="G65" s="5">
        <v>5046</v>
      </c>
      <c r="H65" s="5">
        <v>8059</v>
      </c>
      <c r="I65" s="5">
        <v>9634</v>
      </c>
      <c r="J65" s="5">
        <v>15093</v>
      </c>
      <c r="K65" s="5">
        <v>88730</v>
      </c>
      <c r="L65" s="5">
        <v>124212</v>
      </c>
      <c r="M65" s="5">
        <v>7586</v>
      </c>
      <c r="N65" s="5">
        <v>11641</v>
      </c>
      <c r="O65" s="5">
        <v>12565</v>
      </c>
      <c r="P65" s="5">
        <v>18619</v>
      </c>
      <c r="Q65" s="5">
        <v>199895</v>
      </c>
      <c r="R65" s="5">
        <v>371516</v>
      </c>
      <c r="S65" s="5">
        <v>10217</v>
      </c>
      <c r="T65" s="5">
        <v>15694</v>
      </c>
      <c r="U65" s="5"/>
      <c r="V65" s="5">
        <f t="shared" si="3"/>
        <v>4.4464922711058268</v>
      </c>
      <c r="W65" s="5">
        <f t="shared" si="4"/>
        <v>11.696546269443711</v>
      </c>
      <c r="X65" s="5">
        <f t="shared" si="2"/>
        <v>19.564940784966232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15547</v>
      </c>
      <c r="D66" s="5">
        <v>21635</v>
      </c>
      <c r="E66" s="5">
        <v>53694</v>
      </c>
      <c r="F66" s="5">
        <v>68085</v>
      </c>
      <c r="G66" s="5">
        <v>11768</v>
      </c>
      <c r="H66" s="5">
        <v>16647</v>
      </c>
      <c r="I66" s="5">
        <v>25085</v>
      </c>
      <c r="J66" s="5">
        <v>35371</v>
      </c>
      <c r="K66" s="5">
        <v>267701</v>
      </c>
      <c r="L66" s="5">
        <v>349567</v>
      </c>
      <c r="M66" s="5">
        <v>19971</v>
      </c>
      <c r="N66" s="5">
        <v>27608</v>
      </c>
      <c r="O66" s="5">
        <v>33231</v>
      </c>
      <c r="P66" s="5">
        <v>47925</v>
      </c>
      <c r="Q66" s="5">
        <v>586128</v>
      </c>
      <c r="R66" s="5">
        <v>1001466</v>
      </c>
      <c r="S66" s="5">
        <v>27992</v>
      </c>
      <c r="T66" s="5">
        <v>38837</v>
      </c>
      <c r="U66" s="5"/>
      <c r="V66" s="5">
        <f t="shared" ref="V66:V97" si="5">E66/G66</f>
        <v>4.5627124405166555</v>
      </c>
      <c r="W66" s="5">
        <f t="shared" ref="W66:W97" si="6">K66/M66</f>
        <v>13.404486505432878</v>
      </c>
      <c r="X66" s="5">
        <f t="shared" si="2"/>
        <v>20.939125464418407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707</v>
      </c>
      <c r="D67" s="5">
        <v>731</v>
      </c>
      <c r="E67" s="5">
        <v>2393</v>
      </c>
      <c r="F67" s="5">
        <v>2444</v>
      </c>
      <c r="G67" s="5">
        <v>543</v>
      </c>
      <c r="H67" s="5">
        <v>554</v>
      </c>
      <c r="I67" s="5">
        <v>1112</v>
      </c>
      <c r="J67" s="5">
        <v>1036</v>
      </c>
      <c r="K67" s="5">
        <v>9002</v>
      </c>
      <c r="L67" s="5">
        <v>9113</v>
      </c>
      <c r="M67" s="5">
        <v>761</v>
      </c>
      <c r="N67" s="5">
        <v>795</v>
      </c>
      <c r="O67" s="5">
        <v>1245</v>
      </c>
      <c r="P67" s="5">
        <v>1376</v>
      </c>
      <c r="Q67" s="5">
        <v>13496</v>
      </c>
      <c r="R67" s="5">
        <v>15837</v>
      </c>
      <c r="S67" s="5">
        <v>1110</v>
      </c>
      <c r="T67" s="5">
        <v>977</v>
      </c>
      <c r="U67" s="5"/>
      <c r="V67" s="5">
        <f t="shared" si="5"/>
        <v>4.4069981583793743</v>
      </c>
      <c r="W67" s="5">
        <f t="shared" si="6"/>
        <v>11.829172141918528</v>
      </c>
      <c r="X67" s="5">
        <f t="shared" ref="X67:X106" si="7">Q67/S67</f>
        <v>12.158558558558559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763</v>
      </c>
      <c r="D68" s="5">
        <v>750</v>
      </c>
      <c r="E68" s="5">
        <v>2360</v>
      </c>
      <c r="F68" s="5">
        <v>2493</v>
      </c>
      <c r="G68" s="5">
        <v>575</v>
      </c>
      <c r="H68" s="5">
        <v>577</v>
      </c>
      <c r="I68" s="5">
        <v>1078</v>
      </c>
      <c r="J68" s="5">
        <v>1069</v>
      </c>
      <c r="K68" s="5">
        <v>9792</v>
      </c>
      <c r="L68" s="5">
        <v>8697</v>
      </c>
      <c r="M68" s="5">
        <v>816</v>
      </c>
      <c r="N68" s="5">
        <v>855</v>
      </c>
      <c r="O68" s="5">
        <v>1425</v>
      </c>
      <c r="P68" s="5">
        <v>1318</v>
      </c>
      <c r="Q68" s="5">
        <v>19059</v>
      </c>
      <c r="R68" s="5">
        <v>17793</v>
      </c>
      <c r="S68" s="5">
        <v>1187</v>
      </c>
      <c r="T68" s="5">
        <v>957</v>
      </c>
      <c r="U68" s="5"/>
      <c r="V68" s="5">
        <f t="shared" si="5"/>
        <v>4.1043478260869568</v>
      </c>
      <c r="W68" s="5">
        <f t="shared" si="6"/>
        <v>12</v>
      </c>
      <c r="X68" s="5">
        <f t="shared" si="7"/>
        <v>16.056444818871103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2408</v>
      </c>
      <c r="D69" s="5">
        <v>2929</v>
      </c>
      <c r="E69" s="5">
        <v>7725</v>
      </c>
      <c r="F69" s="5">
        <v>8133</v>
      </c>
      <c r="G69" s="5">
        <v>1866</v>
      </c>
      <c r="H69" s="5">
        <v>2075</v>
      </c>
      <c r="I69" s="5">
        <v>3265</v>
      </c>
      <c r="J69" s="5">
        <v>3513</v>
      </c>
      <c r="K69" s="5">
        <v>30338</v>
      </c>
      <c r="L69" s="5">
        <v>29840</v>
      </c>
      <c r="M69" s="5">
        <v>2554</v>
      </c>
      <c r="N69" s="5">
        <v>2879</v>
      </c>
      <c r="O69" s="5">
        <v>3881</v>
      </c>
      <c r="P69" s="5">
        <v>4177</v>
      </c>
      <c r="Q69" s="5">
        <v>66826</v>
      </c>
      <c r="R69" s="5">
        <v>64765</v>
      </c>
      <c r="S69" s="5">
        <v>3257</v>
      </c>
      <c r="T69" s="5">
        <v>3442</v>
      </c>
      <c r="U69" s="5"/>
      <c r="V69" s="5">
        <f t="shared" si="5"/>
        <v>4.139871382636656</v>
      </c>
      <c r="W69" s="5">
        <f t="shared" si="6"/>
        <v>11.878621769772906</v>
      </c>
      <c r="X69" s="5">
        <f t="shared" si="7"/>
        <v>20.517654283082592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6158</v>
      </c>
      <c r="D70" s="5">
        <v>10893</v>
      </c>
      <c r="E70" s="5">
        <v>21312</v>
      </c>
      <c r="F70" s="5">
        <v>30804</v>
      </c>
      <c r="G70" s="5">
        <v>4961</v>
      </c>
      <c r="H70" s="5">
        <v>8234</v>
      </c>
      <c r="I70" s="5">
        <v>9448</v>
      </c>
      <c r="J70" s="5">
        <v>14976</v>
      </c>
      <c r="K70" s="5">
        <v>88311</v>
      </c>
      <c r="L70" s="5">
        <v>124551</v>
      </c>
      <c r="M70" s="5">
        <v>7494</v>
      </c>
      <c r="N70" s="5">
        <v>11618</v>
      </c>
      <c r="O70" s="5">
        <v>11040</v>
      </c>
      <c r="P70" s="5">
        <v>18579</v>
      </c>
      <c r="Q70" s="5">
        <v>186238</v>
      </c>
      <c r="R70" s="5">
        <v>357986</v>
      </c>
      <c r="S70" s="5">
        <v>9140</v>
      </c>
      <c r="T70" s="5">
        <v>15333</v>
      </c>
      <c r="U70" s="5"/>
      <c r="V70" s="5">
        <f t="shared" si="5"/>
        <v>4.2959080830477729</v>
      </c>
      <c r="W70" s="5">
        <f t="shared" si="6"/>
        <v>11.784227381905524</v>
      </c>
      <c r="X70" s="5">
        <f t="shared" si="7"/>
        <v>20.376148796498907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14937</v>
      </c>
      <c r="D71" s="5">
        <v>22058</v>
      </c>
      <c r="E71" s="5">
        <v>52163</v>
      </c>
      <c r="F71" s="5">
        <v>72352</v>
      </c>
      <c r="G71" s="5">
        <v>11668</v>
      </c>
      <c r="H71" s="5">
        <v>16460</v>
      </c>
      <c r="I71" s="5">
        <v>27091</v>
      </c>
      <c r="J71" s="5">
        <v>34746</v>
      </c>
      <c r="K71" s="5">
        <v>283473</v>
      </c>
      <c r="L71" s="5">
        <v>352278</v>
      </c>
      <c r="M71" s="5">
        <v>19957</v>
      </c>
      <c r="N71" s="5">
        <v>26505</v>
      </c>
      <c r="O71" s="5">
        <v>31605</v>
      </c>
      <c r="P71" s="5">
        <v>45726</v>
      </c>
      <c r="Q71" s="5">
        <v>649485</v>
      </c>
      <c r="R71" s="5">
        <v>1061750</v>
      </c>
      <c r="S71" s="5">
        <v>27372</v>
      </c>
      <c r="T71" s="5">
        <v>37958</v>
      </c>
      <c r="U71" s="5"/>
      <c r="V71" s="5">
        <f t="shared" si="5"/>
        <v>4.4706033596160442</v>
      </c>
      <c r="W71" s="5">
        <f t="shared" si="6"/>
        <v>14.204189006363682</v>
      </c>
      <c r="X71" s="5">
        <f t="shared" si="7"/>
        <v>23.728079789565978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8188</v>
      </c>
      <c r="D72" s="5">
        <v>15400</v>
      </c>
      <c r="E72" s="5">
        <v>202646</v>
      </c>
      <c r="F72" s="5">
        <v>222606</v>
      </c>
      <c r="G72" s="5">
        <v>6715</v>
      </c>
      <c r="H72" s="5">
        <v>11657</v>
      </c>
      <c r="I72" s="5">
        <v>10195</v>
      </c>
      <c r="J72" s="5">
        <v>19333</v>
      </c>
      <c r="K72" s="5">
        <v>649032</v>
      </c>
      <c r="L72" s="5">
        <v>833403</v>
      </c>
      <c r="M72" s="5">
        <v>8247</v>
      </c>
      <c r="N72" s="5">
        <v>15392</v>
      </c>
      <c r="O72" s="5">
        <v>12404</v>
      </c>
      <c r="P72" s="5">
        <v>23582</v>
      </c>
      <c r="Q72" s="5">
        <v>1690097</v>
      </c>
      <c r="R72" s="5">
        <v>2033380</v>
      </c>
      <c r="S72" s="5">
        <v>10031</v>
      </c>
      <c r="T72" s="5">
        <v>18892</v>
      </c>
      <c r="U72" s="5"/>
      <c r="V72" s="5">
        <f t="shared" si="5"/>
        <v>30.178108711839165</v>
      </c>
      <c r="W72" s="5">
        <f t="shared" si="6"/>
        <v>78.699163332120776</v>
      </c>
      <c r="X72" s="5">
        <f t="shared" si="7"/>
        <v>168.48738909380918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9003</v>
      </c>
      <c r="D73" s="5">
        <v>16966</v>
      </c>
      <c r="E73" s="5">
        <v>219274</v>
      </c>
      <c r="F73" s="5">
        <v>227930</v>
      </c>
      <c r="G73" s="5">
        <v>7169</v>
      </c>
      <c r="H73" s="5">
        <v>13181</v>
      </c>
      <c r="I73" s="5">
        <v>11196</v>
      </c>
      <c r="J73" s="5">
        <v>20648</v>
      </c>
      <c r="K73" s="5">
        <v>873870</v>
      </c>
      <c r="L73" s="5">
        <v>894718</v>
      </c>
      <c r="M73" s="5">
        <v>9131</v>
      </c>
      <c r="N73" s="5">
        <v>17064</v>
      </c>
      <c r="O73" s="5">
        <v>13085</v>
      </c>
      <c r="P73" s="5">
        <v>24554</v>
      </c>
      <c r="Q73" s="5">
        <v>2105681</v>
      </c>
      <c r="R73" s="5">
        <v>2095964</v>
      </c>
      <c r="S73" s="5">
        <v>10757</v>
      </c>
      <c r="T73" s="5">
        <v>20177</v>
      </c>
      <c r="U73" s="5"/>
      <c r="V73" s="5">
        <f t="shared" si="5"/>
        <v>30.586413725763705</v>
      </c>
      <c r="W73" s="5">
        <f t="shared" si="6"/>
        <v>95.703646917095611</v>
      </c>
      <c r="X73" s="5">
        <f t="shared" si="7"/>
        <v>195.74983731523659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31555</v>
      </c>
      <c r="D74" s="5">
        <v>4994</v>
      </c>
      <c r="E74" s="5">
        <v>149240</v>
      </c>
      <c r="F74" s="5">
        <v>12007</v>
      </c>
      <c r="G74" s="5">
        <v>24316</v>
      </c>
      <c r="H74" s="5">
        <v>3903</v>
      </c>
      <c r="I74" s="5">
        <v>53546</v>
      </c>
      <c r="J74" s="5">
        <v>7517</v>
      </c>
      <c r="K74" s="5">
        <v>721573</v>
      </c>
      <c r="L74" s="5">
        <v>54293</v>
      </c>
      <c r="M74" s="5">
        <v>42415</v>
      </c>
      <c r="N74" s="5">
        <v>5949</v>
      </c>
      <c r="O74" s="5">
        <v>73092</v>
      </c>
      <c r="P74" s="5">
        <v>10390</v>
      </c>
      <c r="Q74" s="5">
        <v>1965462</v>
      </c>
      <c r="R74" s="5">
        <v>145192</v>
      </c>
      <c r="S74" s="5">
        <v>60887</v>
      </c>
      <c r="T74" s="5">
        <v>8390</v>
      </c>
      <c r="U74" s="5"/>
      <c r="V74" s="5">
        <f t="shared" si="5"/>
        <v>6.1375226188517846</v>
      </c>
      <c r="W74" s="5">
        <f t="shared" si="6"/>
        <v>17.012212660615347</v>
      </c>
      <c r="X74" s="5">
        <f t="shared" si="7"/>
        <v>32.280486803422733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8007</v>
      </c>
      <c r="D75" s="5">
        <v>9266</v>
      </c>
      <c r="E75" s="5">
        <v>21926</v>
      </c>
      <c r="F75" s="5">
        <v>25162</v>
      </c>
      <c r="G75" s="5">
        <v>6137</v>
      </c>
      <c r="H75" s="5">
        <v>6895</v>
      </c>
      <c r="I75" s="5">
        <v>13950</v>
      </c>
      <c r="J75" s="5">
        <v>15678</v>
      </c>
      <c r="K75" s="5">
        <v>105729</v>
      </c>
      <c r="L75" s="5">
        <v>114941</v>
      </c>
      <c r="M75" s="5">
        <v>11345</v>
      </c>
      <c r="N75" s="5">
        <v>12534</v>
      </c>
      <c r="O75" s="5">
        <v>18541</v>
      </c>
      <c r="P75" s="5">
        <v>21238</v>
      </c>
      <c r="Q75" s="5">
        <v>281355</v>
      </c>
      <c r="R75" s="5">
        <v>293801</v>
      </c>
      <c r="S75" s="5">
        <v>15622</v>
      </c>
      <c r="T75" s="5">
        <v>18211</v>
      </c>
      <c r="U75" s="5"/>
      <c r="V75" s="5">
        <f t="shared" si="5"/>
        <v>3.5727554179566563</v>
      </c>
      <c r="W75" s="5">
        <f t="shared" si="6"/>
        <v>9.3194358748347295</v>
      </c>
      <c r="X75" s="5">
        <f t="shared" si="7"/>
        <v>18.010177954167201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18349</v>
      </c>
      <c r="D76" s="5">
        <v>20475</v>
      </c>
      <c r="E76" s="5">
        <v>135853</v>
      </c>
      <c r="F76" s="5">
        <v>155730</v>
      </c>
      <c r="G76" s="5">
        <v>14210</v>
      </c>
      <c r="H76" s="5">
        <v>15348</v>
      </c>
      <c r="I76" s="5">
        <v>30528</v>
      </c>
      <c r="J76" s="5">
        <v>33556</v>
      </c>
      <c r="K76" s="5">
        <v>678619</v>
      </c>
      <c r="L76" s="5">
        <v>844637</v>
      </c>
      <c r="M76" s="5">
        <v>25205</v>
      </c>
      <c r="N76" s="5">
        <v>27759</v>
      </c>
      <c r="O76" s="5">
        <v>41594</v>
      </c>
      <c r="P76" s="5">
        <v>45847</v>
      </c>
      <c r="Q76" s="5">
        <v>2219156</v>
      </c>
      <c r="R76" s="5">
        <v>2247419</v>
      </c>
      <c r="S76" s="5">
        <v>35360</v>
      </c>
      <c r="T76" s="5">
        <v>41139</v>
      </c>
      <c r="U76" s="5"/>
      <c r="V76" s="5">
        <f t="shared" si="5"/>
        <v>9.560380014074596</v>
      </c>
      <c r="W76" s="5">
        <f t="shared" si="6"/>
        <v>26.923983336639555</v>
      </c>
      <c r="X76" s="5">
        <f t="shared" si="7"/>
        <v>62.75893665158371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5465</v>
      </c>
      <c r="D77" s="5">
        <v>5294</v>
      </c>
      <c r="E77" s="5">
        <v>16020</v>
      </c>
      <c r="F77" s="5">
        <v>13625</v>
      </c>
      <c r="G77" s="5">
        <v>4184</v>
      </c>
      <c r="H77" s="5">
        <v>3984</v>
      </c>
      <c r="I77" s="5">
        <v>8317</v>
      </c>
      <c r="J77" s="5">
        <v>7523</v>
      </c>
      <c r="K77" s="5">
        <v>77317</v>
      </c>
      <c r="L77" s="5">
        <v>63497</v>
      </c>
      <c r="M77" s="5">
        <v>6613</v>
      </c>
      <c r="N77" s="5">
        <v>6027</v>
      </c>
      <c r="O77" s="5">
        <v>11129</v>
      </c>
      <c r="P77" s="5">
        <v>10073</v>
      </c>
      <c r="Q77" s="5">
        <v>187766</v>
      </c>
      <c r="R77" s="5">
        <v>160477</v>
      </c>
      <c r="S77" s="5">
        <v>9266</v>
      </c>
      <c r="T77" s="5">
        <v>8117</v>
      </c>
      <c r="U77" s="5"/>
      <c r="V77" s="5">
        <f t="shared" si="5"/>
        <v>3.8288718929254304</v>
      </c>
      <c r="W77" s="5">
        <f t="shared" si="6"/>
        <v>11.691667926810828</v>
      </c>
      <c r="X77" s="5">
        <f t="shared" si="7"/>
        <v>20.263975825598965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498</v>
      </c>
      <c r="D78" s="5">
        <v>856</v>
      </c>
      <c r="E78" s="5">
        <v>2311</v>
      </c>
      <c r="F78" s="5">
        <v>1880</v>
      </c>
      <c r="G78" s="5">
        <v>355</v>
      </c>
      <c r="H78" s="5">
        <v>667</v>
      </c>
      <c r="I78" s="5">
        <v>556</v>
      </c>
      <c r="J78" s="5">
        <v>1010</v>
      </c>
      <c r="K78" s="5">
        <v>8719</v>
      </c>
      <c r="L78" s="5">
        <v>4578</v>
      </c>
      <c r="M78" s="5">
        <v>449</v>
      </c>
      <c r="N78" s="5">
        <v>818</v>
      </c>
      <c r="O78" s="5">
        <v>793</v>
      </c>
      <c r="P78" s="5">
        <v>1193</v>
      </c>
      <c r="Q78" s="5">
        <v>23179</v>
      </c>
      <c r="R78" s="5">
        <v>12939</v>
      </c>
      <c r="S78" s="5">
        <v>527</v>
      </c>
      <c r="T78" s="5">
        <v>973</v>
      </c>
      <c r="U78" s="5"/>
      <c r="V78" s="5">
        <f t="shared" si="5"/>
        <v>6.5098591549295772</v>
      </c>
      <c r="W78" s="5">
        <f t="shared" si="6"/>
        <v>19.418708240534521</v>
      </c>
      <c r="X78" s="5">
        <f t="shared" si="7"/>
        <v>43.982922201138521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165</v>
      </c>
      <c r="D79" s="5">
        <v>142</v>
      </c>
      <c r="E79" s="5">
        <v>323</v>
      </c>
      <c r="F79" s="5">
        <v>338</v>
      </c>
      <c r="G79" s="5">
        <v>114</v>
      </c>
      <c r="H79" s="5">
        <v>123</v>
      </c>
      <c r="I79" s="5">
        <v>204</v>
      </c>
      <c r="J79" s="5">
        <v>181</v>
      </c>
      <c r="K79" s="5">
        <v>510</v>
      </c>
      <c r="L79" s="5">
        <v>508</v>
      </c>
      <c r="M79" s="5">
        <v>159</v>
      </c>
      <c r="N79" s="5">
        <v>160</v>
      </c>
      <c r="O79" s="5">
        <v>189</v>
      </c>
      <c r="P79" s="5">
        <v>197</v>
      </c>
      <c r="Q79" s="5">
        <v>453</v>
      </c>
      <c r="R79" s="5">
        <v>458</v>
      </c>
      <c r="S79" s="5">
        <v>152</v>
      </c>
      <c r="T79" s="5">
        <v>155</v>
      </c>
      <c r="U79" s="5"/>
      <c r="V79" s="5">
        <f t="shared" si="5"/>
        <v>2.8333333333333335</v>
      </c>
      <c r="W79" s="5">
        <f t="shared" si="6"/>
        <v>3.2075471698113209</v>
      </c>
      <c r="X79" s="5">
        <f t="shared" si="7"/>
        <v>2.9802631578947367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2649</v>
      </c>
      <c r="D80" s="5">
        <v>3163</v>
      </c>
      <c r="E80" s="5">
        <v>9621</v>
      </c>
      <c r="F80" s="5">
        <v>7862</v>
      </c>
      <c r="G80" s="5">
        <v>2166</v>
      </c>
      <c r="H80" s="5">
        <v>2485</v>
      </c>
      <c r="I80" s="5">
        <v>3363</v>
      </c>
      <c r="J80" s="5">
        <v>4240</v>
      </c>
      <c r="K80" s="5">
        <v>25810</v>
      </c>
      <c r="L80" s="5">
        <v>18768</v>
      </c>
      <c r="M80" s="5">
        <v>2836</v>
      </c>
      <c r="N80" s="5">
        <v>3466</v>
      </c>
      <c r="O80" s="5">
        <v>4176</v>
      </c>
      <c r="P80" s="5">
        <v>5444</v>
      </c>
      <c r="Q80" s="5">
        <v>69883</v>
      </c>
      <c r="R80" s="5">
        <v>34348</v>
      </c>
      <c r="S80" s="5">
        <v>3316</v>
      </c>
      <c r="T80" s="5">
        <v>4310</v>
      </c>
      <c r="U80" s="5"/>
      <c r="V80" s="5">
        <f t="shared" si="5"/>
        <v>4.4418282548476453</v>
      </c>
      <c r="W80" s="5">
        <f t="shared" si="6"/>
        <v>9.1008462623413262</v>
      </c>
      <c r="X80" s="5">
        <f t="shared" si="7"/>
        <v>21.074487334137515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90</v>
      </c>
      <c r="D81" s="5">
        <v>92</v>
      </c>
      <c r="E81" s="5">
        <v>612</v>
      </c>
      <c r="F81" s="5">
        <v>647</v>
      </c>
      <c r="G81" s="5">
        <v>70</v>
      </c>
      <c r="H81" s="5">
        <v>71</v>
      </c>
      <c r="I81" s="5">
        <v>115</v>
      </c>
      <c r="J81" s="5">
        <v>116</v>
      </c>
      <c r="K81" s="5">
        <v>2205</v>
      </c>
      <c r="L81" s="5">
        <v>2238</v>
      </c>
      <c r="M81" s="5">
        <v>105</v>
      </c>
      <c r="N81" s="5">
        <v>115</v>
      </c>
      <c r="O81" s="5">
        <v>141</v>
      </c>
      <c r="P81" s="5">
        <v>141</v>
      </c>
      <c r="Q81" s="5">
        <v>2985</v>
      </c>
      <c r="R81" s="5">
        <v>3166</v>
      </c>
      <c r="S81" s="5">
        <v>108</v>
      </c>
      <c r="T81" s="5">
        <v>118</v>
      </c>
      <c r="U81" s="5"/>
      <c r="V81" s="5">
        <f t="shared" si="5"/>
        <v>8.742857142857142</v>
      </c>
      <c r="W81" s="5">
        <f t="shared" si="6"/>
        <v>21</v>
      </c>
      <c r="X81" s="5">
        <f t="shared" si="7"/>
        <v>27.638888888888889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1033</v>
      </c>
      <c r="D82" s="5">
        <v>1140</v>
      </c>
      <c r="E82" s="5">
        <v>7817</v>
      </c>
      <c r="F82" s="5">
        <v>8935</v>
      </c>
      <c r="G82" s="5">
        <v>813</v>
      </c>
      <c r="H82" s="5">
        <v>866</v>
      </c>
      <c r="I82" s="5">
        <v>1345</v>
      </c>
      <c r="J82" s="5">
        <v>1414</v>
      </c>
      <c r="K82" s="5">
        <v>30978</v>
      </c>
      <c r="L82" s="5">
        <v>33684</v>
      </c>
      <c r="M82" s="5">
        <v>1097</v>
      </c>
      <c r="N82" s="5">
        <v>1199</v>
      </c>
      <c r="O82" s="5">
        <v>1530</v>
      </c>
      <c r="P82" s="5">
        <v>1689</v>
      </c>
      <c r="Q82" s="5">
        <v>82837</v>
      </c>
      <c r="R82" s="5">
        <v>83363</v>
      </c>
      <c r="S82" s="5">
        <v>1094</v>
      </c>
      <c r="T82" s="5">
        <v>1277</v>
      </c>
      <c r="U82" s="5"/>
      <c r="V82" s="5">
        <f t="shared" si="5"/>
        <v>9.6150061500615003</v>
      </c>
      <c r="W82" s="5">
        <f t="shared" si="6"/>
        <v>28.23883318140383</v>
      </c>
      <c r="X82" s="5">
        <f t="shared" si="7"/>
        <v>75.71937842778793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768</v>
      </c>
      <c r="D83" s="5">
        <v>1238</v>
      </c>
      <c r="E83" s="5">
        <v>4067</v>
      </c>
      <c r="F83" s="5">
        <v>4898</v>
      </c>
      <c r="G83" s="5">
        <v>577</v>
      </c>
      <c r="H83" s="5">
        <v>921</v>
      </c>
      <c r="I83" s="5">
        <v>1059</v>
      </c>
      <c r="J83" s="5">
        <v>1533</v>
      </c>
      <c r="K83" s="5">
        <v>12007</v>
      </c>
      <c r="L83" s="5">
        <v>16387</v>
      </c>
      <c r="M83" s="5">
        <v>749</v>
      </c>
      <c r="N83" s="5">
        <v>1183</v>
      </c>
      <c r="O83" s="5">
        <v>1205</v>
      </c>
      <c r="P83" s="5">
        <v>2024</v>
      </c>
      <c r="Q83" s="5">
        <v>27828</v>
      </c>
      <c r="R83" s="5">
        <v>33599</v>
      </c>
      <c r="S83" s="5">
        <v>1006</v>
      </c>
      <c r="T83" s="5">
        <v>1312</v>
      </c>
      <c r="U83" s="5"/>
      <c r="V83" s="5">
        <f t="shared" si="5"/>
        <v>7.0485268630849216</v>
      </c>
      <c r="W83" s="5">
        <f t="shared" si="6"/>
        <v>16.030707610146862</v>
      </c>
      <c r="X83" s="5">
        <f t="shared" si="7"/>
        <v>27.662027833001989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1076</v>
      </c>
      <c r="D84" s="5">
        <v>1122</v>
      </c>
      <c r="E84" s="5">
        <v>4211</v>
      </c>
      <c r="F84" s="5">
        <v>4184</v>
      </c>
      <c r="G84" s="5">
        <v>801</v>
      </c>
      <c r="H84" s="5">
        <v>860</v>
      </c>
      <c r="I84" s="5">
        <v>1292</v>
      </c>
      <c r="J84" s="5">
        <v>1418</v>
      </c>
      <c r="K84" s="5">
        <v>12485</v>
      </c>
      <c r="L84" s="5">
        <v>13559</v>
      </c>
      <c r="M84" s="5">
        <v>1052</v>
      </c>
      <c r="N84" s="5">
        <v>1131</v>
      </c>
      <c r="O84" s="5">
        <v>1658</v>
      </c>
      <c r="P84" s="5">
        <v>1696</v>
      </c>
      <c r="Q84" s="5">
        <v>29860</v>
      </c>
      <c r="R84" s="5">
        <v>32041</v>
      </c>
      <c r="S84" s="5">
        <v>1257</v>
      </c>
      <c r="T84" s="5">
        <v>1291</v>
      </c>
      <c r="U84" s="5"/>
      <c r="V84" s="5">
        <f t="shared" si="5"/>
        <v>5.2571785268414484</v>
      </c>
      <c r="W84" s="5">
        <f t="shared" si="6"/>
        <v>11.867870722433461</v>
      </c>
      <c r="X84" s="5">
        <f t="shared" si="7"/>
        <v>23.754972155926811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1881</v>
      </c>
      <c r="D85" s="5">
        <v>1891</v>
      </c>
      <c r="E85" s="5">
        <v>6279</v>
      </c>
      <c r="F85" s="5">
        <v>6032</v>
      </c>
      <c r="G85" s="5">
        <v>1392</v>
      </c>
      <c r="H85" s="5">
        <v>1486</v>
      </c>
      <c r="I85" s="5">
        <v>2101</v>
      </c>
      <c r="J85" s="5">
        <v>2218</v>
      </c>
      <c r="K85" s="5">
        <v>19096</v>
      </c>
      <c r="L85" s="5">
        <v>19827</v>
      </c>
      <c r="M85" s="5">
        <v>1959</v>
      </c>
      <c r="N85" s="5">
        <v>1877</v>
      </c>
      <c r="O85" s="5">
        <v>2421</v>
      </c>
      <c r="P85" s="5">
        <v>2997</v>
      </c>
      <c r="Q85" s="5">
        <v>45700</v>
      </c>
      <c r="R85" s="5">
        <v>47271</v>
      </c>
      <c r="S85" s="5">
        <v>2028</v>
      </c>
      <c r="T85" s="5">
        <v>2056</v>
      </c>
      <c r="U85" s="5"/>
      <c r="V85" s="5">
        <f t="shared" si="5"/>
        <v>4.5107758620689653</v>
      </c>
      <c r="W85" s="5">
        <f t="shared" si="6"/>
        <v>9.7478305257784577</v>
      </c>
      <c r="X85" s="5">
        <f t="shared" si="7"/>
        <v>22.534516765285996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809</v>
      </c>
      <c r="D86" s="5">
        <v>922</v>
      </c>
      <c r="E86" s="5">
        <v>2951</v>
      </c>
      <c r="F86" s="5">
        <v>2852</v>
      </c>
      <c r="G86" s="5">
        <v>621</v>
      </c>
      <c r="H86" s="5">
        <v>659</v>
      </c>
      <c r="I86" s="5">
        <v>988</v>
      </c>
      <c r="J86" s="5">
        <v>1047</v>
      </c>
      <c r="K86" s="5">
        <v>8304</v>
      </c>
      <c r="L86" s="5">
        <v>8493</v>
      </c>
      <c r="M86" s="5">
        <v>904</v>
      </c>
      <c r="N86" s="5">
        <v>833</v>
      </c>
      <c r="O86" s="5">
        <v>1378</v>
      </c>
      <c r="P86" s="5">
        <v>1368</v>
      </c>
      <c r="Q86" s="5">
        <v>14163</v>
      </c>
      <c r="R86" s="5">
        <v>15811</v>
      </c>
      <c r="S86" s="5">
        <v>1014</v>
      </c>
      <c r="T86" s="5">
        <v>925</v>
      </c>
      <c r="U86" s="5"/>
      <c r="V86" s="5">
        <f t="shared" si="5"/>
        <v>4.7520128824476648</v>
      </c>
      <c r="W86" s="5">
        <f t="shared" si="6"/>
        <v>9.1858407079646014</v>
      </c>
      <c r="X86" s="5">
        <f t="shared" si="7"/>
        <v>13.967455621301776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1108</v>
      </c>
      <c r="D87" s="5">
        <v>1115</v>
      </c>
      <c r="E87" s="5">
        <v>3427</v>
      </c>
      <c r="F87" s="5">
        <v>3169</v>
      </c>
      <c r="G87" s="5">
        <v>712</v>
      </c>
      <c r="H87" s="5">
        <v>780</v>
      </c>
      <c r="I87" s="5">
        <v>1695</v>
      </c>
      <c r="J87" s="5">
        <v>2043</v>
      </c>
      <c r="K87" s="5">
        <v>10500</v>
      </c>
      <c r="L87" s="5">
        <v>10326</v>
      </c>
      <c r="M87" s="5">
        <v>1307</v>
      </c>
      <c r="N87" s="5">
        <v>1477</v>
      </c>
      <c r="O87" s="5">
        <v>2155</v>
      </c>
      <c r="P87" s="5">
        <v>2459</v>
      </c>
      <c r="Q87" s="5">
        <v>24737</v>
      </c>
      <c r="R87" s="5">
        <v>20462</v>
      </c>
      <c r="S87" s="5">
        <v>1637</v>
      </c>
      <c r="T87" s="5">
        <v>2039</v>
      </c>
      <c r="U87" s="5"/>
      <c r="V87" s="5">
        <f t="shared" si="5"/>
        <v>4.8132022471910112</v>
      </c>
      <c r="W87" s="5">
        <f t="shared" si="6"/>
        <v>8.0336648814078035</v>
      </c>
      <c r="X87" s="5">
        <f t="shared" si="7"/>
        <v>15.111178985949909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8402</v>
      </c>
      <c r="D88" s="5">
        <v>9977</v>
      </c>
      <c r="E88" s="5">
        <v>29861</v>
      </c>
      <c r="F88" s="5">
        <v>36558</v>
      </c>
      <c r="G88" s="5">
        <v>6322</v>
      </c>
      <c r="H88" s="5">
        <v>7468</v>
      </c>
      <c r="I88" s="5">
        <v>14344</v>
      </c>
      <c r="J88" s="5">
        <v>18305</v>
      </c>
      <c r="K88" s="5">
        <v>158722</v>
      </c>
      <c r="L88" s="5">
        <v>191570</v>
      </c>
      <c r="M88" s="5">
        <v>11678</v>
      </c>
      <c r="N88" s="5">
        <v>14474</v>
      </c>
      <c r="O88" s="5">
        <v>19784</v>
      </c>
      <c r="P88" s="5">
        <v>26616</v>
      </c>
      <c r="Q88" s="5">
        <v>485546</v>
      </c>
      <c r="R88" s="5">
        <v>552031</v>
      </c>
      <c r="S88" s="5">
        <v>16048</v>
      </c>
      <c r="T88" s="5">
        <v>20358</v>
      </c>
      <c r="U88" s="5"/>
      <c r="V88" s="5">
        <f t="shared" si="5"/>
        <v>4.723347042075293</v>
      </c>
      <c r="W88" s="5">
        <f t="shared" si="6"/>
        <v>13.591539647199863</v>
      </c>
      <c r="X88" s="5">
        <f t="shared" si="7"/>
        <v>30.255857427716851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16092</v>
      </c>
      <c r="D89" s="5">
        <v>23786</v>
      </c>
      <c r="E89" s="5">
        <v>54562</v>
      </c>
      <c r="F89" s="5">
        <v>67249</v>
      </c>
      <c r="G89" s="5">
        <v>11906</v>
      </c>
      <c r="H89" s="5">
        <v>15675</v>
      </c>
      <c r="I89" s="5">
        <v>25932</v>
      </c>
      <c r="J89" s="5">
        <v>35669</v>
      </c>
      <c r="K89" s="5">
        <v>226287</v>
      </c>
      <c r="L89" s="5">
        <v>284186</v>
      </c>
      <c r="M89" s="5">
        <v>20317</v>
      </c>
      <c r="N89" s="5">
        <v>28208</v>
      </c>
      <c r="O89" s="5">
        <v>33979</v>
      </c>
      <c r="P89" s="5">
        <v>47171</v>
      </c>
      <c r="Q89" s="5">
        <v>581597</v>
      </c>
      <c r="R89" s="5">
        <v>751940</v>
      </c>
      <c r="S89" s="5">
        <v>27909</v>
      </c>
      <c r="T89" s="5">
        <v>37222</v>
      </c>
      <c r="U89" s="5"/>
      <c r="V89" s="5">
        <f t="shared" si="5"/>
        <v>4.5827313959348226</v>
      </c>
      <c r="W89" s="5">
        <f t="shared" si="6"/>
        <v>11.137815622385194</v>
      </c>
      <c r="X89" s="5">
        <f t="shared" si="7"/>
        <v>20.83904833566233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1102</v>
      </c>
      <c r="D90" s="5">
        <v>1274</v>
      </c>
      <c r="E90" s="5">
        <v>4222</v>
      </c>
      <c r="F90" s="5">
        <v>4891</v>
      </c>
      <c r="G90" s="5">
        <v>820</v>
      </c>
      <c r="H90" s="5">
        <v>928</v>
      </c>
      <c r="I90" s="5">
        <v>1267</v>
      </c>
      <c r="J90" s="5">
        <v>1718</v>
      </c>
      <c r="K90" s="5">
        <v>17666</v>
      </c>
      <c r="L90" s="5">
        <v>17975</v>
      </c>
      <c r="M90" s="5">
        <v>1009</v>
      </c>
      <c r="N90" s="5">
        <v>1231</v>
      </c>
      <c r="O90" s="5">
        <v>1549</v>
      </c>
      <c r="P90" s="5">
        <v>1834</v>
      </c>
      <c r="Q90" s="5">
        <v>40264</v>
      </c>
      <c r="R90" s="5">
        <v>47690</v>
      </c>
      <c r="S90" s="5">
        <v>1122</v>
      </c>
      <c r="T90" s="5">
        <v>1367</v>
      </c>
      <c r="U90" s="5"/>
      <c r="V90" s="5">
        <f t="shared" si="5"/>
        <v>5.1487804878048777</v>
      </c>
      <c r="W90" s="5">
        <f t="shared" si="6"/>
        <v>17.50842418235877</v>
      </c>
      <c r="X90" s="5">
        <f t="shared" si="7"/>
        <v>35.88591800356506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1471</v>
      </c>
      <c r="D91" s="5">
        <v>2115</v>
      </c>
      <c r="E91" s="5">
        <v>5744</v>
      </c>
      <c r="F91" s="5">
        <v>7200</v>
      </c>
      <c r="G91" s="5">
        <v>1078</v>
      </c>
      <c r="H91" s="5">
        <v>1771</v>
      </c>
      <c r="I91" s="5">
        <v>1698</v>
      </c>
      <c r="J91" s="5">
        <v>2501</v>
      </c>
      <c r="K91" s="5">
        <v>18048</v>
      </c>
      <c r="L91" s="5">
        <v>24114</v>
      </c>
      <c r="M91" s="5">
        <v>1398</v>
      </c>
      <c r="N91" s="5">
        <v>2242</v>
      </c>
      <c r="O91" s="5">
        <v>2137</v>
      </c>
      <c r="P91" s="5">
        <v>2955</v>
      </c>
      <c r="Q91" s="5">
        <v>60323</v>
      </c>
      <c r="R91" s="5">
        <v>64448</v>
      </c>
      <c r="S91" s="5">
        <v>1765</v>
      </c>
      <c r="T91" s="5">
        <v>2644</v>
      </c>
      <c r="U91" s="5"/>
      <c r="V91" s="5">
        <f t="shared" si="5"/>
        <v>5.3283858998144709</v>
      </c>
      <c r="W91" s="5">
        <f t="shared" si="6"/>
        <v>12.909871244635193</v>
      </c>
      <c r="X91" s="5">
        <f t="shared" si="7"/>
        <v>34.177337110481588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204</v>
      </c>
      <c r="D92" s="5">
        <v>167</v>
      </c>
      <c r="E92" s="5">
        <v>1155</v>
      </c>
      <c r="F92" s="5">
        <v>1191</v>
      </c>
      <c r="G92" s="5">
        <v>123</v>
      </c>
      <c r="H92" s="5">
        <v>154</v>
      </c>
      <c r="I92" s="5">
        <v>207</v>
      </c>
      <c r="J92" s="5">
        <v>229</v>
      </c>
      <c r="K92" s="5">
        <v>2902</v>
      </c>
      <c r="L92" s="5">
        <v>3029</v>
      </c>
      <c r="M92" s="5">
        <v>163</v>
      </c>
      <c r="N92" s="5">
        <v>183</v>
      </c>
      <c r="O92" s="5">
        <v>246</v>
      </c>
      <c r="P92" s="5">
        <v>257</v>
      </c>
      <c r="Q92" s="5">
        <v>5632</v>
      </c>
      <c r="R92" s="5">
        <v>5589</v>
      </c>
      <c r="S92" s="5">
        <v>208</v>
      </c>
      <c r="T92" s="5">
        <v>192</v>
      </c>
      <c r="U92" s="5"/>
      <c r="V92" s="5">
        <f t="shared" si="5"/>
        <v>9.3902439024390247</v>
      </c>
      <c r="W92" s="5">
        <f t="shared" si="6"/>
        <v>17.803680981595093</v>
      </c>
      <c r="X92" s="5">
        <f t="shared" si="7"/>
        <v>27.076923076923077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1074</v>
      </c>
      <c r="D93" s="5">
        <v>1626</v>
      </c>
      <c r="E93" s="5">
        <v>3985</v>
      </c>
      <c r="F93" s="5">
        <v>4411</v>
      </c>
      <c r="G93" s="5">
        <v>876</v>
      </c>
      <c r="H93" s="5">
        <v>1315</v>
      </c>
      <c r="I93" s="5">
        <v>1421</v>
      </c>
      <c r="J93" s="5">
        <v>1934</v>
      </c>
      <c r="K93" s="5">
        <v>12128</v>
      </c>
      <c r="L93" s="5">
        <v>16073</v>
      </c>
      <c r="M93" s="5">
        <v>1076</v>
      </c>
      <c r="N93" s="5">
        <v>1621</v>
      </c>
      <c r="O93" s="5">
        <v>1523</v>
      </c>
      <c r="P93" s="5">
        <v>2273</v>
      </c>
      <c r="Q93" s="5">
        <v>31616</v>
      </c>
      <c r="R93" s="5">
        <v>35100</v>
      </c>
      <c r="S93" s="5">
        <v>1237</v>
      </c>
      <c r="T93" s="5">
        <v>2240</v>
      </c>
      <c r="U93" s="5"/>
      <c r="V93" s="5">
        <f t="shared" si="5"/>
        <v>4.5490867579908674</v>
      </c>
      <c r="W93" s="5">
        <f t="shared" si="6"/>
        <v>11.271375464684015</v>
      </c>
      <c r="X93" s="5">
        <f t="shared" si="7"/>
        <v>25.558609539207762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401</v>
      </c>
      <c r="D94" s="5">
        <v>544</v>
      </c>
      <c r="E94" s="5">
        <v>1510</v>
      </c>
      <c r="F94" s="5">
        <v>1580</v>
      </c>
      <c r="G94" s="5">
        <v>372</v>
      </c>
      <c r="H94" s="5">
        <v>460</v>
      </c>
      <c r="I94" s="5">
        <v>489</v>
      </c>
      <c r="J94" s="5">
        <v>691</v>
      </c>
      <c r="K94" s="5">
        <v>4453</v>
      </c>
      <c r="L94" s="5">
        <v>5385</v>
      </c>
      <c r="M94" s="5">
        <v>419</v>
      </c>
      <c r="N94" s="5">
        <v>581</v>
      </c>
      <c r="O94" s="5">
        <v>581</v>
      </c>
      <c r="P94" s="5">
        <v>746</v>
      </c>
      <c r="Q94" s="5">
        <v>11518</v>
      </c>
      <c r="R94" s="5">
        <v>11608</v>
      </c>
      <c r="S94" s="5">
        <v>444</v>
      </c>
      <c r="T94" s="5">
        <v>596</v>
      </c>
      <c r="U94" s="5"/>
      <c r="V94" s="5">
        <f t="shared" si="5"/>
        <v>4.059139784946237</v>
      </c>
      <c r="W94" s="5">
        <f t="shared" si="6"/>
        <v>10.627684964200478</v>
      </c>
      <c r="X94" s="5">
        <f t="shared" si="7"/>
        <v>25.941441441441441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365</v>
      </c>
      <c r="D95" s="5">
        <v>502</v>
      </c>
      <c r="E95" s="5">
        <v>1497</v>
      </c>
      <c r="F95" s="5">
        <v>1664</v>
      </c>
      <c r="G95" s="5">
        <v>279</v>
      </c>
      <c r="H95" s="5">
        <v>396</v>
      </c>
      <c r="I95" s="5">
        <v>447</v>
      </c>
      <c r="J95" s="5">
        <v>585</v>
      </c>
      <c r="K95" s="5">
        <v>4149</v>
      </c>
      <c r="L95" s="5">
        <v>4729</v>
      </c>
      <c r="M95" s="5">
        <v>509</v>
      </c>
      <c r="N95" s="5">
        <v>516</v>
      </c>
      <c r="O95" s="5">
        <v>605</v>
      </c>
      <c r="P95" s="5">
        <v>698</v>
      </c>
      <c r="Q95" s="5">
        <v>10769</v>
      </c>
      <c r="R95" s="5">
        <v>12952</v>
      </c>
      <c r="S95" s="5">
        <v>448</v>
      </c>
      <c r="T95" s="5">
        <v>541</v>
      </c>
      <c r="U95" s="5"/>
      <c r="V95" s="5">
        <f t="shared" si="5"/>
        <v>5.365591397849462</v>
      </c>
      <c r="W95" s="5">
        <f t="shared" si="6"/>
        <v>8.1512770137524555</v>
      </c>
      <c r="X95" s="5">
        <f t="shared" si="7"/>
        <v>24.037946428571427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756</v>
      </c>
      <c r="D96" s="5">
        <v>831</v>
      </c>
      <c r="E96" s="5">
        <v>2494</v>
      </c>
      <c r="F96" s="5">
        <v>2245</v>
      </c>
      <c r="G96" s="5">
        <v>654</v>
      </c>
      <c r="H96" s="5">
        <v>681</v>
      </c>
      <c r="I96" s="5">
        <v>907</v>
      </c>
      <c r="J96" s="5">
        <v>983</v>
      </c>
      <c r="K96" s="5">
        <v>7753</v>
      </c>
      <c r="L96" s="5">
        <v>8516</v>
      </c>
      <c r="M96" s="5">
        <v>742</v>
      </c>
      <c r="N96" s="5">
        <v>829</v>
      </c>
      <c r="O96" s="5">
        <v>1081</v>
      </c>
      <c r="P96" s="5">
        <v>1240</v>
      </c>
      <c r="Q96" s="5">
        <v>16992</v>
      </c>
      <c r="R96" s="5">
        <v>17632</v>
      </c>
      <c r="S96" s="5">
        <v>836</v>
      </c>
      <c r="T96" s="5">
        <v>909</v>
      </c>
      <c r="U96" s="5"/>
      <c r="V96" s="5">
        <f t="shared" si="5"/>
        <v>3.8134556574923546</v>
      </c>
      <c r="W96" s="5">
        <f t="shared" si="6"/>
        <v>10.44878706199461</v>
      </c>
      <c r="X96" s="5">
        <f t="shared" si="7"/>
        <v>20.32535885167464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872</v>
      </c>
      <c r="D97" s="5">
        <v>915</v>
      </c>
      <c r="E97" s="5">
        <v>3068</v>
      </c>
      <c r="F97" s="5">
        <v>3124</v>
      </c>
      <c r="G97" s="5">
        <v>704</v>
      </c>
      <c r="H97" s="5">
        <v>751</v>
      </c>
      <c r="I97" s="5">
        <v>1033</v>
      </c>
      <c r="J97" s="5">
        <v>1122</v>
      </c>
      <c r="K97" s="5">
        <v>12760</v>
      </c>
      <c r="L97" s="5">
        <v>13398</v>
      </c>
      <c r="M97" s="5">
        <v>859</v>
      </c>
      <c r="N97" s="5">
        <v>911</v>
      </c>
      <c r="O97" s="5">
        <v>1438</v>
      </c>
      <c r="P97" s="5">
        <v>1277</v>
      </c>
      <c r="Q97" s="5">
        <v>37761</v>
      </c>
      <c r="R97" s="5">
        <v>34719</v>
      </c>
      <c r="S97" s="5">
        <v>1067</v>
      </c>
      <c r="T97" s="5">
        <v>1023</v>
      </c>
      <c r="U97" s="5"/>
      <c r="V97" s="5">
        <f t="shared" si="5"/>
        <v>4.3579545454545459</v>
      </c>
      <c r="W97" s="5">
        <f t="shared" si="6"/>
        <v>14.854481955762514</v>
      </c>
      <c r="X97" s="5">
        <f t="shared" si="7"/>
        <v>35.389878163074037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940</v>
      </c>
      <c r="D98" s="5">
        <v>982</v>
      </c>
      <c r="E98" s="5">
        <v>2260</v>
      </c>
      <c r="F98" s="5">
        <v>2228</v>
      </c>
      <c r="G98" s="5">
        <v>724</v>
      </c>
      <c r="H98" s="5">
        <v>766</v>
      </c>
      <c r="I98" s="5">
        <v>1368</v>
      </c>
      <c r="J98" s="5">
        <v>1443</v>
      </c>
      <c r="K98" s="5">
        <v>7249</v>
      </c>
      <c r="L98" s="5">
        <v>7318</v>
      </c>
      <c r="M98" s="5">
        <v>1189</v>
      </c>
      <c r="N98" s="5">
        <v>1152</v>
      </c>
      <c r="O98" s="5">
        <v>1776</v>
      </c>
      <c r="P98" s="5">
        <v>1839</v>
      </c>
      <c r="Q98" s="5">
        <v>12577</v>
      </c>
      <c r="R98" s="5">
        <v>12670</v>
      </c>
      <c r="S98" s="5">
        <v>1446</v>
      </c>
      <c r="T98" s="5">
        <v>1444</v>
      </c>
      <c r="U98" s="5"/>
      <c r="V98" s="5">
        <f t="shared" ref="V98:V106" si="8">E98/G98</f>
        <v>3.1215469613259668</v>
      </c>
      <c r="W98" s="5">
        <f t="shared" ref="W98:W106" si="9">K98/M98</f>
        <v>6.0967199327165682</v>
      </c>
      <c r="X98" s="5">
        <f t="shared" si="7"/>
        <v>8.6977869986168734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9386</v>
      </c>
      <c r="D99" s="5">
        <v>11051</v>
      </c>
      <c r="E99" s="5">
        <v>32915</v>
      </c>
      <c r="F99" s="5">
        <v>36487</v>
      </c>
      <c r="G99" s="5">
        <v>7885</v>
      </c>
      <c r="H99" s="5">
        <v>8533</v>
      </c>
      <c r="I99" s="5">
        <v>15591</v>
      </c>
      <c r="J99" s="5">
        <v>20144</v>
      </c>
      <c r="K99" s="5">
        <v>194130</v>
      </c>
      <c r="L99" s="5">
        <v>213452</v>
      </c>
      <c r="M99" s="5">
        <v>12359</v>
      </c>
      <c r="N99" s="5">
        <v>14712</v>
      </c>
      <c r="O99" s="5">
        <v>21734</v>
      </c>
      <c r="P99" s="5">
        <v>26696</v>
      </c>
      <c r="Q99" s="5">
        <v>633006</v>
      </c>
      <c r="R99" s="5">
        <v>584112</v>
      </c>
      <c r="S99" s="5">
        <v>18051</v>
      </c>
      <c r="T99" s="5">
        <v>21355</v>
      </c>
      <c r="U99" s="5"/>
      <c r="V99" s="5">
        <f t="shared" si="8"/>
        <v>4.1743817374762209</v>
      </c>
      <c r="W99" s="5">
        <f t="shared" si="9"/>
        <v>15.707581519540415</v>
      </c>
      <c r="X99" s="5">
        <f t="shared" si="7"/>
        <v>35.067641681901279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6489</v>
      </c>
      <c r="D100" s="5">
        <v>6823</v>
      </c>
      <c r="E100" s="5">
        <v>23178</v>
      </c>
      <c r="F100" s="5">
        <v>23683</v>
      </c>
      <c r="G100" s="5">
        <v>4943</v>
      </c>
      <c r="H100" s="5">
        <v>5462</v>
      </c>
      <c r="I100" s="5">
        <v>7844</v>
      </c>
      <c r="J100" s="5">
        <v>8709</v>
      </c>
      <c r="K100" s="5">
        <v>101679</v>
      </c>
      <c r="L100" s="5">
        <v>112119</v>
      </c>
      <c r="M100" s="5">
        <v>6751</v>
      </c>
      <c r="N100" s="5">
        <v>6945</v>
      </c>
      <c r="O100" s="5">
        <v>9729</v>
      </c>
      <c r="P100" s="5">
        <v>10119</v>
      </c>
      <c r="Q100" s="5">
        <v>285484</v>
      </c>
      <c r="R100" s="5">
        <v>281598</v>
      </c>
      <c r="S100" s="5">
        <v>7766</v>
      </c>
      <c r="T100" s="5">
        <v>8662</v>
      </c>
      <c r="U100" s="5"/>
      <c r="V100" s="5">
        <f t="shared" si="8"/>
        <v>4.6890552296176411</v>
      </c>
      <c r="W100" s="5">
        <f t="shared" si="9"/>
        <v>15.061324248259517</v>
      </c>
      <c r="X100" s="5">
        <f t="shared" si="7"/>
        <v>36.760751995879474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1822</v>
      </c>
      <c r="D101" s="5">
        <v>2072</v>
      </c>
      <c r="E101" s="5">
        <v>6807</v>
      </c>
      <c r="F101" s="5">
        <v>7288</v>
      </c>
      <c r="G101" s="5">
        <v>1452</v>
      </c>
      <c r="H101" s="5">
        <v>1642</v>
      </c>
      <c r="I101" s="5">
        <v>2184</v>
      </c>
      <c r="J101" s="5">
        <v>2508</v>
      </c>
      <c r="K101" s="5">
        <v>27493</v>
      </c>
      <c r="L101" s="5">
        <v>32264</v>
      </c>
      <c r="M101" s="5">
        <v>1780</v>
      </c>
      <c r="N101" s="5">
        <v>2188</v>
      </c>
      <c r="O101" s="5">
        <v>2524</v>
      </c>
      <c r="P101" s="5">
        <v>3003</v>
      </c>
      <c r="Q101" s="5">
        <v>85237</v>
      </c>
      <c r="R101" s="5">
        <v>84908</v>
      </c>
      <c r="S101" s="5">
        <v>2140</v>
      </c>
      <c r="T101" s="5">
        <v>2431</v>
      </c>
      <c r="U101" s="5"/>
      <c r="V101" s="5">
        <f t="shared" si="8"/>
        <v>4.6880165289256199</v>
      </c>
      <c r="W101" s="5">
        <f t="shared" si="9"/>
        <v>15.445505617977528</v>
      </c>
      <c r="X101" s="5">
        <f t="shared" si="7"/>
        <v>39.830373831775702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422</v>
      </c>
      <c r="D102" s="5">
        <v>495</v>
      </c>
      <c r="E102" s="5">
        <v>1872</v>
      </c>
      <c r="F102" s="5">
        <v>2016</v>
      </c>
      <c r="G102" s="5">
        <v>338</v>
      </c>
      <c r="H102" s="5">
        <v>414</v>
      </c>
      <c r="I102" s="5">
        <v>498</v>
      </c>
      <c r="J102" s="5">
        <v>602</v>
      </c>
      <c r="K102" s="5">
        <v>5653</v>
      </c>
      <c r="L102" s="5">
        <v>5230</v>
      </c>
      <c r="M102" s="5">
        <v>417</v>
      </c>
      <c r="N102" s="5">
        <v>467</v>
      </c>
      <c r="O102" s="5">
        <v>612</v>
      </c>
      <c r="P102" s="5">
        <v>708</v>
      </c>
      <c r="Q102" s="5">
        <v>11494</v>
      </c>
      <c r="R102" s="5">
        <v>10782</v>
      </c>
      <c r="S102" s="5">
        <v>447</v>
      </c>
      <c r="T102" s="5">
        <v>535</v>
      </c>
      <c r="U102" s="5"/>
      <c r="V102" s="5">
        <f t="shared" si="8"/>
        <v>5.5384615384615383</v>
      </c>
      <c r="W102" s="5">
        <f t="shared" si="9"/>
        <v>13.556354916067146</v>
      </c>
      <c r="X102" s="5">
        <f t="shared" si="7"/>
        <v>25.713646532438478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156</v>
      </c>
      <c r="D103" s="5">
        <v>163</v>
      </c>
      <c r="E103" s="5">
        <v>1148</v>
      </c>
      <c r="F103" s="5">
        <v>1226</v>
      </c>
      <c r="G103" s="5">
        <v>122</v>
      </c>
      <c r="H103" s="5">
        <v>126</v>
      </c>
      <c r="I103" s="5">
        <v>202</v>
      </c>
      <c r="J103" s="5">
        <v>210</v>
      </c>
      <c r="K103" s="5">
        <v>2899</v>
      </c>
      <c r="L103" s="5">
        <v>2862</v>
      </c>
      <c r="M103" s="5">
        <v>200</v>
      </c>
      <c r="N103" s="5">
        <v>183</v>
      </c>
      <c r="O103" s="5">
        <v>245</v>
      </c>
      <c r="P103" s="5">
        <v>258</v>
      </c>
      <c r="Q103" s="5">
        <v>6751</v>
      </c>
      <c r="R103" s="5">
        <v>6535</v>
      </c>
      <c r="S103" s="5">
        <v>225</v>
      </c>
      <c r="T103" s="5">
        <v>194</v>
      </c>
      <c r="U103" s="5"/>
      <c r="V103" s="5">
        <f t="shared" si="8"/>
        <v>9.4098360655737707</v>
      </c>
      <c r="W103" s="5">
        <f t="shared" si="9"/>
        <v>14.494999999999999</v>
      </c>
      <c r="X103" s="5">
        <f t="shared" si="7"/>
        <v>30.004444444444445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3321</v>
      </c>
      <c r="D104" s="5">
        <v>3926</v>
      </c>
      <c r="E104" s="5">
        <v>9672</v>
      </c>
      <c r="F104" s="5">
        <v>10907</v>
      </c>
      <c r="G104" s="5">
        <v>2777</v>
      </c>
      <c r="H104" s="5">
        <v>3112</v>
      </c>
      <c r="I104" s="5">
        <v>4049</v>
      </c>
      <c r="J104" s="5">
        <v>4631</v>
      </c>
      <c r="K104" s="5">
        <v>38186</v>
      </c>
      <c r="L104" s="5">
        <v>37640</v>
      </c>
      <c r="M104" s="5">
        <v>3287</v>
      </c>
      <c r="N104" s="5">
        <v>3765</v>
      </c>
      <c r="O104" s="5">
        <v>4561</v>
      </c>
      <c r="P104" s="5">
        <v>5362</v>
      </c>
      <c r="Q104" s="5">
        <v>96370</v>
      </c>
      <c r="R104" s="5">
        <v>85921</v>
      </c>
      <c r="S104" s="5">
        <v>4185</v>
      </c>
      <c r="T104" s="5">
        <v>4589</v>
      </c>
      <c r="U104" s="5"/>
      <c r="V104" s="5">
        <f t="shared" si="8"/>
        <v>3.4828952106589846</v>
      </c>
      <c r="W104" s="5">
        <f t="shared" si="9"/>
        <v>11.617280194706419</v>
      </c>
      <c r="X104" s="5">
        <f t="shared" si="7"/>
        <v>23.027479091995222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32968</v>
      </c>
      <c r="D105" s="5">
        <v>40994</v>
      </c>
      <c r="E105" s="5">
        <v>108828</v>
      </c>
      <c r="F105" s="5">
        <v>126788</v>
      </c>
      <c r="G105" s="5">
        <v>26018</v>
      </c>
      <c r="H105" s="5">
        <v>31207</v>
      </c>
      <c r="I105" s="5">
        <v>50131</v>
      </c>
      <c r="J105" s="5">
        <v>64041</v>
      </c>
      <c r="K105" s="5">
        <v>387619</v>
      </c>
      <c r="L105" s="5">
        <v>421718</v>
      </c>
      <c r="M105" s="5">
        <v>40570</v>
      </c>
      <c r="N105" s="5">
        <v>50653</v>
      </c>
      <c r="O105" s="5">
        <v>63124</v>
      </c>
      <c r="P105" s="5">
        <v>83757</v>
      </c>
      <c r="Q105" s="5">
        <v>886690</v>
      </c>
      <c r="R105" s="5">
        <v>982503</v>
      </c>
      <c r="S105" s="5">
        <v>53789</v>
      </c>
      <c r="T105" s="5">
        <v>68878</v>
      </c>
      <c r="U105" s="5"/>
      <c r="V105" s="5">
        <f t="shared" si="8"/>
        <v>4.1827965254823587</v>
      </c>
      <c r="W105" s="5">
        <f t="shared" si="9"/>
        <v>9.5543258565442439</v>
      </c>
      <c r="X105" s="5">
        <f t="shared" si="7"/>
        <v>16.484597222480431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15791</v>
      </c>
      <c r="D106" s="5">
        <v>20325</v>
      </c>
      <c r="E106" s="5">
        <v>31460</v>
      </c>
      <c r="F106" s="5">
        <v>31893</v>
      </c>
      <c r="G106" s="5">
        <v>11683</v>
      </c>
      <c r="H106" s="5">
        <v>15021</v>
      </c>
      <c r="I106" s="5">
        <v>25846</v>
      </c>
      <c r="J106" s="5">
        <v>34082</v>
      </c>
      <c r="K106" s="5">
        <v>108728</v>
      </c>
      <c r="L106" s="5">
        <v>99143</v>
      </c>
      <c r="M106" s="5">
        <v>20189</v>
      </c>
      <c r="N106" s="5">
        <v>27157</v>
      </c>
      <c r="O106" s="5">
        <v>35154</v>
      </c>
      <c r="P106" s="5">
        <v>45883</v>
      </c>
      <c r="Q106" s="5">
        <v>233207</v>
      </c>
      <c r="R106" s="5">
        <v>194336</v>
      </c>
      <c r="S106" s="5">
        <v>28192</v>
      </c>
      <c r="T106" s="5">
        <v>36315</v>
      </c>
      <c r="U106" s="5"/>
      <c r="V106" s="5">
        <f t="shared" si="8"/>
        <v>2.6928015064623811</v>
      </c>
      <c r="W106" s="5">
        <f t="shared" si="9"/>
        <v>5.3855069592352267</v>
      </c>
      <c r="X106" s="5">
        <f t="shared" si="7"/>
        <v>8.2720984676503981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5.5891498131497137</v>
      </c>
      <c r="W107" s="8">
        <f t="shared" ref="W107:X107" si="10">AVERAGE(W2:W106)</f>
        <v>14.642097632409143</v>
      </c>
      <c r="X107" s="8">
        <f t="shared" si="10"/>
        <v>29.425977773452455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T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7" t="s">
        <v>257</v>
      </c>
      <c r="C1" s="27"/>
      <c r="D1" s="27"/>
      <c r="E1" s="27"/>
      <c r="F1" s="27" t="s">
        <v>256</v>
      </c>
      <c r="G1" s="27"/>
      <c r="H1" s="27"/>
      <c r="I1" s="27"/>
      <c r="J1" s="27" t="s">
        <v>258</v>
      </c>
      <c r="K1" s="27"/>
      <c r="L1" s="27"/>
      <c r="M1" s="27"/>
      <c r="N1" s="27" t="s">
        <v>259</v>
      </c>
      <c r="O1" s="27"/>
      <c r="P1" s="27"/>
      <c r="Q1" s="27"/>
      <c r="R1" s="27" t="s">
        <v>260</v>
      </c>
      <c r="S1" s="27"/>
      <c r="T1" s="27"/>
      <c r="U1" s="27"/>
      <c r="W1" s="27" t="s">
        <v>257</v>
      </c>
      <c r="X1" s="27"/>
      <c r="Y1" s="27"/>
      <c r="Z1" s="27"/>
      <c r="AA1" s="27" t="s">
        <v>261</v>
      </c>
      <c r="AB1" s="27"/>
      <c r="AC1" s="27"/>
      <c r="AD1" s="27"/>
      <c r="AE1" s="27" t="s">
        <v>262</v>
      </c>
      <c r="AF1" s="27"/>
      <c r="AG1" s="27"/>
      <c r="AH1" s="27"/>
      <c r="AI1" s="27" t="s">
        <v>263</v>
      </c>
      <c r="AJ1" s="27"/>
      <c r="AK1" s="27"/>
      <c r="AL1" s="27"/>
      <c r="AM1" s="27" t="s">
        <v>264</v>
      </c>
      <c r="AN1" s="27"/>
      <c r="AO1" s="27"/>
      <c r="AP1" s="27"/>
      <c r="AR1" s="27" t="s">
        <v>256</v>
      </c>
      <c r="AS1" s="27"/>
      <c r="AT1" s="27"/>
      <c r="AU1" s="27"/>
      <c r="AV1" s="27" t="s">
        <v>261</v>
      </c>
      <c r="AW1" s="27"/>
      <c r="AX1" s="27"/>
      <c r="AY1" s="27"/>
      <c r="AZ1" s="27" t="s">
        <v>265</v>
      </c>
      <c r="BA1" s="27"/>
      <c r="BB1" s="27"/>
      <c r="BC1" s="27"/>
      <c r="BD1" s="27" t="s">
        <v>266</v>
      </c>
      <c r="BE1" s="27"/>
      <c r="BF1" s="27"/>
      <c r="BG1" s="27"/>
      <c r="BH1" s="27" t="s">
        <v>267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7" t="s">
        <v>269</v>
      </c>
      <c r="C1" s="27"/>
      <c r="D1" s="27"/>
      <c r="E1" s="27"/>
      <c r="F1" s="27" t="s">
        <v>268</v>
      </c>
      <c r="G1" s="27"/>
      <c r="H1" s="27"/>
      <c r="I1" s="27"/>
      <c r="J1" s="27" t="s">
        <v>270</v>
      </c>
      <c r="K1" s="27"/>
      <c r="L1" s="27"/>
      <c r="M1" s="27"/>
      <c r="N1" s="27" t="s">
        <v>271</v>
      </c>
      <c r="O1" s="27"/>
      <c r="P1" s="27"/>
      <c r="Q1" s="27"/>
      <c r="R1" s="27" t="s">
        <v>272</v>
      </c>
      <c r="S1" s="27"/>
      <c r="T1" s="27"/>
      <c r="U1" s="27"/>
      <c r="W1" s="27" t="s">
        <v>269</v>
      </c>
      <c r="X1" s="27"/>
      <c r="Y1" s="27"/>
      <c r="Z1" s="27"/>
      <c r="AA1" s="27" t="s">
        <v>273</v>
      </c>
      <c r="AB1" s="27"/>
      <c r="AC1" s="27"/>
      <c r="AD1" s="27"/>
      <c r="AE1" s="27" t="s">
        <v>274</v>
      </c>
      <c r="AF1" s="27"/>
      <c r="AG1" s="27"/>
      <c r="AH1" s="27"/>
      <c r="AI1" s="27" t="s">
        <v>275</v>
      </c>
      <c r="AJ1" s="27"/>
      <c r="AK1" s="27"/>
      <c r="AL1" s="27"/>
      <c r="AM1" s="27" t="s">
        <v>276</v>
      </c>
      <c r="AN1" s="27"/>
      <c r="AO1" s="27"/>
      <c r="AP1" s="27"/>
      <c r="AR1" s="27" t="s">
        <v>268</v>
      </c>
      <c r="AS1" s="27"/>
      <c r="AT1" s="27"/>
      <c r="AU1" s="27"/>
      <c r="AV1" s="27" t="s">
        <v>273</v>
      </c>
      <c r="AW1" s="27"/>
      <c r="AX1" s="27"/>
      <c r="AY1" s="27"/>
      <c r="AZ1" s="27" t="s">
        <v>277</v>
      </c>
      <c r="BA1" s="27"/>
      <c r="BB1" s="27"/>
      <c r="BC1" s="27"/>
      <c r="BD1" s="27" t="s">
        <v>278</v>
      </c>
      <c r="BE1" s="27"/>
      <c r="BF1" s="27"/>
      <c r="BG1" s="27"/>
      <c r="BH1" s="27" t="s">
        <v>279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27" t="s">
        <v>280</v>
      </c>
      <c r="C1" s="27"/>
      <c r="D1" s="27"/>
      <c r="E1" s="27"/>
      <c r="F1" s="27" t="s">
        <v>281</v>
      </c>
      <c r="G1" s="27"/>
      <c r="H1" s="27"/>
      <c r="I1" s="27"/>
      <c r="J1" s="27" t="s">
        <v>282</v>
      </c>
      <c r="K1" s="27"/>
      <c r="L1" s="27"/>
      <c r="M1" s="27"/>
      <c r="N1" s="27" t="s">
        <v>283</v>
      </c>
      <c r="O1" s="27"/>
      <c r="P1" s="27"/>
      <c r="Q1" s="27"/>
      <c r="R1" s="27" t="s">
        <v>284</v>
      </c>
      <c r="S1" s="27"/>
      <c r="T1" s="27"/>
      <c r="U1" s="27"/>
      <c r="W1" s="27" t="s">
        <v>280</v>
      </c>
      <c r="X1" s="27"/>
      <c r="Y1" s="27"/>
      <c r="Z1" s="27"/>
      <c r="AA1" s="27" t="s">
        <v>285</v>
      </c>
      <c r="AB1" s="27"/>
      <c r="AC1" s="27"/>
      <c r="AD1" s="27"/>
      <c r="AE1" s="27" t="s">
        <v>286</v>
      </c>
      <c r="AF1" s="27"/>
      <c r="AG1" s="27"/>
      <c r="AH1" s="27"/>
      <c r="AI1" s="27" t="s">
        <v>287</v>
      </c>
      <c r="AJ1" s="27"/>
      <c r="AK1" s="27"/>
      <c r="AL1" s="27"/>
      <c r="AM1" s="27" t="s">
        <v>288</v>
      </c>
      <c r="AN1" s="27"/>
      <c r="AO1" s="27"/>
      <c r="AP1" s="27"/>
      <c r="AR1" s="27" t="s">
        <v>281</v>
      </c>
      <c r="AS1" s="27"/>
      <c r="AT1" s="27"/>
      <c r="AU1" s="27"/>
      <c r="AV1" s="27" t="s">
        <v>285</v>
      </c>
      <c r="AW1" s="27"/>
      <c r="AX1" s="27"/>
      <c r="AY1" s="27"/>
      <c r="AZ1" s="27" t="s">
        <v>289</v>
      </c>
      <c r="BA1" s="27"/>
      <c r="BB1" s="27"/>
      <c r="BC1" s="27"/>
      <c r="BD1" s="27" t="s">
        <v>290</v>
      </c>
      <c r="BE1" s="27"/>
      <c r="BF1" s="27"/>
      <c r="BG1" s="27"/>
      <c r="BH1" s="27" t="s">
        <v>291</v>
      </c>
      <c r="BI1" s="27"/>
      <c r="BJ1" s="27"/>
      <c r="BK1" s="27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0"/>
  <sheetViews>
    <sheetView tabSelected="1" topLeftCell="B82" workbookViewId="0">
      <selection activeCell="H109" sqref="H109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6" width="12.1640625" bestFit="1" customWidth="1"/>
    <col min="7" max="7" width="13.83203125" customWidth="1"/>
    <col min="8" max="8" width="15.1640625" customWidth="1"/>
    <col min="9" max="9" width="11.5" customWidth="1"/>
  </cols>
  <sheetData>
    <row r="1" spans="1:9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  <c r="G1" t="s">
        <v>350</v>
      </c>
      <c r="H1" t="s">
        <v>308</v>
      </c>
      <c r="I1" t="s">
        <v>309</v>
      </c>
    </row>
    <row r="2" spans="1:9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  <c r="G2">
        <v>1</v>
      </c>
      <c r="H2">
        <f>IF(G2=1,C2,"")</f>
        <v>24</v>
      </c>
      <c r="I2">
        <f>IF(G2=1,D2,"")</f>
        <v>9</v>
      </c>
    </row>
    <row r="3" spans="1:9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  <c r="G3">
        <v>1</v>
      </c>
      <c r="H3">
        <f t="shared" ref="H3:H66" si="0">IF(G3=1,C3,"")</f>
        <v>107</v>
      </c>
      <c r="I3">
        <f t="shared" ref="I3:I66" si="1">IF(G3=1,D3,"")</f>
        <v>16</v>
      </c>
    </row>
    <row r="4" spans="1:9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  <c r="G4">
        <v>1</v>
      </c>
      <c r="H4">
        <f t="shared" si="0"/>
        <v>90</v>
      </c>
      <c r="I4">
        <f t="shared" si="1"/>
        <v>11</v>
      </c>
    </row>
    <row r="5" spans="1:9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  <c r="H5" t="str">
        <f t="shared" si="0"/>
        <v/>
      </c>
      <c r="I5" t="str">
        <f t="shared" si="1"/>
        <v/>
      </c>
    </row>
    <row r="6" spans="1:9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  <c r="H6" t="str">
        <f t="shared" si="0"/>
        <v/>
      </c>
      <c r="I6" t="str">
        <f t="shared" si="1"/>
        <v/>
      </c>
    </row>
    <row r="7" spans="1:9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  <c r="G7">
        <v>1</v>
      </c>
      <c r="H7">
        <f t="shared" si="0"/>
        <v>67</v>
      </c>
      <c r="I7">
        <f t="shared" si="1"/>
        <v>11</v>
      </c>
    </row>
    <row r="8" spans="1:9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  <c r="H8" t="str">
        <f t="shared" si="0"/>
        <v/>
      </c>
      <c r="I8" t="str">
        <f t="shared" si="1"/>
        <v/>
      </c>
    </row>
    <row r="9" spans="1:9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  <c r="G9">
        <v>1</v>
      </c>
      <c r="H9">
        <f t="shared" si="0"/>
        <v>65</v>
      </c>
      <c r="I9">
        <f t="shared" si="1"/>
        <v>7</v>
      </c>
    </row>
    <row r="10" spans="1:9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  <c r="H10" t="str">
        <f t="shared" si="0"/>
        <v/>
      </c>
      <c r="I10" t="str">
        <f t="shared" si="1"/>
        <v/>
      </c>
    </row>
    <row r="11" spans="1:9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  <c r="G11">
        <v>1</v>
      </c>
      <c r="H11">
        <f t="shared" si="0"/>
        <v>59</v>
      </c>
      <c r="I11">
        <f t="shared" si="1"/>
        <v>4</v>
      </c>
    </row>
    <row r="12" spans="1:9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  <c r="H12" t="str">
        <f t="shared" si="0"/>
        <v/>
      </c>
      <c r="I12" t="str">
        <f t="shared" si="1"/>
        <v/>
      </c>
    </row>
    <row r="13" spans="1:9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  <c r="H13" t="str">
        <f t="shared" si="0"/>
        <v/>
      </c>
      <c r="I13" t="str">
        <f t="shared" si="1"/>
        <v/>
      </c>
    </row>
    <row r="14" spans="1:9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  <c r="H14" t="str">
        <f t="shared" si="0"/>
        <v/>
      </c>
      <c r="I14" t="str">
        <f t="shared" si="1"/>
        <v/>
      </c>
    </row>
    <row r="15" spans="1:9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  <c r="G15">
        <v>1</v>
      </c>
      <c r="H15">
        <f t="shared" si="0"/>
        <v>129</v>
      </c>
      <c r="I15">
        <f t="shared" si="1"/>
        <v>13</v>
      </c>
    </row>
    <row r="16" spans="1:9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  <c r="G16">
        <v>1</v>
      </c>
      <c r="H16">
        <f t="shared" si="0"/>
        <v>1027</v>
      </c>
      <c r="I16">
        <f t="shared" si="1"/>
        <v>95</v>
      </c>
    </row>
    <row r="17" spans="1:9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  <c r="G17">
        <v>1</v>
      </c>
      <c r="H17">
        <f t="shared" si="0"/>
        <v>560</v>
      </c>
      <c r="I17">
        <f t="shared" si="1"/>
        <v>30</v>
      </c>
    </row>
    <row r="18" spans="1:9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  <c r="G18">
        <v>1</v>
      </c>
      <c r="H18">
        <f t="shared" si="0"/>
        <v>687</v>
      </c>
      <c r="I18">
        <f t="shared" si="1"/>
        <v>45</v>
      </c>
    </row>
    <row r="19" spans="1:9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  <c r="G19">
        <v>1</v>
      </c>
      <c r="H19">
        <f t="shared" si="0"/>
        <v>842</v>
      </c>
      <c r="I19">
        <f t="shared" si="1"/>
        <v>39</v>
      </c>
    </row>
    <row r="20" spans="1:9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  <c r="G20">
        <v>1</v>
      </c>
      <c r="H20">
        <f t="shared" si="0"/>
        <v>69</v>
      </c>
      <c r="I20">
        <f t="shared" si="1"/>
        <v>7</v>
      </c>
    </row>
    <row r="21" spans="1:9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  <c r="G21">
        <v>1</v>
      </c>
      <c r="H21">
        <f t="shared" si="0"/>
        <v>35</v>
      </c>
      <c r="I21">
        <f t="shared" si="1"/>
        <v>3</v>
      </c>
    </row>
    <row r="22" spans="1:9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  <c r="G22">
        <v>1</v>
      </c>
      <c r="H22">
        <f t="shared" si="0"/>
        <v>181</v>
      </c>
      <c r="I22">
        <f t="shared" si="1"/>
        <v>29</v>
      </c>
    </row>
    <row r="23" spans="1:9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  <c r="G23">
        <v>1</v>
      </c>
      <c r="H23">
        <f t="shared" si="0"/>
        <v>278</v>
      </c>
      <c r="I23">
        <f t="shared" si="1"/>
        <v>38</v>
      </c>
    </row>
    <row r="24" spans="1:9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  <c r="G24">
        <v>1</v>
      </c>
      <c r="H24">
        <f t="shared" si="0"/>
        <v>27</v>
      </c>
      <c r="I24">
        <f t="shared" si="1"/>
        <v>7</v>
      </c>
    </row>
    <row r="25" spans="1:9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  <c r="G25">
        <v>1</v>
      </c>
      <c r="H25">
        <f t="shared" si="0"/>
        <v>32</v>
      </c>
      <c r="I25">
        <f t="shared" si="1"/>
        <v>8</v>
      </c>
    </row>
    <row r="26" spans="1:9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  <c r="G26">
        <v>1</v>
      </c>
      <c r="H26">
        <f t="shared" si="0"/>
        <v>160</v>
      </c>
      <c r="I26">
        <f t="shared" si="1"/>
        <v>13</v>
      </c>
    </row>
    <row r="27" spans="1:9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  <c r="G27">
        <v>1</v>
      </c>
      <c r="H27">
        <f t="shared" si="0"/>
        <v>182</v>
      </c>
      <c r="I27">
        <f t="shared" si="1"/>
        <v>26</v>
      </c>
    </row>
    <row r="28" spans="1:9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  <c r="G28">
        <v>1</v>
      </c>
      <c r="H28">
        <f t="shared" si="0"/>
        <v>284</v>
      </c>
      <c r="I28">
        <f t="shared" si="1"/>
        <v>35</v>
      </c>
    </row>
    <row r="29" spans="1:9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  <c r="H29" t="str">
        <f t="shared" si="0"/>
        <v/>
      </c>
      <c r="I29" t="str">
        <f t="shared" si="1"/>
        <v/>
      </c>
    </row>
    <row r="30" spans="1:9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  <c r="H30" t="str">
        <f t="shared" si="0"/>
        <v/>
      </c>
      <c r="I30" t="str">
        <f t="shared" si="1"/>
        <v/>
      </c>
    </row>
    <row r="31" spans="1:9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  <c r="G31">
        <v>1</v>
      </c>
      <c r="H31">
        <f t="shared" si="0"/>
        <v>42</v>
      </c>
      <c r="I31">
        <f t="shared" si="1"/>
        <v>5</v>
      </c>
    </row>
    <row r="32" spans="1:9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  <c r="G32">
        <v>1</v>
      </c>
      <c r="H32">
        <f t="shared" si="0"/>
        <v>72</v>
      </c>
      <c r="I32">
        <f t="shared" si="1"/>
        <v>6</v>
      </c>
    </row>
    <row r="33" spans="1:9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  <c r="G33">
        <v>1</v>
      </c>
      <c r="H33">
        <f t="shared" si="0"/>
        <v>107</v>
      </c>
      <c r="I33">
        <f t="shared" si="1"/>
        <v>9</v>
      </c>
    </row>
    <row r="34" spans="1:9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  <c r="G34">
        <v>1</v>
      </c>
      <c r="H34">
        <f t="shared" si="0"/>
        <v>42</v>
      </c>
      <c r="I34">
        <f t="shared" si="1"/>
        <v>12</v>
      </c>
    </row>
    <row r="35" spans="1:9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  <c r="H35" t="str">
        <f t="shared" si="0"/>
        <v/>
      </c>
      <c r="I35" t="str">
        <f t="shared" si="1"/>
        <v/>
      </c>
    </row>
    <row r="36" spans="1:9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  <c r="H36" t="str">
        <f t="shared" si="0"/>
        <v/>
      </c>
      <c r="I36" t="str">
        <f t="shared" si="1"/>
        <v/>
      </c>
    </row>
    <row r="37" spans="1:9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  <c r="G37">
        <v>1</v>
      </c>
      <c r="H37">
        <f t="shared" si="0"/>
        <v>172</v>
      </c>
      <c r="I37">
        <f t="shared" si="1"/>
        <v>22</v>
      </c>
    </row>
    <row r="38" spans="1:9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  <c r="G38">
        <v>1</v>
      </c>
      <c r="H38">
        <f t="shared" si="0"/>
        <v>32</v>
      </c>
      <c r="I38">
        <f t="shared" si="1"/>
        <v>5</v>
      </c>
    </row>
    <row r="39" spans="1:9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  <c r="H39" t="str">
        <f t="shared" si="0"/>
        <v/>
      </c>
      <c r="I39" t="str">
        <f t="shared" si="1"/>
        <v/>
      </c>
    </row>
    <row r="40" spans="1:9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  <c r="G40">
        <v>1</v>
      </c>
      <c r="H40">
        <f t="shared" si="0"/>
        <v>13</v>
      </c>
      <c r="I40">
        <f t="shared" si="1"/>
        <v>1</v>
      </c>
    </row>
    <row r="41" spans="1:9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  <c r="H41" t="str">
        <f t="shared" si="0"/>
        <v/>
      </c>
      <c r="I41" t="str">
        <f t="shared" si="1"/>
        <v/>
      </c>
    </row>
    <row r="42" spans="1:9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  <c r="H42" t="str">
        <f t="shared" si="0"/>
        <v/>
      </c>
      <c r="I42" t="str">
        <f t="shared" si="1"/>
        <v/>
      </c>
    </row>
    <row r="43" spans="1:9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  <c r="H43" t="str">
        <f t="shared" si="0"/>
        <v/>
      </c>
      <c r="I43" t="str">
        <f t="shared" si="1"/>
        <v/>
      </c>
    </row>
    <row r="44" spans="1:9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  <c r="G44">
        <v>1</v>
      </c>
      <c r="H44">
        <f t="shared" si="0"/>
        <v>40</v>
      </c>
      <c r="I44">
        <f t="shared" si="1"/>
        <v>5</v>
      </c>
    </row>
    <row r="45" spans="1:9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  <c r="G45">
        <v>1</v>
      </c>
      <c r="H45">
        <f t="shared" si="0"/>
        <v>35</v>
      </c>
      <c r="I45">
        <f t="shared" si="1"/>
        <v>2</v>
      </c>
    </row>
    <row r="46" spans="1:9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  <c r="H46" t="str">
        <f t="shared" si="0"/>
        <v/>
      </c>
      <c r="I46" t="str">
        <f t="shared" si="1"/>
        <v/>
      </c>
    </row>
    <row r="47" spans="1:9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  <c r="H47" t="str">
        <f t="shared" si="0"/>
        <v/>
      </c>
      <c r="I47" t="str">
        <f t="shared" si="1"/>
        <v/>
      </c>
    </row>
    <row r="48" spans="1:9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  <c r="H48" t="str">
        <f t="shared" si="0"/>
        <v/>
      </c>
      <c r="I48" t="str">
        <f t="shared" si="1"/>
        <v/>
      </c>
    </row>
    <row r="49" spans="1:9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  <c r="G49">
        <v>1</v>
      </c>
      <c r="H49">
        <f t="shared" si="0"/>
        <v>71</v>
      </c>
      <c r="I49">
        <f t="shared" si="1"/>
        <v>10</v>
      </c>
    </row>
    <row r="50" spans="1:9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  <c r="G50">
        <v>1</v>
      </c>
      <c r="H50">
        <f t="shared" si="0"/>
        <v>132</v>
      </c>
      <c r="I50">
        <f t="shared" si="1"/>
        <v>10</v>
      </c>
    </row>
    <row r="51" spans="1:9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  <c r="G51">
        <v>1</v>
      </c>
      <c r="H51">
        <f t="shared" si="0"/>
        <v>110</v>
      </c>
      <c r="I51">
        <f t="shared" si="1"/>
        <v>9</v>
      </c>
    </row>
    <row r="52" spans="1:9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  <c r="H52" t="str">
        <f t="shared" si="0"/>
        <v/>
      </c>
      <c r="I52" t="str">
        <f t="shared" si="1"/>
        <v/>
      </c>
    </row>
    <row r="53" spans="1:9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  <c r="G53">
        <v>1</v>
      </c>
      <c r="H53">
        <f t="shared" si="0"/>
        <v>45</v>
      </c>
      <c r="I53">
        <f t="shared" si="1"/>
        <v>5</v>
      </c>
    </row>
    <row r="54" spans="1:9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  <c r="H54" t="str">
        <f t="shared" si="0"/>
        <v/>
      </c>
      <c r="I54" t="str">
        <f t="shared" si="1"/>
        <v/>
      </c>
    </row>
    <row r="55" spans="1:9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  <c r="H55" t="str">
        <f t="shared" si="0"/>
        <v/>
      </c>
      <c r="I55" t="str">
        <f t="shared" si="1"/>
        <v/>
      </c>
    </row>
    <row r="56" spans="1:9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  <c r="G56">
        <v>1</v>
      </c>
      <c r="H56">
        <f t="shared" si="0"/>
        <v>15</v>
      </c>
      <c r="I56">
        <f t="shared" si="1"/>
        <v>4</v>
      </c>
    </row>
    <row r="57" spans="1:9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  <c r="H57" t="str">
        <f t="shared" si="0"/>
        <v/>
      </c>
      <c r="I57" t="str">
        <f t="shared" si="1"/>
        <v/>
      </c>
    </row>
    <row r="58" spans="1:9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  <c r="H58" t="str">
        <f t="shared" si="0"/>
        <v/>
      </c>
      <c r="I58" t="str">
        <f t="shared" si="1"/>
        <v/>
      </c>
    </row>
    <row r="59" spans="1:9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  <c r="G59">
        <v>1</v>
      </c>
      <c r="H59">
        <f t="shared" si="0"/>
        <v>61</v>
      </c>
      <c r="I59">
        <f t="shared" si="1"/>
        <v>6</v>
      </c>
    </row>
    <row r="60" spans="1:9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  <c r="H60" t="str">
        <f t="shared" si="0"/>
        <v/>
      </c>
      <c r="I60" t="str">
        <f t="shared" si="1"/>
        <v/>
      </c>
    </row>
    <row r="61" spans="1:9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  <c r="G61">
        <v>1</v>
      </c>
      <c r="H61">
        <f t="shared" si="0"/>
        <v>186</v>
      </c>
      <c r="I61">
        <f t="shared" si="1"/>
        <v>1</v>
      </c>
    </row>
    <row r="62" spans="1:9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  <c r="G62">
        <v>1</v>
      </c>
      <c r="H62">
        <f t="shared" si="0"/>
        <v>74</v>
      </c>
      <c r="I62">
        <f t="shared" si="1"/>
        <v>8</v>
      </c>
    </row>
    <row r="63" spans="1:9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  <c r="G63">
        <v>1</v>
      </c>
      <c r="H63">
        <f t="shared" si="0"/>
        <v>124</v>
      </c>
      <c r="I63">
        <f t="shared" si="1"/>
        <v>7</v>
      </c>
    </row>
    <row r="64" spans="1:9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  <c r="H64" t="str">
        <f t="shared" si="0"/>
        <v/>
      </c>
      <c r="I64" t="str">
        <f t="shared" si="1"/>
        <v/>
      </c>
    </row>
    <row r="65" spans="1:9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  <c r="H65" t="str">
        <f t="shared" si="0"/>
        <v/>
      </c>
      <c r="I65" t="str">
        <f t="shared" si="1"/>
        <v/>
      </c>
    </row>
    <row r="66" spans="1:9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  <c r="H66" t="str">
        <f t="shared" si="0"/>
        <v/>
      </c>
      <c r="I66" t="str">
        <f t="shared" si="1"/>
        <v/>
      </c>
    </row>
    <row r="67" spans="1:9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  <c r="H67" t="str">
        <f t="shared" ref="H67:H106" si="2">IF(G67=1,C67,"")</f>
        <v/>
      </c>
      <c r="I67" t="str">
        <f t="shared" ref="I67:I107" si="3">IF(G67=1,D67,"")</f>
        <v/>
      </c>
    </row>
    <row r="68" spans="1:9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  <c r="H68" t="str">
        <f t="shared" si="2"/>
        <v/>
      </c>
      <c r="I68" t="str">
        <f t="shared" si="3"/>
        <v/>
      </c>
    </row>
    <row r="69" spans="1:9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  <c r="G69">
        <v>1</v>
      </c>
      <c r="H69">
        <f t="shared" si="2"/>
        <v>7</v>
      </c>
      <c r="I69">
        <f t="shared" si="3"/>
        <v>4</v>
      </c>
    </row>
    <row r="70" spans="1:9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  <c r="H70" t="str">
        <f t="shared" si="2"/>
        <v/>
      </c>
      <c r="I70" t="str">
        <f t="shared" si="3"/>
        <v/>
      </c>
    </row>
    <row r="71" spans="1:9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  <c r="G71">
        <v>1</v>
      </c>
      <c r="H71">
        <f t="shared" si="2"/>
        <v>168</v>
      </c>
      <c r="I71">
        <f t="shared" si="3"/>
        <v>17</v>
      </c>
    </row>
    <row r="72" spans="1:9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  <c r="G72">
        <v>1</v>
      </c>
      <c r="H72">
        <f t="shared" si="2"/>
        <v>33</v>
      </c>
      <c r="I72">
        <f t="shared" si="3"/>
        <v>4</v>
      </c>
    </row>
    <row r="73" spans="1:9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  <c r="G73">
        <v>1</v>
      </c>
      <c r="H73">
        <f t="shared" si="2"/>
        <v>33</v>
      </c>
      <c r="I73">
        <f t="shared" si="3"/>
        <v>4</v>
      </c>
    </row>
    <row r="74" spans="1:9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  <c r="G74">
        <v>1</v>
      </c>
      <c r="H74">
        <f t="shared" si="2"/>
        <v>16</v>
      </c>
      <c r="I74">
        <f t="shared" si="3"/>
        <v>3</v>
      </c>
    </row>
    <row r="75" spans="1:9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  <c r="G75">
        <v>1</v>
      </c>
      <c r="H75">
        <f t="shared" si="2"/>
        <v>228</v>
      </c>
      <c r="I75">
        <f t="shared" si="3"/>
        <v>18</v>
      </c>
    </row>
    <row r="76" spans="1:9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  <c r="H76" t="str">
        <f t="shared" si="2"/>
        <v/>
      </c>
      <c r="I76" t="str">
        <f t="shared" si="3"/>
        <v/>
      </c>
    </row>
    <row r="77" spans="1:9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  <c r="G77">
        <v>1</v>
      </c>
      <c r="H77">
        <f t="shared" si="2"/>
        <v>135</v>
      </c>
      <c r="I77">
        <f t="shared" si="3"/>
        <v>14</v>
      </c>
    </row>
    <row r="78" spans="1:9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  <c r="H78" t="str">
        <f t="shared" si="2"/>
        <v/>
      </c>
      <c r="I78" t="str">
        <f t="shared" si="3"/>
        <v/>
      </c>
    </row>
    <row r="79" spans="1:9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  <c r="H79" t="str">
        <f t="shared" si="2"/>
        <v/>
      </c>
      <c r="I79" t="str">
        <f t="shared" si="3"/>
        <v/>
      </c>
    </row>
    <row r="80" spans="1:9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  <c r="G80">
        <v>1</v>
      </c>
      <c r="H80">
        <f t="shared" si="2"/>
        <v>259</v>
      </c>
      <c r="I80">
        <f t="shared" si="3"/>
        <v>97</v>
      </c>
    </row>
    <row r="81" spans="1:9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  <c r="G81">
        <v>1</v>
      </c>
      <c r="H81">
        <f t="shared" si="2"/>
        <v>142</v>
      </c>
      <c r="I81">
        <f t="shared" si="3"/>
        <v>47</v>
      </c>
    </row>
    <row r="82" spans="1:9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  <c r="G82">
        <v>1</v>
      </c>
      <c r="H82">
        <f t="shared" si="2"/>
        <v>87</v>
      </c>
      <c r="I82">
        <f t="shared" si="3"/>
        <v>25</v>
      </c>
    </row>
    <row r="83" spans="1:9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  <c r="H83" t="str">
        <f t="shared" si="2"/>
        <v/>
      </c>
      <c r="I83" t="str">
        <f t="shared" si="3"/>
        <v/>
      </c>
    </row>
    <row r="84" spans="1:9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  <c r="G84">
        <v>1</v>
      </c>
      <c r="H84">
        <f t="shared" si="2"/>
        <v>144</v>
      </c>
      <c r="I84">
        <f t="shared" si="3"/>
        <v>34</v>
      </c>
    </row>
    <row r="85" spans="1:9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  <c r="G85">
        <v>1</v>
      </c>
      <c r="H85">
        <f t="shared" si="2"/>
        <v>39</v>
      </c>
      <c r="I85">
        <f t="shared" si="3"/>
        <v>9</v>
      </c>
    </row>
    <row r="86" spans="1:9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  <c r="H86" t="str">
        <f t="shared" si="2"/>
        <v/>
      </c>
      <c r="I86" t="str">
        <f t="shared" si="3"/>
        <v/>
      </c>
    </row>
    <row r="87" spans="1:9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  <c r="H87" t="str">
        <f t="shared" si="2"/>
        <v/>
      </c>
      <c r="I87" t="str">
        <f t="shared" si="3"/>
        <v/>
      </c>
    </row>
    <row r="88" spans="1:9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  <c r="G88">
        <v>1</v>
      </c>
      <c r="H88">
        <f t="shared" si="2"/>
        <v>38</v>
      </c>
      <c r="I88">
        <f t="shared" si="3"/>
        <v>9</v>
      </c>
    </row>
    <row r="89" spans="1:9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  <c r="H89" t="str">
        <f t="shared" si="2"/>
        <v/>
      </c>
      <c r="I89" t="str">
        <f t="shared" si="3"/>
        <v/>
      </c>
    </row>
    <row r="90" spans="1:9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  <c r="H90" t="str">
        <f t="shared" si="2"/>
        <v/>
      </c>
      <c r="I90" t="str">
        <f t="shared" si="3"/>
        <v/>
      </c>
    </row>
    <row r="91" spans="1:9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  <c r="G91">
        <v>1</v>
      </c>
      <c r="H91">
        <f t="shared" si="2"/>
        <v>88</v>
      </c>
      <c r="I91">
        <f t="shared" si="3"/>
        <v>14</v>
      </c>
    </row>
    <row r="92" spans="1:9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  <c r="H92" t="str">
        <f t="shared" si="2"/>
        <v/>
      </c>
      <c r="I92" t="str">
        <f t="shared" si="3"/>
        <v/>
      </c>
    </row>
    <row r="93" spans="1:9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  <c r="G93">
        <v>1</v>
      </c>
      <c r="H93">
        <f t="shared" si="2"/>
        <v>374</v>
      </c>
      <c r="I93">
        <f t="shared" si="3"/>
        <v>70</v>
      </c>
    </row>
    <row r="94" spans="1:9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  <c r="G94">
        <v>1</v>
      </c>
      <c r="H94">
        <f t="shared" si="2"/>
        <v>125</v>
      </c>
      <c r="I94">
        <f t="shared" si="3"/>
        <v>48</v>
      </c>
    </row>
    <row r="95" spans="1:9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  <c r="G95">
        <v>1</v>
      </c>
      <c r="H95">
        <f t="shared" si="2"/>
        <v>103</v>
      </c>
      <c r="I95">
        <f t="shared" si="3"/>
        <v>24</v>
      </c>
    </row>
    <row r="96" spans="1:9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  <c r="H96" t="str">
        <f t="shared" si="2"/>
        <v/>
      </c>
      <c r="I96" t="str">
        <f t="shared" si="3"/>
        <v/>
      </c>
    </row>
    <row r="97" spans="1:9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  <c r="H97" t="str">
        <f t="shared" si="2"/>
        <v/>
      </c>
      <c r="I97" t="str">
        <f t="shared" si="3"/>
        <v/>
      </c>
    </row>
    <row r="98" spans="1:9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  <c r="G98">
        <v>1</v>
      </c>
      <c r="H98">
        <f t="shared" si="2"/>
        <v>124</v>
      </c>
      <c r="I98">
        <f t="shared" si="3"/>
        <v>26</v>
      </c>
    </row>
    <row r="99" spans="1:9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  <c r="G99">
        <v>1</v>
      </c>
      <c r="H99">
        <f t="shared" si="2"/>
        <v>48</v>
      </c>
      <c r="I99">
        <f t="shared" si="3"/>
        <v>14</v>
      </c>
    </row>
    <row r="100" spans="1:9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  <c r="G100">
        <v>1</v>
      </c>
      <c r="H100">
        <f t="shared" si="2"/>
        <v>110</v>
      </c>
      <c r="I100">
        <f t="shared" si="3"/>
        <v>31</v>
      </c>
    </row>
    <row r="101" spans="1:9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  <c r="H101" t="str">
        <f t="shared" si="2"/>
        <v/>
      </c>
      <c r="I101" t="str">
        <f t="shared" si="3"/>
        <v/>
      </c>
    </row>
    <row r="102" spans="1:9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  <c r="H102" t="str">
        <f t="shared" si="2"/>
        <v/>
      </c>
      <c r="I102" t="str">
        <f t="shared" si="3"/>
        <v/>
      </c>
    </row>
    <row r="103" spans="1:9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  <c r="H103" t="str">
        <f t="shared" si="2"/>
        <v/>
      </c>
      <c r="I103" t="str">
        <f t="shared" si="3"/>
        <v/>
      </c>
    </row>
    <row r="104" spans="1:9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  <c r="H104" t="str">
        <f t="shared" si="2"/>
        <v/>
      </c>
      <c r="I104" t="str">
        <f t="shared" si="3"/>
        <v/>
      </c>
    </row>
    <row r="105" spans="1:9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  <c r="H105" t="str">
        <f t="shared" si="2"/>
        <v/>
      </c>
      <c r="I105" t="str">
        <f t="shared" si="3"/>
        <v/>
      </c>
    </row>
    <row r="106" spans="1:9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  <c r="H106" t="str">
        <f t="shared" si="2"/>
        <v/>
      </c>
      <c r="I106" t="str">
        <f t="shared" si="3"/>
        <v/>
      </c>
    </row>
    <row r="107" spans="1:9">
      <c r="C107">
        <f>AVERAGE(C2:C106)</f>
        <v>134.81904761904761</v>
      </c>
      <c r="D107">
        <f>AVERAGE(D2:D106)</f>
        <v>14.476190476190476</v>
      </c>
      <c r="E107">
        <f t="shared" ref="E107:F107" si="4">AVERAGE(E2:E106)</f>
        <v>49.952380952380949</v>
      </c>
      <c r="F107">
        <f t="shared" si="4"/>
        <v>11.742857142857142</v>
      </c>
      <c r="G107">
        <f>SUM(G2:G106)</f>
        <v>58</v>
      </c>
      <c r="H107">
        <f>AVERAGE(H2:H106)</f>
        <v>147.91379310344828</v>
      </c>
      <c r="I107">
        <f>AVERAGE(I2:I106)</f>
        <v>18.706896551724139</v>
      </c>
    </row>
    <row r="108" spans="1:9">
      <c r="C108">
        <f>MIN(C2:C106)</f>
        <v>3</v>
      </c>
      <c r="D108">
        <f>MIN(D2:D106)</f>
        <v>0</v>
      </c>
      <c r="E108">
        <f t="shared" ref="E108:F108" si="5">MIN(E2:E106)</f>
        <v>1</v>
      </c>
      <c r="F108">
        <f t="shared" si="5"/>
        <v>0</v>
      </c>
      <c r="H108">
        <f>MIN(H2:H106)</f>
        <v>7</v>
      </c>
      <c r="I108">
        <f>MIN(I2:I106)</f>
        <v>1</v>
      </c>
    </row>
    <row r="109" spans="1:9">
      <c r="C109">
        <f>MAX(C2:C106)</f>
        <v>1601</v>
      </c>
      <c r="D109">
        <f>MAX(D2:D106)</f>
        <v>97</v>
      </c>
      <c r="E109">
        <f t="shared" ref="E109:F109" si="6">MAX(E2:E106)</f>
        <v>390</v>
      </c>
      <c r="F109">
        <f t="shared" si="6"/>
        <v>79</v>
      </c>
      <c r="H109">
        <f>MAX(H2:H106)</f>
        <v>1027</v>
      </c>
      <c r="I109">
        <f>MAX(I2:I106)</f>
        <v>97</v>
      </c>
    </row>
    <row r="110" spans="1:9">
      <c r="C110">
        <f>MEDIAN(C2:C106)</f>
        <v>71</v>
      </c>
      <c r="D110">
        <f>MEDIAN(D2:D106)</f>
        <v>7</v>
      </c>
      <c r="E110">
        <f t="shared" ref="E110:F110" si="7">MEDIAN(E2:E106)</f>
        <v>25</v>
      </c>
      <c r="F110">
        <f t="shared" si="7"/>
        <v>7</v>
      </c>
      <c r="H110">
        <f>MEDIAN(H2:H106)</f>
        <v>89</v>
      </c>
      <c r="I110">
        <f>MEDIAN(I2:I106)</f>
        <v>10.5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4" sqref="B4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RQ Raw Data sY</vt:lpstr>
      <vt:lpstr>RQ Raw Data sN</vt:lpstr>
      <vt:lpstr>RQ Domains sY</vt:lpstr>
      <vt:lpstr>RQ Domains sN</vt:lpstr>
      <vt:lpstr>RQ Reg vs Block</vt:lpstr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2015-04-25T20:09:08Z</dcterms:created>
  <dcterms:modified xsi:type="dcterms:W3CDTF">2017-10-21T00:53:17Z</dcterms:modified>
</cp:coreProperties>
</file>