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AN\Desktop\universidad\sti\"/>
    </mc:Choice>
  </mc:AlternateContent>
  <xr:revisionPtr revIDLastSave="0" documentId="13_ncr:1_{A1A7CC33-20B6-4CD5-BB0E-C3D5721ACDB7}" xr6:coauthVersionLast="38" xr6:coauthVersionMax="38" xr10:uidLastSave="{00000000-0000-0000-0000-000000000000}"/>
  <bookViews>
    <workbookView xWindow="0" yWindow="0" windowWidth="23040" windowHeight="9000" activeTab="1" xr2:uid="{C697138D-496C-4D45-9E6E-3728A1FCE164}"/>
  </bookViews>
  <sheets>
    <sheet name="LIBRO DIARIO" sheetId="1" r:id="rId1"/>
    <sheet name="LIBRO MAYOR" sheetId="2" r:id="rId2"/>
    <sheet name="BALANCE" sheetId="3" r:id="rId3"/>
    <sheet name="Hoja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9" i="3" l="1"/>
  <c r="D8" i="3"/>
  <c r="D4" i="3"/>
  <c r="K30" i="2"/>
  <c r="J30" i="2"/>
  <c r="H31" i="2"/>
  <c r="H30" i="2"/>
  <c r="G30" i="2"/>
  <c r="D30" i="2"/>
  <c r="D27" i="2"/>
  <c r="D19" i="2"/>
  <c r="E18" i="2"/>
  <c r="D18" i="2"/>
  <c r="D13" i="1"/>
  <c r="G12" i="1" s="1"/>
</calcChain>
</file>

<file path=xl/sharedStrings.xml><?xml version="1.0" encoding="utf-8"?>
<sst xmlns="http://schemas.openxmlformats.org/spreadsheetml/2006/main" count="104" uniqueCount="68">
  <si>
    <t>FECHA</t>
  </si>
  <si>
    <t>SUBCUENTA</t>
  </si>
  <si>
    <t>DEBE</t>
  </si>
  <si>
    <t>HABER</t>
  </si>
  <si>
    <t>CONCEPTO</t>
  </si>
  <si>
    <t>MUMERO</t>
  </si>
  <si>
    <t>aportacion socio banco santander</t>
  </si>
  <si>
    <t>aportacion capital socios</t>
  </si>
  <si>
    <t>inmobilizado materia edificio</t>
  </si>
  <si>
    <t>pago compra edificio cheque banco samtander</t>
  </si>
  <si>
    <t>inmovilizado eleentos de transporte</t>
  </si>
  <si>
    <t>pago compra furgoneta</t>
  </si>
  <si>
    <t>IVA soportado</t>
  </si>
  <si>
    <t>pago contado furgoneta (10%)</t>
  </si>
  <si>
    <t>efectos comerciales a pagar</t>
  </si>
  <si>
    <t>efectos comerciales a pagar (compra furgoneta)</t>
  </si>
  <si>
    <t>mercaderias compra cloro</t>
  </si>
  <si>
    <t>IVA soprtado</t>
  </si>
  <si>
    <t xml:space="preserve">pago contado mercaderias </t>
  </si>
  <si>
    <t>efectos comerciales a pagar  a 30 dias</t>
  </si>
  <si>
    <t>mercaderias compra descalsificadores</t>
  </si>
  <si>
    <t>efectos comerciales a pagar (100%)</t>
  </si>
  <si>
    <t>inmobilizado materia maquina elevadora</t>
  </si>
  <si>
    <t>pago contado elevador 30%</t>
  </si>
  <si>
    <t>efectos comerciales a pagar maquinaria 70%</t>
  </si>
  <si>
    <t xml:space="preserve">imobilizado tic </t>
  </si>
  <si>
    <t>pago ordenador</t>
  </si>
  <si>
    <t>efectos comerciales a cpbrar</t>
  </si>
  <si>
    <t>ventas mercadeerias cloro</t>
  </si>
  <si>
    <t>IVA repercutido</t>
  </si>
  <si>
    <t>venta mercaderia descalsisicadores</t>
  </si>
  <si>
    <t>ventas mercadeerias descalsificadores</t>
  </si>
  <si>
    <t>ingreso venta furdoneta</t>
  </si>
  <si>
    <t>venta furgoneta</t>
  </si>
  <si>
    <t>comisiones (impagados)</t>
  </si>
  <si>
    <t>pagare 9/12/18 devuelto</t>
  </si>
  <si>
    <t>efectos comerciales impagados</t>
  </si>
  <si>
    <t>cobro impagado señor perez</t>
  </si>
  <si>
    <t>cobro impagados</t>
  </si>
  <si>
    <t>venta mercaderias</t>
  </si>
  <si>
    <t>efectos comerciales a cobrar</t>
  </si>
  <si>
    <t>venta descalsificadores</t>
  </si>
  <si>
    <t>acreedores efectos comerciales a pagar</t>
  </si>
  <si>
    <t xml:space="preserve">pago cheque impagado mas gastos </t>
  </si>
  <si>
    <t>gastos bancarios</t>
  </si>
  <si>
    <t>nominas navidad</t>
  </si>
  <si>
    <t>paga extra navidad</t>
  </si>
  <si>
    <t>debe</t>
  </si>
  <si>
    <t>haber</t>
  </si>
  <si>
    <t>libro mayor. Subcuentas</t>
  </si>
  <si>
    <t>572 BANCOS</t>
  </si>
  <si>
    <t xml:space="preserve"> </t>
  </si>
  <si>
    <t>100 CAPITAL</t>
  </si>
  <si>
    <t>211 INMOVILIZADO MAT CONSTRUC</t>
  </si>
  <si>
    <t>472 IVA SOPORTADO</t>
  </si>
  <si>
    <t xml:space="preserve">DEBE </t>
  </si>
  <si>
    <t>401 EF CO A PAGAR</t>
  </si>
  <si>
    <t>300 MERCADERIAS</t>
  </si>
  <si>
    <t>213 inmobilizado materia maquina</t>
  </si>
  <si>
    <t>217 inmobilizado materia tic</t>
  </si>
  <si>
    <t>669 GASTOS FINANCIEROS OTROS</t>
  </si>
  <si>
    <t>431 CLIENTES EF CO COBRAR</t>
  </si>
  <si>
    <t>4315 CLIENTES EF CO IMPAGADOS</t>
  </si>
  <si>
    <t>SUMA:</t>
  </si>
  <si>
    <t>218 INMOVILIZADO MAT TRANSPORTE</t>
  </si>
  <si>
    <t>suma:</t>
  </si>
  <si>
    <t>balance de sumas y saldos</t>
  </si>
  <si>
    <t>esta parte 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</si>
</sst>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_-* #,##0.00\ [$€-C0A]_-;\-* #,##0.00\ [$€-C0A]_-;_-* &quot;-&quot;??\ [$€-C0A]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/>
    <xf numFmtId="44" fontId="0" fillId="0" borderId="0" xfId="1" applyFont="1"/>
    <xf numFmtId="0" fontId="0" fillId="2" borderId="0" xfId="0" applyFill="1"/>
    <xf numFmtId="0" fontId="0" fillId="0" borderId="0" xfId="0" applyNumberFormat="1"/>
    <xf numFmtId="164" fontId="0" fillId="0" borderId="0" xfId="0" applyNumberFormat="1" applyAlignment="1"/>
    <xf numFmtId="4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563880</xdr:colOff>
      <xdr:row>0</xdr:row>
      <xdr:rowOff>0</xdr:rowOff>
    </xdr:from>
    <xdr:to>
      <xdr:col>14</xdr:col>
      <xdr:colOff>411480</xdr:colOff>
      <xdr:row>9</xdr:row>
      <xdr:rowOff>167640</xdr:rowOff>
    </xdr:to>
    <xdr:pic>
      <xdr:nvPicPr>
        <xdr:cNvPr id="2" name="Imagen 1" descr="https://www.solocontabilidad.com/sites/default/files/teoria-de-cuentas-1-0515.jpg">
          <a:extLst>
            <a:ext uri="{FF2B5EF4-FFF2-40B4-BE49-F238E27FC236}">
              <a16:creationId xmlns:a16="http://schemas.microsoft.com/office/drawing/2014/main" id="{BB367F25-E701-43EE-BF0F-2730E143EF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78340" y="0"/>
          <a:ext cx="3810000" cy="1813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32CB6-2D2B-4640-893B-D05F518B653E}">
  <dimension ref="A2:I71"/>
  <sheetViews>
    <sheetView workbookViewId="0">
      <selection activeCell="G34" sqref="G34"/>
    </sheetView>
  </sheetViews>
  <sheetFormatPr baseColWidth="10" defaultRowHeight="14.4" x14ac:dyDescent="0.3"/>
  <cols>
    <col min="5" max="5" width="34.5546875" bestFit="1" customWidth="1"/>
    <col min="8" max="8" width="39.5546875" bestFit="1" customWidth="1"/>
  </cols>
  <sheetData>
    <row r="2" spans="1:8" x14ac:dyDescent="0.3">
      <c r="A2" s="2" t="s">
        <v>5</v>
      </c>
      <c r="B2" s="2" t="s">
        <v>0</v>
      </c>
      <c r="C2" s="2" t="s">
        <v>1</v>
      </c>
      <c r="D2" s="2" t="s">
        <v>2</v>
      </c>
      <c r="E2" s="2" t="s">
        <v>4</v>
      </c>
      <c r="F2" s="2" t="s">
        <v>1</v>
      </c>
      <c r="G2" s="2" t="s">
        <v>3</v>
      </c>
      <c r="H2" s="2" t="s">
        <v>4</v>
      </c>
    </row>
    <row r="3" spans="1:8" x14ac:dyDescent="0.3">
      <c r="A3">
        <v>1</v>
      </c>
      <c r="B3" s="1">
        <v>43435</v>
      </c>
      <c r="C3">
        <v>572</v>
      </c>
      <c r="D3" s="3">
        <v>5000</v>
      </c>
      <c r="E3" t="s">
        <v>6</v>
      </c>
      <c r="F3">
        <v>100</v>
      </c>
      <c r="G3" s="4">
        <v>5000</v>
      </c>
      <c r="H3" t="s">
        <v>7</v>
      </c>
    </row>
    <row r="4" spans="1:8" x14ac:dyDescent="0.3">
      <c r="A4">
        <v>2</v>
      </c>
      <c r="B4" s="1">
        <v>43436</v>
      </c>
      <c r="C4">
        <v>211</v>
      </c>
      <c r="D4" s="3">
        <v>2000</v>
      </c>
      <c r="E4" t="s">
        <v>8</v>
      </c>
      <c r="F4">
        <v>572</v>
      </c>
      <c r="G4" s="4">
        <v>2000</v>
      </c>
      <c r="H4" t="s">
        <v>9</v>
      </c>
    </row>
    <row r="5" spans="1:8" x14ac:dyDescent="0.3">
      <c r="A5">
        <v>3</v>
      </c>
      <c r="B5" s="1">
        <v>43436</v>
      </c>
      <c r="C5">
        <v>218</v>
      </c>
      <c r="D5" s="3">
        <v>120</v>
      </c>
      <c r="E5" t="s">
        <v>10</v>
      </c>
      <c r="F5">
        <v>572</v>
      </c>
      <c r="G5" s="4">
        <v>120</v>
      </c>
      <c r="H5" t="s">
        <v>11</v>
      </c>
    </row>
    <row r="6" spans="1:8" x14ac:dyDescent="0.3">
      <c r="A6">
        <v>4</v>
      </c>
      <c r="B6" s="1">
        <v>43437</v>
      </c>
      <c r="C6">
        <v>218</v>
      </c>
      <c r="D6" s="3">
        <v>1000</v>
      </c>
      <c r="E6" t="s">
        <v>10</v>
      </c>
      <c r="F6">
        <v>572</v>
      </c>
      <c r="G6" s="4">
        <v>121</v>
      </c>
      <c r="H6" t="s">
        <v>13</v>
      </c>
    </row>
    <row r="7" spans="1:8" x14ac:dyDescent="0.3">
      <c r="B7" s="1"/>
      <c r="C7">
        <v>472</v>
      </c>
      <c r="D7" s="3">
        <v>210</v>
      </c>
      <c r="E7" t="s">
        <v>12</v>
      </c>
      <c r="F7">
        <v>401</v>
      </c>
      <c r="G7" s="4">
        <v>1089</v>
      </c>
      <c r="H7" t="s">
        <v>15</v>
      </c>
    </row>
    <row r="8" spans="1:8" x14ac:dyDescent="0.3">
      <c r="A8">
        <v>5</v>
      </c>
      <c r="B8" s="1">
        <v>43438</v>
      </c>
      <c r="C8">
        <v>300</v>
      </c>
      <c r="D8" s="3">
        <v>1000</v>
      </c>
      <c r="E8" t="s">
        <v>16</v>
      </c>
      <c r="F8">
        <v>572</v>
      </c>
      <c r="G8" s="4">
        <v>605</v>
      </c>
      <c r="H8" t="s">
        <v>18</v>
      </c>
    </row>
    <row r="9" spans="1:8" x14ac:dyDescent="0.3">
      <c r="B9" s="1"/>
      <c r="C9">
        <v>472</v>
      </c>
      <c r="D9" s="3">
        <v>210</v>
      </c>
      <c r="E9" t="s">
        <v>17</v>
      </c>
      <c r="F9">
        <v>401</v>
      </c>
      <c r="G9" s="4">
        <v>605</v>
      </c>
      <c r="H9" t="s">
        <v>19</v>
      </c>
    </row>
    <row r="10" spans="1:8" x14ac:dyDescent="0.3">
      <c r="A10">
        <v>6</v>
      </c>
      <c r="B10" s="1">
        <v>43439</v>
      </c>
      <c r="C10">
        <v>300</v>
      </c>
      <c r="D10" s="3">
        <v>500</v>
      </c>
      <c r="E10" t="s">
        <v>20</v>
      </c>
      <c r="F10">
        <v>401</v>
      </c>
      <c r="G10" s="4">
        <v>605</v>
      </c>
      <c r="H10" t="s">
        <v>21</v>
      </c>
    </row>
    <row r="11" spans="1:8" x14ac:dyDescent="0.3">
      <c r="B11" s="1"/>
      <c r="C11">
        <v>472</v>
      </c>
      <c r="D11" s="3">
        <v>105</v>
      </c>
      <c r="E11" t="s">
        <v>17</v>
      </c>
      <c r="G11" s="4"/>
    </row>
    <row r="12" spans="1:8" x14ac:dyDescent="0.3">
      <c r="A12">
        <v>8</v>
      </c>
      <c r="B12" s="1">
        <v>43440</v>
      </c>
      <c r="C12">
        <v>213</v>
      </c>
      <c r="D12" s="3">
        <v>1000</v>
      </c>
      <c r="E12" t="s">
        <v>22</v>
      </c>
      <c r="F12">
        <v>572</v>
      </c>
      <c r="G12" s="4">
        <f>(D12+D13)*0.3</f>
        <v>363</v>
      </c>
      <c r="H12" t="s">
        <v>23</v>
      </c>
    </row>
    <row r="13" spans="1:8" x14ac:dyDescent="0.3">
      <c r="B13" s="1"/>
      <c r="C13">
        <v>472</v>
      </c>
      <c r="D13" s="3">
        <f>D12*0.21</f>
        <v>210</v>
      </c>
      <c r="E13" t="s">
        <v>12</v>
      </c>
      <c r="F13">
        <v>401</v>
      </c>
      <c r="G13" s="4">
        <v>847</v>
      </c>
      <c r="H13" t="s">
        <v>24</v>
      </c>
    </row>
    <row r="14" spans="1:8" x14ac:dyDescent="0.3">
      <c r="A14">
        <v>9</v>
      </c>
      <c r="B14" s="1">
        <v>43441</v>
      </c>
      <c r="C14">
        <v>217</v>
      </c>
      <c r="D14" s="3">
        <v>100</v>
      </c>
      <c r="E14" t="s">
        <v>25</v>
      </c>
      <c r="F14">
        <v>572</v>
      </c>
      <c r="G14" s="4">
        <v>121</v>
      </c>
      <c r="H14" t="s">
        <v>26</v>
      </c>
    </row>
    <row r="15" spans="1:8" x14ac:dyDescent="0.3">
      <c r="B15" s="1"/>
      <c r="C15">
        <v>472</v>
      </c>
      <c r="D15" s="3">
        <v>21</v>
      </c>
      <c r="E15" t="s">
        <v>12</v>
      </c>
      <c r="G15" s="4"/>
    </row>
    <row r="16" spans="1:8" x14ac:dyDescent="0.3">
      <c r="A16">
        <v>10</v>
      </c>
      <c r="B16" s="1">
        <v>43442</v>
      </c>
      <c r="C16">
        <v>431</v>
      </c>
      <c r="D16" s="3">
        <v>242</v>
      </c>
      <c r="E16" t="s">
        <v>27</v>
      </c>
      <c r="F16">
        <v>300</v>
      </c>
      <c r="G16" s="4">
        <v>200</v>
      </c>
      <c r="H16" t="s">
        <v>28</v>
      </c>
    </row>
    <row r="17" spans="1:9" x14ac:dyDescent="0.3">
      <c r="B17" s="1"/>
      <c r="D17" s="3"/>
      <c r="F17">
        <v>477</v>
      </c>
      <c r="G17" s="4">
        <v>42</v>
      </c>
      <c r="H17" t="s">
        <v>29</v>
      </c>
    </row>
    <row r="18" spans="1:9" x14ac:dyDescent="0.3">
      <c r="A18">
        <v>11</v>
      </c>
      <c r="B18" s="1">
        <v>43443</v>
      </c>
      <c r="C18">
        <v>572</v>
      </c>
      <c r="D18" s="3">
        <v>363</v>
      </c>
      <c r="E18" t="s">
        <v>30</v>
      </c>
      <c r="F18">
        <v>300</v>
      </c>
      <c r="G18" s="4">
        <v>300</v>
      </c>
      <c r="H18" t="s">
        <v>31</v>
      </c>
    </row>
    <row r="19" spans="1:9" x14ac:dyDescent="0.3">
      <c r="B19" s="1"/>
      <c r="D19" s="3"/>
      <c r="F19">
        <v>477</v>
      </c>
      <c r="G19" s="4">
        <v>63</v>
      </c>
      <c r="H19" t="s">
        <v>29</v>
      </c>
    </row>
    <row r="20" spans="1:9" x14ac:dyDescent="0.3">
      <c r="A20">
        <v>12</v>
      </c>
      <c r="B20" s="1">
        <v>43444</v>
      </c>
      <c r="C20">
        <v>572</v>
      </c>
      <c r="D20" s="3">
        <v>121</v>
      </c>
      <c r="E20" t="s">
        <v>32</v>
      </c>
      <c r="F20">
        <v>218</v>
      </c>
      <c r="G20" s="4">
        <v>100</v>
      </c>
      <c r="H20" t="s">
        <v>33</v>
      </c>
    </row>
    <row r="21" spans="1:9" x14ac:dyDescent="0.3">
      <c r="B21" s="1"/>
      <c r="D21" s="3"/>
      <c r="F21">
        <v>477</v>
      </c>
      <c r="G21" s="4">
        <v>21</v>
      </c>
      <c r="H21" t="s">
        <v>29</v>
      </c>
    </row>
    <row r="22" spans="1:9" x14ac:dyDescent="0.3">
      <c r="A22">
        <v>13</v>
      </c>
      <c r="B22" s="1">
        <v>43445</v>
      </c>
      <c r="C22">
        <v>4315</v>
      </c>
      <c r="D22" s="3">
        <v>63.5</v>
      </c>
      <c r="E22" t="s">
        <v>36</v>
      </c>
      <c r="F22">
        <v>572</v>
      </c>
      <c r="G22" s="4">
        <v>60.5</v>
      </c>
      <c r="H22" t="s">
        <v>35</v>
      </c>
      <c r="I22" s="5"/>
    </row>
    <row r="23" spans="1:9" x14ac:dyDescent="0.3">
      <c r="B23" s="1"/>
      <c r="D23" s="3"/>
      <c r="F23">
        <v>572</v>
      </c>
      <c r="G23" s="4">
        <v>3</v>
      </c>
      <c r="H23" t="s">
        <v>34</v>
      </c>
      <c r="I23" s="5"/>
    </row>
    <row r="24" spans="1:9" x14ac:dyDescent="0.3">
      <c r="A24">
        <v>14</v>
      </c>
      <c r="B24" s="1">
        <v>43446</v>
      </c>
      <c r="C24">
        <v>572</v>
      </c>
      <c r="D24" s="3">
        <v>63.5</v>
      </c>
      <c r="E24" t="s">
        <v>37</v>
      </c>
      <c r="F24">
        <v>4315</v>
      </c>
      <c r="G24" s="4">
        <v>63.5</v>
      </c>
      <c r="H24" t="s">
        <v>38</v>
      </c>
    </row>
    <row r="25" spans="1:9" x14ac:dyDescent="0.3">
      <c r="A25">
        <v>15</v>
      </c>
      <c r="B25" s="1">
        <v>43447</v>
      </c>
      <c r="C25">
        <v>572</v>
      </c>
      <c r="D25" s="3">
        <v>60.5</v>
      </c>
      <c r="E25" t="s">
        <v>39</v>
      </c>
      <c r="F25">
        <v>300</v>
      </c>
      <c r="G25" s="4">
        <v>100</v>
      </c>
      <c r="H25" t="s">
        <v>41</v>
      </c>
    </row>
    <row r="26" spans="1:9" x14ac:dyDescent="0.3">
      <c r="B26" s="1"/>
      <c r="C26">
        <v>431</v>
      </c>
      <c r="D26" s="3">
        <v>60.5</v>
      </c>
      <c r="E26" t="s">
        <v>40</v>
      </c>
      <c r="F26">
        <v>477</v>
      </c>
      <c r="G26" s="4">
        <v>21</v>
      </c>
      <c r="H26" t="s">
        <v>29</v>
      </c>
    </row>
    <row r="27" spans="1:9" x14ac:dyDescent="0.3">
      <c r="A27">
        <v>16</v>
      </c>
      <c r="B27" s="1">
        <v>14</v>
      </c>
      <c r="C27">
        <v>401</v>
      </c>
      <c r="D27" s="3">
        <v>605</v>
      </c>
      <c r="E27" t="s">
        <v>14</v>
      </c>
      <c r="F27">
        <v>411</v>
      </c>
      <c r="G27" s="4">
        <v>605</v>
      </c>
      <c r="H27" t="s">
        <v>42</v>
      </c>
    </row>
    <row r="28" spans="1:9" x14ac:dyDescent="0.3">
      <c r="A28">
        <v>17</v>
      </c>
      <c r="B28" s="1">
        <v>14</v>
      </c>
      <c r="C28">
        <v>411</v>
      </c>
      <c r="D28" s="3">
        <v>605</v>
      </c>
      <c r="E28" t="s">
        <v>42</v>
      </c>
      <c r="F28">
        <v>572</v>
      </c>
      <c r="G28" s="4">
        <v>655</v>
      </c>
      <c r="H28" t="s">
        <v>43</v>
      </c>
    </row>
    <row r="29" spans="1:9" x14ac:dyDescent="0.3">
      <c r="B29" s="1"/>
      <c r="C29">
        <v>669</v>
      </c>
      <c r="D29" s="3">
        <v>50</v>
      </c>
      <c r="E29" t="s">
        <v>44</v>
      </c>
      <c r="G29" s="4"/>
    </row>
    <row r="30" spans="1:9" x14ac:dyDescent="0.3">
      <c r="A30">
        <v>18</v>
      </c>
      <c r="B30" s="1">
        <v>15</v>
      </c>
      <c r="C30" s="6">
        <v>640</v>
      </c>
      <c r="D30" s="3">
        <v>400</v>
      </c>
      <c r="E30" t="s">
        <v>46</v>
      </c>
      <c r="F30">
        <v>572</v>
      </c>
      <c r="G30" s="4">
        <v>400</v>
      </c>
      <c r="H30" t="s">
        <v>45</v>
      </c>
    </row>
    <row r="31" spans="1:9" x14ac:dyDescent="0.3">
      <c r="B31" s="1"/>
      <c r="D31" s="3"/>
      <c r="G31" s="4"/>
    </row>
    <row r="32" spans="1:9" x14ac:dyDescent="0.3">
      <c r="B32" s="1"/>
      <c r="D32" s="3"/>
      <c r="G32" s="4"/>
    </row>
    <row r="33" spans="2:7" x14ac:dyDescent="0.3">
      <c r="B33" s="1"/>
      <c r="D33" s="3"/>
      <c r="G33" s="4"/>
    </row>
    <row r="34" spans="2:7" x14ac:dyDescent="0.3">
      <c r="B34" s="1"/>
      <c r="D34" s="3"/>
      <c r="G34" s="4"/>
    </row>
    <row r="35" spans="2:7" x14ac:dyDescent="0.3">
      <c r="B35" s="1"/>
      <c r="D35" s="3"/>
      <c r="G35" s="4"/>
    </row>
    <row r="36" spans="2:7" x14ac:dyDescent="0.3">
      <c r="B36" s="1"/>
      <c r="D36" s="3"/>
    </row>
    <row r="37" spans="2:7" x14ac:dyDescent="0.3">
      <c r="B37" s="1"/>
      <c r="D37" s="3"/>
    </row>
    <row r="38" spans="2:7" x14ac:dyDescent="0.3">
      <c r="B38" s="1"/>
      <c r="D38" s="3"/>
    </row>
    <row r="39" spans="2:7" x14ac:dyDescent="0.3">
      <c r="B39" s="1"/>
      <c r="D39" s="3"/>
    </row>
    <row r="40" spans="2:7" x14ac:dyDescent="0.3">
      <c r="B40" s="1"/>
      <c r="D40" s="3"/>
    </row>
    <row r="41" spans="2:7" x14ac:dyDescent="0.3">
      <c r="B41" s="1"/>
      <c r="D41" s="3"/>
    </row>
    <row r="42" spans="2:7" x14ac:dyDescent="0.3">
      <c r="B42" s="1"/>
      <c r="D42" s="3"/>
    </row>
    <row r="43" spans="2:7" x14ac:dyDescent="0.3">
      <c r="B43" s="1"/>
      <c r="D43" s="3"/>
    </row>
    <row r="44" spans="2:7" x14ac:dyDescent="0.3">
      <c r="B44" s="1"/>
      <c r="D44" s="3"/>
    </row>
    <row r="45" spans="2:7" x14ac:dyDescent="0.3">
      <c r="B45" s="1"/>
      <c r="D45" s="3"/>
    </row>
    <row r="46" spans="2:7" x14ac:dyDescent="0.3">
      <c r="B46" s="1"/>
      <c r="D46" s="3"/>
    </row>
    <row r="47" spans="2:7" x14ac:dyDescent="0.3">
      <c r="B47" s="1"/>
      <c r="D47" s="3"/>
    </row>
    <row r="48" spans="2:7" x14ac:dyDescent="0.3">
      <c r="B48" s="1"/>
      <c r="D48" s="3"/>
    </row>
    <row r="49" spans="2:4" x14ac:dyDescent="0.3">
      <c r="B49" s="1"/>
      <c r="D49" s="3"/>
    </row>
    <row r="50" spans="2:4" x14ac:dyDescent="0.3">
      <c r="B50" s="1"/>
      <c r="D50" s="3"/>
    </row>
    <row r="51" spans="2:4" x14ac:dyDescent="0.3">
      <c r="B51" s="1"/>
      <c r="D51" s="3"/>
    </row>
    <row r="52" spans="2:4" x14ac:dyDescent="0.3">
      <c r="B52" s="1"/>
      <c r="D52" s="3"/>
    </row>
    <row r="53" spans="2:4" x14ac:dyDescent="0.3">
      <c r="B53" s="1"/>
      <c r="D53" s="3"/>
    </row>
    <row r="54" spans="2:4" x14ac:dyDescent="0.3">
      <c r="B54" s="1"/>
    </row>
    <row r="55" spans="2:4" x14ac:dyDescent="0.3">
      <c r="B55" s="1"/>
    </row>
    <row r="56" spans="2:4" x14ac:dyDescent="0.3">
      <c r="B56" s="1"/>
    </row>
    <row r="57" spans="2:4" x14ac:dyDescent="0.3">
      <c r="B57" s="1"/>
    </row>
    <row r="58" spans="2:4" x14ac:dyDescent="0.3">
      <c r="B58" s="1"/>
    </row>
    <row r="59" spans="2:4" x14ac:dyDescent="0.3">
      <c r="B59" s="1"/>
    </row>
    <row r="60" spans="2:4" x14ac:dyDescent="0.3">
      <c r="B60" s="1"/>
    </row>
    <row r="61" spans="2:4" x14ac:dyDescent="0.3">
      <c r="B61" s="1"/>
    </row>
    <row r="62" spans="2:4" x14ac:dyDescent="0.3">
      <c r="B62" s="1"/>
    </row>
    <row r="63" spans="2:4" x14ac:dyDescent="0.3">
      <c r="B63" s="1"/>
    </row>
    <row r="64" spans="2:4" x14ac:dyDescent="0.3">
      <c r="B64" s="1"/>
    </row>
    <row r="65" spans="2:2" x14ac:dyDescent="0.3">
      <c r="B65" s="1"/>
    </row>
    <row r="66" spans="2:2" x14ac:dyDescent="0.3">
      <c r="B66" s="1"/>
    </row>
    <row r="67" spans="2:2" x14ac:dyDescent="0.3">
      <c r="B67" s="1"/>
    </row>
    <row r="68" spans="2:2" x14ac:dyDescent="0.3">
      <c r="B68" s="1"/>
    </row>
    <row r="69" spans="2:2" x14ac:dyDescent="0.3">
      <c r="B69" s="1"/>
    </row>
    <row r="70" spans="2:2" x14ac:dyDescent="0.3">
      <c r="B70" s="1"/>
    </row>
    <row r="71" spans="2:2" x14ac:dyDescent="0.3">
      <c r="B71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C8306-0C91-40E1-8DE1-67AEAA252D22}">
  <dimension ref="C2:Q34"/>
  <sheetViews>
    <sheetView tabSelected="1" topLeftCell="A10" workbookViewId="0">
      <selection activeCell="E43" sqref="E43"/>
    </sheetView>
  </sheetViews>
  <sheetFormatPr baseColWidth="10" defaultRowHeight="14.4" x14ac:dyDescent="0.3"/>
  <cols>
    <col min="9" max="9" width="6.77734375" customWidth="1"/>
    <col min="11" max="11" width="25.33203125" customWidth="1"/>
    <col min="12" max="12" width="4.88671875" customWidth="1"/>
    <col min="14" max="14" width="16.77734375" customWidth="1"/>
    <col min="17" max="17" width="20.5546875" customWidth="1"/>
  </cols>
  <sheetData>
    <row r="2" spans="3:17" x14ac:dyDescent="0.3">
      <c r="C2" t="s">
        <v>49</v>
      </c>
    </row>
    <row r="4" spans="3:17" x14ac:dyDescent="0.3">
      <c r="G4" t="s">
        <v>51</v>
      </c>
    </row>
    <row r="5" spans="3:17" x14ac:dyDescent="0.3">
      <c r="D5" s="9" t="s">
        <v>50</v>
      </c>
      <c r="E5" s="9"/>
      <c r="G5" s="9" t="s">
        <v>52</v>
      </c>
      <c r="H5" s="9"/>
      <c r="J5" s="9" t="s">
        <v>53</v>
      </c>
      <c r="K5" s="9"/>
      <c r="M5" s="9"/>
      <c r="N5" s="9"/>
      <c r="P5" s="9" t="s">
        <v>64</v>
      </c>
      <c r="Q5" s="9"/>
    </row>
    <row r="6" spans="3:17" x14ac:dyDescent="0.3">
      <c r="D6" t="s">
        <v>2</v>
      </c>
      <c r="E6" t="s">
        <v>3</v>
      </c>
      <c r="G6" t="s">
        <v>2</v>
      </c>
      <c r="H6" t="s">
        <v>3</v>
      </c>
      <c r="J6" t="s">
        <v>2</v>
      </c>
      <c r="K6" t="s">
        <v>3</v>
      </c>
      <c r="P6" t="s">
        <v>2</v>
      </c>
      <c r="Q6" t="s">
        <v>3</v>
      </c>
    </row>
    <row r="7" spans="3:17" x14ac:dyDescent="0.3">
      <c r="D7" s="3">
        <v>5000</v>
      </c>
      <c r="E7" s="4">
        <v>2000</v>
      </c>
      <c r="H7" s="4">
        <v>5000</v>
      </c>
      <c r="J7" s="3">
        <v>2000</v>
      </c>
      <c r="P7" s="3">
        <v>120</v>
      </c>
      <c r="Q7" s="4">
        <v>100</v>
      </c>
    </row>
    <row r="8" spans="3:17" x14ac:dyDescent="0.3">
      <c r="D8" s="3">
        <v>363</v>
      </c>
      <c r="E8" s="4">
        <v>120</v>
      </c>
      <c r="P8" s="3">
        <v>1000</v>
      </c>
    </row>
    <row r="9" spans="3:17" x14ac:dyDescent="0.3">
      <c r="D9" s="3">
        <v>121</v>
      </c>
      <c r="E9" s="4">
        <v>121</v>
      </c>
    </row>
    <row r="10" spans="3:17" x14ac:dyDescent="0.3">
      <c r="D10" s="3">
        <v>63.5</v>
      </c>
      <c r="E10" s="4">
        <v>605</v>
      </c>
    </row>
    <row r="11" spans="3:17" x14ac:dyDescent="0.3">
      <c r="D11" s="3">
        <v>60.5</v>
      </c>
      <c r="E11" s="4">
        <v>363</v>
      </c>
    </row>
    <row r="12" spans="3:17" x14ac:dyDescent="0.3">
      <c r="E12" s="4">
        <v>121</v>
      </c>
    </row>
    <row r="13" spans="3:17" x14ac:dyDescent="0.3">
      <c r="E13" s="4">
        <v>60.5</v>
      </c>
    </row>
    <row r="14" spans="3:17" x14ac:dyDescent="0.3">
      <c r="E14" s="4">
        <v>3</v>
      </c>
    </row>
    <row r="15" spans="3:17" x14ac:dyDescent="0.3">
      <c r="E15" s="4">
        <v>655</v>
      </c>
    </row>
    <row r="16" spans="3:17" x14ac:dyDescent="0.3">
      <c r="E16" s="4">
        <v>400</v>
      </c>
    </row>
    <row r="17" spans="3:17" x14ac:dyDescent="0.3">
      <c r="E17" s="4"/>
    </row>
    <row r="18" spans="3:17" x14ac:dyDescent="0.3">
      <c r="C18" t="s">
        <v>63</v>
      </c>
      <c r="D18" s="3">
        <f>SUM(D7:D17)</f>
        <v>5608</v>
      </c>
      <c r="E18" s="3">
        <f>SUM(E7:E17)</f>
        <v>4448.5</v>
      </c>
    </row>
    <row r="19" spans="3:17" x14ac:dyDescent="0.3">
      <c r="D19" s="7">
        <f>D18-E18</f>
        <v>1159.5</v>
      </c>
      <c r="E19" s="7"/>
      <c r="H19" s="4">
        <v>5000</v>
      </c>
      <c r="J19" s="3">
        <v>2000</v>
      </c>
      <c r="O19" t="s">
        <v>65</v>
      </c>
      <c r="P19" s="4">
        <v>1120</v>
      </c>
      <c r="Q19" s="4">
        <v>100</v>
      </c>
    </row>
    <row r="20" spans="3:17" x14ac:dyDescent="0.3">
      <c r="D20" s="3"/>
      <c r="E20" s="3"/>
      <c r="P20" s="4">
        <v>1020</v>
      </c>
    </row>
    <row r="22" spans="3:17" x14ac:dyDescent="0.3">
      <c r="D22" s="9" t="s">
        <v>54</v>
      </c>
      <c r="E22" s="9"/>
      <c r="G22" s="9" t="s">
        <v>56</v>
      </c>
      <c r="H22" s="9"/>
      <c r="J22" s="9" t="s">
        <v>57</v>
      </c>
      <c r="K22" s="9"/>
      <c r="M22" s="9"/>
      <c r="N22" s="9"/>
      <c r="P22" s="9" t="s">
        <v>58</v>
      </c>
      <c r="Q22" s="9"/>
    </row>
    <row r="23" spans="3:17" x14ac:dyDescent="0.3">
      <c r="D23" t="s">
        <v>55</v>
      </c>
      <c r="E23" t="s">
        <v>3</v>
      </c>
      <c r="G23" t="s">
        <v>55</v>
      </c>
      <c r="H23" t="s">
        <v>3</v>
      </c>
      <c r="J23" t="s">
        <v>55</v>
      </c>
      <c r="K23" t="s">
        <v>3</v>
      </c>
      <c r="P23" t="s">
        <v>55</v>
      </c>
      <c r="Q23" t="s">
        <v>3</v>
      </c>
    </row>
    <row r="24" spans="3:17" x14ac:dyDescent="0.3">
      <c r="D24" s="3">
        <v>210</v>
      </c>
      <c r="G24" s="3">
        <v>605</v>
      </c>
      <c r="H24" s="4">
        <v>1089</v>
      </c>
      <c r="J24" s="3">
        <v>1000</v>
      </c>
      <c r="K24" s="4">
        <v>200</v>
      </c>
    </row>
    <row r="25" spans="3:17" x14ac:dyDescent="0.3">
      <c r="D25" s="3">
        <v>210</v>
      </c>
      <c r="H25" s="4">
        <v>605</v>
      </c>
      <c r="J25" s="3">
        <v>500</v>
      </c>
      <c r="K25" s="4">
        <v>300</v>
      </c>
    </row>
    <row r="26" spans="3:17" x14ac:dyDescent="0.3">
      <c r="D26" s="3">
        <v>105</v>
      </c>
      <c r="H26" s="4">
        <v>605</v>
      </c>
      <c r="K26" s="4">
        <v>100</v>
      </c>
    </row>
    <row r="27" spans="3:17" x14ac:dyDescent="0.3">
      <c r="D27" s="3">
        <f>D26*0.21</f>
        <v>22.05</v>
      </c>
      <c r="H27" s="4">
        <v>847</v>
      </c>
    </row>
    <row r="28" spans="3:17" x14ac:dyDescent="0.3">
      <c r="D28" s="3">
        <v>21</v>
      </c>
    </row>
    <row r="30" spans="3:17" x14ac:dyDescent="0.3">
      <c r="D30" s="3">
        <f>SUM(D24:D28)</f>
        <v>568.04999999999995</v>
      </c>
      <c r="G30" s="3">
        <f>G24</f>
        <v>605</v>
      </c>
      <c r="H30" s="8">
        <f>SUM(H24:H27)</f>
        <v>3146</v>
      </c>
      <c r="J30" s="3">
        <f>SUM(J24:J29)</f>
        <v>1500</v>
      </c>
      <c r="K30" s="3">
        <f>SUM(K24:K29)</f>
        <v>600</v>
      </c>
    </row>
    <row r="31" spans="3:17" x14ac:dyDescent="0.3">
      <c r="H31" s="8">
        <f>H30-G30</f>
        <v>2541</v>
      </c>
      <c r="J31" s="4">
        <v>900</v>
      </c>
    </row>
    <row r="33" spans="4:17" x14ac:dyDescent="0.3">
      <c r="D33" s="9" t="s">
        <v>59</v>
      </c>
      <c r="E33" s="9"/>
      <c r="G33" s="9" t="s">
        <v>61</v>
      </c>
      <c r="H33" s="9"/>
      <c r="J33" s="9" t="s">
        <v>56</v>
      </c>
      <c r="K33" s="9"/>
      <c r="M33" s="9" t="s">
        <v>62</v>
      </c>
      <c r="N33" s="9"/>
      <c r="P33" s="9" t="s">
        <v>60</v>
      </c>
      <c r="Q33" s="9"/>
    </row>
    <row r="34" spans="4:17" x14ac:dyDescent="0.3">
      <c r="D34" t="s">
        <v>55</v>
      </c>
      <c r="E34" t="s">
        <v>3</v>
      </c>
      <c r="G34" t="s">
        <v>55</v>
      </c>
      <c r="H34" t="s">
        <v>3</v>
      </c>
      <c r="J34" t="s">
        <v>55</v>
      </c>
      <c r="K34" t="s">
        <v>3</v>
      </c>
      <c r="M34" t="s">
        <v>55</v>
      </c>
      <c r="N34" t="s">
        <v>3</v>
      </c>
      <c r="P34" t="s">
        <v>55</v>
      </c>
      <c r="Q34" t="s">
        <v>3</v>
      </c>
    </row>
  </sheetData>
  <mergeCells count="15">
    <mergeCell ref="D22:E22"/>
    <mergeCell ref="G22:H22"/>
    <mergeCell ref="J22:K22"/>
    <mergeCell ref="M22:N22"/>
    <mergeCell ref="P22:Q22"/>
    <mergeCell ref="D5:E5"/>
    <mergeCell ref="G5:H5"/>
    <mergeCell ref="J5:K5"/>
    <mergeCell ref="M5:N5"/>
    <mergeCell ref="P5:Q5"/>
    <mergeCell ref="D33:E33"/>
    <mergeCell ref="G33:H33"/>
    <mergeCell ref="J33:K33"/>
    <mergeCell ref="M33:N33"/>
    <mergeCell ref="P33:Q3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2EAC1-BD7F-42B8-9430-D7D262B91340}">
  <dimension ref="B2:H25"/>
  <sheetViews>
    <sheetView workbookViewId="0">
      <selection activeCell="E15" sqref="E15"/>
    </sheetView>
  </sheetViews>
  <sheetFormatPr baseColWidth="10" defaultRowHeight="14.4" x14ac:dyDescent="0.3"/>
  <sheetData>
    <row r="2" spans="3:6" x14ac:dyDescent="0.3">
      <c r="D2" t="s">
        <v>66</v>
      </c>
    </row>
    <row r="3" spans="3:6" x14ac:dyDescent="0.3">
      <c r="D3" t="s">
        <v>47</v>
      </c>
      <c r="E3" t="s">
        <v>48</v>
      </c>
      <c r="F3">
        <v>0</v>
      </c>
    </row>
    <row r="4" spans="3:6" x14ac:dyDescent="0.3">
      <c r="C4">
        <v>572</v>
      </c>
      <c r="D4" s="7">
        <f>'LIBRO MAYOR'!D19</f>
        <v>1159.5</v>
      </c>
    </row>
    <row r="5" spans="3:6" x14ac:dyDescent="0.3">
      <c r="C5">
        <v>100</v>
      </c>
      <c r="E5" s="4">
        <v>5000</v>
      </c>
    </row>
    <row r="6" spans="3:6" x14ac:dyDescent="0.3">
      <c r="C6">
        <v>218</v>
      </c>
      <c r="D6" s="4">
        <v>1020</v>
      </c>
    </row>
    <row r="7" spans="3:6" x14ac:dyDescent="0.3">
      <c r="C7">
        <v>211</v>
      </c>
      <c r="D7" s="3">
        <v>2000</v>
      </c>
    </row>
    <row r="8" spans="3:6" x14ac:dyDescent="0.3">
      <c r="C8">
        <v>472</v>
      </c>
      <c r="D8">
        <f>'LIBRO MAYOR'!D30</f>
        <v>568.04999999999995</v>
      </c>
    </row>
    <row r="9" spans="3:6" x14ac:dyDescent="0.3">
      <c r="C9">
        <v>401</v>
      </c>
      <c r="E9" s="8">
        <f>'LIBRO MAYOR'!H31</f>
        <v>2541</v>
      </c>
    </row>
    <row r="10" spans="3:6" x14ac:dyDescent="0.3">
      <c r="C10">
        <v>300</v>
      </c>
      <c r="D10">
        <v>900</v>
      </c>
    </row>
    <row r="11" spans="3:6" x14ac:dyDescent="0.3">
      <c r="C11">
        <v>213</v>
      </c>
    </row>
    <row r="12" spans="3:6" x14ac:dyDescent="0.3">
      <c r="C12">
        <v>217</v>
      </c>
    </row>
    <row r="13" spans="3:6" x14ac:dyDescent="0.3">
      <c r="C13">
        <v>431</v>
      </c>
    </row>
    <row r="14" spans="3:6" x14ac:dyDescent="0.3">
      <c r="C14">
        <v>4315</v>
      </c>
    </row>
    <row r="15" spans="3:6" x14ac:dyDescent="0.3">
      <c r="C15">
        <v>669</v>
      </c>
    </row>
    <row r="17" spans="2:8" x14ac:dyDescent="0.3">
      <c r="B17" s="10" t="s">
        <v>67</v>
      </c>
      <c r="C17" s="10"/>
      <c r="D17" s="10"/>
      <c r="E17" s="10"/>
      <c r="F17" s="10"/>
      <c r="G17" s="10"/>
      <c r="H17" s="10"/>
    </row>
    <row r="18" spans="2:8" x14ac:dyDescent="0.3">
      <c r="B18" s="10"/>
      <c r="C18" s="10"/>
      <c r="D18" s="10"/>
      <c r="E18" s="10"/>
      <c r="F18" s="10"/>
      <c r="G18" s="10"/>
      <c r="H18" s="10"/>
    </row>
    <row r="19" spans="2:8" x14ac:dyDescent="0.3">
      <c r="B19" s="10"/>
      <c r="C19" s="10"/>
      <c r="D19" s="10"/>
      <c r="E19" s="10"/>
      <c r="F19" s="10"/>
      <c r="G19" s="10"/>
      <c r="H19" s="10"/>
    </row>
    <row r="20" spans="2:8" x14ac:dyDescent="0.3">
      <c r="B20" s="10"/>
      <c r="C20" s="10"/>
      <c r="D20" s="10"/>
      <c r="E20" s="10"/>
      <c r="F20" s="10"/>
      <c r="G20" s="10"/>
      <c r="H20" s="10"/>
    </row>
    <row r="21" spans="2:8" x14ac:dyDescent="0.3">
      <c r="B21" s="10"/>
      <c r="C21" s="10"/>
      <c r="D21" s="10"/>
      <c r="E21" s="10"/>
      <c r="F21" s="10"/>
      <c r="G21" s="10"/>
      <c r="H21" s="10"/>
    </row>
    <row r="22" spans="2:8" x14ac:dyDescent="0.3">
      <c r="B22" s="10"/>
      <c r="C22" s="10"/>
      <c r="D22" s="10"/>
      <c r="E22" s="10"/>
      <c r="F22" s="10"/>
      <c r="G22" s="10"/>
      <c r="H22" s="10"/>
    </row>
    <row r="23" spans="2:8" x14ac:dyDescent="0.3">
      <c r="B23" s="10"/>
      <c r="C23" s="10"/>
      <c r="D23" s="10"/>
      <c r="E23" s="10"/>
      <c r="F23" s="10"/>
      <c r="G23" s="10"/>
      <c r="H23" s="10"/>
    </row>
    <row r="24" spans="2:8" x14ac:dyDescent="0.3">
      <c r="B24" s="10"/>
      <c r="C24" s="10"/>
      <c r="D24" s="10"/>
      <c r="E24" s="10"/>
      <c r="F24" s="10"/>
      <c r="G24" s="10"/>
      <c r="H24" s="10"/>
    </row>
    <row r="25" spans="2:8" x14ac:dyDescent="0.3">
      <c r="B25" s="10"/>
      <c r="C25" s="10"/>
      <c r="D25" s="10"/>
      <c r="E25" s="10"/>
      <c r="F25" s="10"/>
      <c r="G25" s="10"/>
      <c r="H25" s="10"/>
    </row>
  </sheetData>
  <mergeCells count="1">
    <mergeCell ref="B17:H2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9E55B-BE63-40D9-A952-EDB64589DAB7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LIBRO DIARIO</vt:lpstr>
      <vt:lpstr>LIBRO MAYOR</vt:lpstr>
      <vt:lpstr>BALANCE</vt:lpstr>
      <vt:lpstr>Hoja4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</dc:creator>
  <cp:lastModifiedBy>FRAN</cp:lastModifiedBy>
  <dcterms:created xsi:type="dcterms:W3CDTF">2018-11-29T13:28:04Z</dcterms:created>
  <dcterms:modified xsi:type="dcterms:W3CDTF">2018-11-30T13:37:49Z</dcterms:modified>
</cp:coreProperties>
</file>