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15" windowWidth="19230" windowHeight="3990"/>
  </bookViews>
  <sheets>
    <sheet name="ondemand" sheetId="2" r:id="rId1"/>
    <sheet name="features" sheetId="1" r:id="rId2"/>
    <sheet name="20121122" sheetId="3" r:id="rId3"/>
  </sheets>
  <calcPr calcId="145621"/>
</workbook>
</file>

<file path=xl/calcChain.xml><?xml version="1.0" encoding="utf-8"?>
<calcChain xmlns="http://schemas.openxmlformats.org/spreadsheetml/2006/main">
  <c r="E8" i="2" l="1"/>
  <c r="E2" i="2"/>
  <c r="F10" i="2"/>
  <c r="I4" i="2"/>
  <c r="E4" i="2" s="1"/>
  <c r="I5" i="2"/>
  <c r="F5" i="2" s="1"/>
  <c r="I7" i="2"/>
  <c r="F7" i="2" s="1"/>
  <c r="I8" i="2"/>
  <c r="F8" i="2" s="1"/>
  <c r="I9" i="2"/>
  <c r="F9" i="2" s="1"/>
  <c r="I10" i="2"/>
  <c r="E10" i="2" s="1"/>
  <c r="I2" i="2"/>
  <c r="F2" i="2" s="1"/>
  <c r="J11" i="2"/>
  <c r="I11" i="2" s="1"/>
  <c r="J8" i="2"/>
  <c r="J6" i="2"/>
  <c r="I6" i="2" s="1"/>
  <c r="J3" i="2"/>
  <c r="I3" i="2" s="1"/>
  <c r="F11" i="2" l="1"/>
  <c r="E11" i="2"/>
  <c r="E3" i="2"/>
  <c r="F3" i="2"/>
  <c r="E6" i="2"/>
  <c r="F6" i="2"/>
  <c r="E9" i="2"/>
  <c r="E7" i="2"/>
  <c r="E5" i="2"/>
  <c r="F4" i="2"/>
  <c r="J3" i="1"/>
  <c r="J6" i="1"/>
</calcChain>
</file>

<file path=xl/comments1.xml><?xml version="1.0" encoding="utf-8"?>
<comments xmlns="http://schemas.openxmlformats.org/spreadsheetml/2006/main">
  <authors>
    <author>Fortunato Navarro Sanz</author>
  </authors>
  <commentList>
    <comment ref="E2" authorId="0">
      <text>
        <r>
          <rPr>
            <b/>
            <sz val="9"/>
            <color indexed="81"/>
            <rFont val="Tahoma"/>
            <family val="2"/>
          </rPr>
          <t>Fortunato Navarro Sanz:</t>
        </r>
        <r>
          <rPr>
            <sz val="9"/>
            <color indexed="81"/>
            <rFont val="Tahoma"/>
            <family val="2"/>
          </rPr>
          <t xml:space="preserve">
El precio €0,0093/hora (Preview) que se muestra arriba está redondeado. La cantidad real facturada se calcula como 1/9 x €0,0852/hora.</t>
        </r>
      </text>
    </comment>
    <comment ref="G2" authorId="0">
      <text>
        <r>
          <rPr>
            <b/>
            <sz val="9"/>
            <color indexed="81"/>
            <rFont val="Tahoma"/>
            <family val="2"/>
          </rPr>
          <t>Fortunato Navarro Sanz:</t>
        </r>
        <r>
          <rPr>
            <sz val="9"/>
            <color indexed="81"/>
            <rFont val="Tahoma"/>
            <family val="2"/>
          </rPr>
          <t xml:space="preserve">
El precio €0,0093/hora (Preview) que se muestra arriba está redondeado. La cantidad real facturada se calcula como 1/9 x €0,0852/hora.</t>
        </r>
      </text>
    </comment>
    <comment ref="E7" authorId="0">
      <text>
        <r>
          <rPr>
            <b/>
            <sz val="9"/>
            <color indexed="81"/>
            <rFont val="Tahoma"/>
            <family val="2"/>
          </rPr>
          <t>Fortunato Navarro Sanz:</t>
        </r>
        <r>
          <rPr>
            <sz val="9"/>
            <color indexed="81"/>
            <rFont val="Tahoma"/>
            <family val="2"/>
          </rPr>
          <t xml:space="preserve">
El precio €0,0093/hora (Preview) que se muestra arriba está redondeado. La cantidad real facturada se calcula como 1/9 x €0,0852/hora.</t>
        </r>
      </text>
    </comment>
    <comment ref="G7" authorId="0">
      <text>
        <r>
          <rPr>
            <b/>
            <sz val="9"/>
            <color indexed="81"/>
            <rFont val="Tahoma"/>
            <family val="2"/>
          </rPr>
          <t>Fortunato Navarro Sanz:</t>
        </r>
        <r>
          <rPr>
            <sz val="9"/>
            <color indexed="81"/>
            <rFont val="Tahoma"/>
            <family val="2"/>
          </rPr>
          <t xml:space="preserve">
El precio €0,0093/hora (Preview) que se muestra arriba está redondeado. La cantidad real facturada se calcula como 1/9 x €0,0852/hora.</t>
        </r>
      </text>
    </comment>
  </commentList>
</comments>
</file>

<file path=xl/comments2.xml><?xml version="1.0" encoding="utf-8"?>
<comments xmlns="http://schemas.openxmlformats.org/spreadsheetml/2006/main">
  <authors>
    <author>fortu</author>
    <author>Fortunato Navarro Sanz</author>
  </authors>
  <commentList>
    <comment ref="G1" authorId="0">
      <text>
        <r>
          <rPr>
            <b/>
            <sz val="9"/>
            <color indexed="81"/>
            <rFont val="Tahoma"/>
            <family val="2"/>
          </rPr>
          <t>fortu:</t>
        </r>
        <r>
          <rPr>
            <sz val="9"/>
            <color indexed="81"/>
            <rFont val="Tahoma"/>
            <family val="2"/>
          </rPr>
          <t xml:space="preserve">
EC2 Compute Unit (ECU) – One EC2 Compute Unit (ECU) provides the equivalent CPU capacity of a 1.0-1.2 GHz 2007 Opteron or 2007 Xeon processor.
GCEU (Google Compute Engine Unit), or GQ for short, is a unit of CPU capacity that we use to describe the compute power of our instance types. We chose 2.75 GQ’s to represent the minimum power of one logical core (a hardware hyper-thread) on our Sandy Bridge platform. For the 'n1' series of machine types, a virtual CPU is implemented as a single hyperthread on a 2.6GHz Intel Sandy Bridge Xeon processor. This means that the 'n1-standard-2-d' machine type will see a whole physical core.</t>
        </r>
      </text>
    </comment>
    <comment ref="H1" authorId="0">
      <text>
        <r>
          <rPr>
            <b/>
            <sz val="9"/>
            <color indexed="81"/>
            <rFont val="Tahoma"/>
            <family val="2"/>
          </rPr>
          <t>fortu:</t>
        </r>
        <r>
          <rPr>
            <sz val="9"/>
            <color indexed="81"/>
            <rFont val="Tahoma"/>
            <family val="2"/>
          </rPr>
          <t xml:space="preserve">
total, calculada ponderando cada vm por la CPU tipo de cada proveedor</t>
        </r>
      </text>
    </comment>
    <comment ref="J1" authorId="1">
      <text>
        <r>
          <rPr>
            <b/>
            <sz val="9"/>
            <color indexed="81"/>
            <rFont val="Tahoma"/>
            <charset val="1"/>
          </rPr>
          <t>Fortunato Navarro Sanz:</t>
        </r>
        <r>
          <rPr>
            <sz val="9"/>
            <color indexed="81"/>
            <rFont val="Tahoma"/>
            <charset val="1"/>
          </rPr>
          <t xml:space="preserve">
No se incluye almacenamiento con las VM.
Se han elegido para igualar aproximadamente oferta equivalente de Amazon y Google</t>
        </r>
      </text>
    </comment>
    <comment ref="F2" authorId="1">
      <text>
        <r>
          <rPr>
            <b/>
            <sz val="9"/>
            <color indexed="81"/>
            <rFont val="Tahoma"/>
            <family val="2"/>
          </rPr>
          <t>Fortunato Navarro Sanz:</t>
        </r>
        <r>
          <rPr>
            <sz val="9"/>
            <color indexed="81"/>
            <rFont val="Tahoma"/>
            <family val="2"/>
          </rPr>
          <t xml:space="preserve">
shared</t>
        </r>
      </text>
    </comment>
  </commentList>
</comments>
</file>

<file path=xl/sharedStrings.xml><?xml version="1.0" encoding="utf-8"?>
<sst xmlns="http://schemas.openxmlformats.org/spreadsheetml/2006/main" count="365" uniqueCount="166">
  <si>
    <t>Provider</t>
  </si>
  <si>
    <t>Product</t>
  </si>
  <si>
    <t>Descripcion</t>
  </si>
  <si>
    <t>Mem (GB)</t>
  </si>
  <si>
    <t>vCPU</t>
  </si>
  <si>
    <t>ECU/GECU</t>
  </si>
  <si>
    <t>CPU (GHz)</t>
  </si>
  <si>
    <t>bits</t>
  </si>
  <si>
    <t>EBS-Optimized (Mbps)</t>
  </si>
  <si>
    <t>Max Number Of Persistent Disks (PDs)</t>
  </si>
  <si>
    <t>Additional Ephemeral Disk Size (GB)</t>
  </si>
  <si>
    <t>Extra Small</t>
  </si>
  <si>
    <t>Microsoft</t>
  </si>
  <si>
    <t>Azure VM</t>
  </si>
  <si>
    <t>Small</t>
  </si>
  <si>
    <t>Medium</t>
  </si>
  <si>
    <t>Large</t>
  </si>
  <si>
    <t>Extra Large</t>
  </si>
  <si>
    <t>I/O Perf</t>
  </si>
  <si>
    <t>Storage (GB)</t>
  </si>
  <si>
    <t>N/A</t>
  </si>
  <si>
    <t>12.8</t>
  </si>
  <si>
    <t>apiname</t>
  </si>
  <si>
    <t>mswin</t>
  </si>
  <si>
    <t>linux</t>
  </si>
  <si>
    <t>ms-preview</t>
  </si>
  <si>
    <t>ms-ga</t>
  </si>
  <si>
    <t>Date</t>
  </si>
  <si>
    <t>OS</t>
  </si>
  <si>
    <t>currency</t>
  </si>
  <si>
    <t>EUR</t>
  </si>
  <si>
    <t>Comments</t>
  </si>
  <si>
    <t>AWS m1.medium (410GB) y GCE n1-standard-1-d (420GB)</t>
  </si>
  <si>
    <t>AWS m1.large (850GB) y GCE n1-standard-2-d (870GB)</t>
  </si>
  <si>
    <t>AWS m1.xlarge (1690GB) y GCE n1-standard-4-d (1770GB)</t>
  </si>
  <si>
    <t>AWS m1.small (160GB) y Acens S (60GB)</t>
  </si>
  <si>
    <t>sto</t>
  </si>
  <si>
    <t>Servicios en la nube</t>
  </si>
  <si>
    <t>Los roles web y de trabajo de Windows Azure se cobrarán solo cuando la aplicación esté implementada. Cuando desarrolle y pruebe su aplicación, quite las instancias de servicios en la nube que no vaya a utilizar para reducir la factura. Las horas parciales de servicios en la nube se facturan como horas completas.</t>
  </si>
  <si>
    <t>En esta tabla se resumen los precios de cada tamaño de instancia de servicios en la nube:</t>
  </si>
  <si>
    <t>TAMAÑO DE INSTANCIA DE SERVICIOS EN LA NUBE</t>
  </si>
  <si>
    <t>NÚCLEOS DE CPU</t>
  </si>
  <si>
    <t>VELOCIDAD DE CPU</t>
  </si>
  <si>
    <t>MEMORIA</t>
  </si>
  <si>
    <t>ALMACENAMIENTO DE INSTANCIAS</t>
  </si>
  <si>
    <t>RENDIMIENTO DE E/S</t>
  </si>
  <si>
    <t>COSTO/HORA</t>
  </si>
  <si>
    <t>Extra pequeña</t>
  </si>
  <si>
    <t>Compartida</t>
  </si>
  <si>
    <t>1,0 GHz</t>
  </si>
  <si>
    <t>768 MB</t>
  </si>
  <si>
    <t>20 GB</t>
  </si>
  <si>
    <t>Bajo</t>
  </si>
  <si>
    <t>$0,02</t>
  </si>
  <si>
    <t>Pequeña</t>
  </si>
  <si>
    <t>1,6 GHz</t>
  </si>
  <si>
    <t>1,75 GB</t>
  </si>
  <si>
    <t>225 GB</t>
  </si>
  <si>
    <t>Moderado</t>
  </si>
  <si>
    <t>$0,12</t>
  </si>
  <si>
    <t>Mediana</t>
  </si>
  <si>
    <t>3,5 GB</t>
  </si>
  <si>
    <t>490 GB</t>
  </si>
  <si>
    <t>Alto</t>
  </si>
  <si>
    <t>$0,24</t>
  </si>
  <si>
    <t>Grande</t>
  </si>
  <si>
    <t>7 GB</t>
  </si>
  <si>
    <t>1.000 GB</t>
  </si>
  <si>
    <t>$0,48</t>
  </si>
  <si>
    <t>Extra grande</t>
  </si>
  <si>
    <t>14 GB</t>
  </si>
  <si>
    <t>2.040 GB</t>
  </si>
  <si>
    <t>$0,96</t>
  </si>
  <si>
    <t>Puede obtener más detalles sobre los tamaños de instancias de Servicios en la nube .</t>
  </si>
  <si>
    <t>Todas las horas de servicios en la nube se convierten en horas de instancia pequeña en la factura, tal como se indica en la siguiente tabla. Por ejemplo, una hora de reloj de una instancia mediana de servicios en la nube se reflejaría en su factura como dos horas de instancia pequeña de servicios en la nube. El tiempo se cobrará según la tarifa de instancia pequeña a $0,12 por hora.</t>
  </si>
  <si>
    <t>HORAS DE RELOJ</t>
  </si>
  <si>
    <t>HORAS DE INSTANCIA PEQUEÑA</t>
  </si>
  <si>
    <t>1/6 hora</t>
  </si>
  <si>
    <t>1 hora</t>
  </si>
  <si>
    <t>2 horas</t>
  </si>
  <si>
    <t>4 horas</t>
  </si>
  <si>
    <t>8 horas</t>
  </si>
  <si>
    <t>Las horas de Servicios en la nube se cobran según el número de horas de reloj que se implementó su servicio por el número equivalente de instancias pequeñas de Servicios en la nube incluidas en su implementación. Las fracciones de horas de instancias de servicios en la nube (antes de la conversión) se facturan como horas completas de servicios en la nube conforme a las horas de reloj durante las que una instancia ha estado implementada. Por ejemplo, si implementa una instancia pequeña de servicios en la nube a las 10:50 a. m. y elimina la implementación a las 11:10 a. m., se le cargarán dos horas de instancia pequeña de servicios en la nube: una hora de uso desde las 10:50 a. m. a las a 11:00 a. m. y otra hora de uso desde las 11:00 a. m. a las 11:10 a. m.</t>
  </si>
  <si>
    <t>Cuando implemente instancias de servicios en la nube de otros tamaños, las horas se convertirán en el número equivalente de horas de instancias pequeñas; para ello, multiplique por 1/6, 2, 4 u 8, en función del tamaño de instancia de servicios en la nube implementada. Además, cada vez que elimine su implementación y vuelva a implementar el servicio, se le facturará un mínimo de una hora de reloj por cada instancia de servicios en la nube implementada. Sin embargo, las instancias implementadas durante menos de cinco minutos dentro de una hora de reloj, no se facturarán.</t>
  </si>
  <si>
    <t>Más información sobre Servicios en la nube</t>
  </si>
  <si>
    <t>Máquinas virtuales (Preview)</t>
  </si>
  <si>
    <t>Las máquinas virtuales de Windows Azure le permiten implementar una imagen personalizada de Windows Server o Linux en Windows Azure. Las máquinas virtuales ofrecen a los desarrolladores un control completo del entorno de la aplicación y facilitan la migración de aplicaciones existentes a la nube. Los clientes pueden elegir que la máquina virtual sea de Windows o que no lo sea. Las máquinas virtuales de Windows incluyen los costos de licencia de Windows Server. Las máquinas virtuales que no son de Windows le permiten obtener una licencia de un sistema operativo host que no sea de Windows e implementarlo por separado. Mientras las máquinas virtuales de Windows Azure estén disponibles en versión preliminar, los clientes pagarán un 33 % menos que nuestras tarifas estándar de Servicios en la nube.</t>
  </si>
  <si>
    <t>A continuación se muestran las tarifas para las máquinas virtuales:</t>
  </si>
  <si>
    <t>TAMAÑO DE INSTANCIA DE PROCESO</t>
  </si>
  <si>
    <t>PRECIO POR HORA (WINDOWS)</t>
  </si>
  <si>
    <t>PRECIO POR HORA (SI NO ES WINDOWS)</t>
  </si>
  <si>
    <t>VERSIÓN PREVIEW</t>
  </si>
  <si>
    <t>DISPONIBILIDAD GENERAL*</t>
  </si>
  <si>
    <t>$0,013**</t>
  </si>
  <si>
    <t>Pequeño</t>
  </si>
  <si>
    <t>$0,08</t>
  </si>
  <si>
    <t>$0,115</t>
  </si>
  <si>
    <t>$0,0851</t>
  </si>
  <si>
    <t>Medio</t>
  </si>
  <si>
    <t>$0,16</t>
  </si>
  <si>
    <t>$0,23</t>
  </si>
  <si>
    <t>$0,1701</t>
  </si>
  <si>
    <t>$0,32</t>
  </si>
  <si>
    <t>$0,46</t>
  </si>
  <si>
    <t>$0,3401</t>
  </si>
  <si>
    <t>$0,64</t>
  </si>
  <si>
    <t>$0,92</t>
  </si>
  <si>
    <t>$0,6801</t>
  </si>
  <si>
    <t>*La fecha de disponibilidad general no se ha anunciado todavía.</t>
  </si>
  <si>
    <t>** El precio $0,013/hora (Preview) que se muestra arriba está redondeado. La cantidad real facturada se calcula como 1/9 x$0,12/hora.</t>
  </si>
  <si>
    <t>Los clientes pueden implementar también una máquina virtual de Windows con una copia de evaluación de SQL Server 2012 de la galería de imágenes cuando se usa una versión Preview con tamaños de instancia mediano o mayor. Para usar la funcionalidad de SQL Server 2012 Enterprise, debe implementarse la copia de evaluación de SQL Server 2012 en una máquina virtual de Windows Azure grande o extra grande. La copia de evaluación de SQL Server 2012 no supone costo alguno, pero sí se cobrarán nuestras tarifas estándar para la versión preliminar de máquinas virtuales, como se indica más arriba.</t>
  </si>
  <si>
    <t>Haga clic aquí para ver algunas preguntas más frecuentes sobre las licencias de Máquinas virtuales</t>
  </si>
  <si>
    <t>USD</t>
  </si>
  <si>
    <t>€0,0093**</t>
  </si>
  <si>
    <t>Almacenamiento</t>
  </si>
  <si>
    <t>La capacidad de almacenamiento se factura en unidades de la cantidad diaria media de datos almacenados (en GB) en un período mensual para blob, tabla, cola y almacenamiento de unidad de Windows Azure. Por ejemplo, si ha utilizado sistemáticamente 10 GB de almacenamiento durante la primera mitad del mes y nada durante la segunda, se le facturará un uso medio de 5 GB de almacenamiento.</t>
  </si>
  <si>
    <t>El almacenamiento de Windows Azure ofrece dos niveles de redundancia:</t>
  </si>
  <si>
    <t>Almacenamiento con redundancia local: ofrece almacenamiento de alta durabilidad y disponible en una única subregión.</t>
  </si>
  <si>
    <t>Almacenamiento con redundancia geográfica: ofrece nuestro mayor nivel de durabilidad almacenando adicionalmente sus datos en una segunda subregión dentro de la misma región.</t>
  </si>
  <si>
    <t>Las cuentas de almacenamiento se configuran de forma predeterminada para que tengan redundancia geográfica. Los clientes que no necesiten este nivel adicional de durabilidad pueden desactivar la redundancia geográfica en la configuración predeterminada de sus cuentas de almacenamiento.</t>
  </si>
  <si>
    <t>Los costos de almacenamiento se calculan de manera escalonada según el nivel de redundancia elegido en función de la siguiente tabla.</t>
  </si>
  <si>
    <t>CAPACIDAD DE ALMACENAMIENTO</t>
  </si>
  <si>
    <t>CON REDUNDANCIA GEOGRÁFICA</t>
  </si>
  <si>
    <t>CON REDUNDANCIA LOCAL</t>
  </si>
  <si>
    <t>Primer TB / mes</t>
  </si>
  <si>
    <t>€0,0887 por GB</t>
  </si>
  <si>
    <t>€0,066 por GB</t>
  </si>
  <si>
    <t>Siguientes 49 TB / mes</t>
  </si>
  <si>
    <t>€0,0781 por GB</t>
  </si>
  <si>
    <t>€0,0589 por GB</t>
  </si>
  <si>
    <t>Siguientes 450 TB / mes</t>
  </si>
  <si>
    <t>€0,0674 por GB</t>
  </si>
  <si>
    <t>€0,0518 por GB</t>
  </si>
  <si>
    <t>Siguientes 500 TB / mes</t>
  </si>
  <si>
    <t>€0,0639 por GB</t>
  </si>
  <si>
    <t>€0,0447 por GB</t>
  </si>
  <si>
    <t>Siguientes 4.000 TB / mes</t>
  </si>
  <si>
    <t>€0,0568 por GB</t>
  </si>
  <si>
    <t>€0,0376 por GB</t>
  </si>
  <si>
    <t>€0,0391 por GB</t>
  </si>
  <si>
    <t>€0,0263 por GB</t>
  </si>
  <si>
    <t>Más de 9.000 TB / mes</t>
  </si>
  <si>
    <t>Ponerse en contacto con nosotros</t>
  </si>
  <si>
    <t>Los costos de transacción de almacenamiento se muestran más abajo.</t>
  </si>
  <si>
    <t>TRANSACCIONES DE ALMACENAMIENTO</t>
  </si>
  <si>
    <t>PRECIO</t>
  </si>
  <si>
    <t>100.000 transacciones</t>
  </si>
  <si>
    <t>€0,0071 por 100.000</t>
  </si>
  <si>
    <t>Para el almacenamiento de unidad de Windows Azure, solo se le cobrará el espacio de almacenamiento usado por el blob en páginas y las transacciones de lectura y escritura en dicho blob. No se le cobrarán las transacciones de lectura que utilicen la memoria caché de unidades locales. El uso de unidades de Windows Azure se cobra con las mismas tarifas que el almacenamiento estándar de Windows Azure y se incluye con el almacenamiento de Windows Azure en la factura. No hay elementos de línea separados para las unidades de Windows Azure en la factura.</t>
  </si>
  <si>
    <t>Más sobre el almacenamiento</t>
  </si>
  <si>
    <t>0,125 USD por GB</t>
  </si>
  <si>
    <t>0,093 USD por GB</t>
  </si>
  <si>
    <t>0,11 USD por GB</t>
  </si>
  <si>
    <t>0,083 USD por GB</t>
  </si>
  <si>
    <t>0,095 USD por GB</t>
  </si>
  <si>
    <t>0,073 USD por GB</t>
  </si>
  <si>
    <t>0,09 USD por GB</t>
  </si>
  <si>
    <t>0,063 USD por GB</t>
  </si>
  <si>
    <t>0,08 USD por GB</t>
  </si>
  <si>
    <t>0,053 USD por GB</t>
  </si>
  <si>
    <t>0,055 USD por GB</t>
  </si>
  <si>
    <t>0,037 USD por GB</t>
  </si>
  <si>
    <t>0,01 USD por 100.000</t>
  </si>
  <si>
    <t>sto cost</t>
  </si>
  <si>
    <t>ms-preview sin sto</t>
  </si>
  <si>
    <t>ms-ga sin sto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</si>
</sst>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2]\ #,##0.00;[Red]\-[$€-2]\ #,##0.00"/>
    <numFmt numFmtId="166" formatCode="0.0000"/>
  </numFmts>
  <fonts count="15" x14ac:knownFonts="1">
    <font>
      <sz val="11"/>
      <color theme="1"/>
      <name val="Calibri"/>
      <family val="2"/>
      <scheme val="minor"/>
    </font>
    <font>
      <b/>
      <sz val="11"/>
      <color theme="1"/>
      <name val="Calibri"/>
      <family val="2"/>
      <scheme val="minor"/>
    </font>
    <font>
      <b/>
      <sz val="9"/>
      <color rgb="FF000000"/>
      <name val="Verdana"/>
      <family val="2"/>
    </font>
    <font>
      <sz val="9"/>
      <color rgb="FF000000"/>
      <name val="Verdana"/>
      <family val="2"/>
    </font>
    <font>
      <b/>
      <sz val="9"/>
      <color indexed="81"/>
      <name val="Tahoma"/>
      <family val="2"/>
    </font>
    <font>
      <sz val="9"/>
      <color indexed="81"/>
      <name val="Tahoma"/>
      <family val="2"/>
    </font>
    <font>
      <sz val="9"/>
      <color indexed="81"/>
      <name val="Tahoma"/>
      <charset val="1"/>
    </font>
    <font>
      <b/>
      <sz val="9"/>
      <color indexed="81"/>
      <name val="Tahoma"/>
      <charset val="1"/>
    </font>
    <font>
      <sz val="14"/>
      <color rgb="FF222222"/>
      <name val="Segoe UI"/>
      <family val="2"/>
    </font>
    <font>
      <sz val="11"/>
      <color rgb="FF666666"/>
      <name val="Segoe UI"/>
      <family val="2"/>
    </font>
    <font>
      <sz val="8"/>
      <color rgb="FF7F7F7F"/>
      <name val="Segoe UI"/>
      <family val="2"/>
    </font>
    <font>
      <sz val="9"/>
      <color rgb="FF434343"/>
      <name val="Segoe UI"/>
      <family val="2"/>
    </font>
    <font>
      <sz val="8"/>
      <color rgb="FF9A9A9A"/>
      <name val="Segoe UI"/>
      <family val="2"/>
    </font>
    <font>
      <u/>
      <sz val="11"/>
      <color theme="10"/>
      <name val="Calibri"/>
      <family val="2"/>
      <scheme val="minor"/>
    </font>
    <font>
      <b/>
      <sz val="11"/>
      <color rgb="FF777777"/>
      <name val="Segoe UI"/>
      <family val="2"/>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1F1F1"/>
        <bgColor indexed="64"/>
      </patternFill>
    </fill>
  </fills>
  <borders count="3">
    <border>
      <left/>
      <right/>
      <top/>
      <bottom/>
      <diagonal/>
    </border>
    <border>
      <left/>
      <right/>
      <top/>
      <bottom style="thick">
        <color rgb="FF535353"/>
      </bottom>
      <diagonal/>
    </border>
    <border>
      <left/>
      <right/>
      <top/>
      <bottom style="medium">
        <color rgb="FF535353"/>
      </bottom>
      <diagonal/>
    </border>
  </borders>
  <cellStyleXfs count="2">
    <xf numFmtId="0" fontId="0" fillId="0" borderId="0"/>
    <xf numFmtId="0" fontId="13" fillId="0" borderId="0" applyNumberFormat="0" applyFill="0" applyBorder="0" applyAlignment="0" applyProtection="0"/>
  </cellStyleXfs>
  <cellXfs count="30">
    <xf numFmtId="0" fontId="0" fillId="0" borderId="0" xfId="0"/>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1" fillId="2" borderId="0" xfId="0" applyFont="1" applyFill="1"/>
    <xf numFmtId="164" fontId="1" fillId="2" borderId="0" xfId="0" applyNumberFormat="1" applyFont="1" applyFill="1"/>
    <xf numFmtId="164" fontId="0" fillId="0" borderId="0" xfId="0" applyNumberFormat="1"/>
    <xf numFmtId="0" fontId="8" fillId="0" borderId="0" xfId="0" applyFont="1" applyAlignment="1">
      <alignment vertical="center" wrapText="1"/>
    </xf>
    <xf numFmtId="0" fontId="9" fillId="0" borderId="0" xfId="0" applyFont="1" applyAlignment="1">
      <alignment vertical="center" wrapText="1"/>
    </xf>
    <xf numFmtId="0" fontId="10" fillId="3" borderId="1" xfId="0" applyFont="1" applyFill="1" applyBorder="1" applyAlignment="1">
      <alignment horizontal="left" vertical="center" wrapText="1" indent="1"/>
    </xf>
    <xf numFmtId="0" fontId="11" fillId="3" borderId="0" xfId="0" applyFont="1" applyFill="1" applyAlignment="1">
      <alignment horizontal="left" vertical="center" wrapText="1" indent="1"/>
    </xf>
    <xf numFmtId="0" fontId="11" fillId="4" borderId="0" xfId="0" applyFont="1" applyFill="1" applyAlignment="1">
      <alignment horizontal="left" vertical="center" wrapText="1" indent="1"/>
    </xf>
    <xf numFmtId="0" fontId="11" fillId="3" borderId="2" xfId="0" applyFont="1" applyFill="1" applyBorder="1" applyAlignment="1">
      <alignment horizontal="left" vertical="center" wrapText="1" indent="1"/>
    </xf>
    <xf numFmtId="0" fontId="13" fillId="0" borderId="0" xfId="1" applyAlignment="1">
      <alignment vertical="center" wrapText="1"/>
    </xf>
    <xf numFmtId="0" fontId="11" fillId="4" borderId="2" xfId="0" applyFont="1" applyFill="1" applyBorder="1" applyAlignment="1">
      <alignment horizontal="left" vertical="center" wrapText="1" indent="1"/>
    </xf>
    <xf numFmtId="0" fontId="12" fillId="0" borderId="0" xfId="0" applyFont="1" applyAlignment="1">
      <alignment vertical="center" wrapText="1"/>
    </xf>
    <xf numFmtId="165" fontId="11" fillId="3" borderId="0" xfId="0" applyNumberFormat="1" applyFont="1" applyFill="1" applyAlignment="1">
      <alignment horizontal="left" vertical="center" wrapText="1" indent="1"/>
    </xf>
    <xf numFmtId="165" fontId="11" fillId="4" borderId="0" xfId="0" applyNumberFormat="1" applyFont="1" applyFill="1" applyAlignment="1">
      <alignment horizontal="left" vertical="center" wrapText="1" indent="1"/>
    </xf>
    <xf numFmtId="165" fontId="11" fillId="3" borderId="2" xfId="0" applyNumberFormat="1" applyFont="1" applyFill="1" applyBorder="1" applyAlignment="1">
      <alignment horizontal="left" vertical="center" wrapText="1" indent="1"/>
    </xf>
    <xf numFmtId="165" fontId="11" fillId="4" borderId="2" xfId="0" applyNumberFormat="1" applyFont="1" applyFill="1" applyBorder="1" applyAlignment="1">
      <alignment horizontal="left" vertical="center" wrapText="1" indent="1"/>
    </xf>
    <xf numFmtId="0" fontId="14" fillId="0" borderId="0" xfId="0" applyFont="1" applyAlignment="1">
      <alignment vertical="center" wrapText="1"/>
    </xf>
    <xf numFmtId="0" fontId="0" fillId="0" borderId="0" xfId="0" applyAlignment="1">
      <alignment horizontal="left" vertical="center" wrapText="1" indent="1"/>
    </xf>
    <xf numFmtId="0" fontId="9" fillId="0" borderId="0" xfId="0" applyFont="1" applyAlignment="1">
      <alignment horizontal="left" vertical="center" wrapText="1" indent="1"/>
    </xf>
    <xf numFmtId="0" fontId="13" fillId="3" borderId="2" xfId="1" applyFill="1" applyBorder="1" applyAlignment="1">
      <alignment horizontal="left" vertical="center" wrapText="1" indent="1"/>
    </xf>
    <xf numFmtId="166" fontId="1" fillId="2" borderId="0" xfId="0" applyNumberFormat="1" applyFont="1" applyFill="1"/>
    <xf numFmtId="166" fontId="0" fillId="0" borderId="0" xfId="0" applyNumberFormat="1"/>
    <xf numFmtId="0" fontId="10" fillId="3" borderId="0" xfId="0" applyFont="1" applyFill="1" applyAlignment="1">
      <alignment horizontal="left" vertical="center" wrapText="1" indent="1"/>
    </xf>
    <xf numFmtId="0" fontId="10" fillId="3" borderId="1" xfId="0" applyFont="1" applyFill="1" applyBorder="1" applyAlignment="1">
      <alignment horizontal="left" vertical="center" wrapText="1" inden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winazinqr@microsoft.com" TargetMode="External"/><Relationship Id="rId3" Type="http://schemas.openxmlformats.org/officeDocument/2006/relationships/hyperlink" Target="http://www.windowsazure.com/es-es/pricing/licensing-faq/" TargetMode="External"/><Relationship Id="rId7" Type="http://schemas.openxmlformats.org/officeDocument/2006/relationships/hyperlink" Target="mailto:winazinqr@microsoft.com" TargetMode="External"/><Relationship Id="rId2" Type="http://schemas.openxmlformats.org/officeDocument/2006/relationships/hyperlink" Target="http://www.windowsazure.com/es-es/home/features/cloud-services/" TargetMode="External"/><Relationship Id="rId1" Type="http://schemas.openxmlformats.org/officeDocument/2006/relationships/hyperlink" Target="http://msdn.microsoft.com/es-es/library/windowsazure/ee814754.aspx" TargetMode="External"/><Relationship Id="rId6" Type="http://schemas.openxmlformats.org/officeDocument/2006/relationships/hyperlink" Target="http://www.windowsazure.com/es-es/home/features/data-management/" TargetMode="External"/><Relationship Id="rId5" Type="http://schemas.openxmlformats.org/officeDocument/2006/relationships/hyperlink" Target="mailto:winazinqr@microsoft.com" TargetMode="External"/><Relationship Id="rId4" Type="http://schemas.openxmlformats.org/officeDocument/2006/relationships/hyperlink" Target="mailto:winazinqr@microsoft.com"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
  <sheetViews>
    <sheetView tabSelected="1" workbookViewId="0">
      <selection activeCell="E6" sqref="E6"/>
    </sheetView>
  </sheetViews>
  <sheetFormatPr baseColWidth="10" defaultRowHeight="15" x14ac:dyDescent="0.25"/>
  <cols>
    <col min="1" max="1" width="9" bestFit="1" customWidth="1"/>
    <col min="2" max="2" width="8.5703125" bestFit="1" customWidth="1"/>
    <col min="3" max="3" width="6.85546875" bestFit="1" customWidth="1"/>
    <col min="4" max="4" width="10.7109375" bestFit="1" customWidth="1"/>
    <col min="5" max="8" width="11.85546875" style="8" customWidth="1"/>
    <col min="9" max="9" width="11.85546875" style="27" customWidth="1"/>
    <col min="10" max="10" width="11.85546875" customWidth="1"/>
  </cols>
  <sheetData>
    <row r="1" spans="1:10" x14ac:dyDescent="0.25">
      <c r="A1" s="6" t="s">
        <v>27</v>
      </c>
      <c r="B1" s="6" t="s">
        <v>29</v>
      </c>
      <c r="C1" s="6" t="s">
        <v>28</v>
      </c>
      <c r="D1" s="6" t="s">
        <v>22</v>
      </c>
      <c r="E1" s="7" t="s">
        <v>25</v>
      </c>
      <c r="F1" s="7" t="s">
        <v>26</v>
      </c>
      <c r="G1" s="7" t="s">
        <v>164</v>
      </c>
      <c r="H1" s="7" t="s">
        <v>165</v>
      </c>
      <c r="I1" s="26" t="s">
        <v>163</v>
      </c>
      <c r="J1" s="6" t="s">
        <v>36</v>
      </c>
    </row>
    <row r="2" spans="1:10" x14ac:dyDescent="0.25">
      <c r="A2">
        <v>20121122</v>
      </c>
      <c r="B2" t="s">
        <v>30</v>
      </c>
      <c r="C2" s="4" t="s">
        <v>23</v>
      </c>
      <c r="D2" s="4" t="s">
        <v>11</v>
      </c>
      <c r="E2" s="8">
        <f>G2+$I2</f>
        <v>9.5059523809523844E-2</v>
      </c>
      <c r="F2" s="8">
        <f>H2+$I2</f>
        <v>1.4592857142857144E-2</v>
      </c>
      <c r="G2" s="8">
        <v>9.4666666666666704E-2</v>
      </c>
      <c r="H2" s="8">
        <v>1.4200000000000001E-2</v>
      </c>
      <c r="I2" s="27">
        <f>0.066*J2/(24*7)</f>
        <v>3.9285714285714287E-4</v>
      </c>
      <c r="J2" s="4">
        <v>1</v>
      </c>
    </row>
    <row r="3" spans="1:10" x14ac:dyDescent="0.25">
      <c r="A3">
        <v>20121122</v>
      </c>
      <c r="B3" t="s">
        <v>30</v>
      </c>
      <c r="C3" s="4" t="s">
        <v>23</v>
      </c>
      <c r="D3" s="4" t="s">
        <v>14</v>
      </c>
      <c r="E3" s="8">
        <f>G3+$I3</f>
        <v>0.10001428571428572</v>
      </c>
      <c r="F3" s="8">
        <f t="shared" ref="F3:F10" si="0">H3+$I3</f>
        <v>0.12481428571428572</v>
      </c>
      <c r="G3">
        <v>5.6800000000000003E-2</v>
      </c>
      <c r="H3" s="8">
        <v>8.1600000000000006E-2</v>
      </c>
      <c r="I3" s="27">
        <f t="shared" ref="I3:I11" si="1">0.066*J3/(24*7)</f>
        <v>4.3214285714285719E-2</v>
      </c>
      <c r="J3" s="4">
        <f>(160+60)/2</f>
        <v>110</v>
      </c>
    </row>
    <row r="4" spans="1:10" x14ac:dyDescent="0.25">
      <c r="A4">
        <v>20121122</v>
      </c>
      <c r="B4" t="s">
        <v>30</v>
      </c>
      <c r="C4" s="4" t="s">
        <v>23</v>
      </c>
      <c r="D4" s="4" t="s">
        <v>15</v>
      </c>
      <c r="E4" s="8">
        <f>G4+$I4</f>
        <v>0.27653571428571427</v>
      </c>
      <c r="F4" s="8">
        <f>H4+$I4</f>
        <v>0.3262357142857143</v>
      </c>
      <c r="G4" s="8">
        <v>0.1135</v>
      </c>
      <c r="H4" s="8">
        <v>0.16320000000000001</v>
      </c>
      <c r="I4" s="27">
        <f t="shared" si="1"/>
        <v>0.16303571428571428</v>
      </c>
      <c r="J4" s="4">
        <v>415</v>
      </c>
    </row>
    <row r="5" spans="1:10" x14ac:dyDescent="0.25">
      <c r="A5">
        <v>20121122</v>
      </c>
      <c r="B5" t="s">
        <v>30</v>
      </c>
      <c r="C5" s="4" t="s">
        <v>23</v>
      </c>
      <c r="D5" s="4" t="s">
        <v>16</v>
      </c>
      <c r="E5" s="8">
        <f t="shared" ref="E5:E9" si="2">G5+$I5</f>
        <v>0.56485714285714295</v>
      </c>
      <c r="F5" s="8">
        <f t="shared" si="0"/>
        <v>0.66415714285714289</v>
      </c>
      <c r="G5" s="8">
        <v>0.22700000000000001</v>
      </c>
      <c r="H5" s="8">
        <v>0.32629999999999998</v>
      </c>
      <c r="I5" s="27">
        <f t="shared" si="1"/>
        <v>0.33785714285714291</v>
      </c>
      <c r="J5" s="4">
        <v>860</v>
      </c>
    </row>
    <row r="6" spans="1:10" x14ac:dyDescent="0.25">
      <c r="A6">
        <v>20121122</v>
      </c>
      <c r="B6" t="s">
        <v>30</v>
      </c>
      <c r="C6" s="4" t="s">
        <v>23</v>
      </c>
      <c r="D6" s="4" t="s">
        <v>17</v>
      </c>
      <c r="E6" s="8">
        <f>G6+$I6</f>
        <v>1.1335428571428572</v>
      </c>
      <c r="F6" s="8">
        <f>H6+$I6</f>
        <v>1.3321428571428573</v>
      </c>
      <c r="G6" s="8">
        <v>0.45390000000000003</v>
      </c>
      <c r="H6" s="8">
        <v>0.65249999999999997</v>
      </c>
      <c r="I6" s="27">
        <f t="shared" si="1"/>
        <v>0.67964285714285722</v>
      </c>
      <c r="J6" s="4">
        <f>(1690+1770)/2</f>
        <v>1730</v>
      </c>
    </row>
    <row r="7" spans="1:10" x14ac:dyDescent="0.25">
      <c r="A7">
        <v>20121122</v>
      </c>
      <c r="B7" t="s">
        <v>30</v>
      </c>
      <c r="C7" s="4" t="s">
        <v>24</v>
      </c>
      <c r="D7" s="4" t="s">
        <v>11</v>
      </c>
      <c r="E7" s="8">
        <f>G7+$I7</f>
        <v>9.5059523809523802E-2</v>
      </c>
      <c r="F7" s="8">
        <f>H7+$I7</f>
        <v>1.4592857142857144E-2</v>
      </c>
      <c r="G7" s="8">
        <v>9.4666666666666663E-2</v>
      </c>
      <c r="H7" s="8">
        <v>1.4200000000000001E-2</v>
      </c>
      <c r="I7" s="27">
        <f t="shared" si="1"/>
        <v>3.9285714285714287E-4</v>
      </c>
      <c r="J7" s="4">
        <v>1</v>
      </c>
    </row>
    <row r="8" spans="1:10" x14ac:dyDescent="0.25">
      <c r="A8">
        <v>20121122</v>
      </c>
      <c r="B8" t="s">
        <v>30</v>
      </c>
      <c r="C8" s="4" t="s">
        <v>24</v>
      </c>
      <c r="D8" s="4" t="s">
        <v>14</v>
      </c>
      <c r="E8" s="8">
        <f>G8+$I8</f>
        <v>0.10001428571428572</v>
      </c>
      <c r="F8" s="8">
        <f t="shared" si="0"/>
        <v>0.10351428571428573</v>
      </c>
      <c r="G8" s="8">
        <v>5.6800000000000003E-2</v>
      </c>
      <c r="H8" s="8">
        <v>6.0299999999999999E-2</v>
      </c>
      <c r="I8" s="27">
        <f t="shared" si="1"/>
        <v>4.3214285714285719E-2</v>
      </c>
      <c r="J8" s="4">
        <f>(160+60)/2</f>
        <v>110</v>
      </c>
    </row>
    <row r="9" spans="1:10" x14ac:dyDescent="0.25">
      <c r="A9">
        <v>20121122</v>
      </c>
      <c r="B9" t="s">
        <v>30</v>
      </c>
      <c r="C9" s="4" t="s">
        <v>24</v>
      </c>
      <c r="D9" s="4" t="s">
        <v>15</v>
      </c>
      <c r="E9" s="8">
        <f t="shared" si="2"/>
        <v>0.27653571428571427</v>
      </c>
      <c r="F9" s="8">
        <f>H9+$I9</f>
        <v>0.28363571428571427</v>
      </c>
      <c r="G9" s="8">
        <v>0.1135</v>
      </c>
      <c r="H9" s="8">
        <v>0.1206</v>
      </c>
      <c r="I9" s="27">
        <f t="shared" si="1"/>
        <v>0.16303571428571428</v>
      </c>
      <c r="J9" s="4">
        <v>415</v>
      </c>
    </row>
    <row r="10" spans="1:10" x14ac:dyDescent="0.25">
      <c r="A10">
        <v>20121122</v>
      </c>
      <c r="B10" t="s">
        <v>30</v>
      </c>
      <c r="C10" s="4" t="s">
        <v>24</v>
      </c>
      <c r="D10" s="4" t="s">
        <v>16</v>
      </c>
      <c r="E10" s="8">
        <f>G10+$I10</f>
        <v>0.56485714285714295</v>
      </c>
      <c r="F10" s="8">
        <f t="shared" si="0"/>
        <v>0.57905714285714294</v>
      </c>
      <c r="G10" s="8">
        <v>0.22700000000000001</v>
      </c>
      <c r="H10" s="8">
        <v>0.2412</v>
      </c>
      <c r="I10" s="27">
        <f t="shared" si="1"/>
        <v>0.33785714285714291</v>
      </c>
      <c r="J10" s="4">
        <v>860</v>
      </c>
    </row>
    <row r="11" spans="1:10" x14ac:dyDescent="0.25">
      <c r="A11">
        <v>20121122</v>
      </c>
      <c r="B11" t="s">
        <v>30</v>
      </c>
      <c r="C11" s="4" t="s">
        <v>24</v>
      </c>
      <c r="D11" s="4" t="s">
        <v>17</v>
      </c>
      <c r="E11" s="8">
        <f>G11+$I11</f>
        <v>1.1335428571428572</v>
      </c>
      <c r="F11" s="8">
        <f>H11+$I11</f>
        <v>1.1619428571428572</v>
      </c>
      <c r="G11" s="8">
        <v>0.45390000000000003</v>
      </c>
      <c r="H11" s="8">
        <v>0.48230000000000001</v>
      </c>
      <c r="I11" s="27">
        <f t="shared" si="1"/>
        <v>0.67964285714285722</v>
      </c>
      <c r="J11" s="4">
        <f>(1690+1770)/2</f>
        <v>1730</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
  <sheetViews>
    <sheetView topLeftCell="D1" workbookViewId="0">
      <pane ySplit="1" topLeftCell="A2" activePane="bottomLeft" state="frozen"/>
      <selection pane="bottomLeft" activeCell="J2" sqref="J2:J6"/>
    </sheetView>
  </sheetViews>
  <sheetFormatPr baseColWidth="10" defaultColWidth="9.140625" defaultRowHeight="15" x14ac:dyDescent="0.25"/>
  <cols>
    <col min="1" max="1" width="15.140625" style="4" bestFit="1" customWidth="1"/>
    <col min="2" max="2" width="9.42578125" style="4" bestFit="1" customWidth="1"/>
    <col min="3" max="3" width="21" style="4" bestFit="1" customWidth="1"/>
    <col min="4" max="4" width="14.5703125" style="5" customWidth="1"/>
    <col min="5" max="5" width="6" style="4" bestFit="1" customWidth="1"/>
    <col min="6" max="6" width="5.7109375" style="4" bestFit="1" customWidth="1"/>
    <col min="7" max="7" width="9" style="4" bestFit="1" customWidth="1"/>
    <col min="8" max="8" width="6" style="4" bestFit="1" customWidth="1"/>
    <col min="9" max="9" width="5.85546875" style="4" bestFit="1" customWidth="1"/>
    <col min="10" max="10" width="8.28515625" style="4" bestFit="1" customWidth="1"/>
    <col min="11" max="11" width="18" style="4" bestFit="1" customWidth="1"/>
    <col min="12" max="12" width="8" style="4" bestFit="1" customWidth="1"/>
    <col min="13" max="13" width="10.85546875" style="4" bestFit="1" customWidth="1"/>
    <col min="14" max="14" width="10.28515625" style="4" bestFit="1" customWidth="1"/>
    <col min="15" max="15" width="57.28515625" style="4" bestFit="1" customWidth="1"/>
    <col min="16" max="16384" width="9.140625" style="4"/>
  </cols>
  <sheetData>
    <row r="1" spans="1:15" s="3" customFormat="1" ht="66.75" customHeight="1" x14ac:dyDescent="0.25">
      <c r="A1" s="1" t="s">
        <v>22</v>
      </c>
      <c r="B1" s="1" t="s">
        <v>0</v>
      </c>
      <c r="C1" s="1" t="s">
        <v>1</v>
      </c>
      <c r="D1" s="2" t="s">
        <v>2</v>
      </c>
      <c r="E1" s="1" t="s">
        <v>3</v>
      </c>
      <c r="F1" s="1" t="s">
        <v>4</v>
      </c>
      <c r="G1" s="1" t="s">
        <v>5</v>
      </c>
      <c r="H1" s="1" t="s">
        <v>6</v>
      </c>
      <c r="I1" s="1" t="s">
        <v>7</v>
      </c>
      <c r="J1" s="1" t="s">
        <v>19</v>
      </c>
      <c r="K1" s="1" t="s">
        <v>18</v>
      </c>
      <c r="L1" s="1" t="s">
        <v>8</v>
      </c>
      <c r="M1" s="1" t="s">
        <v>9</v>
      </c>
      <c r="N1" s="1" t="s">
        <v>10</v>
      </c>
      <c r="O1" s="1" t="s">
        <v>31</v>
      </c>
    </row>
    <row r="2" spans="1:15" x14ac:dyDescent="0.25">
      <c r="A2" s="4" t="s">
        <v>11</v>
      </c>
      <c r="B2" s="4" t="s">
        <v>12</v>
      </c>
      <c r="C2" s="4" t="s">
        <v>13</v>
      </c>
      <c r="E2" s="4">
        <v>0.76800000000000002</v>
      </c>
      <c r="H2" s="4">
        <v>1</v>
      </c>
      <c r="J2" s="4">
        <v>1</v>
      </c>
      <c r="K2" s="4" t="s">
        <v>20</v>
      </c>
    </row>
    <row r="3" spans="1:15" x14ac:dyDescent="0.25">
      <c r="A3" s="4" t="s">
        <v>14</v>
      </c>
      <c r="B3" s="4" t="s">
        <v>12</v>
      </c>
      <c r="C3" s="4" t="s">
        <v>13</v>
      </c>
      <c r="E3" s="4">
        <v>1.75</v>
      </c>
      <c r="F3" s="4">
        <v>1</v>
      </c>
      <c r="H3" s="4">
        <v>1.6</v>
      </c>
      <c r="J3" s="4">
        <f>(160+60)/2</f>
        <v>110</v>
      </c>
      <c r="K3" s="4" t="s">
        <v>20</v>
      </c>
      <c r="O3" s="4" t="s">
        <v>35</v>
      </c>
    </row>
    <row r="4" spans="1:15" x14ac:dyDescent="0.25">
      <c r="A4" s="4" t="s">
        <v>15</v>
      </c>
      <c r="B4" s="4" t="s">
        <v>12</v>
      </c>
      <c r="C4" s="4" t="s">
        <v>13</v>
      </c>
      <c r="E4" s="4">
        <v>3.5</v>
      </c>
      <c r="F4" s="4">
        <v>2</v>
      </c>
      <c r="H4" s="4">
        <v>3.2</v>
      </c>
      <c r="J4" s="4">
        <v>415</v>
      </c>
      <c r="K4" s="4" t="s">
        <v>20</v>
      </c>
      <c r="O4" s="4" t="s">
        <v>32</v>
      </c>
    </row>
    <row r="5" spans="1:15" x14ac:dyDescent="0.25">
      <c r="A5" s="4" t="s">
        <v>16</v>
      </c>
      <c r="B5" s="4" t="s">
        <v>12</v>
      </c>
      <c r="C5" s="4" t="s">
        <v>13</v>
      </c>
      <c r="E5" s="4">
        <v>7</v>
      </c>
      <c r="F5" s="4">
        <v>4</v>
      </c>
      <c r="H5" s="4">
        <v>6.4</v>
      </c>
      <c r="J5" s="4">
        <v>860</v>
      </c>
      <c r="K5" s="4" t="s">
        <v>20</v>
      </c>
      <c r="O5" s="4" t="s">
        <v>33</v>
      </c>
    </row>
    <row r="6" spans="1:15" x14ac:dyDescent="0.25">
      <c r="A6" s="4" t="s">
        <v>17</v>
      </c>
      <c r="B6" s="4" t="s">
        <v>12</v>
      </c>
      <c r="C6" s="4" t="s">
        <v>13</v>
      </c>
      <c r="E6" s="4">
        <v>14</v>
      </c>
      <c r="F6" s="4">
        <v>8</v>
      </c>
      <c r="H6" s="4" t="s">
        <v>21</v>
      </c>
      <c r="J6" s="4">
        <f>(1690+1770)/2</f>
        <v>1730</v>
      </c>
      <c r="K6" s="4" t="s">
        <v>20</v>
      </c>
      <c r="O6" s="4" t="s">
        <v>34</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6"/>
  <sheetViews>
    <sheetView topLeftCell="A74" workbookViewId="0">
      <selection activeCell="D83" sqref="D83"/>
    </sheetView>
  </sheetViews>
  <sheetFormatPr baseColWidth="10" defaultRowHeight="15" x14ac:dyDescent="0.25"/>
  <cols>
    <col min="2" max="2" width="80.7109375" customWidth="1"/>
    <col min="3" max="4" width="16.5703125" customWidth="1"/>
  </cols>
  <sheetData>
    <row r="2" spans="1:8" ht="20.25" x14ac:dyDescent="0.25">
      <c r="B2" s="9" t="s">
        <v>37</v>
      </c>
    </row>
    <row r="4" spans="1:8" ht="66" x14ac:dyDescent="0.25">
      <c r="B4" s="10" t="s">
        <v>38</v>
      </c>
    </row>
    <row r="6" spans="1:8" ht="33" x14ac:dyDescent="0.25">
      <c r="B6" s="10" t="s">
        <v>39</v>
      </c>
    </row>
    <row r="7" spans="1:8" ht="32.25" thickBot="1" x14ac:dyDescent="0.3">
      <c r="B7" s="11" t="s">
        <v>40</v>
      </c>
      <c r="C7" s="11" t="s">
        <v>41</v>
      </c>
      <c r="D7" s="11" t="s">
        <v>42</v>
      </c>
      <c r="E7" s="11" t="s">
        <v>43</v>
      </c>
      <c r="F7" s="11" t="s">
        <v>44</v>
      </c>
      <c r="G7" s="11" t="s">
        <v>45</v>
      </c>
      <c r="H7" s="11" t="s">
        <v>46</v>
      </c>
    </row>
    <row r="8" spans="1:8" ht="15.75" thickTop="1" x14ac:dyDescent="0.25">
      <c r="A8" t="s">
        <v>112</v>
      </c>
      <c r="B8" s="12" t="s">
        <v>47</v>
      </c>
      <c r="C8" s="12" t="s">
        <v>48</v>
      </c>
      <c r="D8" s="12" t="s">
        <v>49</v>
      </c>
      <c r="E8" s="12" t="s">
        <v>50</v>
      </c>
      <c r="F8" s="12" t="s">
        <v>51</v>
      </c>
      <c r="G8" s="12" t="s">
        <v>52</v>
      </c>
      <c r="H8" s="12" t="s">
        <v>53</v>
      </c>
    </row>
    <row r="9" spans="1:8" x14ac:dyDescent="0.25">
      <c r="A9" t="s">
        <v>112</v>
      </c>
      <c r="B9" s="13" t="s">
        <v>54</v>
      </c>
      <c r="C9" s="13">
        <v>1</v>
      </c>
      <c r="D9" s="13" t="s">
        <v>55</v>
      </c>
      <c r="E9" s="13" t="s">
        <v>56</v>
      </c>
      <c r="F9" s="13" t="s">
        <v>57</v>
      </c>
      <c r="G9" s="13" t="s">
        <v>58</v>
      </c>
      <c r="H9" s="13" t="s">
        <v>59</v>
      </c>
    </row>
    <row r="10" spans="1:8" x14ac:dyDescent="0.25">
      <c r="A10" t="s">
        <v>112</v>
      </c>
      <c r="B10" s="12" t="s">
        <v>60</v>
      </c>
      <c r="C10" s="12">
        <v>2</v>
      </c>
      <c r="D10" s="12" t="s">
        <v>55</v>
      </c>
      <c r="E10" s="12" t="s">
        <v>61</v>
      </c>
      <c r="F10" s="12" t="s">
        <v>62</v>
      </c>
      <c r="G10" s="12" t="s">
        <v>63</v>
      </c>
      <c r="H10" s="12" t="s">
        <v>64</v>
      </c>
    </row>
    <row r="11" spans="1:8" x14ac:dyDescent="0.25">
      <c r="A11" t="s">
        <v>112</v>
      </c>
      <c r="B11" s="13" t="s">
        <v>65</v>
      </c>
      <c r="C11" s="13">
        <v>4</v>
      </c>
      <c r="D11" s="13" t="s">
        <v>55</v>
      </c>
      <c r="E11" s="13" t="s">
        <v>66</v>
      </c>
      <c r="F11" s="13" t="s">
        <v>67</v>
      </c>
      <c r="G11" s="13" t="s">
        <v>63</v>
      </c>
      <c r="H11" s="13" t="s">
        <v>68</v>
      </c>
    </row>
    <row r="12" spans="1:8" ht="15.75" thickBot="1" x14ac:dyDescent="0.3">
      <c r="A12" t="s">
        <v>112</v>
      </c>
      <c r="B12" s="14" t="s">
        <v>69</v>
      </c>
      <c r="C12" s="14">
        <v>8</v>
      </c>
      <c r="D12" s="14" t="s">
        <v>55</v>
      </c>
      <c r="E12" s="14" t="s">
        <v>70</v>
      </c>
      <c r="F12" s="14" t="s">
        <v>71</v>
      </c>
      <c r="G12" s="14" t="s">
        <v>63</v>
      </c>
      <c r="H12" s="14" t="s">
        <v>72</v>
      </c>
    </row>
    <row r="13" spans="1:8" ht="32.25" thickBot="1" x14ac:dyDescent="0.3">
      <c r="B13" s="11" t="s">
        <v>40</v>
      </c>
      <c r="C13" s="11" t="s">
        <v>41</v>
      </c>
      <c r="D13" s="11" t="s">
        <v>42</v>
      </c>
      <c r="E13" s="11" t="s">
        <v>43</v>
      </c>
      <c r="F13" s="11" t="s">
        <v>44</v>
      </c>
      <c r="G13" s="11" t="s">
        <v>45</v>
      </c>
      <c r="H13" s="11" t="s">
        <v>46</v>
      </c>
    </row>
    <row r="14" spans="1:8" ht="15.75" thickTop="1" x14ac:dyDescent="0.25">
      <c r="A14" t="s">
        <v>30</v>
      </c>
      <c r="B14" s="12" t="s">
        <v>47</v>
      </c>
      <c r="C14" s="12" t="s">
        <v>48</v>
      </c>
      <c r="D14" s="12" t="s">
        <v>49</v>
      </c>
      <c r="E14" s="12" t="s">
        <v>50</v>
      </c>
      <c r="F14" s="12" t="s">
        <v>51</v>
      </c>
      <c r="G14" s="12" t="s">
        <v>52</v>
      </c>
      <c r="H14" s="18">
        <v>1.4200000000000001E-2</v>
      </c>
    </row>
    <row r="15" spans="1:8" x14ac:dyDescent="0.25">
      <c r="A15" t="s">
        <v>30</v>
      </c>
      <c r="B15" s="13" t="s">
        <v>54</v>
      </c>
      <c r="C15" s="13">
        <v>1</v>
      </c>
      <c r="D15" s="13" t="s">
        <v>55</v>
      </c>
      <c r="E15" s="13" t="s">
        <v>56</v>
      </c>
      <c r="F15" s="13" t="s">
        <v>57</v>
      </c>
      <c r="G15" s="13" t="s">
        <v>58</v>
      </c>
      <c r="H15" s="19">
        <v>8.5199999999999998E-2</v>
      </c>
    </row>
    <row r="16" spans="1:8" x14ac:dyDescent="0.25">
      <c r="A16" t="s">
        <v>30</v>
      </c>
      <c r="B16" s="12" t="s">
        <v>60</v>
      </c>
      <c r="C16" s="12">
        <v>2</v>
      </c>
      <c r="D16" s="12" t="s">
        <v>55</v>
      </c>
      <c r="E16" s="12" t="s">
        <v>61</v>
      </c>
      <c r="F16" s="12" t="s">
        <v>62</v>
      </c>
      <c r="G16" s="12" t="s">
        <v>63</v>
      </c>
      <c r="H16" s="18">
        <v>0.17030000000000001</v>
      </c>
    </row>
    <row r="17" spans="1:8" x14ac:dyDescent="0.25">
      <c r="A17" t="s">
        <v>30</v>
      </c>
      <c r="B17" s="13" t="s">
        <v>65</v>
      </c>
      <c r="C17" s="13">
        <v>4</v>
      </c>
      <c r="D17" s="13" t="s">
        <v>55</v>
      </c>
      <c r="E17" s="13" t="s">
        <v>66</v>
      </c>
      <c r="F17" s="13" t="s">
        <v>67</v>
      </c>
      <c r="G17" s="13" t="s">
        <v>63</v>
      </c>
      <c r="H17" s="19">
        <v>0.34050000000000002</v>
      </c>
    </row>
    <row r="18" spans="1:8" ht="15.75" thickBot="1" x14ac:dyDescent="0.3">
      <c r="A18" t="s">
        <v>30</v>
      </c>
      <c r="B18" s="14" t="s">
        <v>69</v>
      </c>
      <c r="C18" s="14">
        <v>8</v>
      </c>
      <c r="D18" s="14" t="s">
        <v>55</v>
      </c>
      <c r="E18" s="14" t="s">
        <v>70</v>
      </c>
      <c r="F18" s="14" t="s">
        <v>71</v>
      </c>
      <c r="G18" s="14" t="s">
        <v>63</v>
      </c>
      <c r="H18" s="20">
        <v>0.68089999999999995</v>
      </c>
    </row>
    <row r="20" spans="1:8" x14ac:dyDescent="0.25">
      <c r="B20" s="15" t="s">
        <v>73</v>
      </c>
    </row>
    <row r="22" spans="1:8" ht="82.5" x14ac:dyDescent="0.25">
      <c r="B22" s="10" t="s">
        <v>74</v>
      </c>
    </row>
    <row r="23" spans="1:8" ht="32.25" thickBot="1" x14ac:dyDescent="0.3">
      <c r="B23" s="11" t="s">
        <v>40</v>
      </c>
      <c r="C23" s="11" t="s">
        <v>75</v>
      </c>
      <c r="D23" s="11" t="s">
        <v>76</v>
      </c>
    </row>
    <row r="24" spans="1:8" ht="15.75" thickTop="1" x14ac:dyDescent="0.25">
      <c r="A24" t="s">
        <v>112</v>
      </c>
      <c r="B24" s="12" t="s">
        <v>47</v>
      </c>
      <c r="C24" s="12">
        <v>1</v>
      </c>
      <c r="D24" s="12" t="s">
        <v>77</v>
      </c>
    </row>
    <row r="25" spans="1:8" x14ac:dyDescent="0.25">
      <c r="A25" t="s">
        <v>112</v>
      </c>
      <c r="B25" s="13" t="s">
        <v>54</v>
      </c>
      <c r="C25" s="13">
        <v>1</v>
      </c>
      <c r="D25" s="13" t="s">
        <v>78</v>
      </c>
    </row>
    <row r="26" spans="1:8" x14ac:dyDescent="0.25">
      <c r="A26" t="s">
        <v>112</v>
      </c>
      <c r="B26" s="12" t="s">
        <v>60</v>
      </c>
      <c r="C26" s="12">
        <v>1</v>
      </c>
      <c r="D26" s="12" t="s">
        <v>79</v>
      </c>
    </row>
    <row r="27" spans="1:8" x14ac:dyDescent="0.25">
      <c r="A27" t="s">
        <v>112</v>
      </c>
      <c r="B27" s="13" t="s">
        <v>65</v>
      </c>
      <c r="C27" s="13">
        <v>1</v>
      </c>
      <c r="D27" s="13" t="s">
        <v>80</v>
      </c>
    </row>
    <row r="28" spans="1:8" ht="15.75" thickBot="1" x14ac:dyDescent="0.3">
      <c r="A28" t="s">
        <v>112</v>
      </c>
      <c r="B28" s="14" t="s">
        <v>69</v>
      </c>
      <c r="C28" s="14">
        <v>1</v>
      </c>
      <c r="D28" s="14" t="s">
        <v>81</v>
      </c>
    </row>
    <row r="29" spans="1:8" ht="32.25" thickBot="1" x14ac:dyDescent="0.3">
      <c r="B29" s="11" t="s">
        <v>40</v>
      </c>
      <c r="C29" s="11" t="s">
        <v>75</v>
      </c>
      <c r="D29" s="11" t="s">
        <v>76</v>
      </c>
    </row>
    <row r="30" spans="1:8" ht="15.75" thickTop="1" x14ac:dyDescent="0.25">
      <c r="A30" t="s">
        <v>30</v>
      </c>
      <c r="B30" s="12" t="s">
        <v>47</v>
      </c>
      <c r="C30" s="12">
        <v>1</v>
      </c>
      <c r="D30" s="12" t="s">
        <v>77</v>
      </c>
    </row>
    <row r="31" spans="1:8" x14ac:dyDescent="0.25">
      <c r="A31" t="s">
        <v>30</v>
      </c>
      <c r="B31" s="13" t="s">
        <v>54</v>
      </c>
      <c r="C31" s="13">
        <v>1</v>
      </c>
      <c r="D31" s="13" t="s">
        <v>78</v>
      </c>
    </row>
    <row r="32" spans="1:8" x14ac:dyDescent="0.25">
      <c r="A32" t="s">
        <v>30</v>
      </c>
      <c r="B32" s="12" t="s">
        <v>60</v>
      </c>
      <c r="C32" s="12">
        <v>1</v>
      </c>
      <c r="D32" s="12" t="s">
        <v>79</v>
      </c>
    </row>
    <row r="33" spans="1:8" x14ac:dyDescent="0.25">
      <c r="A33" t="s">
        <v>30</v>
      </c>
      <c r="B33" s="13" t="s">
        <v>65</v>
      </c>
      <c r="C33" s="13">
        <v>1</v>
      </c>
      <c r="D33" s="13" t="s">
        <v>80</v>
      </c>
    </row>
    <row r="34" spans="1:8" ht="15.75" thickBot="1" x14ac:dyDescent="0.3">
      <c r="A34" t="s">
        <v>30</v>
      </c>
      <c r="B34" s="14" t="s">
        <v>69</v>
      </c>
      <c r="C34" s="14">
        <v>1</v>
      </c>
      <c r="D34" s="14" t="s">
        <v>81</v>
      </c>
    </row>
    <row r="36" spans="1:8" ht="165" x14ac:dyDescent="0.25">
      <c r="B36" s="10" t="s">
        <v>82</v>
      </c>
    </row>
    <row r="38" spans="1:8" ht="132" x14ac:dyDescent="0.25">
      <c r="B38" s="10" t="s">
        <v>83</v>
      </c>
    </row>
    <row r="40" spans="1:8" x14ac:dyDescent="0.25">
      <c r="B40" s="15" t="s">
        <v>84</v>
      </c>
    </row>
    <row r="41" spans="1:8" ht="20.25" x14ac:dyDescent="0.25">
      <c r="B41" s="9" t="s">
        <v>85</v>
      </c>
    </row>
    <row r="43" spans="1:8" ht="181.5" x14ac:dyDescent="0.25">
      <c r="B43" s="10" t="s">
        <v>86</v>
      </c>
    </row>
    <row r="45" spans="1:8" ht="16.5" x14ac:dyDescent="0.25">
      <c r="B45" s="10" t="s">
        <v>87</v>
      </c>
    </row>
    <row r="46" spans="1:8" ht="15.75" thickBot="1" x14ac:dyDescent="0.3">
      <c r="B46" s="28" t="s">
        <v>88</v>
      </c>
      <c r="C46" s="28" t="s">
        <v>41</v>
      </c>
      <c r="D46" s="28" t="s">
        <v>43</v>
      </c>
      <c r="E46" s="29" t="s">
        <v>89</v>
      </c>
      <c r="F46" s="29"/>
      <c r="G46" s="29" t="s">
        <v>90</v>
      </c>
      <c r="H46" s="29"/>
    </row>
    <row r="47" spans="1:8" ht="33" thickTop="1" thickBot="1" x14ac:dyDescent="0.3">
      <c r="B47" s="29"/>
      <c r="C47" s="29"/>
      <c r="D47" s="29"/>
      <c r="E47" s="11" t="s">
        <v>91</v>
      </c>
      <c r="F47" s="11" t="s">
        <v>92</v>
      </c>
      <c r="G47" s="11" t="s">
        <v>91</v>
      </c>
      <c r="H47" s="11" t="s">
        <v>92</v>
      </c>
    </row>
    <row r="48" spans="1:8" ht="15.75" thickTop="1" x14ac:dyDescent="0.25">
      <c r="A48" t="s">
        <v>112</v>
      </c>
      <c r="B48" s="13" t="s">
        <v>47</v>
      </c>
      <c r="C48" s="13" t="s">
        <v>48</v>
      </c>
      <c r="D48" s="13" t="s">
        <v>50</v>
      </c>
      <c r="E48" s="13" t="s">
        <v>93</v>
      </c>
      <c r="F48" s="13" t="s">
        <v>53</v>
      </c>
      <c r="G48" s="13" t="s">
        <v>93</v>
      </c>
      <c r="H48" s="13" t="s">
        <v>53</v>
      </c>
    </row>
    <row r="49" spans="1:8" x14ac:dyDescent="0.25">
      <c r="A49" t="s">
        <v>112</v>
      </c>
      <c r="B49" s="12" t="s">
        <v>94</v>
      </c>
      <c r="C49" s="12">
        <v>1</v>
      </c>
      <c r="D49" s="12" t="s">
        <v>56</v>
      </c>
      <c r="E49" s="12" t="s">
        <v>95</v>
      </c>
      <c r="F49" s="12" t="s">
        <v>96</v>
      </c>
      <c r="G49" s="12" t="s">
        <v>95</v>
      </c>
      <c r="H49" s="12" t="s">
        <v>97</v>
      </c>
    </row>
    <row r="50" spans="1:8" x14ac:dyDescent="0.25">
      <c r="A50" t="s">
        <v>112</v>
      </c>
      <c r="B50" s="13" t="s">
        <v>98</v>
      </c>
      <c r="C50" s="13">
        <v>2</v>
      </c>
      <c r="D50" s="13" t="s">
        <v>61</v>
      </c>
      <c r="E50" s="13" t="s">
        <v>99</v>
      </c>
      <c r="F50" s="13" t="s">
        <v>100</v>
      </c>
      <c r="G50" s="13" t="s">
        <v>99</v>
      </c>
      <c r="H50" s="13" t="s">
        <v>101</v>
      </c>
    </row>
    <row r="51" spans="1:8" x14ac:dyDescent="0.25">
      <c r="A51" t="s">
        <v>112</v>
      </c>
      <c r="B51" s="12" t="s">
        <v>65</v>
      </c>
      <c r="C51" s="12">
        <v>4</v>
      </c>
      <c r="D51" s="12" t="s">
        <v>66</v>
      </c>
      <c r="E51" s="12" t="s">
        <v>102</v>
      </c>
      <c r="F51" s="12" t="s">
        <v>103</v>
      </c>
      <c r="G51" s="12" t="s">
        <v>102</v>
      </c>
      <c r="H51" s="12" t="s">
        <v>104</v>
      </c>
    </row>
    <row r="52" spans="1:8" ht="15.75" thickBot="1" x14ac:dyDescent="0.3">
      <c r="A52" t="s">
        <v>112</v>
      </c>
      <c r="B52" s="16" t="s">
        <v>69</v>
      </c>
      <c r="C52" s="16">
        <v>8</v>
      </c>
      <c r="D52" s="16" t="s">
        <v>70</v>
      </c>
      <c r="E52" s="16" t="s">
        <v>105</v>
      </c>
      <c r="F52" s="16" t="s">
        <v>106</v>
      </c>
      <c r="G52" s="16" t="s">
        <v>105</v>
      </c>
      <c r="H52" s="16" t="s">
        <v>107</v>
      </c>
    </row>
    <row r="53" spans="1:8" ht="21" customHeight="1" thickBot="1" x14ac:dyDescent="0.3">
      <c r="B53" s="28" t="s">
        <v>88</v>
      </c>
      <c r="C53" s="28" t="s">
        <v>41</v>
      </c>
      <c r="D53" s="28" t="s">
        <v>43</v>
      </c>
      <c r="E53" s="29" t="s">
        <v>89</v>
      </c>
      <c r="F53" s="29"/>
      <c r="G53" s="29" t="s">
        <v>90</v>
      </c>
      <c r="H53" s="29"/>
    </row>
    <row r="54" spans="1:8" ht="33" thickTop="1" thickBot="1" x14ac:dyDescent="0.3">
      <c r="B54" s="29"/>
      <c r="C54" s="29"/>
      <c r="D54" s="29"/>
      <c r="E54" s="11" t="s">
        <v>91</v>
      </c>
      <c r="F54" s="11" t="s">
        <v>92</v>
      </c>
      <c r="G54" s="11" t="s">
        <v>91</v>
      </c>
      <c r="H54" s="11" t="s">
        <v>92</v>
      </c>
    </row>
    <row r="55" spans="1:8" ht="15.75" thickTop="1" x14ac:dyDescent="0.25">
      <c r="A55" t="s">
        <v>30</v>
      </c>
      <c r="B55" s="13" t="s">
        <v>47</v>
      </c>
      <c r="C55" s="13" t="s">
        <v>48</v>
      </c>
      <c r="D55" s="13" t="s">
        <v>50</v>
      </c>
      <c r="E55" s="13" t="s">
        <v>113</v>
      </c>
      <c r="F55" s="19">
        <v>1.4200000000000001E-2</v>
      </c>
      <c r="G55" s="13" t="s">
        <v>113</v>
      </c>
      <c r="H55" s="19">
        <v>1.4200000000000001E-2</v>
      </c>
    </row>
    <row r="56" spans="1:8" x14ac:dyDescent="0.25">
      <c r="A56" t="s">
        <v>30</v>
      </c>
      <c r="B56" s="12" t="s">
        <v>94</v>
      </c>
      <c r="C56" s="12">
        <v>1</v>
      </c>
      <c r="D56" s="12" t="s">
        <v>56</v>
      </c>
      <c r="E56" s="18">
        <v>5.6800000000000003E-2</v>
      </c>
      <c r="F56" s="18">
        <v>8.1600000000000006E-2</v>
      </c>
      <c r="G56" s="18">
        <v>5.6800000000000003E-2</v>
      </c>
      <c r="H56" s="18">
        <v>6.0299999999999999E-2</v>
      </c>
    </row>
    <row r="57" spans="1:8" x14ac:dyDescent="0.25">
      <c r="A57" t="s">
        <v>30</v>
      </c>
      <c r="B57" s="13" t="s">
        <v>98</v>
      </c>
      <c r="C57" s="13">
        <v>2</v>
      </c>
      <c r="D57" s="13" t="s">
        <v>61</v>
      </c>
      <c r="E57" s="19">
        <v>0.1135</v>
      </c>
      <c r="F57" s="19">
        <v>0.16320000000000001</v>
      </c>
      <c r="G57" s="19">
        <v>0.1135</v>
      </c>
      <c r="H57" s="19">
        <v>0.1206</v>
      </c>
    </row>
    <row r="58" spans="1:8" x14ac:dyDescent="0.25">
      <c r="A58" t="s">
        <v>30</v>
      </c>
      <c r="B58" s="12" t="s">
        <v>65</v>
      </c>
      <c r="C58" s="12">
        <v>4</v>
      </c>
      <c r="D58" s="12" t="s">
        <v>66</v>
      </c>
      <c r="E58" s="18">
        <v>0.22700000000000001</v>
      </c>
      <c r="F58" s="18">
        <v>0.32629999999999998</v>
      </c>
      <c r="G58" s="18">
        <v>0.22700000000000001</v>
      </c>
      <c r="H58" s="18">
        <v>0.2412</v>
      </c>
    </row>
    <row r="59" spans="1:8" ht="15.75" thickBot="1" x14ac:dyDescent="0.3">
      <c r="A59" t="s">
        <v>30</v>
      </c>
      <c r="B59" s="16" t="s">
        <v>69</v>
      </c>
      <c r="C59" s="16">
        <v>8</v>
      </c>
      <c r="D59" s="16" t="s">
        <v>70</v>
      </c>
      <c r="E59" s="21">
        <v>0.45390000000000003</v>
      </c>
      <c r="F59" s="21">
        <v>0.65249999999999997</v>
      </c>
      <c r="G59" s="21">
        <v>0.45390000000000003</v>
      </c>
      <c r="H59" s="21">
        <v>0.48230000000000001</v>
      </c>
    </row>
    <row r="61" spans="1:8" x14ac:dyDescent="0.25">
      <c r="B61" s="17" t="s">
        <v>108</v>
      </c>
    </row>
    <row r="63" spans="1:8" ht="21" x14ac:dyDescent="0.25">
      <c r="B63" s="17" t="s">
        <v>109</v>
      </c>
    </row>
    <row r="65" spans="2:2" ht="132" x14ac:dyDescent="0.25">
      <c r="B65" s="10" t="s">
        <v>110</v>
      </c>
    </row>
    <row r="67" spans="2:2" ht="30" x14ac:dyDescent="0.25">
      <c r="B67" s="15" t="s">
        <v>111</v>
      </c>
    </row>
    <row r="70" spans="2:2" ht="16.5" x14ac:dyDescent="0.25">
      <c r="B70" s="22" t="s">
        <v>114</v>
      </c>
    </row>
    <row r="72" spans="2:2" ht="99" x14ac:dyDescent="0.25">
      <c r="B72" s="10" t="s">
        <v>115</v>
      </c>
    </row>
    <row r="74" spans="2:2" ht="16.5" x14ac:dyDescent="0.25">
      <c r="B74" s="10" t="s">
        <v>116</v>
      </c>
    </row>
    <row r="75" spans="2:2" x14ac:dyDescent="0.25">
      <c r="B75" s="23"/>
    </row>
    <row r="76" spans="2:2" ht="33" x14ac:dyDescent="0.25">
      <c r="B76" s="24" t="s">
        <v>117</v>
      </c>
    </row>
    <row r="77" spans="2:2" ht="49.5" x14ac:dyDescent="0.25">
      <c r="B77" s="24" t="s">
        <v>118</v>
      </c>
    </row>
    <row r="79" spans="2:2" ht="66" x14ac:dyDescent="0.25">
      <c r="B79" s="10" t="s">
        <v>119</v>
      </c>
    </row>
    <row r="81" spans="1:4" ht="33" x14ac:dyDescent="0.25">
      <c r="B81" s="10" t="s">
        <v>120</v>
      </c>
    </row>
    <row r="82" spans="1:4" ht="32.25" thickBot="1" x14ac:dyDescent="0.3">
      <c r="B82" s="11" t="s">
        <v>121</v>
      </c>
      <c r="C82" s="11" t="s">
        <v>122</v>
      </c>
      <c r="D82" s="11" t="s">
        <v>123</v>
      </c>
    </row>
    <row r="83" spans="1:4" ht="15.75" thickTop="1" x14ac:dyDescent="0.25">
      <c r="A83" t="s">
        <v>30</v>
      </c>
      <c r="B83" s="12" t="s">
        <v>124</v>
      </c>
      <c r="C83" s="12" t="s">
        <v>125</v>
      </c>
      <c r="D83" s="12" t="s">
        <v>126</v>
      </c>
    </row>
    <row r="84" spans="1:4" x14ac:dyDescent="0.25">
      <c r="A84" t="s">
        <v>30</v>
      </c>
      <c r="B84" s="13" t="s">
        <v>127</v>
      </c>
      <c r="C84" s="13" t="s">
        <v>128</v>
      </c>
      <c r="D84" s="13" t="s">
        <v>129</v>
      </c>
    </row>
    <row r="85" spans="1:4" x14ac:dyDescent="0.25">
      <c r="A85" t="s">
        <v>30</v>
      </c>
      <c r="B85" s="12" t="s">
        <v>130</v>
      </c>
      <c r="C85" s="12" t="s">
        <v>131</v>
      </c>
      <c r="D85" s="12" t="s">
        <v>132</v>
      </c>
    </row>
    <row r="86" spans="1:4" x14ac:dyDescent="0.25">
      <c r="A86" t="s">
        <v>30</v>
      </c>
      <c r="B86" s="13" t="s">
        <v>133</v>
      </c>
      <c r="C86" s="13" t="s">
        <v>134</v>
      </c>
      <c r="D86" s="13" t="s">
        <v>135</v>
      </c>
    </row>
    <row r="87" spans="1:4" x14ac:dyDescent="0.25">
      <c r="A87" t="s">
        <v>30</v>
      </c>
      <c r="B87" s="12" t="s">
        <v>136</v>
      </c>
      <c r="C87" s="12" t="s">
        <v>137</v>
      </c>
      <c r="D87" s="12" t="s">
        <v>138</v>
      </c>
    </row>
    <row r="88" spans="1:4" x14ac:dyDescent="0.25">
      <c r="A88" t="s">
        <v>30</v>
      </c>
      <c r="B88" s="13" t="s">
        <v>136</v>
      </c>
      <c r="C88" s="13" t="s">
        <v>139</v>
      </c>
      <c r="D88" s="13" t="s">
        <v>140</v>
      </c>
    </row>
    <row r="89" spans="1:4" ht="45.75" thickBot="1" x14ac:dyDescent="0.3">
      <c r="A89" t="s">
        <v>30</v>
      </c>
      <c r="B89" s="14" t="s">
        <v>141</v>
      </c>
      <c r="C89" s="25" t="s">
        <v>142</v>
      </c>
      <c r="D89" s="25" t="s">
        <v>142</v>
      </c>
    </row>
    <row r="90" spans="1:4" ht="32.25" thickBot="1" x14ac:dyDescent="0.3">
      <c r="A90" t="s">
        <v>112</v>
      </c>
      <c r="B90" s="11" t="s">
        <v>121</v>
      </c>
      <c r="C90" s="11" t="s">
        <v>122</v>
      </c>
      <c r="D90" s="11" t="s">
        <v>123</v>
      </c>
    </row>
    <row r="91" spans="1:4" ht="15.75" thickTop="1" x14ac:dyDescent="0.25">
      <c r="A91" t="s">
        <v>112</v>
      </c>
      <c r="B91" s="12" t="s">
        <v>124</v>
      </c>
      <c r="C91" s="12" t="s">
        <v>150</v>
      </c>
      <c r="D91" s="12" t="s">
        <v>151</v>
      </c>
    </row>
    <row r="92" spans="1:4" x14ac:dyDescent="0.25">
      <c r="A92" t="s">
        <v>112</v>
      </c>
      <c r="B92" s="13" t="s">
        <v>127</v>
      </c>
      <c r="C92" s="13" t="s">
        <v>152</v>
      </c>
      <c r="D92" s="13" t="s">
        <v>153</v>
      </c>
    </row>
    <row r="93" spans="1:4" x14ac:dyDescent="0.25">
      <c r="A93" t="s">
        <v>112</v>
      </c>
      <c r="B93" s="12" t="s">
        <v>130</v>
      </c>
      <c r="C93" s="12" t="s">
        <v>154</v>
      </c>
      <c r="D93" s="12" t="s">
        <v>155</v>
      </c>
    </row>
    <row r="94" spans="1:4" x14ac:dyDescent="0.25">
      <c r="A94" t="s">
        <v>112</v>
      </c>
      <c r="B94" s="13" t="s">
        <v>133</v>
      </c>
      <c r="C94" s="13" t="s">
        <v>156</v>
      </c>
      <c r="D94" s="13" t="s">
        <v>157</v>
      </c>
    </row>
    <row r="95" spans="1:4" x14ac:dyDescent="0.25">
      <c r="A95" t="s">
        <v>112</v>
      </c>
      <c r="B95" s="12" t="s">
        <v>136</v>
      </c>
      <c r="C95" s="12" t="s">
        <v>158</v>
      </c>
      <c r="D95" s="12" t="s">
        <v>159</v>
      </c>
    </row>
    <row r="96" spans="1:4" x14ac:dyDescent="0.25">
      <c r="A96" t="s">
        <v>112</v>
      </c>
      <c r="B96" s="13" t="s">
        <v>136</v>
      </c>
      <c r="C96" s="13" t="s">
        <v>160</v>
      </c>
      <c r="D96" s="13" t="s">
        <v>161</v>
      </c>
    </row>
    <row r="97" spans="1:4" ht="45.75" thickBot="1" x14ac:dyDescent="0.3">
      <c r="A97" t="s">
        <v>112</v>
      </c>
      <c r="B97" s="14" t="s">
        <v>141</v>
      </c>
      <c r="C97" s="25" t="s">
        <v>142</v>
      </c>
      <c r="D97" s="25" t="s">
        <v>142</v>
      </c>
    </row>
    <row r="99" spans="1:4" ht="16.5" x14ac:dyDescent="0.25">
      <c r="B99" s="10" t="s">
        <v>143</v>
      </c>
    </row>
    <row r="100" spans="1:4" ht="15.75" thickBot="1" x14ac:dyDescent="0.3">
      <c r="B100" s="11" t="s">
        <v>144</v>
      </c>
      <c r="C100" s="11" t="s">
        <v>145</v>
      </c>
    </row>
    <row r="101" spans="1:4" ht="25.5" thickTop="1" thickBot="1" x14ac:dyDescent="0.3">
      <c r="A101" t="s">
        <v>30</v>
      </c>
      <c r="B101" s="14" t="s">
        <v>146</v>
      </c>
      <c r="C101" s="14" t="s">
        <v>147</v>
      </c>
    </row>
    <row r="102" spans="1:4" ht="24.75" thickBot="1" x14ac:dyDescent="0.3">
      <c r="A102" t="s">
        <v>112</v>
      </c>
      <c r="B102" s="14" t="s">
        <v>146</v>
      </c>
      <c r="C102" s="14" t="s">
        <v>162</v>
      </c>
    </row>
    <row r="104" spans="1:4" ht="132" x14ac:dyDescent="0.25">
      <c r="B104" s="10" t="s">
        <v>148</v>
      </c>
    </row>
    <row r="106" spans="1:4" x14ac:dyDescent="0.25">
      <c r="B106" s="15" t="s">
        <v>149</v>
      </c>
    </row>
  </sheetData>
  <mergeCells count="10">
    <mergeCell ref="B53:B54"/>
    <mergeCell ref="C53:C54"/>
    <mergeCell ref="D53:D54"/>
    <mergeCell ref="E53:F53"/>
    <mergeCell ref="G53:H53"/>
    <mergeCell ref="B46:B47"/>
    <mergeCell ref="C46:C47"/>
    <mergeCell ref="D46:D47"/>
    <mergeCell ref="E46:F46"/>
    <mergeCell ref="G46:H46"/>
  </mergeCells>
  <hyperlinks>
    <hyperlink ref="B20" r:id="rId1" display="http://msdn.microsoft.com/es-es/library/windowsazure/ee814754.aspx"/>
    <hyperlink ref="B40" r:id="rId2" display="http://www.windowsazure.com/es-es/home/features/cloud-services/"/>
    <hyperlink ref="B67" r:id="rId3" display="http://www.windowsazure.com/es-es/pricing/licensing-faq/"/>
    <hyperlink ref="C89" r:id="rId4" display="mailto:winazinqr@microsoft.com"/>
    <hyperlink ref="D89" r:id="rId5" display="mailto:winazinqr@microsoft.com"/>
    <hyperlink ref="B106" r:id="rId6" display="http://www.windowsazure.com/es-es/home/features/data-management/"/>
    <hyperlink ref="C97" r:id="rId7" display="mailto:winazinqr@microsoft.com"/>
    <hyperlink ref="D97" r:id="rId8" display="mailto:winazinqr@microsoft.com"/>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ondemand</vt:lpstr>
      <vt:lpstr>features</vt:lpstr>
      <vt:lpstr>20121122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Fortunato Navarro Sanz</dc:creator>
  <cp:lastModifiedBy>Fortunato Navarro Sanz</cp:lastModifiedBy>
  <dcterms:created xsi:type="dcterms:W3CDTF">2012-11-07T12:44:18Z</dcterms:created>
  <dcterms:modified xsi:type="dcterms:W3CDTF">2012-11-26T11:42:32Z</dcterms:modified>
</cp:coreProperties>
</file>