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2255" windowHeight="8130" activeTab="4"/>
  </bookViews>
  <sheets>
    <sheet name="Plan1" sheetId="1" r:id="rId1"/>
    <sheet name="Plan2" sheetId="2" r:id="rId2"/>
    <sheet name="Plan4" sheetId="4" r:id="rId3"/>
    <sheet name="Plan5" sheetId="5" r:id="rId4"/>
    <sheet name="Arvore" sheetId="3" r:id="rId5"/>
  </sheets>
  <definedNames>
    <definedName name="_xlnm._FilterDatabase" localSheetId="0" hidden="1">Plan1!$A$1:$F$21</definedName>
  </definedNames>
  <calcPr calcId="144525"/>
</workbook>
</file>

<file path=xl/calcChain.xml><?xml version="1.0" encoding="utf-8"?>
<calcChain xmlns="http://schemas.openxmlformats.org/spreadsheetml/2006/main">
  <c r="H30" i="4" l="1"/>
  <c r="I30" i="4" s="1"/>
  <c r="D29" i="4"/>
  <c r="H29" i="4" s="1"/>
  <c r="D28" i="4"/>
  <c r="D24" i="4"/>
  <c r="H21" i="4"/>
  <c r="D20" i="4"/>
  <c r="H20" i="4" s="1"/>
  <c r="D19" i="4"/>
  <c r="H19" i="4" s="1"/>
  <c r="I19" i="4" s="1"/>
  <c r="D15" i="4"/>
  <c r="H11" i="4"/>
  <c r="H12" i="4"/>
  <c r="H10" i="4"/>
  <c r="D12" i="4"/>
  <c r="D11" i="4"/>
  <c r="D10" i="4"/>
  <c r="J1" i="4"/>
  <c r="H4" i="4"/>
  <c r="D31" i="4" l="1"/>
  <c r="H28" i="4"/>
  <c r="I28" i="4" s="1"/>
  <c r="I29" i="4"/>
  <c r="I31" i="4" s="1"/>
  <c r="D33" i="4" s="1"/>
  <c r="D22" i="4"/>
  <c r="F20" i="4"/>
  <c r="I20" i="4" s="1"/>
  <c r="I21" i="4"/>
  <c r="D13" i="4"/>
  <c r="F11" i="4"/>
  <c r="I11" i="4" s="1"/>
  <c r="F12" i="4"/>
  <c r="I12" i="4" s="1"/>
  <c r="H30" i="2"/>
  <c r="H31" i="2"/>
  <c r="H29" i="2"/>
  <c r="H12" i="2"/>
  <c r="H13" i="2"/>
  <c r="H11" i="2"/>
  <c r="H21" i="2"/>
  <c r="H20" i="2"/>
  <c r="F11" i="2"/>
  <c r="D31" i="2"/>
  <c r="D30" i="2"/>
  <c r="F30" i="2" s="1"/>
  <c r="D29" i="2"/>
  <c r="D22" i="2"/>
  <c r="D21" i="2"/>
  <c r="D20" i="2"/>
  <c r="D13" i="2"/>
  <c r="D12" i="2"/>
  <c r="D11" i="2"/>
  <c r="I1" i="2"/>
  <c r="D47" i="1"/>
  <c r="D46" i="1"/>
  <c r="F46" i="1" s="1"/>
  <c r="D45" i="1"/>
  <c r="F37" i="1"/>
  <c r="F36" i="1"/>
  <c r="D38" i="1"/>
  <c r="D37" i="1"/>
  <c r="D36" i="1"/>
  <c r="F29" i="1"/>
  <c r="D29" i="1"/>
  <c r="D28" i="1"/>
  <c r="F28" i="1" s="1"/>
  <c r="D27" i="1"/>
  <c r="D30" i="1" s="1"/>
  <c r="D19" i="1"/>
  <c r="D20" i="1"/>
  <c r="D18" i="1"/>
  <c r="F20" i="1"/>
  <c r="F19" i="1"/>
  <c r="F18" i="1"/>
  <c r="I2" i="1"/>
  <c r="G7" i="1"/>
  <c r="I22" i="4" l="1"/>
  <c r="I10" i="4"/>
  <c r="I13" i="4" s="1"/>
  <c r="D21" i="1"/>
  <c r="D32" i="2"/>
  <c r="F29" i="2"/>
  <c r="I21" i="2"/>
  <c r="H22" i="2"/>
  <c r="I22" i="2" s="1"/>
  <c r="I31" i="2"/>
  <c r="D23" i="2"/>
  <c r="I20" i="2"/>
  <c r="I23" i="2" s="1"/>
  <c r="D25" i="2" s="1"/>
  <c r="D14" i="2"/>
  <c r="I12" i="2"/>
  <c r="F13" i="2"/>
  <c r="I13" i="2" s="1"/>
  <c r="I30" i="2"/>
  <c r="H47" i="1"/>
  <c r="I47" i="1" s="1"/>
  <c r="D48" i="1"/>
  <c r="H45" i="1"/>
  <c r="H46" i="1"/>
  <c r="I46" i="1" s="1"/>
  <c r="F45" i="1"/>
  <c r="D39" i="1"/>
  <c r="H38" i="1"/>
  <c r="I38" i="1" s="1"/>
  <c r="H36" i="1"/>
  <c r="H37" i="1"/>
  <c r="I37" i="1" s="1"/>
  <c r="F27" i="1"/>
  <c r="H20" i="1"/>
  <c r="I20" i="1" s="1"/>
  <c r="H18" i="1"/>
  <c r="I18" i="1" s="1"/>
  <c r="H19" i="1"/>
  <c r="I19" i="1" s="1"/>
  <c r="H28" i="1"/>
  <c r="I28" i="1" s="1"/>
  <c r="H29" i="1"/>
  <c r="I29" i="1" s="1"/>
  <c r="H27" i="1"/>
  <c r="I27" i="1" s="1"/>
  <c r="I29" i="2" l="1"/>
  <c r="I11" i="2"/>
  <c r="I14" i="2" s="1"/>
  <c r="D16" i="2" s="1"/>
  <c r="I32" i="2"/>
  <c r="D34" i="2" s="1"/>
  <c r="I45" i="1"/>
  <c r="I48" i="1" s="1"/>
  <c r="D50" i="1" s="1"/>
  <c r="I36" i="1"/>
  <c r="I39" i="1" s="1"/>
  <c r="D41" i="1" s="1"/>
  <c r="I21" i="1"/>
  <c r="D23" i="1" s="1"/>
  <c r="I30" i="1"/>
  <c r="D32" i="1" s="1"/>
</calcChain>
</file>

<file path=xl/sharedStrings.xml><?xml version="1.0" encoding="utf-8"?>
<sst xmlns="http://schemas.openxmlformats.org/spreadsheetml/2006/main" count="295" uniqueCount="35">
  <si>
    <t>Dia</t>
  </si>
  <si>
    <t>Tempo</t>
  </si>
  <si>
    <t>Temperatuda</t>
  </si>
  <si>
    <t>Umidade</t>
  </si>
  <si>
    <t>Vento</t>
  </si>
  <si>
    <t>Jogou Tênis?</t>
  </si>
  <si>
    <t>Sol</t>
  </si>
  <si>
    <t>Quente</t>
  </si>
  <si>
    <t>Alta</t>
  </si>
  <si>
    <t>Fraco</t>
  </si>
  <si>
    <t>Não</t>
  </si>
  <si>
    <t>Forte</t>
  </si>
  <si>
    <t>Nublado</t>
  </si>
  <si>
    <t>Sim</t>
  </si>
  <si>
    <t>Chuva</t>
  </si>
  <si>
    <t>Mediana</t>
  </si>
  <si>
    <t>Frio</t>
  </si>
  <si>
    <t>Normal</t>
  </si>
  <si>
    <t>Entropia Geral</t>
  </si>
  <si>
    <t>Total</t>
  </si>
  <si>
    <t>Subtotal</t>
  </si>
  <si>
    <t xml:space="preserve">Total </t>
  </si>
  <si>
    <t>2-Entropia por valor</t>
  </si>
  <si>
    <t>1- Contagem dos valores por classe</t>
  </si>
  <si>
    <t>3-Info</t>
  </si>
  <si>
    <t>%</t>
  </si>
  <si>
    <t>SOMA</t>
  </si>
  <si>
    <t>Ganho da Informação -&gt; TEMPO</t>
  </si>
  <si>
    <t>Ganho da Informação -&gt; TEMPERATURA</t>
  </si>
  <si>
    <t>Temperatura</t>
  </si>
  <si>
    <t>Ganho da Informação -&gt; UMIDADE</t>
  </si>
  <si>
    <t>Ganho da Informação -&gt; VENTO</t>
  </si>
  <si>
    <t>NÃO</t>
  </si>
  <si>
    <t>SIM</t>
  </si>
  <si>
    <t xml:space="preserve">Entropia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</si>
</sst>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9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2" borderId="13" xfId="0" applyFont="1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0" borderId="17" xfId="0" applyFill="1" applyBorder="1" applyAlignment="1">
      <alignment horizontal="left"/>
    </xf>
    <xf numFmtId="0" fontId="0" fillId="0" borderId="18" xfId="0" applyBorder="1"/>
    <xf numFmtId="0" fontId="0" fillId="4" borderId="19" xfId="0" applyFill="1" applyBorder="1"/>
    <xf numFmtId="0" fontId="0" fillId="0" borderId="11" xfId="0" applyBorder="1"/>
    <xf numFmtId="0" fontId="0" fillId="0" borderId="11" xfId="0" applyFill="1" applyBorder="1" applyAlignment="1">
      <alignment horizontal="center"/>
    </xf>
    <xf numFmtId="0" fontId="2" fillId="0" borderId="11" xfId="0" applyFont="1" applyFill="1" applyBorder="1"/>
    <xf numFmtId="0" fontId="2" fillId="0" borderId="11" xfId="0" applyFont="1" applyBorder="1"/>
    <xf numFmtId="0" fontId="2" fillId="0" borderId="0" xfId="0" applyFont="1"/>
    <xf numFmtId="0" fontId="0" fillId="4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133350</xdr:rowOff>
    </xdr:from>
    <xdr:to>
      <xdr:col>8</xdr:col>
      <xdr:colOff>600075</xdr:colOff>
      <xdr:row>9</xdr:row>
      <xdr:rowOff>9525</xdr:rowOff>
    </xdr:to>
    <xdr:sp macro="" textlink="">
      <xdr:nvSpPr>
        <xdr:cNvPr id="2" name="Elipse 1"/>
        <xdr:cNvSpPr/>
      </xdr:nvSpPr>
      <xdr:spPr>
        <a:xfrm>
          <a:off x="3552825" y="704850"/>
          <a:ext cx="1924050" cy="1019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TEMPO</a:t>
          </a: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142875</xdr:colOff>
      <xdr:row>8</xdr:row>
      <xdr:rowOff>50770</xdr:rowOff>
    </xdr:from>
    <xdr:to>
      <xdr:col>6</xdr:col>
      <xdr:colOff>176996</xdr:colOff>
      <xdr:row>12</xdr:row>
      <xdr:rowOff>180975</xdr:rowOff>
    </xdr:to>
    <xdr:cxnSp macro="">
      <xdr:nvCxnSpPr>
        <xdr:cNvPr id="4" name="Conector de seta reta 3"/>
        <xdr:cNvCxnSpPr>
          <a:stCxn id="2" idx="3"/>
        </xdr:cNvCxnSpPr>
      </xdr:nvCxnSpPr>
      <xdr:spPr>
        <a:xfrm flipH="1">
          <a:off x="1971675" y="1574770"/>
          <a:ext cx="1862921" cy="892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9</xdr:row>
      <xdr:rowOff>9525</xdr:rowOff>
    </xdr:from>
    <xdr:to>
      <xdr:col>7</xdr:col>
      <xdr:colOff>247650</xdr:colOff>
      <xdr:row>14</xdr:row>
      <xdr:rowOff>123825</xdr:rowOff>
    </xdr:to>
    <xdr:cxnSp macro="">
      <xdr:nvCxnSpPr>
        <xdr:cNvPr id="6" name="Conector de seta reta 5"/>
        <xdr:cNvCxnSpPr>
          <a:stCxn id="2" idx="4"/>
        </xdr:cNvCxnSpPr>
      </xdr:nvCxnSpPr>
      <xdr:spPr>
        <a:xfrm flipH="1">
          <a:off x="4486275" y="1724025"/>
          <a:ext cx="28575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318304</xdr:colOff>
      <xdr:row>8</xdr:row>
      <xdr:rowOff>50770</xdr:rowOff>
    </xdr:from>
    <xdr:to>
      <xdr:col>10</xdr:col>
      <xdr:colOff>466725</xdr:colOff>
      <xdr:row>12</xdr:row>
      <xdr:rowOff>171450</xdr:rowOff>
    </xdr:to>
    <xdr:cxnSp macro="">
      <xdr:nvCxnSpPr>
        <xdr:cNvPr id="8" name="Conector de seta reta 7"/>
        <xdr:cNvCxnSpPr>
          <a:stCxn id="2" idx="5"/>
        </xdr:cNvCxnSpPr>
      </xdr:nvCxnSpPr>
      <xdr:spPr>
        <a:xfrm>
          <a:off x="5195104" y="1574770"/>
          <a:ext cx="1367621" cy="8826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13</xdr:row>
      <xdr:rowOff>47625</xdr:rowOff>
    </xdr:from>
    <xdr:to>
      <xdr:col>4</xdr:col>
      <xdr:colOff>409575</xdr:colOff>
      <xdr:row>18</xdr:row>
      <xdr:rowOff>114300</xdr:rowOff>
    </xdr:to>
    <xdr:sp macro="" textlink="">
      <xdr:nvSpPr>
        <xdr:cNvPr id="10" name="Elipse 9"/>
        <xdr:cNvSpPr/>
      </xdr:nvSpPr>
      <xdr:spPr>
        <a:xfrm>
          <a:off x="923925" y="2524125"/>
          <a:ext cx="1924050" cy="1019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UMIDADE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428625</xdr:colOff>
      <xdr:row>17</xdr:row>
      <xdr:rowOff>155545</xdr:rowOff>
    </xdr:from>
    <xdr:to>
      <xdr:col>1</xdr:col>
      <xdr:colOff>596096</xdr:colOff>
      <xdr:row>21</xdr:row>
      <xdr:rowOff>142875</xdr:rowOff>
    </xdr:to>
    <xdr:cxnSp macro="">
      <xdr:nvCxnSpPr>
        <xdr:cNvPr id="12" name="Conector de seta reta 11"/>
        <xdr:cNvCxnSpPr>
          <a:stCxn id="10" idx="3"/>
        </xdr:cNvCxnSpPr>
      </xdr:nvCxnSpPr>
      <xdr:spPr>
        <a:xfrm flipH="1">
          <a:off x="428625" y="3394045"/>
          <a:ext cx="777071" cy="749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127804</xdr:colOff>
      <xdr:row>17</xdr:row>
      <xdr:rowOff>155545</xdr:rowOff>
    </xdr:from>
    <xdr:to>
      <xdr:col>5</xdr:col>
      <xdr:colOff>47625</xdr:colOff>
      <xdr:row>22</xdr:row>
      <xdr:rowOff>38100</xdr:rowOff>
    </xdr:to>
    <xdr:cxnSp macro="">
      <xdr:nvCxnSpPr>
        <xdr:cNvPr id="14" name="Conector de seta reta 13"/>
        <xdr:cNvCxnSpPr>
          <a:stCxn id="10" idx="5"/>
        </xdr:cNvCxnSpPr>
      </xdr:nvCxnSpPr>
      <xdr:spPr>
        <a:xfrm>
          <a:off x="2566204" y="3394045"/>
          <a:ext cx="529421" cy="8350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12</xdr:row>
      <xdr:rowOff>180975</xdr:rowOff>
    </xdr:from>
    <xdr:to>
      <xdr:col>12</xdr:col>
      <xdr:colOff>304800</xdr:colOff>
      <xdr:row>18</xdr:row>
      <xdr:rowOff>57150</xdr:rowOff>
    </xdr:to>
    <xdr:sp macro="" textlink="">
      <xdr:nvSpPr>
        <xdr:cNvPr id="9" name="Elipse 8"/>
        <xdr:cNvSpPr/>
      </xdr:nvSpPr>
      <xdr:spPr>
        <a:xfrm>
          <a:off x="5695950" y="2466975"/>
          <a:ext cx="1924050" cy="1019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VENTO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323850</xdr:colOff>
      <xdr:row>17</xdr:row>
      <xdr:rowOff>98395</xdr:rowOff>
    </xdr:from>
    <xdr:to>
      <xdr:col>9</xdr:col>
      <xdr:colOff>491321</xdr:colOff>
      <xdr:row>21</xdr:row>
      <xdr:rowOff>85725</xdr:rowOff>
    </xdr:to>
    <xdr:cxnSp macro="">
      <xdr:nvCxnSpPr>
        <xdr:cNvPr id="11" name="Conector de seta reta 10"/>
        <xdr:cNvCxnSpPr>
          <a:stCxn id="9" idx="3"/>
        </xdr:cNvCxnSpPr>
      </xdr:nvCxnSpPr>
      <xdr:spPr>
        <a:xfrm flipH="1">
          <a:off x="5200650" y="3336895"/>
          <a:ext cx="777071" cy="749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23029</xdr:colOff>
      <xdr:row>17</xdr:row>
      <xdr:rowOff>98395</xdr:rowOff>
    </xdr:from>
    <xdr:to>
      <xdr:col>12</xdr:col>
      <xdr:colOff>552450</xdr:colOff>
      <xdr:row>21</xdr:row>
      <xdr:rowOff>171450</xdr:rowOff>
    </xdr:to>
    <xdr:cxnSp macro="">
      <xdr:nvCxnSpPr>
        <xdr:cNvPr id="13" name="Conector de seta reta 12"/>
        <xdr:cNvCxnSpPr>
          <a:stCxn id="9" idx="5"/>
        </xdr:cNvCxnSpPr>
      </xdr:nvCxnSpPr>
      <xdr:spPr>
        <a:xfrm>
          <a:off x="7338229" y="3336895"/>
          <a:ext cx="529421" cy="8350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6" zoomScale="115" zoomScaleNormal="115" workbookViewId="0">
      <selection activeCell="A25" sqref="A25:I32"/>
    </sheetView>
  </sheetViews>
  <sheetFormatPr defaultRowHeight="15" x14ac:dyDescent="0.25"/>
  <cols>
    <col min="2" max="2" width="8.5703125" bestFit="1" customWidth="1"/>
    <col min="3" max="3" width="13.28515625" bestFit="1" customWidth="1"/>
    <col min="5" max="5" width="6.28515625" bestFit="1" customWidth="1"/>
    <col min="6" max="6" width="13.28515625" bestFit="1" customWidth="1"/>
    <col min="7" max="7" width="9.42578125" customWidth="1"/>
  </cols>
  <sheetData>
    <row r="1" spans="1:9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9" ht="15.75" thickBot="1" x14ac:dyDescent="0.3">
      <c r="A2" s="5">
        <v>1</v>
      </c>
      <c r="B2" s="6" t="s">
        <v>6</v>
      </c>
      <c r="C2" s="7" t="s">
        <v>7</v>
      </c>
      <c r="D2" s="7" t="s">
        <v>8</v>
      </c>
      <c r="E2" s="8" t="s">
        <v>9</v>
      </c>
      <c r="F2" s="9" t="s">
        <v>10</v>
      </c>
      <c r="G2" s="22" t="s">
        <v>18</v>
      </c>
      <c r="H2" s="23"/>
      <c r="I2" s="24">
        <f>(-5/14*LOG(5/14,2))+(-9/14*LOG(9/14,2))</f>
        <v>0.94028595867063092</v>
      </c>
    </row>
    <row r="3" spans="1:9" x14ac:dyDescent="0.25">
      <c r="A3" s="10">
        <v>2</v>
      </c>
      <c r="B3" s="11" t="s">
        <v>6</v>
      </c>
      <c r="C3" s="12" t="s">
        <v>7</v>
      </c>
      <c r="D3" s="12" t="s">
        <v>8</v>
      </c>
      <c r="E3" s="13" t="s">
        <v>11</v>
      </c>
      <c r="F3" s="14" t="s">
        <v>10</v>
      </c>
      <c r="G3" s="20" t="s">
        <v>10</v>
      </c>
      <c r="H3">
        <v>5</v>
      </c>
    </row>
    <row r="4" spans="1:9" x14ac:dyDescent="0.25">
      <c r="A4" s="10">
        <v>3</v>
      </c>
      <c r="B4" s="11" t="s">
        <v>12</v>
      </c>
      <c r="C4" s="12" t="s">
        <v>7</v>
      </c>
      <c r="D4" s="12" t="s">
        <v>8</v>
      </c>
      <c r="E4" s="13" t="s">
        <v>11</v>
      </c>
      <c r="F4" s="14" t="s">
        <v>13</v>
      </c>
      <c r="G4" s="20" t="s">
        <v>13</v>
      </c>
      <c r="H4">
        <v>9</v>
      </c>
    </row>
    <row r="5" spans="1:9" x14ac:dyDescent="0.25">
      <c r="A5" s="10">
        <v>4</v>
      </c>
      <c r="B5" s="11" t="s">
        <v>14</v>
      </c>
      <c r="C5" s="12" t="s">
        <v>15</v>
      </c>
      <c r="D5" s="12" t="s">
        <v>8</v>
      </c>
      <c r="E5" s="13" t="s">
        <v>9</v>
      </c>
      <c r="F5" s="14" t="s">
        <v>13</v>
      </c>
      <c r="G5" s="20" t="s">
        <v>19</v>
      </c>
      <c r="H5">
        <v>14</v>
      </c>
    </row>
    <row r="6" spans="1:9" x14ac:dyDescent="0.25">
      <c r="A6" s="10">
        <v>5</v>
      </c>
      <c r="B6" s="11" t="s">
        <v>14</v>
      </c>
      <c r="C6" s="12" t="s">
        <v>16</v>
      </c>
      <c r="D6" s="12" t="s">
        <v>17</v>
      </c>
      <c r="E6" s="13" t="s">
        <v>9</v>
      </c>
      <c r="F6" s="14" t="s">
        <v>13</v>
      </c>
    </row>
    <row r="7" spans="1:9" x14ac:dyDescent="0.25">
      <c r="A7" s="10">
        <v>6</v>
      </c>
      <c r="B7" s="11" t="s">
        <v>14</v>
      </c>
      <c r="C7" s="12" t="s">
        <v>16</v>
      </c>
      <c r="D7" s="12" t="s">
        <v>17</v>
      </c>
      <c r="E7" s="13" t="s">
        <v>11</v>
      </c>
      <c r="F7" s="14" t="s">
        <v>10</v>
      </c>
      <c r="G7">
        <f>(-5/14*LOG(5/14,2))+(-9/14*LOG(9/14,2))</f>
        <v>0.94028595867063092</v>
      </c>
    </row>
    <row r="8" spans="1:9" x14ac:dyDescent="0.25">
      <c r="A8" s="10">
        <v>7</v>
      </c>
      <c r="B8" s="11" t="s">
        <v>12</v>
      </c>
      <c r="C8" s="12" t="s">
        <v>16</v>
      </c>
      <c r="D8" s="12" t="s">
        <v>17</v>
      </c>
      <c r="E8" s="13" t="s">
        <v>11</v>
      </c>
      <c r="F8" s="14" t="s">
        <v>13</v>
      </c>
    </row>
    <row r="9" spans="1:9" x14ac:dyDescent="0.25">
      <c r="A9" s="10">
        <v>8</v>
      </c>
      <c r="B9" s="11" t="s">
        <v>6</v>
      </c>
      <c r="C9" s="12" t="s">
        <v>15</v>
      </c>
      <c r="D9" s="12" t="s">
        <v>8</v>
      </c>
      <c r="E9" s="13" t="s">
        <v>9</v>
      </c>
      <c r="F9" s="14" t="s">
        <v>10</v>
      </c>
    </row>
    <row r="10" spans="1:9" x14ac:dyDescent="0.25">
      <c r="A10" s="10">
        <v>9</v>
      </c>
      <c r="B10" s="11" t="s">
        <v>6</v>
      </c>
      <c r="C10" s="12" t="s">
        <v>16</v>
      </c>
      <c r="D10" s="12" t="s">
        <v>17</v>
      </c>
      <c r="E10" s="13" t="s">
        <v>9</v>
      </c>
      <c r="F10" s="14" t="s">
        <v>13</v>
      </c>
    </row>
    <row r="11" spans="1:9" x14ac:dyDescent="0.25">
      <c r="A11" s="10">
        <v>10</v>
      </c>
      <c r="B11" s="11" t="s">
        <v>14</v>
      </c>
      <c r="C11" s="12" t="s">
        <v>15</v>
      </c>
      <c r="D11" s="12" t="s">
        <v>17</v>
      </c>
      <c r="E11" s="13" t="s">
        <v>9</v>
      </c>
      <c r="F11" s="14" t="s">
        <v>13</v>
      </c>
    </row>
    <row r="12" spans="1:9" x14ac:dyDescent="0.25">
      <c r="A12" s="10">
        <v>11</v>
      </c>
      <c r="B12" s="11" t="s">
        <v>6</v>
      </c>
      <c r="C12" s="12" t="s">
        <v>15</v>
      </c>
      <c r="D12" s="12" t="s">
        <v>17</v>
      </c>
      <c r="E12" s="13" t="s">
        <v>11</v>
      </c>
      <c r="F12" s="14" t="s">
        <v>13</v>
      </c>
    </row>
    <row r="13" spans="1:9" x14ac:dyDescent="0.25">
      <c r="A13" s="10">
        <v>12</v>
      </c>
      <c r="B13" s="11" t="s">
        <v>12</v>
      </c>
      <c r="C13" s="12" t="s">
        <v>15</v>
      </c>
      <c r="D13" s="12" t="s">
        <v>8</v>
      </c>
      <c r="E13" s="13" t="s">
        <v>11</v>
      </c>
      <c r="F13" s="14" t="s">
        <v>13</v>
      </c>
    </row>
    <row r="14" spans="1:9" x14ac:dyDescent="0.25">
      <c r="A14" s="10">
        <v>13</v>
      </c>
      <c r="B14" s="11" t="s">
        <v>12</v>
      </c>
      <c r="C14" s="12" t="s">
        <v>7</v>
      </c>
      <c r="D14" s="12" t="s">
        <v>17</v>
      </c>
      <c r="E14" s="13" t="s">
        <v>9</v>
      </c>
      <c r="F14" s="14" t="s">
        <v>13</v>
      </c>
    </row>
    <row r="15" spans="1:9" ht="15.75" thickBot="1" x14ac:dyDescent="0.3">
      <c r="A15" s="15">
        <v>14</v>
      </c>
      <c r="B15" s="16" t="s">
        <v>14</v>
      </c>
      <c r="C15" s="17" t="s">
        <v>15</v>
      </c>
      <c r="D15" s="17" t="s">
        <v>8</v>
      </c>
      <c r="E15" s="18" t="s">
        <v>11</v>
      </c>
      <c r="F15" s="19" t="s">
        <v>10</v>
      </c>
    </row>
    <row r="16" spans="1:9" x14ac:dyDescent="0.25">
      <c r="A16" s="21" t="s">
        <v>23</v>
      </c>
      <c r="B16" s="21"/>
      <c r="C16" s="21"/>
    </row>
    <row r="17" spans="1:9" x14ac:dyDescent="0.25">
      <c r="A17" s="25" t="s">
        <v>1</v>
      </c>
      <c r="B17" s="26" t="s">
        <v>13</v>
      </c>
      <c r="C17" s="26" t="s">
        <v>10</v>
      </c>
      <c r="D17" s="26" t="s">
        <v>20</v>
      </c>
      <c r="F17" s="30" t="s">
        <v>22</v>
      </c>
      <c r="G17" s="21"/>
      <c r="H17" s="31" t="s">
        <v>25</v>
      </c>
      <c r="I17" s="21" t="s">
        <v>24</v>
      </c>
    </row>
    <row r="18" spans="1:9" x14ac:dyDescent="0.25">
      <c r="A18" s="25" t="s">
        <v>6</v>
      </c>
      <c r="B18" s="25">
        <v>2</v>
      </c>
      <c r="C18" s="25">
        <v>3</v>
      </c>
      <c r="D18" s="28">
        <f>SUM(B18:C18)</f>
        <v>5</v>
      </c>
      <c r="F18" s="25">
        <f>(-B18/D18*LOG(B18/D18,2))+(-C18/D18*LOG(C18/D18,2))</f>
        <v>0.97095059445466858</v>
      </c>
      <c r="H18">
        <f>D18/$D$21</f>
        <v>0.35714285714285715</v>
      </c>
      <c r="I18">
        <f>H18*F18</f>
        <v>0.34676806944809591</v>
      </c>
    </row>
    <row r="19" spans="1:9" x14ac:dyDescent="0.25">
      <c r="A19" s="25" t="s">
        <v>14</v>
      </c>
      <c r="B19" s="25">
        <v>3</v>
      </c>
      <c r="C19" s="25">
        <v>2</v>
      </c>
      <c r="D19" s="28">
        <f t="shared" ref="D19:D20" si="0">SUM(B19:C19)</f>
        <v>5</v>
      </c>
      <c r="F19" s="25">
        <f t="shared" ref="F19" si="1">(-B19/D19*LOG(B19/D19,2))+(-C19/D19*LOG(C19/D19,2))</f>
        <v>0.97095059445466858</v>
      </c>
      <c r="H19">
        <f t="shared" ref="H19:H20" si="2">D19/$D$21</f>
        <v>0.35714285714285715</v>
      </c>
      <c r="I19">
        <f t="shared" ref="I19:I20" si="3">H19*F19</f>
        <v>0.34676806944809591</v>
      </c>
    </row>
    <row r="20" spans="1:9" x14ac:dyDescent="0.25">
      <c r="A20" s="25" t="s">
        <v>12</v>
      </c>
      <c r="B20" s="25">
        <v>4</v>
      </c>
      <c r="C20" s="25">
        <v>0</v>
      </c>
      <c r="D20" s="28">
        <f t="shared" si="0"/>
        <v>4</v>
      </c>
      <c r="F20" s="25">
        <f>(-B20/D20*LOG(B20/D20,2))+0</f>
        <v>0</v>
      </c>
      <c r="H20">
        <f t="shared" si="2"/>
        <v>0.2857142857142857</v>
      </c>
      <c r="I20">
        <f t="shared" si="3"/>
        <v>0</v>
      </c>
    </row>
    <row r="21" spans="1:9" x14ac:dyDescent="0.25">
      <c r="A21" s="27"/>
      <c r="B21" s="25"/>
      <c r="C21" s="27" t="s">
        <v>21</v>
      </c>
      <c r="D21" s="28">
        <f>SUM(D18:D20)</f>
        <v>14</v>
      </c>
      <c r="H21" t="s">
        <v>26</v>
      </c>
      <c r="I21" s="29">
        <f>SUM(I18:I20)</f>
        <v>0.69353613889619181</v>
      </c>
    </row>
    <row r="23" spans="1:9" x14ac:dyDescent="0.25">
      <c r="A23" s="32" t="s">
        <v>27</v>
      </c>
      <c r="B23" s="32"/>
      <c r="C23" s="32"/>
      <c r="D23" s="32">
        <f>$I$2-I21</f>
        <v>0.24674981977443911</v>
      </c>
    </row>
    <row r="25" spans="1:9" x14ac:dyDescent="0.25">
      <c r="A25" s="21" t="s">
        <v>23</v>
      </c>
      <c r="B25" s="21"/>
      <c r="C25" s="21"/>
    </row>
    <row r="26" spans="1:9" x14ac:dyDescent="0.25">
      <c r="A26" s="25" t="s">
        <v>29</v>
      </c>
      <c r="B26" s="26" t="s">
        <v>13</v>
      </c>
      <c r="C26" s="26" t="s">
        <v>10</v>
      </c>
      <c r="D26" s="26" t="s">
        <v>20</v>
      </c>
      <c r="F26" s="30" t="s">
        <v>22</v>
      </c>
      <c r="G26" s="21"/>
      <c r="H26" s="31" t="s">
        <v>25</v>
      </c>
      <c r="I26" s="21" t="s">
        <v>24</v>
      </c>
    </row>
    <row r="27" spans="1:9" x14ac:dyDescent="0.25">
      <c r="A27" s="25" t="s">
        <v>7</v>
      </c>
      <c r="B27" s="25">
        <v>2</v>
      </c>
      <c r="C27" s="25">
        <v>2</v>
      </c>
      <c r="D27" s="28">
        <f>SUM(B27:C27)</f>
        <v>4</v>
      </c>
      <c r="F27" s="25">
        <f>(-B27/D27*LOG(B27/D27,2))+(-C27/D27*LOG(C27/D27,2))</f>
        <v>1</v>
      </c>
      <c r="H27">
        <f>D27/$D$21</f>
        <v>0.2857142857142857</v>
      </c>
      <c r="I27">
        <f>H27*F27</f>
        <v>0.2857142857142857</v>
      </c>
    </row>
    <row r="28" spans="1:9" x14ac:dyDescent="0.25">
      <c r="A28" s="25" t="s">
        <v>16</v>
      </c>
      <c r="B28" s="25">
        <v>3</v>
      </c>
      <c r="C28" s="25">
        <v>1</v>
      </c>
      <c r="D28" s="28">
        <f t="shared" ref="D28:D29" si="4">SUM(B28:C28)</f>
        <v>4</v>
      </c>
      <c r="F28" s="25">
        <f t="shared" ref="F28:F29" si="5">(-B28/D28*LOG(B28/D28,2))+(-C28/D28*LOG(C28/D28,2))</f>
        <v>0.81127812445913283</v>
      </c>
      <c r="H28">
        <f t="shared" ref="H28:H29" si="6">D28/$D$21</f>
        <v>0.2857142857142857</v>
      </c>
      <c r="I28">
        <f t="shared" ref="I28:I29" si="7">H28*F28</f>
        <v>0.23179374984546652</v>
      </c>
    </row>
    <row r="29" spans="1:9" x14ac:dyDescent="0.25">
      <c r="A29" s="25" t="s">
        <v>15</v>
      </c>
      <c r="B29" s="25">
        <v>4</v>
      </c>
      <c r="C29" s="25">
        <v>2</v>
      </c>
      <c r="D29" s="28">
        <f t="shared" si="4"/>
        <v>6</v>
      </c>
      <c r="F29" s="25">
        <f t="shared" si="5"/>
        <v>0.91829583405448956</v>
      </c>
      <c r="H29">
        <f t="shared" si="6"/>
        <v>0.42857142857142855</v>
      </c>
      <c r="I29">
        <f t="shared" si="7"/>
        <v>0.39355535745192405</v>
      </c>
    </row>
    <row r="30" spans="1:9" x14ac:dyDescent="0.25">
      <c r="A30" s="27"/>
      <c r="B30" s="25"/>
      <c r="C30" s="27" t="s">
        <v>21</v>
      </c>
      <c r="D30" s="28">
        <f>SUM(D27:D29)</f>
        <v>14</v>
      </c>
      <c r="H30" t="s">
        <v>26</v>
      </c>
      <c r="I30" s="29">
        <f>SUM(I27:I29)</f>
        <v>0.91106339301167627</v>
      </c>
    </row>
    <row r="32" spans="1:9" x14ac:dyDescent="0.25">
      <c r="A32" s="32" t="s">
        <v>28</v>
      </c>
      <c r="B32" s="32"/>
      <c r="C32" s="32"/>
      <c r="D32" s="32">
        <f>$I$2-I30</f>
        <v>2.9222565658954647E-2</v>
      </c>
    </row>
    <row r="34" spans="1:9" x14ac:dyDescent="0.25">
      <c r="A34" s="21" t="s">
        <v>23</v>
      </c>
      <c r="B34" s="21"/>
      <c r="C34" s="21"/>
    </row>
    <row r="35" spans="1:9" x14ac:dyDescent="0.25">
      <c r="A35" s="25" t="s">
        <v>3</v>
      </c>
      <c r="B35" s="26" t="s">
        <v>13</v>
      </c>
      <c r="C35" s="26" t="s">
        <v>10</v>
      </c>
      <c r="D35" s="26" t="s">
        <v>20</v>
      </c>
      <c r="F35" s="30" t="s">
        <v>22</v>
      </c>
      <c r="G35" s="21"/>
      <c r="H35" s="31" t="s">
        <v>25</v>
      </c>
      <c r="I35" s="21" t="s">
        <v>24</v>
      </c>
    </row>
    <row r="36" spans="1:9" x14ac:dyDescent="0.25">
      <c r="A36" s="25" t="s">
        <v>8</v>
      </c>
      <c r="B36" s="25">
        <v>3</v>
      </c>
      <c r="C36" s="25">
        <v>4</v>
      </c>
      <c r="D36" s="28">
        <f>SUM(B36:C36)</f>
        <v>7</v>
      </c>
      <c r="F36" s="25">
        <f>(-B36/D36*LOG(B36/D36,2))+(-C36/D36*LOG(C36/D36,2))</f>
        <v>0.98522813603425163</v>
      </c>
      <c r="H36">
        <f>D36/$D$21</f>
        <v>0.5</v>
      </c>
      <c r="I36">
        <f>H36*F36</f>
        <v>0.49261406801712582</v>
      </c>
    </row>
    <row r="37" spans="1:9" x14ac:dyDescent="0.25">
      <c r="A37" s="25" t="s">
        <v>17</v>
      </c>
      <c r="B37" s="25">
        <v>6</v>
      </c>
      <c r="C37" s="25">
        <v>1</v>
      </c>
      <c r="D37" s="28">
        <f t="shared" ref="D37:D38" si="8">SUM(B37:C37)</f>
        <v>7</v>
      </c>
      <c r="F37" s="25">
        <f>(-B37/D37*LOG(B37/D37,2))+(-C37/D37*LOG(C37/D37,2))</f>
        <v>0.59167277858232747</v>
      </c>
      <c r="H37">
        <f t="shared" ref="H37:H38" si="9">D37/$D$21</f>
        <v>0.5</v>
      </c>
      <c r="I37">
        <f t="shared" ref="I37:I38" si="10">H37*F37</f>
        <v>0.29583638929116374</v>
      </c>
    </row>
    <row r="38" spans="1:9" x14ac:dyDescent="0.25">
      <c r="A38" s="25"/>
      <c r="B38" s="25">
        <v>0</v>
      </c>
      <c r="C38" s="25">
        <v>0</v>
      </c>
      <c r="D38" s="28">
        <f t="shared" si="8"/>
        <v>0</v>
      </c>
      <c r="F38" s="25"/>
      <c r="H38">
        <f t="shared" si="9"/>
        <v>0</v>
      </c>
      <c r="I38">
        <f t="shared" si="10"/>
        <v>0</v>
      </c>
    </row>
    <row r="39" spans="1:9" x14ac:dyDescent="0.25">
      <c r="A39" s="27"/>
      <c r="B39" s="25"/>
      <c r="C39" s="27" t="s">
        <v>21</v>
      </c>
      <c r="D39" s="28">
        <f>SUM(D36:D38)</f>
        <v>14</v>
      </c>
      <c r="H39" t="s">
        <v>26</v>
      </c>
      <c r="I39" s="29">
        <f>SUM(I36:I38)</f>
        <v>0.78845045730828955</v>
      </c>
    </row>
    <row r="41" spans="1:9" x14ac:dyDescent="0.25">
      <c r="A41" s="32" t="s">
        <v>30</v>
      </c>
      <c r="B41" s="32"/>
      <c r="C41" s="32"/>
      <c r="D41" s="32">
        <f>$I$2-I39</f>
        <v>0.15183550136234136</v>
      </c>
    </row>
    <row r="43" spans="1:9" x14ac:dyDescent="0.25">
      <c r="A43" s="21" t="s">
        <v>23</v>
      </c>
      <c r="B43" s="21"/>
      <c r="C43" s="21"/>
    </row>
    <row r="44" spans="1:9" x14ac:dyDescent="0.25">
      <c r="A44" s="25" t="s">
        <v>4</v>
      </c>
      <c r="B44" s="26" t="s">
        <v>13</v>
      </c>
      <c r="C44" s="26" t="s">
        <v>10</v>
      </c>
      <c r="D44" s="26" t="s">
        <v>20</v>
      </c>
      <c r="F44" s="30" t="s">
        <v>22</v>
      </c>
      <c r="G44" s="21"/>
      <c r="H44" s="31" t="s">
        <v>25</v>
      </c>
      <c r="I44" s="21" t="s">
        <v>24</v>
      </c>
    </row>
    <row r="45" spans="1:9" x14ac:dyDescent="0.25">
      <c r="A45" s="25" t="s">
        <v>9</v>
      </c>
      <c r="B45" s="25">
        <v>5</v>
      </c>
      <c r="C45" s="25">
        <v>2</v>
      </c>
      <c r="D45" s="28">
        <f>SUM(B45:C45)</f>
        <v>7</v>
      </c>
      <c r="F45" s="25">
        <f>(-B45/D45*LOG(B45/D45,2))+(-C45/D45*LOG(C45/D45,2))</f>
        <v>0.863120568566631</v>
      </c>
      <c r="H45">
        <f>D45/$D$21</f>
        <v>0.5</v>
      </c>
      <c r="I45">
        <f>H45*F45</f>
        <v>0.4315602842833155</v>
      </c>
    </row>
    <row r="46" spans="1:9" x14ac:dyDescent="0.25">
      <c r="A46" s="25" t="s">
        <v>11</v>
      </c>
      <c r="B46" s="25">
        <v>4</v>
      </c>
      <c r="C46" s="25">
        <v>3</v>
      </c>
      <c r="D46" s="28">
        <f t="shared" ref="D46:D47" si="11">SUM(B46:C46)</f>
        <v>7</v>
      </c>
      <c r="F46" s="25">
        <f>(-B46/D46*LOG(B46/D46,2))+(-C46/D46*LOG(C46/D46,2))</f>
        <v>0.98522813603425163</v>
      </c>
      <c r="H46">
        <f t="shared" ref="H46:H47" si="12">D46/$D$21</f>
        <v>0.5</v>
      </c>
      <c r="I46">
        <f t="shared" ref="I46:I47" si="13">H46*F46</f>
        <v>0.49261406801712582</v>
      </c>
    </row>
    <row r="47" spans="1:9" x14ac:dyDescent="0.25">
      <c r="A47" s="25"/>
      <c r="B47" s="25">
        <v>0</v>
      </c>
      <c r="C47" s="25">
        <v>0</v>
      </c>
      <c r="D47" s="28">
        <f t="shared" si="11"/>
        <v>0</v>
      </c>
      <c r="F47" s="25"/>
      <c r="H47">
        <f t="shared" si="12"/>
        <v>0</v>
      </c>
      <c r="I47">
        <f t="shared" si="13"/>
        <v>0</v>
      </c>
    </row>
    <row r="48" spans="1:9" x14ac:dyDescent="0.25">
      <c r="A48" s="27"/>
      <c r="B48" s="25"/>
      <c r="C48" s="27" t="s">
        <v>21</v>
      </c>
      <c r="D48" s="28">
        <f>SUM(D45:D47)</f>
        <v>14</v>
      </c>
      <c r="H48" t="s">
        <v>26</v>
      </c>
      <c r="I48" s="29">
        <f>SUM(I45:I47)</f>
        <v>0.92417435230044132</v>
      </c>
    </row>
    <row r="50" spans="1:4" x14ac:dyDescent="0.25">
      <c r="A50" s="32" t="s">
        <v>31</v>
      </c>
      <c r="B50" s="32"/>
      <c r="C50" s="32"/>
      <c r="D50" s="32">
        <f>$I$2-I48</f>
        <v>1.6111606370189602E-2</v>
      </c>
    </row>
  </sheetData>
  <autoFilter ref="A1:F2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85" zoomScaleNormal="85" workbookViewId="0">
      <selection activeCell="E9" sqref="E9"/>
    </sheetView>
  </sheetViews>
  <sheetFormatPr defaultRowHeight="15" x14ac:dyDescent="0.25"/>
  <sheetData>
    <row r="1" spans="1:9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2" t="s">
        <v>18</v>
      </c>
      <c r="H1" s="23"/>
      <c r="I1" s="24">
        <f>(-H2/H4*LOG(H2/H4,2))+(-H3/H4*LOG(H3/H4,2))</f>
        <v>0.97095059445466858</v>
      </c>
    </row>
    <row r="2" spans="1:9" x14ac:dyDescent="0.25">
      <c r="A2" s="5">
        <v>1</v>
      </c>
      <c r="B2" s="6" t="s">
        <v>6</v>
      </c>
      <c r="C2" s="7" t="s">
        <v>7</v>
      </c>
      <c r="D2" s="7" t="s">
        <v>8</v>
      </c>
      <c r="E2" s="8" t="s">
        <v>9</v>
      </c>
      <c r="F2" s="9" t="s">
        <v>10</v>
      </c>
      <c r="G2" s="20" t="s">
        <v>10</v>
      </c>
      <c r="H2">
        <v>3</v>
      </c>
    </row>
    <row r="3" spans="1:9" x14ac:dyDescent="0.25">
      <c r="A3" s="10">
        <v>2</v>
      </c>
      <c r="B3" s="11" t="s">
        <v>6</v>
      </c>
      <c r="C3" s="12" t="s">
        <v>7</v>
      </c>
      <c r="D3" s="12" t="s">
        <v>8</v>
      </c>
      <c r="E3" s="13" t="s">
        <v>11</v>
      </c>
      <c r="F3" s="14" t="s">
        <v>10</v>
      </c>
      <c r="G3" s="20" t="s">
        <v>13</v>
      </c>
      <c r="H3">
        <v>2</v>
      </c>
    </row>
    <row r="4" spans="1:9" x14ac:dyDescent="0.25">
      <c r="A4" s="10">
        <v>8</v>
      </c>
      <c r="B4" s="11" t="s">
        <v>6</v>
      </c>
      <c r="C4" s="12" t="s">
        <v>15</v>
      </c>
      <c r="D4" s="12" t="s">
        <v>8</v>
      </c>
      <c r="E4" s="13" t="s">
        <v>9</v>
      </c>
      <c r="F4" s="14" t="s">
        <v>10</v>
      </c>
      <c r="G4" s="20" t="s">
        <v>19</v>
      </c>
      <c r="H4">
        <v>5</v>
      </c>
    </row>
    <row r="5" spans="1:9" x14ac:dyDescent="0.25">
      <c r="A5" s="10">
        <v>9</v>
      </c>
      <c r="B5" s="11" t="s">
        <v>6</v>
      </c>
      <c r="C5" s="12" t="s">
        <v>16</v>
      </c>
      <c r="D5" s="12" t="s">
        <v>17</v>
      </c>
      <c r="E5" s="13" t="s">
        <v>9</v>
      </c>
      <c r="F5" s="14" t="s">
        <v>13</v>
      </c>
    </row>
    <row r="6" spans="1:9" x14ac:dyDescent="0.25">
      <c r="A6" s="10">
        <v>11</v>
      </c>
      <c r="B6" s="11" t="s">
        <v>6</v>
      </c>
      <c r="C6" s="12" t="s">
        <v>15</v>
      </c>
      <c r="D6" s="12" t="s">
        <v>17</v>
      </c>
      <c r="E6" s="13" t="s">
        <v>11</v>
      </c>
      <c r="F6" s="14" t="s">
        <v>13</v>
      </c>
    </row>
    <row r="9" spans="1:9" x14ac:dyDescent="0.25">
      <c r="A9" s="21" t="s">
        <v>23</v>
      </c>
      <c r="B9" s="21"/>
      <c r="C9" s="21"/>
    </row>
    <row r="10" spans="1:9" x14ac:dyDescent="0.25">
      <c r="A10" s="25" t="s">
        <v>29</v>
      </c>
      <c r="B10" s="26" t="s">
        <v>13</v>
      </c>
      <c r="C10" s="26" t="s">
        <v>10</v>
      </c>
      <c r="D10" s="26" t="s">
        <v>20</v>
      </c>
      <c r="F10" s="30" t="s">
        <v>22</v>
      </c>
      <c r="G10" s="21"/>
      <c r="H10" s="31" t="s">
        <v>25</v>
      </c>
      <c r="I10" s="21" t="s">
        <v>24</v>
      </c>
    </row>
    <row r="11" spans="1:9" x14ac:dyDescent="0.25">
      <c r="A11" s="25" t="s">
        <v>7</v>
      </c>
      <c r="B11" s="25">
        <v>0</v>
      </c>
      <c r="C11" s="25">
        <v>2</v>
      </c>
      <c r="D11" s="28">
        <f>SUM(B11:C11)</f>
        <v>2</v>
      </c>
      <c r="F11" s="25">
        <f>(0)+(-C11/D11*LOG(C11/D11,2))</f>
        <v>0</v>
      </c>
      <c r="H11">
        <f>D11/$D$14</f>
        <v>0.4</v>
      </c>
      <c r="I11">
        <f>H11*F11</f>
        <v>0</v>
      </c>
    </row>
    <row r="12" spans="1:9" x14ac:dyDescent="0.25">
      <c r="A12" s="25" t="s">
        <v>16</v>
      </c>
      <c r="B12" s="25">
        <v>1</v>
      </c>
      <c r="C12" s="25">
        <v>0</v>
      </c>
      <c r="D12" s="28">
        <f t="shared" ref="D12:D13" si="0">SUM(B12:C12)</f>
        <v>1</v>
      </c>
      <c r="F12" s="25">
        <v>0</v>
      </c>
      <c r="H12">
        <f t="shared" ref="H12:H13" si="1">D12/$D$14</f>
        <v>0.2</v>
      </c>
      <c r="I12">
        <f t="shared" ref="I12:I13" si="2">H12*F12</f>
        <v>0</v>
      </c>
    </row>
    <row r="13" spans="1:9" x14ac:dyDescent="0.25">
      <c r="A13" s="25" t="s">
        <v>15</v>
      </c>
      <c r="B13" s="25">
        <v>1</v>
      </c>
      <c r="C13" s="25">
        <v>1</v>
      </c>
      <c r="D13" s="28">
        <f t="shared" si="0"/>
        <v>2</v>
      </c>
      <c r="F13" s="25">
        <f t="shared" ref="F13" si="3">(-B13/D13*LOG(B13/D13,2))+(-C13/D13*LOG(C13/D13,2))</f>
        <v>1</v>
      </c>
      <c r="H13">
        <f t="shared" si="1"/>
        <v>0.4</v>
      </c>
      <c r="I13">
        <f t="shared" si="2"/>
        <v>0.4</v>
      </c>
    </row>
    <row r="14" spans="1:9" x14ac:dyDescent="0.25">
      <c r="A14" s="27"/>
      <c r="B14" s="25"/>
      <c r="C14" s="27" t="s">
        <v>21</v>
      </c>
      <c r="D14" s="28">
        <f>SUM(D11:D13)</f>
        <v>5</v>
      </c>
      <c r="H14" t="s">
        <v>26</v>
      </c>
      <c r="I14" s="29">
        <f>SUM(I11:I13)</f>
        <v>0.4</v>
      </c>
    </row>
    <row r="16" spans="1:9" x14ac:dyDescent="0.25">
      <c r="A16" s="32" t="s">
        <v>28</v>
      </c>
      <c r="B16" s="32"/>
      <c r="C16" s="32"/>
      <c r="D16" s="32">
        <f>$I$1-I14</f>
        <v>0.57095059445466856</v>
      </c>
    </row>
    <row r="18" spans="1:9" x14ac:dyDescent="0.25">
      <c r="A18" s="21" t="s">
        <v>23</v>
      </c>
      <c r="B18" s="21"/>
      <c r="C18" s="21"/>
    </row>
    <row r="19" spans="1:9" x14ac:dyDescent="0.25">
      <c r="A19" s="25" t="s">
        <v>3</v>
      </c>
      <c r="B19" s="26" t="s">
        <v>13</v>
      </c>
      <c r="C19" s="26" t="s">
        <v>10</v>
      </c>
      <c r="D19" s="26" t="s">
        <v>20</v>
      </c>
      <c r="F19" s="30" t="s">
        <v>22</v>
      </c>
      <c r="G19" s="21"/>
      <c r="H19" s="31" t="s">
        <v>25</v>
      </c>
      <c r="I19" s="21" t="s">
        <v>24</v>
      </c>
    </row>
    <row r="20" spans="1:9" x14ac:dyDescent="0.25">
      <c r="A20" s="25" t="s">
        <v>8</v>
      </c>
      <c r="B20" s="25">
        <v>0</v>
      </c>
      <c r="C20" s="25">
        <v>3</v>
      </c>
      <c r="D20" s="28">
        <f>SUM(B20:C20)</f>
        <v>3</v>
      </c>
      <c r="F20" s="25">
        <v>0</v>
      </c>
      <c r="H20">
        <f>D20/$D$23</f>
        <v>0.6</v>
      </c>
      <c r="I20">
        <f>H20*F20</f>
        <v>0</v>
      </c>
    </row>
    <row r="21" spans="1:9" x14ac:dyDescent="0.25">
      <c r="A21" s="25" t="s">
        <v>17</v>
      </c>
      <c r="B21" s="25">
        <v>2</v>
      </c>
      <c r="C21" s="25">
        <v>0</v>
      </c>
      <c r="D21" s="28">
        <f t="shared" ref="D21:D22" si="4">SUM(B21:C21)</f>
        <v>2</v>
      </c>
      <c r="F21" s="25">
        <v>0</v>
      </c>
      <c r="H21">
        <f>D21/$D$23</f>
        <v>0.4</v>
      </c>
      <c r="I21">
        <f t="shared" ref="I21:I22" si="5">H21*F21</f>
        <v>0</v>
      </c>
    </row>
    <row r="22" spans="1:9" x14ac:dyDescent="0.25">
      <c r="A22" s="25"/>
      <c r="B22" s="25">
        <v>0</v>
      </c>
      <c r="C22" s="25">
        <v>0</v>
      </c>
      <c r="D22" s="28">
        <f t="shared" si="4"/>
        <v>0</v>
      </c>
      <c r="F22" s="25"/>
      <c r="H22">
        <f t="shared" ref="H22" si="6">D22/$D$21</f>
        <v>0</v>
      </c>
      <c r="I22">
        <f t="shared" si="5"/>
        <v>0</v>
      </c>
    </row>
    <row r="23" spans="1:9" x14ac:dyDescent="0.25">
      <c r="A23" s="27"/>
      <c r="B23" s="25"/>
      <c r="C23" s="27" t="s">
        <v>21</v>
      </c>
      <c r="D23" s="28">
        <f>SUM(D20:D22)</f>
        <v>5</v>
      </c>
      <c r="H23" t="s">
        <v>26</v>
      </c>
      <c r="I23" s="29">
        <f>SUM(I20:I22)</f>
        <v>0</v>
      </c>
    </row>
    <row r="25" spans="1:9" x14ac:dyDescent="0.25">
      <c r="A25" s="32" t="s">
        <v>30</v>
      </c>
      <c r="B25" s="32"/>
      <c r="C25" s="32"/>
      <c r="D25" s="32">
        <f>$I$1-I23</f>
        <v>0.97095059445466858</v>
      </c>
    </row>
    <row r="27" spans="1:9" x14ac:dyDescent="0.25">
      <c r="A27" s="21" t="s">
        <v>23</v>
      </c>
      <c r="B27" s="21"/>
      <c r="C27" s="21"/>
    </row>
    <row r="28" spans="1:9" x14ac:dyDescent="0.25">
      <c r="A28" s="25" t="s">
        <v>4</v>
      </c>
      <c r="B28" s="26" t="s">
        <v>13</v>
      </c>
      <c r="C28" s="26" t="s">
        <v>10</v>
      </c>
      <c r="D28" s="26" t="s">
        <v>20</v>
      </c>
      <c r="F28" s="30" t="s">
        <v>22</v>
      </c>
      <c r="G28" s="21"/>
      <c r="H28" s="31" t="s">
        <v>25</v>
      </c>
      <c r="I28" s="21" t="s">
        <v>24</v>
      </c>
    </row>
    <row r="29" spans="1:9" x14ac:dyDescent="0.25">
      <c r="A29" s="25" t="s">
        <v>9</v>
      </c>
      <c r="B29" s="25">
        <v>1</v>
      </c>
      <c r="C29" s="25">
        <v>2</v>
      </c>
      <c r="D29" s="28">
        <f>SUM(B29:C29)</f>
        <v>3</v>
      </c>
      <c r="F29" s="25">
        <f>(-B29/D29*LOG(B29/D29,2))+(-C29/D29*LOG(C29/D29,2))</f>
        <v>0.91829583405448956</v>
      </c>
      <c r="H29">
        <f>D29/$D$32</f>
        <v>0.6</v>
      </c>
      <c r="I29">
        <f>H29*F29</f>
        <v>0.55097750043269367</v>
      </c>
    </row>
    <row r="30" spans="1:9" x14ac:dyDescent="0.25">
      <c r="A30" s="25" t="s">
        <v>11</v>
      </c>
      <c r="B30" s="25">
        <v>1</v>
      </c>
      <c r="C30" s="25">
        <v>1</v>
      </c>
      <c r="D30" s="28">
        <f t="shared" ref="D30:D31" si="7">SUM(B30:C30)</f>
        <v>2</v>
      </c>
      <c r="F30" s="25">
        <f>(-B30/D30*LOG(B30/D30,2))+(-C30/D30*LOG(C30/D30,2))</f>
        <v>1</v>
      </c>
      <c r="H30">
        <f t="shared" ref="H30:H31" si="8">D30/$D$32</f>
        <v>0.4</v>
      </c>
      <c r="I30">
        <f t="shared" ref="I30:I31" si="9">H30*F30</f>
        <v>0.4</v>
      </c>
    </row>
    <row r="31" spans="1:9" x14ac:dyDescent="0.25">
      <c r="A31" s="25"/>
      <c r="B31" s="25">
        <v>0</v>
      </c>
      <c r="C31" s="25">
        <v>0</v>
      </c>
      <c r="D31" s="28">
        <f t="shared" si="7"/>
        <v>0</v>
      </c>
      <c r="F31" s="25"/>
      <c r="H31">
        <f t="shared" si="8"/>
        <v>0</v>
      </c>
      <c r="I31">
        <f t="shared" si="9"/>
        <v>0</v>
      </c>
    </row>
    <row r="32" spans="1:9" x14ac:dyDescent="0.25">
      <c r="A32" s="27"/>
      <c r="B32" s="25"/>
      <c r="C32" s="27" t="s">
        <v>21</v>
      </c>
      <c r="D32" s="28">
        <f>SUM(D29:D31)</f>
        <v>5</v>
      </c>
      <c r="H32" t="s">
        <v>26</v>
      </c>
      <c r="I32" s="29">
        <f>SUM(I29:I31)</f>
        <v>0.95097750043269369</v>
      </c>
    </row>
    <row r="34" spans="1:4" x14ac:dyDescent="0.25">
      <c r="A34" s="32" t="s">
        <v>31</v>
      </c>
      <c r="B34" s="32"/>
      <c r="C34" s="32"/>
      <c r="D34" s="32">
        <f>$I$1-I32</f>
        <v>1.9973094021974891E-2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29" sqref="C29"/>
    </sheetView>
  </sheetViews>
  <sheetFormatPr defaultRowHeight="15" x14ac:dyDescent="0.25"/>
  <sheetData>
    <row r="1" spans="1:10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H1" s="33" t="s">
        <v>34</v>
      </c>
      <c r="J1">
        <f>(-H2/H4*LOG(H2/H4,2))+(-H3/H4*LOG(H3/H4,2))</f>
        <v>0.97095059445466858</v>
      </c>
    </row>
    <row r="2" spans="1:10" x14ac:dyDescent="0.25">
      <c r="A2" s="10">
        <v>4</v>
      </c>
      <c r="B2" s="11" t="s">
        <v>14</v>
      </c>
      <c r="C2" s="12" t="s">
        <v>15</v>
      </c>
      <c r="D2" s="12" t="s">
        <v>8</v>
      </c>
      <c r="E2" s="13" t="s">
        <v>9</v>
      </c>
      <c r="F2" s="14" t="s">
        <v>13</v>
      </c>
      <c r="G2" s="20" t="s">
        <v>13</v>
      </c>
      <c r="H2">
        <v>3</v>
      </c>
    </row>
    <row r="3" spans="1:10" x14ac:dyDescent="0.25">
      <c r="A3" s="10">
        <v>5</v>
      </c>
      <c r="B3" s="11" t="s">
        <v>14</v>
      </c>
      <c r="C3" s="12" t="s">
        <v>16</v>
      </c>
      <c r="D3" s="12" t="s">
        <v>17</v>
      </c>
      <c r="E3" s="13" t="s">
        <v>9</v>
      </c>
      <c r="F3" s="14" t="s">
        <v>13</v>
      </c>
      <c r="G3" s="20" t="s">
        <v>10</v>
      </c>
      <c r="H3">
        <v>2</v>
      </c>
    </row>
    <row r="4" spans="1:10" x14ac:dyDescent="0.25">
      <c r="A4" s="10">
        <v>6</v>
      </c>
      <c r="B4" s="11" t="s">
        <v>14</v>
      </c>
      <c r="C4" s="12" t="s">
        <v>16</v>
      </c>
      <c r="D4" s="12" t="s">
        <v>17</v>
      </c>
      <c r="E4" s="13" t="s">
        <v>11</v>
      </c>
      <c r="F4" s="14" t="s">
        <v>10</v>
      </c>
      <c r="H4">
        <f>SUM(H2:H3)</f>
        <v>5</v>
      </c>
    </row>
    <row r="5" spans="1:10" x14ac:dyDescent="0.25">
      <c r="A5" s="10">
        <v>10</v>
      </c>
      <c r="B5" s="11" t="s">
        <v>14</v>
      </c>
      <c r="C5" s="12" t="s">
        <v>15</v>
      </c>
      <c r="D5" s="12" t="s">
        <v>17</v>
      </c>
      <c r="E5" s="13" t="s">
        <v>9</v>
      </c>
      <c r="F5" s="14" t="s">
        <v>13</v>
      </c>
    </row>
    <row r="6" spans="1:10" ht="15.75" thickBot="1" x14ac:dyDescent="0.3">
      <c r="A6" s="15">
        <v>14</v>
      </c>
      <c r="B6" s="16" t="s">
        <v>14</v>
      </c>
      <c r="C6" s="17" t="s">
        <v>15</v>
      </c>
      <c r="D6" s="17" t="s">
        <v>8</v>
      </c>
      <c r="E6" s="18" t="s">
        <v>11</v>
      </c>
      <c r="F6" s="19" t="s">
        <v>10</v>
      </c>
    </row>
    <row r="8" spans="1:10" x14ac:dyDescent="0.25">
      <c r="A8" s="21" t="s">
        <v>23</v>
      </c>
      <c r="B8" s="21"/>
      <c r="C8" s="21"/>
    </row>
    <row r="9" spans="1:10" x14ac:dyDescent="0.25">
      <c r="A9" s="25" t="s">
        <v>29</v>
      </c>
      <c r="B9" s="26" t="s">
        <v>13</v>
      </c>
      <c r="C9" s="26" t="s">
        <v>10</v>
      </c>
      <c r="D9" s="26" t="s">
        <v>20</v>
      </c>
      <c r="F9" s="30" t="s">
        <v>22</v>
      </c>
      <c r="G9" s="21"/>
      <c r="H9" s="31" t="s">
        <v>25</v>
      </c>
      <c r="I9" s="21" t="s">
        <v>24</v>
      </c>
    </row>
    <row r="10" spans="1:10" x14ac:dyDescent="0.25">
      <c r="A10" s="25" t="s">
        <v>7</v>
      </c>
      <c r="B10" s="25">
        <v>0</v>
      </c>
      <c r="C10" s="25">
        <v>0</v>
      </c>
      <c r="D10" s="28">
        <f>SUM(B10:C10)</f>
        <v>0</v>
      </c>
      <c r="F10" s="25">
        <v>0</v>
      </c>
      <c r="H10">
        <f>D10/$D$13</f>
        <v>0</v>
      </c>
      <c r="I10">
        <f>H10*F10</f>
        <v>0</v>
      </c>
    </row>
    <row r="11" spans="1:10" x14ac:dyDescent="0.25">
      <c r="A11" s="25" t="s">
        <v>16</v>
      </c>
      <c r="B11" s="25">
        <v>1</v>
      </c>
      <c r="C11" s="25">
        <v>1</v>
      </c>
      <c r="D11" s="28">
        <f t="shared" ref="D11:D12" si="0">SUM(B11:C11)</f>
        <v>2</v>
      </c>
      <c r="F11" s="25">
        <f t="shared" ref="F11:F12" si="1">(-B11/D11*LOG(B11/D11,2))+(-C11/D11*LOG(C11/D11,2))</f>
        <v>1</v>
      </c>
      <c r="H11">
        <f t="shared" ref="H11:H12" si="2">D11/$D$13</f>
        <v>0.4</v>
      </c>
      <c r="I11">
        <f t="shared" ref="I11:I12" si="3">H11*F11</f>
        <v>0.4</v>
      </c>
    </row>
    <row r="12" spans="1:10" x14ac:dyDescent="0.25">
      <c r="A12" s="25" t="s">
        <v>15</v>
      </c>
      <c r="B12" s="25">
        <v>2</v>
      </c>
      <c r="C12" s="25">
        <v>1</v>
      </c>
      <c r="D12" s="28">
        <f t="shared" si="0"/>
        <v>3</v>
      </c>
      <c r="F12" s="25">
        <f t="shared" si="1"/>
        <v>0.91829583405448956</v>
      </c>
      <c r="H12">
        <f t="shared" si="2"/>
        <v>0.6</v>
      </c>
      <c r="I12">
        <f t="shared" si="3"/>
        <v>0.55097750043269367</v>
      </c>
    </row>
    <row r="13" spans="1:10" x14ac:dyDescent="0.25">
      <c r="A13" s="27"/>
      <c r="B13" s="25"/>
      <c r="C13" s="27" t="s">
        <v>21</v>
      </c>
      <c r="D13" s="28">
        <f>SUM(D10:D12)</f>
        <v>5</v>
      </c>
      <c r="H13" t="s">
        <v>26</v>
      </c>
      <c r="I13" s="29">
        <f>SUM(I10:I12)</f>
        <v>0.95097750043269369</v>
      </c>
    </row>
    <row r="15" spans="1:10" x14ac:dyDescent="0.25">
      <c r="A15" s="32" t="s">
        <v>28</v>
      </c>
      <c r="B15" s="32"/>
      <c r="C15" s="32"/>
      <c r="D15" s="32">
        <f>$J$1-I13</f>
        <v>1.9973094021974891E-2</v>
      </c>
    </row>
    <row r="17" spans="1:9" x14ac:dyDescent="0.25">
      <c r="A17" s="21" t="s">
        <v>23</v>
      </c>
      <c r="B17" s="21"/>
      <c r="C17" s="21"/>
    </row>
    <row r="18" spans="1:9" x14ac:dyDescent="0.25">
      <c r="A18" s="25" t="s">
        <v>3</v>
      </c>
      <c r="B18" s="26" t="s">
        <v>13</v>
      </c>
      <c r="C18" s="26" t="s">
        <v>10</v>
      </c>
      <c r="D18" s="26" t="s">
        <v>20</v>
      </c>
      <c r="F18" s="30" t="s">
        <v>22</v>
      </c>
      <c r="G18" s="21"/>
      <c r="H18" s="31" t="s">
        <v>25</v>
      </c>
      <c r="I18" s="21" t="s">
        <v>24</v>
      </c>
    </row>
    <row r="19" spans="1:9" x14ac:dyDescent="0.25">
      <c r="A19" s="25" t="s">
        <v>8</v>
      </c>
      <c r="B19" s="25">
        <v>1</v>
      </c>
      <c r="C19" s="25">
        <v>1</v>
      </c>
      <c r="D19" s="28">
        <f>SUM(B19:C19)</f>
        <v>2</v>
      </c>
      <c r="F19" s="25">
        <v>0</v>
      </c>
      <c r="H19">
        <f>D19/$D$13</f>
        <v>0.4</v>
      </c>
      <c r="I19">
        <f>H19*F19</f>
        <v>0</v>
      </c>
    </row>
    <row r="20" spans="1:9" x14ac:dyDescent="0.25">
      <c r="A20" s="25" t="s">
        <v>17</v>
      </c>
      <c r="B20" s="25">
        <v>2</v>
      </c>
      <c r="C20" s="25">
        <v>1</v>
      </c>
      <c r="D20" s="28">
        <f t="shared" ref="D20" si="4">SUM(B20:C20)</f>
        <v>3</v>
      </c>
      <c r="F20" s="25">
        <f t="shared" ref="F20" si="5">(-B20/D20*LOG(B20/D20,2))+(-C20/D20*LOG(C20/D20,2))</f>
        <v>0.91829583405448956</v>
      </c>
      <c r="H20">
        <f t="shared" ref="H20:H21" si="6">D20/$D$13</f>
        <v>0.6</v>
      </c>
      <c r="I20">
        <f t="shared" ref="I20:I21" si="7">H20*F20</f>
        <v>0.55097750043269367</v>
      </c>
    </row>
    <row r="21" spans="1:9" x14ac:dyDescent="0.25">
      <c r="A21" s="25"/>
      <c r="B21" s="25"/>
      <c r="C21" s="25"/>
      <c r="D21" s="28"/>
      <c r="F21" s="25"/>
      <c r="H21">
        <f t="shared" si="6"/>
        <v>0</v>
      </c>
      <c r="I21">
        <f t="shared" si="7"/>
        <v>0</v>
      </c>
    </row>
    <row r="22" spans="1:9" x14ac:dyDescent="0.25">
      <c r="A22" s="27"/>
      <c r="B22" s="25"/>
      <c r="C22" s="27" t="s">
        <v>21</v>
      </c>
      <c r="D22" s="28">
        <f>SUM(D19:D21)</f>
        <v>5</v>
      </c>
      <c r="H22" t="s">
        <v>26</v>
      </c>
      <c r="I22" s="29">
        <f>SUM(I19:I21)</f>
        <v>0.55097750043269367</v>
      </c>
    </row>
    <row r="24" spans="1:9" x14ac:dyDescent="0.25">
      <c r="A24" s="32" t="s">
        <v>30</v>
      </c>
      <c r="B24" s="32"/>
      <c r="C24" s="32"/>
      <c r="D24" s="32">
        <f>$J$1-I22</f>
        <v>0.41997309402197491</v>
      </c>
    </row>
    <row r="26" spans="1:9" x14ac:dyDescent="0.25">
      <c r="A26" s="21" t="s">
        <v>23</v>
      </c>
      <c r="B26" s="21"/>
      <c r="C26" s="21"/>
    </row>
    <row r="27" spans="1:9" x14ac:dyDescent="0.25">
      <c r="A27" s="25" t="s">
        <v>4</v>
      </c>
      <c r="B27" s="26" t="s">
        <v>13</v>
      </c>
      <c r="C27" s="26" t="s">
        <v>10</v>
      </c>
      <c r="D27" s="26" t="s">
        <v>20</v>
      </c>
      <c r="F27" s="30" t="s">
        <v>22</v>
      </c>
      <c r="G27" s="21"/>
      <c r="H27" s="31" t="s">
        <v>25</v>
      </c>
      <c r="I27" s="21" t="s">
        <v>24</v>
      </c>
    </row>
    <row r="28" spans="1:9" x14ac:dyDescent="0.25">
      <c r="A28" s="25" t="s">
        <v>9</v>
      </c>
      <c r="B28" s="25">
        <v>3</v>
      </c>
      <c r="C28" s="25">
        <v>0</v>
      </c>
      <c r="D28" s="28">
        <f>SUM(B28:C28)</f>
        <v>3</v>
      </c>
      <c r="F28" s="25">
        <v>0</v>
      </c>
      <c r="H28">
        <f>D28/$D$13</f>
        <v>0.6</v>
      </c>
      <c r="I28">
        <f>H28*F28</f>
        <v>0</v>
      </c>
    </row>
    <row r="29" spans="1:9" x14ac:dyDescent="0.25">
      <c r="A29" s="25" t="s">
        <v>11</v>
      </c>
      <c r="B29" s="25">
        <v>0</v>
      </c>
      <c r="C29" s="25">
        <v>2</v>
      </c>
      <c r="D29" s="28">
        <f t="shared" ref="D29" si="8">SUM(B29:C29)</f>
        <v>2</v>
      </c>
      <c r="F29" s="25">
        <v>0</v>
      </c>
      <c r="H29">
        <f t="shared" ref="H29:H30" si="9">D29/$D$13</f>
        <v>0.4</v>
      </c>
      <c r="I29">
        <f t="shared" ref="I29:I30" si="10">H29*F29</f>
        <v>0</v>
      </c>
    </row>
    <row r="30" spans="1:9" x14ac:dyDescent="0.25">
      <c r="A30" s="25"/>
      <c r="B30" s="25"/>
      <c r="C30" s="25"/>
      <c r="D30" s="28"/>
      <c r="F30" s="25"/>
      <c r="H30">
        <f t="shared" si="9"/>
        <v>0</v>
      </c>
      <c r="I30">
        <f t="shared" si="10"/>
        <v>0</v>
      </c>
    </row>
    <row r="31" spans="1:9" x14ac:dyDescent="0.25">
      <c r="A31" s="27"/>
      <c r="B31" s="25"/>
      <c r="C31" s="27" t="s">
        <v>21</v>
      </c>
      <c r="D31" s="28">
        <f>SUM(D28:D30)</f>
        <v>5</v>
      </c>
      <c r="H31" t="s">
        <v>26</v>
      </c>
      <c r="I31" s="29">
        <f>SUM(I28:I30)</f>
        <v>0</v>
      </c>
    </row>
    <row r="33" spans="1:4" x14ac:dyDescent="0.25">
      <c r="A33" s="32" t="s">
        <v>31</v>
      </c>
      <c r="B33" s="32"/>
      <c r="C33" s="32"/>
      <c r="D33" s="32">
        <f>$J$1-I31</f>
        <v>0.97095059445466858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23"/>
  <sheetViews>
    <sheetView tabSelected="1" workbookViewId="0">
      <selection activeCell="N13" sqref="N13"/>
    </sheetView>
  </sheetViews>
  <sheetFormatPr defaultRowHeight="15" x14ac:dyDescent="0.25"/>
  <sheetData>
    <row r="11" spans="5:11" x14ac:dyDescent="0.25">
      <c r="E11" t="s">
        <v>6</v>
      </c>
      <c r="H11" t="s">
        <v>12</v>
      </c>
      <c r="K11" t="s">
        <v>14</v>
      </c>
    </row>
    <row r="16" spans="5:11" x14ac:dyDescent="0.25">
      <c r="H16" t="s">
        <v>33</v>
      </c>
    </row>
    <row r="20" spans="1:13" x14ac:dyDescent="0.25">
      <c r="I20" t="s">
        <v>9</v>
      </c>
      <c r="M20" t="s">
        <v>11</v>
      </c>
    </row>
    <row r="21" spans="1:13" x14ac:dyDescent="0.25">
      <c r="B21" t="s">
        <v>8</v>
      </c>
      <c r="E21" t="s">
        <v>17</v>
      </c>
    </row>
    <row r="23" spans="1:13" x14ac:dyDescent="0.25">
      <c r="A23" s="34" t="s">
        <v>32</v>
      </c>
      <c r="B23" s="34"/>
      <c r="C23" s="34"/>
      <c r="D23" s="34"/>
      <c r="E23" s="34" t="s">
        <v>33</v>
      </c>
      <c r="I23" s="34" t="s">
        <v>33</v>
      </c>
      <c r="J23" s="34"/>
      <c r="K23" s="34"/>
      <c r="L23" s="34"/>
      <c r="M23" s="34" t="s">
        <v>32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Plan4</vt:lpstr>
      <vt:lpstr>Plan5</vt:lpstr>
      <vt:lpstr>Arvore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Aluno</cp:lastModifiedBy>
  <dcterms:created xsi:type="dcterms:W3CDTF">2009-10-29T19:24:45Z</dcterms:created>
  <dcterms:modified xsi:type="dcterms:W3CDTF">2013-04-25T01:22:23Z</dcterms:modified>
</cp:coreProperties>
</file>