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<sst xmlns="http://schemas.openxmlformats.org/spreadsheetml/2006/main" count="63" uniqueCount="63">
  <si>
    <t xml:space="preserve">Minerals per minute:</t>
  </si>
  <si>
    <t xml:space="preserve">Supply building:</t>
  </si>
  <si>
    <t xml:space="preserve">Gas per minute:</t>
  </si>
  <si>
    <t xml:space="preserve">Supply provided:</t>
  </si>
  <si>
    <t xml:space="preserve">Cost per supply:</t>
  </si>
  <si>
    <t xml:space="preserve">Mins</t>
  </si>
  <si>
    <t xml:space="preserve">Gas</t>
  </si>
  <si>
    <t xml:space="preserve">S(N)</t>
  </si>
  <si>
    <t xml:space="preserve">Seconds</t>
  </si>
  <si>
    <t xml:space="preserve">Sup</t>
  </si>
  <si>
    <t xml:space="preserve">% Minerals Used</t>
  </si>
  <si>
    <t xml:space="preserve">% Minerals Used (w/ supply)</t>
  </si>
  <si>
    <t xml:space="preserve">% Gas Used</t>
  </si>
  <si>
    <t xml:space="preserve">SCV</t>
  </si>
  <si>
    <t xml:space="preserve">Marine</t>
  </si>
  <si>
    <t xml:space="preserve">Reaper</t>
  </si>
  <si>
    <t xml:space="preserve">Marauder</t>
  </si>
  <si>
    <t xml:space="preserve">Ghost</t>
  </si>
  <si>
    <t xml:space="preserve">Hellion</t>
  </si>
  <si>
    <t xml:space="preserve">Widow Mine</t>
  </si>
  <si>
    <t xml:space="preserve">Cyclone</t>
  </si>
  <si>
    <t xml:space="preserve">Siege Tank</t>
  </si>
  <si>
    <t xml:space="preserve">Thor</t>
  </si>
  <si>
    <t xml:space="preserve">Viking</t>
  </si>
  <si>
    <t xml:space="preserve">Medivac</t>
  </si>
  <si>
    <t xml:space="preserve">Liberator</t>
  </si>
  <si>
    <t xml:space="preserve">Raven</t>
  </si>
  <si>
    <t xml:space="preserve">Banshee</t>
  </si>
  <si>
    <t xml:space="preserve">Battlecruiser</t>
  </si>
  <si>
    <t xml:space="preserve">Probe</t>
  </si>
  <si>
    <t xml:space="preserve">Zealot (built)</t>
  </si>
  <si>
    <t xml:space="preserve">Zealot</t>
  </si>
  <si>
    <t xml:space="preserve">Sentry</t>
  </si>
  <si>
    <t xml:space="preserve">Stalker</t>
  </si>
  <si>
    <t xml:space="preserve">Adept</t>
  </si>
  <si>
    <t xml:space="preserve">High Templar</t>
  </si>
  <si>
    <t xml:space="preserve">Dark Templar</t>
  </si>
  <si>
    <t xml:space="preserve">Phoenix</t>
  </si>
  <si>
    <t xml:space="preserve">Oracle</t>
  </si>
  <si>
    <t xml:space="preserve">Void Ray</t>
  </si>
  <si>
    <t xml:space="preserve">Tempest</t>
  </si>
  <si>
    <t xml:space="preserve">Carrier</t>
  </si>
  <si>
    <t xml:space="preserve">Mothership</t>
  </si>
  <si>
    <t xml:space="preserve">Observer</t>
  </si>
  <si>
    <t xml:space="preserve">Warp Prism</t>
  </si>
  <si>
    <t xml:space="preserve">Immortal</t>
  </si>
  <si>
    <t xml:space="preserve">Colossus</t>
  </si>
  <si>
    <t xml:space="preserve">Disruptor</t>
  </si>
  <si>
    <t xml:space="preserve">Drone</t>
  </si>
  <si>
    <t xml:space="preserve">Queen</t>
  </si>
  <si>
    <t xml:space="preserve">Zergling</t>
  </si>
  <si>
    <t xml:space="preserve">Baneling</t>
  </si>
  <si>
    <t xml:space="preserve">Roach</t>
  </si>
  <si>
    <t xml:space="preserve">Ravager</t>
  </si>
  <si>
    <t xml:space="preserve">Hydralisk</t>
  </si>
  <si>
    <t xml:space="preserve">Lurker</t>
  </si>
  <si>
    <t xml:space="preserve">Mutalisk</t>
  </si>
  <si>
    <t xml:space="preserve">Corruptor</t>
  </si>
  <si>
    <t xml:space="preserve">Brood Lord</t>
  </si>
  <si>
    <t xml:space="preserve">Infestor</t>
  </si>
  <si>
    <t xml:space="preserve">Swarm Host</t>
  </si>
  <si>
    <t xml:space="preserve">Viper</t>
  </si>
  <si>
    <t xml:space="preserve">Ultralisk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</si>
</sst>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%"/>
    <numFmt numFmtId="167" formatCode="0.00%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DDDDDD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EE6E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DEE6EF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dxfs count="1">
    <dxf>
      <font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8.19"/>
    <col collapsed="false" customWidth="true" hidden="false" outlineLevel="0" max="3" min="2" style="0" width="5.62"/>
    <col collapsed="false" customWidth="true" hidden="true" outlineLevel="0" max="4" min="4" style="0" width="5.09"/>
    <col collapsed="false" customWidth="true" hidden="false" outlineLevel="0" max="5" min="5" style="0" width="16.46"/>
    <col collapsed="false" customWidth="true" hidden="false" outlineLevel="0" max="6" min="6" style="0" width="5.41"/>
    <col collapsed="false" customWidth="true" hidden="false" outlineLevel="0" max="7" min="7" style="0" width="17.21"/>
    <col collapsed="false" customWidth="true" hidden="false" outlineLevel="0" max="8" min="8" style="0" width="27.61"/>
    <col collapsed="false" customWidth="true" hidden="false" outlineLevel="0" max="9" min="9" style="0" width="13.32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0" t="s">
        <v>0</v>
      </c>
      <c r="B1" s="0" t="n">
        <v>900</v>
      </c>
      <c r="E1" s="0" t="s">
        <v>1</v>
      </c>
      <c r="F1" s="0" t="n">
        <v>100</v>
      </c>
    </row>
    <row r="2" customFormat="false" ht="12.8" hidden="false" customHeight="false" outlineLevel="0" collapsed="false">
      <c r="A2" s="0" t="s">
        <v>2</v>
      </c>
      <c r="B2" s="0" t="n">
        <v>320</v>
      </c>
      <c r="E2" s="0" t="s">
        <v>3</v>
      </c>
      <c r="F2" s="0" t="n">
        <v>8</v>
      </c>
    </row>
    <row r="3" customFormat="false" ht="12.8" hidden="false" customHeight="false" outlineLevel="0" collapsed="false">
      <c r="E3" s="0" t="s">
        <v>4</v>
      </c>
      <c r="F3" s="0" t="n">
        <f aca="false">F1/F2</f>
        <v>12.5</v>
      </c>
    </row>
    <row r="5" customFormat="false" ht="12.8" hidden="false" customHeight="false" outlineLevel="0" collapsed="false">
      <c r="B5" s="1" t="s">
        <v>5</v>
      </c>
      <c r="C5" s="1" t="s">
        <v>6</v>
      </c>
      <c r="D5" s="1" t="s">
        <v>7</v>
      </c>
      <c r="E5" s="1" t="s">
        <v>8</v>
      </c>
      <c r="F5" s="1" t="s">
        <v>9</v>
      </c>
      <c r="G5" s="1" t="s">
        <v>10</v>
      </c>
      <c r="H5" s="1" t="s">
        <v>11</v>
      </c>
      <c r="I5" s="1" t="s">
        <v>12</v>
      </c>
      <c r="J5" s="1"/>
    </row>
    <row r="6" customFormat="false" ht="12.8" hidden="false" customHeight="false" outlineLevel="0" collapsed="false">
      <c r="A6" s="2" t="s">
        <v>13</v>
      </c>
      <c r="B6" s="0" t="n">
        <v>50</v>
      </c>
      <c r="C6" s="0" t="n">
        <v>0</v>
      </c>
      <c r="D6" s="0" t="n">
        <v>17</v>
      </c>
      <c r="E6" s="3" t="n">
        <f aca="false">D6/1.4</f>
        <v>12.1428571428571</v>
      </c>
      <c r="F6" s="0" t="n">
        <v>1</v>
      </c>
      <c r="G6" s="4" t="n">
        <f aca="false">((60/E6)*B6)/$B$1</f>
        <v>0.274509803921569</v>
      </c>
      <c r="H6" s="5" t="n">
        <f aca="false">((60/E6)*(B6+$F$3*F6))/$B$1</f>
        <v>0.343137254901961</v>
      </c>
      <c r="I6" s="5" t="n">
        <f aca="false">((60/E6)*C6)/$B$2</f>
        <v>0</v>
      </c>
      <c r="J6" s="6"/>
    </row>
    <row r="7" customFormat="false" ht="12.8" hidden="false" customHeight="false" outlineLevel="0" collapsed="false">
      <c r="A7" s="2" t="s">
        <v>14</v>
      </c>
      <c r="B7" s="0" t="n">
        <v>50</v>
      </c>
      <c r="C7" s="0" t="n">
        <v>0</v>
      </c>
      <c r="D7" s="0" t="n">
        <v>25</v>
      </c>
      <c r="E7" s="3" t="n">
        <f aca="false">D7/1.4</f>
        <v>17.8571428571429</v>
      </c>
      <c r="F7" s="0" t="n">
        <v>1</v>
      </c>
      <c r="G7" s="4" t="n">
        <f aca="false">((60/E7)*B7)/$B$1</f>
        <v>0.186666666666667</v>
      </c>
      <c r="H7" s="5" t="n">
        <f aca="false">((60/E7)*(B7+$F$3*F7))/$B$1</f>
        <v>0.233333333333333</v>
      </c>
      <c r="I7" s="5" t="n">
        <f aca="false">((60/E7)*C7)/$B$2</f>
        <v>0</v>
      </c>
      <c r="J7" s="6"/>
    </row>
    <row r="8" customFormat="false" ht="12.8" hidden="false" customHeight="false" outlineLevel="0" collapsed="false">
      <c r="A8" s="2" t="s">
        <v>15</v>
      </c>
      <c r="B8" s="0" t="n">
        <v>50</v>
      </c>
      <c r="C8" s="0" t="n">
        <v>50</v>
      </c>
      <c r="D8" s="0" t="n">
        <v>45</v>
      </c>
      <c r="E8" s="3" t="n">
        <f aca="false">D8/1.4</f>
        <v>32.1428571428571</v>
      </c>
      <c r="F8" s="0" t="n">
        <v>1</v>
      </c>
      <c r="G8" s="4" t="n">
        <f aca="false">((60/E8)*B8)/$B$1</f>
        <v>0.103703703703704</v>
      </c>
      <c r="H8" s="5" t="n">
        <f aca="false">((60/E8)*(B8+$F$3*F8))/$B$1</f>
        <v>0.12962962962963</v>
      </c>
      <c r="I8" s="5" t="n">
        <f aca="false">((60/E8)*C8)/$B$2</f>
        <v>0.291666666666667</v>
      </c>
      <c r="J8" s="6"/>
    </row>
    <row r="9" customFormat="false" ht="12.8" hidden="false" customHeight="false" outlineLevel="0" collapsed="false">
      <c r="A9" s="2" t="s">
        <v>16</v>
      </c>
      <c r="B9" s="0" t="n">
        <v>100</v>
      </c>
      <c r="C9" s="0" t="n">
        <v>25</v>
      </c>
      <c r="D9" s="0" t="n">
        <v>30</v>
      </c>
      <c r="E9" s="3" t="n">
        <f aca="false">D9/1.4</f>
        <v>21.4285714285714</v>
      </c>
      <c r="F9" s="0" t="n">
        <v>2</v>
      </c>
      <c r="G9" s="4" t="n">
        <f aca="false">((60/E9)*B9)/$B$1</f>
        <v>0.311111111111111</v>
      </c>
      <c r="H9" s="5" t="n">
        <f aca="false">((60/E9)*(B9+$F$3*F9))/$B$1</f>
        <v>0.388888888888889</v>
      </c>
      <c r="I9" s="5" t="n">
        <f aca="false">((60/E9)*C9)/$B$2</f>
        <v>0.21875</v>
      </c>
      <c r="J9" s="6"/>
    </row>
    <row r="10" customFormat="false" ht="12.8" hidden="false" customHeight="false" outlineLevel="0" collapsed="false">
      <c r="A10" s="2" t="s">
        <v>17</v>
      </c>
      <c r="B10" s="0" t="n">
        <v>150</v>
      </c>
      <c r="C10" s="0" t="n">
        <v>125</v>
      </c>
      <c r="D10" s="0" t="n">
        <v>40</v>
      </c>
      <c r="E10" s="3" t="n">
        <f aca="false">D10/1.4</f>
        <v>28.5714285714286</v>
      </c>
      <c r="F10" s="0" t="n">
        <v>2</v>
      </c>
      <c r="G10" s="4" t="n">
        <f aca="false">((60/E10)*B10)/$B$1</f>
        <v>0.35</v>
      </c>
      <c r="H10" s="5" t="n">
        <f aca="false">((60/E10)*(B10+$F$3*F10))/$B$1</f>
        <v>0.408333333333333</v>
      </c>
      <c r="I10" s="5" t="n">
        <f aca="false">((60/E10)*C10)/$B$2</f>
        <v>0.8203125</v>
      </c>
      <c r="J10" s="6"/>
    </row>
    <row r="11" customFormat="false" ht="12.8" hidden="false" customHeight="false" outlineLevel="0" collapsed="false">
      <c r="A11" s="2" t="s">
        <v>18</v>
      </c>
      <c r="B11" s="0" t="n">
        <v>100</v>
      </c>
      <c r="C11" s="0" t="n">
        <v>0</v>
      </c>
      <c r="D11" s="0" t="n">
        <v>30</v>
      </c>
      <c r="E11" s="3" t="n">
        <f aca="false">D11/1.4</f>
        <v>21.4285714285714</v>
      </c>
      <c r="F11" s="0" t="n">
        <v>2</v>
      </c>
      <c r="G11" s="4" t="n">
        <f aca="false">((60/E11)*B11)/$B$1</f>
        <v>0.311111111111111</v>
      </c>
      <c r="H11" s="5" t="n">
        <f aca="false">((60/E11)*(B11+$F$3*F11))/$B$1</f>
        <v>0.388888888888889</v>
      </c>
      <c r="I11" s="5" t="n">
        <f aca="false">((60/E11)*C11)/$B$2</f>
        <v>0</v>
      </c>
      <c r="J11" s="6"/>
    </row>
    <row r="12" customFormat="false" ht="12.8" hidden="false" customHeight="false" outlineLevel="0" collapsed="false">
      <c r="A12" s="2" t="s">
        <v>19</v>
      </c>
      <c r="B12" s="0" t="n">
        <v>75</v>
      </c>
      <c r="C12" s="0" t="n">
        <v>25</v>
      </c>
      <c r="D12" s="0" t="n">
        <v>30</v>
      </c>
      <c r="E12" s="3" t="n">
        <f aca="false">D12/1.4</f>
        <v>21.4285714285714</v>
      </c>
      <c r="F12" s="0" t="n">
        <v>2</v>
      </c>
      <c r="G12" s="4" t="n">
        <f aca="false">((60/E12)*B12)/$B$1</f>
        <v>0.233333333333333</v>
      </c>
      <c r="H12" s="5" t="n">
        <f aca="false">((60/E12)*(B12+$F$3*F12))/$B$1</f>
        <v>0.311111111111111</v>
      </c>
      <c r="I12" s="5" t="n">
        <f aca="false">((60/E12)*C12)/$B$2</f>
        <v>0.21875</v>
      </c>
      <c r="J12" s="6"/>
    </row>
    <row r="13" customFormat="false" ht="12.8" hidden="false" customHeight="false" outlineLevel="0" collapsed="false">
      <c r="A13" s="2" t="s">
        <v>20</v>
      </c>
      <c r="B13" s="0" t="n">
        <v>150</v>
      </c>
      <c r="C13" s="0" t="n">
        <v>100</v>
      </c>
      <c r="D13" s="0" t="n">
        <v>45</v>
      </c>
      <c r="E13" s="3" t="n">
        <f aca="false">D13/1.4</f>
        <v>32.1428571428571</v>
      </c>
      <c r="F13" s="0" t="n">
        <v>3</v>
      </c>
      <c r="G13" s="4" t="n">
        <f aca="false">((60/E13)*B13)/$B$1</f>
        <v>0.311111111111111</v>
      </c>
      <c r="H13" s="5" t="n">
        <f aca="false">((60/E13)*(B13+$F$3*F13))/$B$1</f>
        <v>0.388888888888889</v>
      </c>
      <c r="I13" s="5" t="n">
        <f aca="false">((60/E13)*C13)/$B$2</f>
        <v>0.583333333333333</v>
      </c>
      <c r="J13" s="6"/>
    </row>
    <row r="14" customFormat="false" ht="12.8" hidden="false" customHeight="false" outlineLevel="0" collapsed="false">
      <c r="A14" s="2" t="s">
        <v>21</v>
      </c>
      <c r="B14" s="0" t="n">
        <v>150</v>
      </c>
      <c r="C14" s="0" t="n">
        <v>125</v>
      </c>
      <c r="D14" s="0" t="n">
        <v>45</v>
      </c>
      <c r="E14" s="3" t="n">
        <f aca="false">D14/1.4</f>
        <v>32.1428571428571</v>
      </c>
      <c r="F14" s="0" t="n">
        <v>3</v>
      </c>
      <c r="G14" s="4" t="n">
        <f aca="false">((60/E14)*B14)/$B$1</f>
        <v>0.311111111111111</v>
      </c>
      <c r="H14" s="5" t="n">
        <f aca="false">((60/E14)*(B14+$F$3*F14))/$B$1</f>
        <v>0.388888888888889</v>
      </c>
      <c r="I14" s="5" t="n">
        <f aca="false">((60/E14)*C14)/$B$2</f>
        <v>0.729166666666667</v>
      </c>
      <c r="J14" s="6"/>
    </row>
    <row r="15" customFormat="false" ht="12.8" hidden="false" customHeight="false" outlineLevel="0" collapsed="false">
      <c r="A15" s="2" t="s">
        <v>22</v>
      </c>
      <c r="B15" s="0" t="n">
        <v>300</v>
      </c>
      <c r="C15" s="0" t="n">
        <v>200</v>
      </c>
      <c r="D15" s="0" t="n">
        <v>60</v>
      </c>
      <c r="E15" s="3" t="n">
        <f aca="false">D15/1.4</f>
        <v>42.8571428571429</v>
      </c>
      <c r="F15" s="0" t="n">
        <v>6</v>
      </c>
      <c r="G15" s="4" t="n">
        <f aca="false">((60/E15)*B15)/$B$1</f>
        <v>0.466666666666667</v>
      </c>
      <c r="H15" s="5" t="n">
        <f aca="false">((60/E15)*(B15+$F$3*F15))/$B$1</f>
        <v>0.583333333333333</v>
      </c>
      <c r="I15" s="5" t="n">
        <f aca="false">((60/E15)*C15)/$B$2</f>
        <v>0.875</v>
      </c>
      <c r="J15" s="6"/>
    </row>
    <row r="16" customFormat="false" ht="12.8" hidden="false" customHeight="false" outlineLevel="0" collapsed="false">
      <c r="A16" s="2" t="s">
        <v>23</v>
      </c>
      <c r="B16" s="0" t="n">
        <v>150</v>
      </c>
      <c r="C16" s="0" t="n">
        <v>75</v>
      </c>
      <c r="D16" s="0" t="n">
        <v>42</v>
      </c>
      <c r="E16" s="3" t="n">
        <f aca="false">D16/1.4</f>
        <v>30</v>
      </c>
      <c r="F16" s="0" t="n">
        <v>2</v>
      </c>
      <c r="G16" s="4" t="n">
        <f aca="false">((60/E16)*B16)/$B$1</f>
        <v>0.333333333333333</v>
      </c>
      <c r="H16" s="5" t="n">
        <f aca="false">((60/E16)*(B16+$F$3*F16))/$B$1</f>
        <v>0.388888888888889</v>
      </c>
      <c r="I16" s="5" t="n">
        <f aca="false">((60/E16)*C16)/$B$2</f>
        <v>0.46875</v>
      </c>
      <c r="J16" s="6"/>
    </row>
    <row r="17" customFormat="false" ht="12.8" hidden="false" customHeight="false" outlineLevel="0" collapsed="false">
      <c r="A17" s="2" t="s">
        <v>24</v>
      </c>
      <c r="B17" s="0" t="n">
        <v>100</v>
      </c>
      <c r="C17" s="0" t="n">
        <v>100</v>
      </c>
      <c r="D17" s="0" t="n">
        <v>42</v>
      </c>
      <c r="E17" s="3" t="n">
        <f aca="false">D17/1.4</f>
        <v>30</v>
      </c>
      <c r="F17" s="0" t="n">
        <v>2</v>
      </c>
      <c r="G17" s="4" t="n">
        <f aca="false">((60/E17)*B17)/$B$1</f>
        <v>0.222222222222222</v>
      </c>
      <c r="H17" s="5" t="n">
        <f aca="false">((60/E17)*(B17+$F$3*F17))/$B$1</f>
        <v>0.277777777777778</v>
      </c>
      <c r="I17" s="5" t="n">
        <f aca="false">((60/E17)*C17)/$B$2</f>
        <v>0.625</v>
      </c>
      <c r="J17" s="6"/>
    </row>
    <row r="18" customFormat="false" ht="12.8" hidden="false" customHeight="false" outlineLevel="0" collapsed="false">
      <c r="A18" s="2" t="s">
        <v>25</v>
      </c>
      <c r="B18" s="0" t="n">
        <v>150</v>
      </c>
      <c r="C18" s="0" t="n">
        <v>150</v>
      </c>
      <c r="D18" s="0" t="n">
        <v>60</v>
      </c>
      <c r="E18" s="3" t="n">
        <f aca="false">D18/1.4</f>
        <v>42.8571428571429</v>
      </c>
      <c r="F18" s="0" t="n">
        <v>3</v>
      </c>
      <c r="G18" s="4" t="n">
        <f aca="false">((60/E18)*B18)/$B$1</f>
        <v>0.233333333333333</v>
      </c>
      <c r="H18" s="5" t="n">
        <f aca="false">((60/E18)*(B18+$F$3*F18))/$B$1</f>
        <v>0.291666666666667</v>
      </c>
      <c r="I18" s="5" t="n">
        <f aca="false">((60/E18)*C18)/$B$2</f>
        <v>0.65625</v>
      </c>
      <c r="J18" s="6"/>
    </row>
    <row r="19" customFormat="false" ht="12.8" hidden="false" customHeight="false" outlineLevel="0" collapsed="false">
      <c r="A19" s="2" t="s">
        <v>26</v>
      </c>
      <c r="B19" s="0" t="n">
        <v>100</v>
      </c>
      <c r="C19" s="0" t="n">
        <v>200</v>
      </c>
      <c r="D19" s="0" t="n">
        <v>60</v>
      </c>
      <c r="E19" s="3" t="n">
        <f aca="false">D19/1.4</f>
        <v>42.8571428571429</v>
      </c>
      <c r="F19" s="0" t="n">
        <v>2</v>
      </c>
      <c r="G19" s="4" t="n">
        <f aca="false">((60/E19)*B19)/$B$1</f>
        <v>0.155555555555556</v>
      </c>
      <c r="H19" s="5" t="n">
        <f aca="false">((60/E19)*(B19+$F$3*F19))/$B$1</f>
        <v>0.194444444444444</v>
      </c>
      <c r="I19" s="5" t="n">
        <f aca="false">((60/E19)*C19)/$B$2</f>
        <v>0.875</v>
      </c>
      <c r="J19" s="6"/>
    </row>
    <row r="20" customFormat="false" ht="12.8" hidden="false" customHeight="false" outlineLevel="0" collapsed="false">
      <c r="A20" s="2" t="s">
        <v>27</v>
      </c>
      <c r="B20" s="0" t="n">
        <v>150</v>
      </c>
      <c r="C20" s="0" t="n">
        <v>100</v>
      </c>
      <c r="D20" s="0" t="n">
        <v>60</v>
      </c>
      <c r="E20" s="3" t="n">
        <f aca="false">D20/1.4</f>
        <v>42.8571428571429</v>
      </c>
      <c r="F20" s="0" t="n">
        <v>3</v>
      </c>
      <c r="G20" s="4" t="n">
        <f aca="false">((60/E20)*B20)/$B$1</f>
        <v>0.233333333333333</v>
      </c>
      <c r="H20" s="5" t="n">
        <f aca="false">((60/E20)*(B20+$F$3*F20))/$B$1</f>
        <v>0.291666666666667</v>
      </c>
      <c r="I20" s="5" t="n">
        <f aca="false">((60/E20)*C20)/$B$2</f>
        <v>0.4375</v>
      </c>
      <c r="J20" s="6"/>
    </row>
    <row r="21" customFormat="false" ht="12.8" hidden="false" customHeight="false" outlineLevel="0" collapsed="false">
      <c r="A21" s="2" t="s">
        <v>28</v>
      </c>
      <c r="B21" s="0" t="n">
        <v>400</v>
      </c>
      <c r="C21" s="0" t="n">
        <v>300</v>
      </c>
      <c r="D21" s="0" t="n">
        <v>90</v>
      </c>
      <c r="E21" s="3" t="n">
        <f aca="false">D21/1.4</f>
        <v>64.2857142857143</v>
      </c>
      <c r="F21" s="0" t="n">
        <v>6</v>
      </c>
      <c r="G21" s="4" t="n">
        <f aca="false">((60/E21)*B21)/$B$1</f>
        <v>0.414814814814815</v>
      </c>
      <c r="H21" s="5" t="n">
        <f aca="false">((60/E21)*(B21+$F$3*F21))/$B$1</f>
        <v>0.492592592592593</v>
      </c>
      <c r="I21" s="5" t="n">
        <f aca="false">((60/E21)*C21)/$B$2</f>
        <v>0.875</v>
      </c>
      <c r="J21" s="6"/>
    </row>
    <row r="22" customFormat="false" ht="12.8" hidden="false" customHeight="false" outlineLevel="0" collapsed="false">
      <c r="A22" s="2"/>
      <c r="G22" s="7"/>
      <c r="H22" s="5"/>
      <c r="I22" s="5"/>
    </row>
    <row r="23" customFormat="false" ht="12.8" hidden="false" customHeight="false" outlineLevel="0" collapsed="false">
      <c r="A23" s="2" t="s">
        <v>29</v>
      </c>
      <c r="B23" s="0" t="n">
        <v>50</v>
      </c>
      <c r="C23" s="0" t="n">
        <v>0</v>
      </c>
      <c r="D23" s="0" t="n">
        <v>17</v>
      </c>
      <c r="E23" s="3" t="n">
        <f aca="false">D23/1.4</f>
        <v>12.1428571428571</v>
      </c>
      <c r="F23" s="0" t="n">
        <v>1</v>
      </c>
      <c r="G23" s="4" t="n">
        <f aca="false">((60/E23)*B23)/$B$1</f>
        <v>0.274509803921569</v>
      </c>
      <c r="H23" s="5" t="n">
        <f aca="false">((60/E23)*(B23+$F$3*F23))/$B$1</f>
        <v>0.343137254901961</v>
      </c>
      <c r="I23" s="5" t="n">
        <f aca="false">((60/E23)*C23)/$B$2</f>
        <v>0</v>
      </c>
      <c r="J23" s="6"/>
    </row>
    <row r="24" customFormat="false" ht="12.8" hidden="false" customHeight="false" outlineLevel="0" collapsed="false">
      <c r="A24" s="2" t="s">
        <v>30</v>
      </c>
      <c r="B24" s="0" t="n">
        <v>100</v>
      </c>
      <c r="C24" s="0" t="n">
        <v>0</v>
      </c>
      <c r="D24" s="0" t="n">
        <v>38</v>
      </c>
      <c r="E24" s="3" t="n">
        <f aca="false">D24/1.4</f>
        <v>27.1428571428571</v>
      </c>
      <c r="F24" s="0" t="n">
        <v>1</v>
      </c>
      <c r="G24" s="4" t="n">
        <f aca="false">((60/E24)*B24)/$B$1</f>
        <v>0.245614035087719</v>
      </c>
      <c r="H24" s="5" t="n">
        <f aca="false">((60/E24)*(B24+$F$3*F24))/$B$1</f>
        <v>0.276315789473684</v>
      </c>
      <c r="I24" s="5" t="n">
        <f aca="false">((60/E24)*C24)/$B$2</f>
        <v>0</v>
      </c>
      <c r="J24" s="6"/>
    </row>
    <row r="25" customFormat="false" ht="12.8" hidden="false" customHeight="false" outlineLevel="0" collapsed="false">
      <c r="A25" s="2" t="s">
        <v>31</v>
      </c>
      <c r="B25" s="0" t="n">
        <v>100</v>
      </c>
      <c r="C25" s="0" t="n">
        <v>0</v>
      </c>
      <c r="D25" s="8" t="n">
        <v>28</v>
      </c>
      <c r="E25" s="9" t="n">
        <f aca="false">D25/1.4</f>
        <v>20</v>
      </c>
      <c r="F25" s="0" t="n">
        <v>2</v>
      </c>
      <c r="G25" s="4" t="n">
        <f aca="false">((60/E25)*B25)/$B$1</f>
        <v>0.333333333333333</v>
      </c>
      <c r="H25" s="5" t="n">
        <f aca="false">((60/E25)*(B25+$F$3*F25))/$B$1</f>
        <v>0.416666666666667</v>
      </c>
      <c r="I25" s="5" t="n">
        <f aca="false">((60/E25)*C25)/$B$2</f>
        <v>0</v>
      </c>
      <c r="J25" s="6"/>
    </row>
    <row r="26" customFormat="false" ht="12.8" hidden="false" customHeight="false" outlineLevel="0" collapsed="false">
      <c r="A26" s="2" t="s">
        <v>32</v>
      </c>
      <c r="B26" s="0" t="n">
        <v>50</v>
      </c>
      <c r="C26" s="0" t="n">
        <v>100</v>
      </c>
      <c r="D26" s="8" t="n">
        <v>32</v>
      </c>
      <c r="E26" s="9" t="n">
        <f aca="false">D26/1.4</f>
        <v>22.8571428571429</v>
      </c>
      <c r="F26" s="0" t="n">
        <v>2</v>
      </c>
      <c r="G26" s="4" t="n">
        <f aca="false">((60/E26)*B26)/$B$1</f>
        <v>0.145833333333333</v>
      </c>
      <c r="H26" s="5" t="n">
        <f aca="false">((60/E26)*(B26+$F$3*F26))/$B$1</f>
        <v>0.21875</v>
      </c>
      <c r="I26" s="5" t="n">
        <f aca="false">((60/E26)*C26)/$B$2</f>
        <v>0.8203125</v>
      </c>
      <c r="J26" s="6"/>
    </row>
    <row r="27" customFormat="false" ht="12.8" hidden="false" customHeight="false" outlineLevel="0" collapsed="false">
      <c r="A27" s="2" t="s">
        <v>33</v>
      </c>
      <c r="B27" s="0" t="n">
        <v>125</v>
      </c>
      <c r="C27" s="0" t="n">
        <v>50</v>
      </c>
      <c r="D27" s="8" t="n">
        <v>32</v>
      </c>
      <c r="E27" s="9" t="n">
        <f aca="false">D27/1.4</f>
        <v>22.8571428571429</v>
      </c>
      <c r="F27" s="0" t="n">
        <v>2</v>
      </c>
      <c r="G27" s="4" t="n">
        <f aca="false">((60/E27)*B27)/$B$1</f>
        <v>0.364583333333333</v>
      </c>
      <c r="H27" s="5" t="n">
        <f aca="false">((60/E27)*(B27+$F$3*F27))/$B$1</f>
        <v>0.4375</v>
      </c>
      <c r="I27" s="5" t="n">
        <f aca="false">((60/E27)*C27)/$B$2</f>
        <v>0.41015625</v>
      </c>
      <c r="J27" s="6"/>
    </row>
    <row r="28" customFormat="false" ht="12.8" hidden="false" customHeight="false" outlineLevel="0" collapsed="false">
      <c r="A28" s="2" t="s">
        <v>34</v>
      </c>
      <c r="B28" s="0" t="n">
        <v>100</v>
      </c>
      <c r="C28" s="0" t="n">
        <v>25</v>
      </c>
      <c r="D28" s="8" t="n">
        <v>28</v>
      </c>
      <c r="E28" s="9" t="n">
        <f aca="false">D28/1.4</f>
        <v>20</v>
      </c>
      <c r="F28" s="0" t="n">
        <v>2</v>
      </c>
      <c r="G28" s="4" t="n">
        <f aca="false">((60/E28)*B28)/$B$1</f>
        <v>0.333333333333333</v>
      </c>
      <c r="H28" s="5" t="n">
        <f aca="false">((60/E28)*(B28+$F$3*F28))/$B$1</f>
        <v>0.416666666666667</v>
      </c>
      <c r="I28" s="5" t="n">
        <f aca="false">((60/E28)*C28)/$B$2</f>
        <v>0.234375</v>
      </c>
      <c r="J28" s="6"/>
    </row>
    <row r="29" customFormat="false" ht="12.8" hidden="false" customHeight="false" outlineLevel="0" collapsed="false">
      <c r="A29" s="2" t="s">
        <v>35</v>
      </c>
      <c r="B29" s="0" t="n">
        <v>50</v>
      </c>
      <c r="C29" s="0" t="n">
        <v>150</v>
      </c>
      <c r="D29" s="8" t="n">
        <v>45</v>
      </c>
      <c r="E29" s="9" t="n">
        <f aca="false">D29/1.4</f>
        <v>32.1428571428571</v>
      </c>
      <c r="F29" s="0" t="n">
        <v>2</v>
      </c>
      <c r="G29" s="4" t="n">
        <f aca="false">((60/E29)*B29)/$B$1</f>
        <v>0.103703703703704</v>
      </c>
      <c r="H29" s="5" t="n">
        <f aca="false">((60/E29)*(B29+$F$3*F29))/$B$1</f>
        <v>0.155555555555556</v>
      </c>
      <c r="I29" s="5" t="n">
        <f aca="false">((60/E29)*C29)/$B$2</f>
        <v>0.875</v>
      </c>
      <c r="J29" s="6"/>
    </row>
    <row r="30" customFormat="false" ht="12.8" hidden="false" customHeight="false" outlineLevel="0" collapsed="false">
      <c r="A30" s="2" t="s">
        <v>36</v>
      </c>
      <c r="B30" s="0" t="n">
        <v>125</v>
      </c>
      <c r="C30" s="0" t="n">
        <v>125</v>
      </c>
      <c r="D30" s="8" t="n">
        <v>45</v>
      </c>
      <c r="E30" s="9" t="n">
        <f aca="false">D30/1.4</f>
        <v>32.1428571428571</v>
      </c>
      <c r="F30" s="0" t="n">
        <v>2</v>
      </c>
      <c r="G30" s="4" t="n">
        <f aca="false">((60/E30)*B30)/$B$1</f>
        <v>0.259259259259259</v>
      </c>
      <c r="H30" s="5" t="n">
        <f aca="false">((60/E30)*(B30+$F$3*F30))/$B$1</f>
        <v>0.311111111111111</v>
      </c>
      <c r="I30" s="5" t="n">
        <f aca="false">((60/E30)*C30)/$B$2</f>
        <v>0.729166666666667</v>
      </c>
      <c r="J30" s="6"/>
    </row>
    <row r="31" customFormat="false" ht="12.8" hidden="false" customHeight="false" outlineLevel="0" collapsed="false">
      <c r="A31" s="2" t="s">
        <v>37</v>
      </c>
      <c r="B31" s="0" t="n">
        <v>150</v>
      </c>
      <c r="C31" s="0" t="n">
        <v>100</v>
      </c>
      <c r="D31" s="0" t="n">
        <v>35</v>
      </c>
      <c r="E31" s="3" t="n">
        <f aca="false">D31/1.4</f>
        <v>25</v>
      </c>
      <c r="F31" s="0" t="n">
        <v>2</v>
      </c>
      <c r="G31" s="4" t="n">
        <f aca="false">((60/E31)*B31)/$B$1</f>
        <v>0.4</v>
      </c>
      <c r="H31" s="5" t="n">
        <f aca="false">((60/E31)*(B31+$F$3*F31))/$B$1</f>
        <v>0.466666666666667</v>
      </c>
      <c r="I31" s="5" t="n">
        <f aca="false">((60/E31)*C31)/$B$2</f>
        <v>0.75</v>
      </c>
      <c r="J31" s="6"/>
    </row>
    <row r="32" customFormat="false" ht="12.8" hidden="false" customHeight="false" outlineLevel="0" collapsed="false">
      <c r="A32" s="2" t="s">
        <v>38</v>
      </c>
      <c r="B32" s="0" t="n">
        <v>150</v>
      </c>
      <c r="C32" s="0" t="n">
        <v>150</v>
      </c>
      <c r="D32" s="0" t="n">
        <v>52</v>
      </c>
      <c r="E32" s="3" t="n">
        <f aca="false">D32/1.4</f>
        <v>37.1428571428571</v>
      </c>
      <c r="F32" s="0" t="n">
        <v>3</v>
      </c>
      <c r="G32" s="4" t="n">
        <f aca="false">((60/E32)*B32)/$B$1</f>
        <v>0.269230769230769</v>
      </c>
      <c r="H32" s="5" t="n">
        <f aca="false">((60/E32)*(B32+$F$3*F32))/$B$1</f>
        <v>0.336538461538461</v>
      </c>
      <c r="I32" s="5" t="n">
        <f aca="false">((60/E32)*C32)/$B$2</f>
        <v>0.757211538461538</v>
      </c>
      <c r="J32" s="6"/>
    </row>
    <row r="33" customFormat="false" ht="12.8" hidden="false" customHeight="false" outlineLevel="0" collapsed="false">
      <c r="A33" s="2" t="s">
        <v>39</v>
      </c>
      <c r="B33" s="0" t="n">
        <v>250</v>
      </c>
      <c r="C33" s="0" t="n">
        <v>150</v>
      </c>
      <c r="D33" s="0" t="n">
        <v>60</v>
      </c>
      <c r="E33" s="3" t="n">
        <f aca="false">D33/1.4</f>
        <v>42.8571428571429</v>
      </c>
      <c r="F33" s="0" t="n">
        <v>4</v>
      </c>
      <c r="G33" s="4" t="n">
        <f aca="false">((60/E33)*B33)/$B$1</f>
        <v>0.388888888888889</v>
      </c>
      <c r="H33" s="5" t="n">
        <f aca="false">((60/E33)*(B33+$F$3*F33))/$B$1</f>
        <v>0.466666666666667</v>
      </c>
      <c r="I33" s="5" t="n">
        <f aca="false">((60/E33)*C33)/$B$2</f>
        <v>0.65625</v>
      </c>
      <c r="J33" s="6"/>
    </row>
    <row r="34" customFormat="false" ht="12.8" hidden="false" customHeight="false" outlineLevel="0" collapsed="false">
      <c r="A34" s="2" t="s">
        <v>40</v>
      </c>
      <c r="B34" s="0" t="n">
        <v>250</v>
      </c>
      <c r="C34" s="0" t="n">
        <v>175</v>
      </c>
      <c r="D34" s="0" t="n">
        <v>60</v>
      </c>
      <c r="E34" s="3" t="n">
        <f aca="false">D34/1.4</f>
        <v>42.8571428571429</v>
      </c>
      <c r="F34" s="0" t="n">
        <v>5</v>
      </c>
      <c r="G34" s="4" t="n">
        <f aca="false">((60/E34)*B34)/$B$1</f>
        <v>0.388888888888889</v>
      </c>
      <c r="H34" s="5" t="n">
        <f aca="false">((60/E34)*(B34+$F$3*F34))/$B$1</f>
        <v>0.486111111111111</v>
      </c>
      <c r="I34" s="5" t="n">
        <f aca="false">((60/E34)*C34)/$B$2</f>
        <v>0.765625</v>
      </c>
      <c r="J34" s="6"/>
    </row>
    <row r="35" customFormat="false" ht="12.8" hidden="false" customHeight="false" outlineLevel="0" collapsed="false">
      <c r="A35" s="2" t="s">
        <v>41</v>
      </c>
      <c r="B35" s="0" t="n">
        <v>350</v>
      </c>
      <c r="C35" s="0" t="n">
        <v>250</v>
      </c>
      <c r="D35" s="0" t="n">
        <v>90</v>
      </c>
      <c r="E35" s="3" t="n">
        <f aca="false">D35/1.4</f>
        <v>64.2857142857143</v>
      </c>
      <c r="F35" s="0" t="n">
        <v>6</v>
      </c>
      <c r="G35" s="4" t="n">
        <f aca="false">((60/E35)*B35)/$B$1</f>
        <v>0.362962962962963</v>
      </c>
      <c r="H35" s="5" t="n">
        <f aca="false">((60/E35)*(B35+$F$3*F35))/$B$1</f>
        <v>0.440740740740741</v>
      </c>
      <c r="I35" s="5" t="n">
        <f aca="false">((60/E35)*C35)/$B$2</f>
        <v>0.729166666666667</v>
      </c>
      <c r="J35" s="6"/>
    </row>
    <row r="36" customFormat="false" ht="12.8" hidden="false" customHeight="false" outlineLevel="0" collapsed="false">
      <c r="A36" s="2" t="s">
        <v>42</v>
      </c>
      <c r="B36" s="0" t="n">
        <v>400</v>
      </c>
      <c r="C36" s="0" t="n">
        <v>400</v>
      </c>
      <c r="D36" s="0" t="n">
        <v>160</v>
      </c>
      <c r="E36" s="3" t="n">
        <f aca="false">D36/1.4</f>
        <v>114.285714285714</v>
      </c>
      <c r="F36" s="0" t="n">
        <v>8</v>
      </c>
      <c r="G36" s="4" t="n">
        <f aca="false">((60/E36)*B36)/$B$1</f>
        <v>0.233333333333333</v>
      </c>
      <c r="H36" s="5" t="n">
        <f aca="false">((60/E36)*(B36+$F$3*F36))/$B$1</f>
        <v>0.291666666666667</v>
      </c>
      <c r="I36" s="5" t="n">
        <f aca="false">((60/E36)*C36)/$B$2</f>
        <v>0.65625</v>
      </c>
      <c r="J36" s="6"/>
    </row>
    <row r="37" customFormat="false" ht="12.8" hidden="false" customHeight="false" outlineLevel="0" collapsed="false">
      <c r="A37" s="2" t="s">
        <v>43</v>
      </c>
      <c r="B37" s="0" t="n">
        <v>25</v>
      </c>
      <c r="C37" s="0" t="n">
        <v>75</v>
      </c>
      <c r="D37" s="0" t="n">
        <v>30</v>
      </c>
      <c r="E37" s="3" t="n">
        <f aca="false">D37/1.4</f>
        <v>21.4285714285714</v>
      </c>
      <c r="F37" s="0" t="n">
        <v>1</v>
      </c>
      <c r="G37" s="4" t="n">
        <f aca="false">((60/E37)*B37)/$B$1</f>
        <v>0.0777777777777778</v>
      </c>
      <c r="H37" s="5" t="n">
        <f aca="false">((60/E37)*(B37+$F$3*F37))/$B$1</f>
        <v>0.116666666666667</v>
      </c>
      <c r="I37" s="5" t="n">
        <f aca="false">((60/E37)*C37)/$B$2</f>
        <v>0.65625</v>
      </c>
      <c r="J37" s="6"/>
    </row>
    <row r="38" customFormat="false" ht="12.8" hidden="false" customHeight="false" outlineLevel="0" collapsed="false">
      <c r="A38" s="2" t="s">
        <v>44</v>
      </c>
      <c r="B38" s="0" t="n">
        <v>200</v>
      </c>
      <c r="C38" s="0" t="n">
        <v>0</v>
      </c>
      <c r="D38" s="0" t="n">
        <v>50</v>
      </c>
      <c r="E38" s="3" t="n">
        <f aca="false">D38/1.4</f>
        <v>35.7142857142857</v>
      </c>
      <c r="F38" s="0" t="n">
        <v>2</v>
      </c>
      <c r="G38" s="4" t="n">
        <f aca="false">((60/E38)*B38)/$B$1</f>
        <v>0.373333333333333</v>
      </c>
      <c r="H38" s="5" t="n">
        <f aca="false">((60/E38)*(B38+$F$3*F38))/$B$1</f>
        <v>0.42</v>
      </c>
      <c r="I38" s="5" t="n">
        <f aca="false">((60/E38)*C38)/$B$2</f>
        <v>0</v>
      </c>
      <c r="J38" s="6"/>
    </row>
    <row r="39" customFormat="false" ht="12.8" hidden="false" customHeight="false" outlineLevel="0" collapsed="false">
      <c r="A39" s="2" t="s">
        <v>45</v>
      </c>
      <c r="B39" s="0" t="n">
        <v>275</v>
      </c>
      <c r="C39" s="0" t="n">
        <v>100</v>
      </c>
      <c r="D39" s="0" t="n">
        <v>55</v>
      </c>
      <c r="E39" s="3" t="n">
        <f aca="false">D39/1.4</f>
        <v>39.2857142857143</v>
      </c>
      <c r="F39" s="0" t="n">
        <v>4</v>
      </c>
      <c r="G39" s="4" t="n">
        <f aca="false">((60/E39)*B39)/$B$1</f>
        <v>0.466666666666667</v>
      </c>
      <c r="H39" s="5" t="n">
        <f aca="false">((60/E39)*(B39+$F$3*F39))/$B$1</f>
        <v>0.551515151515152</v>
      </c>
      <c r="I39" s="5" t="n">
        <f aca="false">((60/E39)*C39)/$B$2</f>
        <v>0.477272727272727</v>
      </c>
      <c r="J39" s="6"/>
    </row>
    <row r="40" customFormat="false" ht="12.8" hidden="false" customHeight="false" outlineLevel="0" collapsed="false">
      <c r="A40" s="2" t="s">
        <v>46</v>
      </c>
      <c r="B40" s="0" t="n">
        <v>300</v>
      </c>
      <c r="C40" s="0" t="n">
        <v>200</v>
      </c>
      <c r="D40" s="0" t="n">
        <v>75</v>
      </c>
      <c r="E40" s="3" t="n">
        <f aca="false">D40/1.4</f>
        <v>53.5714285714286</v>
      </c>
      <c r="F40" s="0" t="n">
        <v>6</v>
      </c>
      <c r="G40" s="4" t="n">
        <f aca="false">((60/E40)*B40)/$B$1</f>
        <v>0.373333333333333</v>
      </c>
      <c r="H40" s="5" t="n">
        <f aca="false">((60/E40)*(B40+$F$3*F40))/$B$1</f>
        <v>0.466666666666667</v>
      </c>
      <c r="I40" s="5" t="n">
        <f aca="false">((60/E40)*C40)/$B$2</f>
        <v>0.7</v>
      </c>
      <c r="J40" s="6"/>
    </row>
    <row r="41" customFormat="false" ht="12.8" hidden="false" customHeight="false" outlineLevel="0" collapsed="false">
      <c r="A41" s="2" t="s">
        <v>47</v>
      </c>
      <c r="B41" s="0" t="n">
        <v>150</v>
      </c>
      <c r="C41" s="0" t="n">
        <v>150</v>
      </c>
      <c r="D41" s="0" t="n">
        <v>50</v>
      </c>
      <c r="E41" s="3" t="n">
        <f aca="false">D41/1.4</f>
        <v>35.7142857142857</v>
      </c>
      <c r="F41" s="0" t="n">
        <v>3</v>
      </c>
      <c r="G41" s="4" t="n">
        <f aca="false">((60/E41)*B41)/$B$1</f>
        <v>0.28</v>
      </c>
      <c r="H41" s="5" t="n">
        <f aca="false">((60/E41)*(B41+$F$3*F41))/$B$1</f>
        <v>0.35</v>
      </c>
      <c r="I41" s="5" t="n">
        <f aca="false">((60/E41)*C41)/$B$2</f>
        <v>0.7875</v>
      </c>
      <c r="J41" s="6"/>
    </row>
    <row r="42" customFormat="false" ht="12.8" hidden="false" customHeight="false" outlineLevel="0" collapsed="false">
      <c r="A42" s="2"/>
      <c r="E42" s="3"/>
      <c r="G42" s="4"/>
      <c r="H42" s="5"/>
      <c r="I42" s="5"/>
      <c r="J42" s="6"/>
    </row>
    <row r="43" customFormat="false" ht="12.8" hidden="false" customHeight="false" outlineLevel="0" collapsed="false">
      <c r="A43" s="2" t="s">
        <v>48</v>
      </c>
      <c r="B43" s="0" t="n">
        <v>50</v>
      </c>
      <c r="C43" s="0" t="n">
        <v>0</v>
      </c>
      <c r="D43" s="0" t="n">
        <v>17</v>
      </c>
      <c r="E43" s="3" t="n">
        <f aca="false">D43/1.4</f>
        <v>12.1428571428571</v>
      </c>
      <c r="F43" s="0" t="n">
        <v>1</v>
      </c>
      <c r="G43" s="4" t="n">
        <f aca="false">((60/E43)*B43)/$B$1</f>
        <v>0.274509803921569</v>
      </c>
      <c r="H43" s="5" t="n">
        <f aca="false">((60/E43)*(B43+$F$3*F43))/$B$1</f>
        <v>0.343137254901961</v>
      </c>
      <c r="I43" s="5" t="n">
        <f aca="false">((60/E43)*C43)/$B$2</f>
        <v>0</v>
      </c>
      <c r="J43" s="6"/>
    </row>
    <row r="44" customFormat="false" ht="12.8" hidden="false" customHeight="false" outlineLevel="0" collapsed="false">
      <c r="A44" s="2" t="s">
        <v>49</v>
      </c>
      <c r="B44" s="0" t="n">
        <v>150</v>
      </c>
      <c r="C44" s="0" t="n">
        <v>0</v>
      </c>
      <c r="D44" s="0" t="n">
        <v>50</v>
      </c>
      <c r="E44" s="3" t="n">
        <f aca="false">D44/1.4</f>
        <v>35.7142857142857</v>
      </c>
      <c r="F44" s="0" t="n">
        <v>2</v>
      </c>
      <c r="G44" s="4" t="n">
        <f aca="false">((60/E44)*B44)/$B$1</f>
        <v>0.28</v>
      </c>
      <c r="H44" s="5" t="n">
        <f aca="false">((60/E44)*(B44+$F$3*F44))/$B$1</f>
        <v>0.326666666666667</v>
      </c>
      <c r="I44" s="5" t="n">
        <f aca="false">((60/E44)*C44)/$B$2</f>
        <v>0</v>
      </c>
      <c r="J44" s="6"/>
    </row>
    <row r="45" customFormat="false" ht="12.8" hidden="false" customHeight="false" outlineLevel="0" collapsed="false">
      <c r="A45" s="2" t="s">
        <v>50</v>
      </c>
      <c r="B45" s="0" t="n">
        <v>25</v>
      </c>
      <c r="C45" s="0" t="n">
        <v>0</v>
      </c>
      <c r="D45" s="0" t="n">
        <v>24</v>
      </c>
      <c r="E45" s="3" t="n">
        <f aca="false">D45/1.4</f>
        <v>17.1428571428571</v>
      </c>
      <c r="F45" s="0" t="n">
        <v>0.5</v>
      </c>
      <c r="G45" s="4" t="n">
        <f aca="false">((60/E45)*B45)/$B$1</f>
        <v>0.0972222222222225</v>
      </c>
      <c r="H45" s="5" t="n">
        <f aca="false">((60/E45)*(B45+$F$3*F45))/$B$1</f>
        <v>0.121527777777778</v>
      </c>
      <c r="I45" s="5" t="n">
        <f aca="false">((60/E45)*C45)/$B$2</f>
        <v>0</v>
      </c>
      <c r="J45" s="6"/>
    </row>
    <row r="46" customFormat="false" ht="12.8" hidden="false" customHeight="false" outlineLevel="0" collapsed="false">
      <c r="A46" s="2" t="s">
        <v>51</v>
      </c>
      <c r="B46" s="0" t="n">
        <v>50</v>
      </c>
      <c r="C46" s="0" t="n">
        <v>25</v>
      </c>
      <c r="D46" s="10" t="n">
        <v>44</v>
      </c>
      <c r="E46" s="3" t="n">
        <f aca="false">D46/1.4</f>
        <v>31.4285714285714</v>
      </c>
      <c r="F46" s="0" t="n">
        <v>0.5</v>
      </c>
      <c r="G46" s="4" t="n">
        <f aca="false">((60/E46)*B46)/$B$1</f>
        <v>0.106060606060606</v>
      </c>
      <c r="H46" s="5" t="n">
        <f aca="false">((60/E46)*(B46+$F$3*F46))/$B$1</f>
        <v>0.119318181818182</v>
      </c>
      <c r="I46" s="5" t="n">
        <f aca="false">((60/E46)*C46)/$B$2</f>
        <v>0.149147727272727</v>
      </c>
      <c r="J46" s="6"/>
    </row>
    <row r="47" customFormat="false" ht="12.8" hidden="false" customHeight="false" outlineLevel="0" collapsed="false">
      <c r="A47" s="2" t="s">
        <v>52</v>
      </c>
      <c r="B47" s="0" t="n">
        <v>75</v>
      </c>
      <c r="C47" s="0" t="n">
        <v>25</v>
      </c>
      <c r="D47" s="0" t="n">
        <v>27</v>
      </c>
      <c r="E47" s="3" t="n">
        <f aca="false">D47/1.4</f>
        <v>19.2857142857143</v>
      </c>
      <c r="F47" s="0" t="n">
        <v>2</v>
      </c>
      <c r="G47" s="4" t="n">
        <f aca="false">((60/E47)*B47)/$B$1</f>
        <v>0.259259259259259</v>
      </c>
      <c r="H47" s="5" t="n">
        <f aca="false">((60/E47)*(B47+$F$3*F47))/$B$1</f>
        <v>0.345679012345679</v>
      </c>
      <c r="I47" s="5" t="n">
        <f aca="false">((60/E47)*C47)/$B$2</f>
        <v>0.243055555555555</v>
      </c>
      <c r="J47" s="6"/>
    </row>
    <row r="48" customFormat="false" ht="12.8" hidden="false" customHeight="false" outlineLevel="0" collapsed="false">
      <c r="A48" s="2" t="s">
        <v>53</v>
      </c>
      <c r="B48" s="8" t="n">
        <v>100</v>
      </c>
      <c r="C48" s="8" t="n">
        <v>100</v>
      </c>
      <c r="D48" s="8" t="n">
        <v>39</v>
      </c>
      <c r="E48" s="9" t="n">
        <f aca="false">D48/1.4</f>
        <v>27.8571428571429</v>
      </c>
      <c r="F48" s="8" t="n">
        <v>3</v>
      </c>
      <c r="G48" s="4" t="n">
        <f aca="false">((60/E48)*B48)/$B$1</f>
        <v>0.239316239316239</v>
      </c>
      <c r="H48" s="5" t="n">
        <f aca="false">((60/E48)*(B48+$F$3*F48))/$B$1</f>
        <v>0.329059829059829</v>
      </c>
      <c r="I48" s="5" t="n">
        <f aca="false">((60/E48)*C48)/$B$2</f>
        <v>0.673076923076923</v>
      </c>
      <c r="J48" s="6"/>
    </row>
    <row r="49" customFormat="false" ht="12.8" hidden="false" customHeight="false" outlineLevel="0" collapsed="false">
      <c r="A49" s="2" t="s">
        <v>54</v>
      </c>
      <c r="B49" s="0" t="n">
        <v>100</v>
      </c>
      <c r="C49" s="0" t="n">
        <v>50</v>
      </c>
      <c r="D49" s="0" t="n">
        <v>33</v>
      </c>
      <c r="E49" s="3" t="n">
        <f aca="false">D49/1.4</f>
        <v>23.5714285714286</v>
      </c>
      <c r="F49" s="0" t="n">
        <v>2</v>
      </c>
      <c r="G49" s="4" t="n">
        <f aca="false">((60/E49)*B49)/$B$1</f>
        <v>0.282828282828283</v>
      </c>
      <c r="H49" s="5" t="n">
        <f aca="false">((60/E49)*(B49+$F$3*F49))/$B$1</f>
        <v>0.353535353535353</v>
      </c>
      <c r="I49" s="5" t="n">
        <f aca="false">((60/E49)*C49)/$B$2</f>
        <v>0.397727272727273</v>
      </c>
      <c r="J49" s="6"/>
    </row>
    <row r="50" customFormat="false" ht="12.8" hidden="false" customHeight="false" outlineLevel="0" collapsed="false">
      <c r="A50" s="2" t="s">
        <v>55</v>
      </c>
      <c r="B50" s="8" t="n">
        <v>150</v>
      </c>
      <c r="C50" s="8" t="n">
        <v>150</v>
      </c>
      <c r="D50" s="8" t="n">
        <v>58</v>
      </c>
      <c r="E50" s="9" t="n">
        <f aca="false">D50/1.4</f>
        <v>41.4285714285714</v>
      </c>
      <c r="F50" s="8" t="n">
        <v>3</v>
      </c>
      <c r="G50" s="4" t="n">
        <f aca="false">((60/E50)*B50)/$B$1</f>
        <v>0.241379310344828</v>
      </c>
      <c r="H50" s="5" t="n">
        <f aca="false">((60/E50)*(B50+$F$3*F50))/$B$1</f>
        <v>0.301724137931034</v>
      </c>
      <c r="I50" s="5" t="n">
        <f aca="false">((60/E50)*C50)/$B$2</f>
        <v>0.678879310344828</v>
      </c>
      <c r="J50" s="6"/>
    </row>
    <row r="51" customFormat="false" ht="12.8" hidden="false" customHeight="false" outlineLevel="0" collapsed="false">
      <c r="A51" s="2" t="s">
        <v>56</v>
      </c>
      <c r="B51" s="0" t="n">
        <v>100</v>
      </c>
      <c r="C51" s="0" t="n">
        <v>100</v>
      </c>
      <c r="D51" s="0" t="n">
        <v>33</v>
      </c>
      <c r="E51" s="3" t="n">
        <f aca="false">D51/1.4</f>
        <v>23.5714285714286</v>
      </c>
      <c r="F51" s="0" t="n">
        <v>2</v>
      </c>
      <c r="G51" s="4" t="n">
        <f aca="false">((60/E51)*B51)/$B$1</f>
        <v>0.282828282828283</v>
      </c>
      <c r="H51" s="5" t="n">
        <f aca="false">((60/E51)*(B51+$F$3*F51))/$B$1</f>
        <v>0.353535353535353</v>
      </c>
      <c r="I51" s="5" t="n">
        <f aca="false">((60/E51)*C51)/$B$2</f>
        <v>0.795454545454545</v>
      </c>
      <c r="J51" s="6"/>
    </row>
    <row r="52" customFormat="false" ht="12.8" hidden="false" customHeight="false" outlineLevel="0" collapsed="false">
      <c r="A52" s="2" t="s">
        <v>57</v>
      </c>
      <c r="B52" s="0" t="n">
        <v>150</v>
      </c>
      <c r="C52" s="0" t="n">
        <v>100</v>
      </c>
      <c r="D52" s="0" t="n">
        <v>40</v>
      </c>
      <c r="E52" s="3" t="n">
        <f aca="false">D52/1.4</f>
        <v>28.5714285714286</v>
      </c>
      <c r="F52" s="0" t="n">
        <v>2</v>
      </c>
      <c r="G52" s="4" t="n">
        <f aca="false">((60/E52)*B52)/$B$1</f>
        <v>0.35</v>
      </c>
      <c r="H52" s="5" t="n">
        <f aca="false">((60/E52)*(B52+$F$3*F52))/$B$1</f>
        <v>0.408333333333333</v>
      </c>
      <c r="I52" s="5" t="n">
        <f aca="false">((60/E52)*C52)/$B$2</f>
        <v>0.65625</v>
      </c>
      <c r="J52" s="6"/>
    </row>
    <row r="53" customFormat="false" ht="12.8" hidden="false" customHeight="false" outlineLevel="0" collapsed="false">
      <c r="A53" s="2" t="s">
        <v>58</v>
      </c>
      <c r="B53" s="8" t="n">
        <v>300</v>
      </c>
      <c r="C53" s="8" t="n">
        <v>250</v>
      </c>
      <c r="D53" s="8" t="n">
        <v>74</v>
      </c>
      <c r="E53" s="9" t="n">
        <f aca="false">D53/1.4</f>
        <v>52.8571428571429</v>
      </c>
      <c r="F53" s="8" t="n">
        <v>4</v>
      </c>
      <c r="G53" s="4" t="n">
        <f aca="false">((60/E53)*B53)/$B$1</f>
        <v>0.378378378378378</v>
      </c>
      <c r="H53" s="5" t="n">
        <f aca="false">((60/E53)*(B53+$F$3*F53))/$B$1</f>
        <v>0.441441441441441</v>
      </c>
      <c r="I53" s="5" t="n">
        <f aca="false">((60/E53)*C53)/$B$2</f>
        <v>0.886824324324324</v>
      </c>
      <c r="J53" s="6"/>
    </row>
    <row r="54" customFormat="false" ht="12.8" hidden="false" customHeight="false" outlineLevel="0" collapsed="false">
      <c r="A54" s="2" t="s">
        <v>59</v>
      </c>
      <c r="B54" s="0" t="n">
        <v>100</v>
      </c>
      <c r="C54" s="0" t="n">
        <v>150</v>
      </c>
      <c r="D54" s="0" t="n">
        <v>50</v>
      </c>
      <c r="E54" s="3" t="n">
        <f aca="false">D54/1.4</f>
        <v>35.7142857142857</v>
      </c>
      <c r="F54" s="0" t="n">
        <v>2</v>
      </c>
      <c r="G54" s="4" t="n">
        <f aca="false">((60/E54)*B54)/$B$1</f>
        <v>0.186666666666667</v>
      </c>
      <c r="H54" s="5" t="n">
        <f aca="false">((60/E54)*(B54+$F$3*F54))/$B$1</f>
        <v>0.233333333333333</v>
      </c>
      <c r="I54" s="5" t="n">
        <f aca="false">((60/E54)*C54)/$B$2</f>
        <v>0.7875</v>
      </c>
      <c r="J54" s="6"/>
    </row>
    <row r="55" customFormat="false" ht="12.8" hidden="false" customHeight="false" outlineLevel="0" collapsed="false">
      <c r="A55" s="2" t="s">
        <v>60</v>
      </c>
      <c r="B55" s="0" t="n">
        <v>100</v>
      </c>
      <c r="C55" s="0" t="n">
        <v>75</v>
      </c>
      <c r="D55" s="0" t="n">
        <v>40</v>
      </c>
      <c r="E55" s="3" t="n">
        <f aca="false">D55/1.4</f>
        <v>28.5714285714286</v>
      </c>
      <c r="F55" s="0" t="n">
        <v>3</v>
      </c>
      <c r="G55" s="4" t="n">
        <f aca="false">((60/E55)*B55)/$B$1</f>
        <v>0.233333333333333</v>
      </c>
      <c r="H55" s="5" t="n">
        <f aca="false">((60/E55)*(B55+$F$3*F55))/$B$1</f>
        <v>0.320833333333333</v>
      </c>
      <c r="I55" s="5" t="n">
        <f aca="false">((60/E55)*C55)/$B$2</f>
        <v>0.4921875</v>
      </c>
      <c r="J55" s="6"/>
    </row>
    <row r="56" customFormat="false" ht="12.8" hidden="false" customHeight="false" outlineLevel="0" collapsed="false">
      <c r="A56" s="2" t="s">
        <v>61</v>
      </c>
      <c r="B56" s="0" t="n">
        <v>100</v>
      </c>
      <c r="C56" s="0" t="n">
        <v>200</v>
      </c>
      <c r="D56" s="0" t="n">
        <v>40</v>
      </c>
      <c r="E56" s="3" t="n">
        <f aca="false">D56/1.4</f>
        <v>28.5714285714286</v>
      </c>
      <c r="F56" s="0" t="n">
        <v>3</v>
      </c>
      <c r="G56" s="4" t="n">
        <f aca="false">((60/E56)*B56)/$B$1</f>
        <v>0.233333333333333</v>
      </c>
      <c r="H56" s="5" t="n">
        <f aca="false">((60/E56)*(B56+$F$3*F56))/$B$1</f>
        <v>0.320833333333333</v>
      </c>
      <c r="I56" s="5" t="n">
        <f aca="false">((60/E56)*C56)/$B$2</f>
        <v>1.3125</v>
      </c>
    </row>
    <row r="57" customFormat="false" ht="12.8" hidden="false" customHeight="false" outlineLevel="0" collapsed="false">
      <c r="A57" s="2" t="s">
        <v>62</v>
      </c>
      <c r="B57" s="0" t="n">
        <v>300</v>
      </c>
      <c r="C57" s="0" t="n">
        <v>200</v>
      </c>
      <c r="D57" s="0" t="n">
        <v>55</v>
      </c>
      <c r="E57" s="3" t="n">
        <f aca="false">D57/1.4</f>
        <v>39.2857142857143</v>
      </c>
      <c r="F57" s="0" t="n">
        <v>6</v>
      </c>
      <c r="G57" s="4" t="n">
        <f aca="false">((60/E57)*B57)/$B$1</f>
        <v>0.509090909090909</v>
      </c>
      <c r="H57" s="5" t="n">
        <f aca="false">((60/E57)*(B57+$F$3*F57))/$B$1</f>
        <v>0.636363636363636</v>
      </c>
      <c r="I57" s="5" t="n">
        <f aca="false">((60/E57)*C57)/$B$2</f>
        <v>0.954545454545455</v>
      </c>
    </row>
  </sheetData>
  <conditionalFormatting sqref="H6:H57">
    <cfRule type="cellIs" priority="2" operator="greaterThan" aboveAverage="0" equalAverage="0" bottom="0" percent="0" rank="0" text="" dxfId="0">
      <formula>I6</formula>
    </cfRule>
  </conditionalFormatting>
  <conditionalFormatting sqref="I6:I57">
    <cfRule type="cellIs" priority="3" operator="greaterThan" aboveAverage="0" equalAverage="0" bottom="0" percent="0" rank="0" text="" dxfId="0">
      <formula>H6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152</TotalTime>
  <Application>LibreOffice/6.1.5.2$Windows_X86_64 LibreOffice_project/90f8dcf33c87b3705e78202e3df5142b201bd805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2019-03-06T15:31:20Z</dcterms:created>
  <dc:creator/>
  <dc:description/>
  <dc:language>en-GB</dc:language>
  <cp:lastModifiedBy/>
  <dcterms:modified xsi:type="dcterms:W3CDTF">2019-03-07T17:16:48Z</dcterms:modified>
  <cp:revision>31</cp:revision>
  <dc:subject/>
  <dc:title/>
</cp:coreProperties>
</file>