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9" i="1"/>
  <c r="C20"/>
  <c r="C19"/>
  <c r="C18"/>
  <c r="C14"/>
  <c r="C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5"/>
  <c r="C46"/>
  <c r="C47" s="1"/>
  <c r="C48" l="1"/>
</calcChain>
</file>

<file path=xl/sharedStrings.xml><?xml version="1.0" encoding="utf-8"?>
<sst xmlns="http://schemas.openxmlformats.org/spreadsheetml/2006/main" count="67" uniqueCount="59">
  <si>
    <t>DječjiVrtić</t>
  </si>
  <si>
    <t>POČETAKPROJEKTA</t>
  </si>
  <si>
    <t>PLANIRANJE PROJEKTA</t>
  </si>
  <si>
    <t>Definiranje projektnog tima</t>
  </si>
  <si>
    <r>
      <t xml:space="preserve">1.       </t>
    </r>
    <r>
      <rPr>
        <b/>
        <sz val="12"/>
        <color rgb="FFFF0000"/>
        <rFont val="Times New Roman"/>
        <family val="1"/>
        <charset val="238"/>
      </rPr>
      <t>Sastanak</t>
    </r>
  </si>
  <si>
    <t>Izrada opisne dokumentacije (prijava projekta)</t>
  </si>
  <si>
    <r>
      <t xml:space="preserve">2.       </t>
    </r>
    <r>
      <rPr>
        <b/>
        <sz val="12"/>
        <color rgb="FFFF0000"/>
        <rFont val="Times New Roman"/>
        <family val="1"/>
        <charset val="238"/>
      </rPr>
      <t>Sastanak</t>
    </r>
  </si>
  <si>
    <t>Izrada gantograma</t>
  </si>
  <si>
    <t>Izrada proračuna i financija projekta</t>
  </si>
  <si>
    <t>Izrada ponude naručitelju</t>
  </si>
  <si>
    <t>Dorada i uređivanje projekta</t>
  </si>
  <si>
    <t>Sastavljanje dokumentacije prve faze</t>
  </si>
  <si>
    <t>ZAVRŠETAK PLANIRANJA</t>
  </si>
  <si>
    <t>MODELIRANJE PROJEKTA</t>
  </si>
  <si>
    <t>Opisi i specifikacije korisničkih zahtjeva u aplikaciji</t>
  </si>
  <si>
    <t>Konzultacije i  popravljanje dijagrama i dokumentacije projekta</t>
  </si>
  <si>
    <t>MODELIRANJE BAZE PODATAKA</t>
  </si>
  <si>
    <r>
      <t xml:space="preserve">4.       </t>
    </r>
    <r>
      <rPr>
        <b/>
        <sz val="12"/>
        <color rgb="FFFF0000"/>
        <rFont val="Times New Roman"/>
        <family val="1"/>
        <charset val="238"/>
      </rPr>
      <t>Sastanak</t>
    </r>
  </si>
  <si>
    <t>Generiranje SQL BP (skripte)</t>
  </si>
  <si>
    <t>Dogovaranje i skiciranje idejnih formi</t>
  </si>
  <si>
    <t>ZAVRŠENO MODELIRANJE BP</t>
  </si>
  <si>
    <t>ZAPOČETA REALIZACIJA PROJEKTA</t>
  </si>
  <si>
    <r>
      <t xml:space="preserve">5.       </t>
    </r>
    <r>
      <rPr>
        <b/>
        <sz val="12"/>
        <color rgb="FFFF0000"/>
        <rFont val="Times New Roman"/>
        <family val="1"/>
        <charset val="238"/>
      </rPr>
      <t>Sastanak</t>
    </r>
  </si>
  <si>
    <t>Definiranje problemske domene</t>
  </si>
  <si>
    <t>Odabir metoda koje će se koristiti za rješavanje problema</t>
  </si>
  <si>
    <t>Pisanje programskog koda i algoritama u pseudo obliku</t>
  </si>
  <si>
    <t>Prevođenje programskog koda</t>
  </si>
  <si>
    <t>Testiranje programskog koda</t>
  </si>
  <si>
    <r>
      <t xml:space="preserve">6.       </t>
    </r>
    <r>
      <rPr>
        <b/>
        <sz val="12"/>
        <color rgb="FFFF0000"/>
        <rFont val="Times New Roman"/>
        <family val="1"/>
        <charset val="238"/>
      </rPr>
      <t>Sastanak</t>
    </r>
  </si>
  <si>
    <t>Objedinjavanje aplikacije</t>
  </si>
  <si>
    <t>Uređivanje i dorada aplikacije</t>
  </si>
  <si>
    <r>
      <t xml:space="preserve">7.       </t>
    </r>
    <r>
      <rPr>
        <b/>
        <sz val="12"/>
        <color rgb="FFFF0000"/>
        <rFont val="Times New Roman"/>
        <family val="1"/>
        <charset val="238"/>
      </rPr>
      <t>Sastanak</t>
    </r>
  </si>
  <si>
    <t>Završno testiranje programskog rješenja</t>
  </si>
  <si>
    <t>Izrada konačne dokumentacije projekta</t>
  </si>
  <si>
    <t>REALIZACIJA ZAVRŠENA</t>
  </si>
  <si>
    <r>
      <t xml:space="preserve">8.       </t>
    </r>
    <r>
      <rPr>
        <b/>
        <sz val="12"/>
        <color rgb="FFFF0000"/>
        <rFont val="Times New Roman"/>
        <family val="1"/>
        <charset val="238"/>
      </rPr>
      <t>Sastanak</t>
    </r>
  </si>
  <si>
    <t>ISPORUKA</t>
  </si>
  <si>
    <t>Isporuka aplikacije naručitelju</t>
  </si>
  <si>
    <t>Javna obrana projekta</t>
  </si>
  <si>
    <t>PROJEKT ZAVRŠEN</t>
  </si>
  <si>
    <t>UKUPNO (BEZ PDV-a)</t>
  </si>
  <si>
    <t>PDV (25%)</t>
  </si>
  <si>
    <t>UKUPNO (+PDV)</t>
  </si>
  <si>
    <t xml:space="preserve">        Raspodjela aktivnosti članova u timu</t>
  </si>
  <si>
    <t xml:space="preserve">        Određivanje ključnih točaka projekta</t>
  </si>
  <si>
    <t>br.ljudi</t>
  </si>
  <si>
    <t>br. Sati</t>
  </si>
  <si>
    <t>satnica 50kn</t>
  </si>
  <si>
    <t>svatko 2h</t>
  </si>
  <si>
    <t>zajedno</t>
  </si>
  <si>
    <t>svatko po 2h</t>
  </si>
  <si>
    <t>svatko toliko</t>
  </si>
  <si>
    <t>Izrada UML dijagrama, ERA</t>
  </si>
  <si>
    <t xml:space="preserve">Opisi UML i ERA dijagrama </t>
  </si>
  <si>
    <t>?</t>
  </si>
  <si>
    <t>svaka toliko</t>
  </si>
  <si>
    <t>**</t>
  </si>
  <si>
    <t>** svaka toliko x2</t>
  </si>
  <si>
    <t>zajedno!</t>
  </si>
</sst>
</file>

<file path=xl/styles.xml><?xml version="1.0" encoding="utf-8"?>
<styleSheet xmlns="http://schemas.openxmlformats.org/spreadsheetml/2006/main">
  <numFmts count="1">
    <numFmt numFmtId="168" formatCode="#,##0.00\ &quot;kn&quot;"/>
  </numFmts>
  <fonts count="8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2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5F9FD"/>
        <bgColor indexed="64"/>
      </patternFill>
    </fill>
    <fill>
      <patternFill patternType="solid">
        <fgColor rgb="FFE4EDF8"/>
        <bgColor indexed="64"/>
      </patternFill>
    </fill>
    <fill>
      <patternFill patternType="solid">
        <fgColor rgb="FFCDDEF3"/>
        <bgColor indexed="64"/>
      </patternFill>
    </fill>
    <fill>
      <patternFill patternType="solid">
        <fgColor rgb="FFB2CCEC"/>
        <bgColor indexed="64"/>
      </patternFill>
    </fill>
    <fill>
      <patternFill patternType="solid">
        <fgColor rgb="FF97BAE5"/>
        <bgColor indexed="64"/>
      </patternFill>
    </fill>
    <fill>
      <patternFill patternType="solid">
        <fgColor rgb="FFE0EA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0" xfId="0" applyFont="1" applyFill="1" applyAlignment="1">
      <alignment vertical="top"/>
    </xf>
    <xf numFmtId="0" fontId="2" fillId="4" borderId="3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 vertical="top" wrapText="1"/>
    </xf>
    <xf numFmtId="0" fontId="1" fillId="2" borderId="0" xfId="0" applyFont="1" applyFill="1" applyAlignment="1"/>
    <xf numFmtId="0" fontId="2" fillId="2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168" fontId="5" fillId="0" borderId="1" xfId="0" applyNumberFormat="1" applyFont="1" applyBorder="1" applyAlignment="1">
      <alignment vertical="top" wrapText="1"/>
    </xf>
    <xf numFmtId="168" fontId="5" fillId="2" borderId="1" xfId="0" applyNumberFormat="1" applyFont="1" applyFill="1" applyBorder="1" applyAlignment="1">
      <alignment horizontal="right" vertical="top" wrapText="1"/>
    </xf>
    <xf numFmtId="168" fontId="6" fillId="2" borderId="1" xfId="0" applyNumberFormat="1" applyFont="1" applyFill="1" applyBorder="1" applyAlignment="1">
      <alignment horizontal="right" vertical="top" wrapText="1"/>
    </xf>
    <xf numFmtId="168" fontId="5" fillId="3" borderId="1" xfId="0" applyNumberFormat="1" applyFont="1" applyFill="1" applyBorder="1" applyAlignment="1">
      <alignment horizontal="right" vertical="top" wrapText="1"/>
    </xf>
    <xf numFmtId="168" fontId="5" fillId="4" borderId="1" xfId="0" applyNumberFormat="1" applyFont="1" applyFill="1" applyBorder="1" applyAlignment="1">
      <alignment horizontal="right" vertical="top" wrapText="1"/>
    </xf>
    <xf numFmtId="168" fontId="6" fillId="4" borderId="1" xfId="0" applyNumberFormat="1" applyFont="1" applyFill="1" applyBorder="1" applyAlignment="1">
      <alignment horizontal="right" vertical="top" wrapText="1"/>
    </xf>
    <xf numFmtId="168" fontId="6" fillId="5" borderId="1" xfId="0" applyNumberFormat="1" applyFont="1" applyFill="1" applyBorder="1" applyAlignment="1">
      <alignment horizontal="right" vertical="top" wrapText="1"/>
    </xf>
    <xf numFmtId="168" fontId="5" fillId="5" borderId="1" xfId="0" applyNumberFormat="1" applyFont="1" applyFill="1" applyBorder="1" applyAlignment="1">
      <alignment horizontal="right" vertical="top" wrapText="1"/>
    </xf>
    <xf numFmtId="168" fontId="5" fillId="6" borderId="1" xfId="0" applyNumberFormat="1" applyFont="1" applyFill="1" applyBorder="1" applyAlignment="1">
      <alignment horizontal="right" vertical="top" wrapText="1"/>
    </xf>
    <xf numFmtId="168" fontId="6" fillId="0" borderId="1" xfId="0" applyNumberFormat="1" applyFont="1" applyBorder="1" applyAlignment="1">
      <alignment horizontal="right" vertical="top" wrapText="1"/>
    </xf>
    <xf numFmtId="168" fontId="6" fillId="7" borderId="4" xfId="0" applyNumberFormat="1" applyFont="1" applyFill="1" applyBorder="1" applyAlignment="1">
      <alignment horizontal="right"/>
    </xf>
    <xf numFmtId="168" fontId="7" fillId="2" borderId="1" xfId="0" applyNumberFormat="1" applyFont="1" applyFill="1" applyBorder="1" applyAlignment="1">
      <alignment vertical="top" wrapText="1"/>
    </xf>
    <xf numFmtId="168" fontId="7" fillId="0" borderId="0" xfId="0" applyNumberFormat="1" applyFont="1" applyAlignment="1"/>
    <xf numFmtId="0" fontId="0" fillId="0" borderId="0" xfId="0" applyFill="1" applyBorder="1" applyAlignment="1"/>
    <xf numFmtId="0" fontId="0" fillId="8" borderId="0" xfId="0" applyFill="1" applyAlignment="1"/>
    <xf numFmtId="0" fontId="0" fillId="9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8"/>
  <sheetViews>
    <sheetView tabSelected="1" topLeftCell="A31" workbookViewId="0">
      <selection activeCell="C44" sqref="C44"/>
    </sheetView>
  </sheetViews>
  <sheetFormatPr defaultRowHeight="15.75"/>
  <cols>
    <col min="1" max="1" width="9.140625" style="21"/>
    <col min="2" max="2" width="56.42578125" style="21" customWidth="1"/>
    <col min="3" max="3" width="18.7109375" style="40" customWidth="1"/>
    <col min="4" max="16384" width="9.140625" style="21"/>
  </cols>
  <sheetData>
    <row r="2" spans="1:10" ht="16.5" thickBot="1">
      <c r="A2" s="1">
        <v>1</v>
      </c>
      <c r="B2" s="2" t="s">
        <v>0</v>
      </c>
      <c r="C2" s="28"/>
      <c r="E2" s="21" t="s">
        <v>47</v>
      </c>
      <c r="G2" s="21" t="s">
        <v>57</v>
      </c>
    </row>
    <row r="3" spans="1:10" ht="16.5" thickBot="1">
      <c r="A3" s="3">
        <v>2</v>
      </c>
      <c r="B3" s="4" t="s">
        <v>1</v>
      </c>
      <c r="C3" s="29"/>
    </row>
    <row r="4" spans="1:10" ht="16.5" thickBot="1">
      <c r="A4" s="3">
        <v>3</v>
      </c>
      <c r="B4" s="4" t="s">
        <v>2</v>
      </c>
      <c r="C4" s="29"/>
      <c r="E4" s="21" t="s">
        <v>45</v>
      </c>
      <c r="F4" s="21" t="s">
        <v>46</v>
      </c>
    </row>
    <row r="5" spans="1:10" ht="16.5" thickBot="1">
      <c r="A5" s="3">
        <v>4</v>
      </c>
      <c r="B5" s="5" t="s">
        <v>3</v>
      </c>
      <c r="C5" s="29">
        <v>100</v>
      </c>
      <c r="E5" s="21">
        <v>2</v>
      </c>
      <c r="F5" s="21">
        <v>1</v>
      </c>
      <c r="G5" s="41">
        <v>50</v>
      </c>
      <c r="H5" s="21">
        <f>E5*F5*G5</f>
        <v>100</v>
      </c>
    </row>
    <row r="6" spans="1:10" ht="16.5" thickBot="1">
      <c r="A6" s="3">
        <v>5</v>
      </c>
      <c r="B6" s="22" t="s">
        <v>4</v>
      </c>
      <c r="C6" s="39">
        <v>100</v>
      </c>
      <c r="E6" s="21">
        <v>2</v>
      </c>
      <c r="F6" s="21">
        <v>1</v>
      </c>
      <c r="G6" s="41">
        <v>50</v>
      </c>
      <c r="H6" s="21">
        <f t="shared" ref="H6:H44" si="0">E6*F6*G6</f>
        <v>100</v>
      </c>
    </row>
    <row r="7" spans="1:10" ht="16.5" thickBot="1">
      <c r="A7" s="3">
        <v>6</v>
      </c>
      <c r="B7" s="23" t="s">
        <v>5</v>
      </c>
      <c r="C7" s="39">
        <v>200</v>
      </c>
      <c r="E7" s="21">
        <v>2</v>
      </c>
      <c r="F7" s="21">
        <v>2</v>
      </c>
      <c r="G7" s="41">
        <v>50</v>
      </c>
      <c r="H7" s="21">
        <f t="shared" si="0"/>
        <v>200</v>
      </c>
      <c r="J7" s="21" t="s">
        <v>49</v>
      </c>
    </row>
    <row r="8" spans="1:10" ht="16.5" thickBot="1">
      <c r="A8" s="3">
        <v>7</v>
      </c>
      <c r="B8" s="24" t="s">
        <v>6</v>
      </c>
      <c r="C8" s="29">
        <v>100</v>
      </c>
      <c r="E8" s="21">
        <v>2</v>
      </c>
      <c r="F8" s="21">
        <v>1</v>
      </c>
      <c r="G8" s="41">
        <v>50</v>
      </c>
      <c r="H8" s="21">
        <f t="shared" si="0"/>
        <v>100</v>
      </c>
    </row>
    <row r="9" spans="1:10" ht="16.5" thickBot="1">
      <c r="A9" s="3">
        <v>8</v>
      </c>
      <c r="B9" s="5" t="s">
        <v>43</v>
      </c>
      <c r="C9" s="29">
        <v>30</v>
      </c>
      <c r="E9" s="21">
        <v>2</v>
      </c>
      <c r="F9" s="21">
        <v>0.3</v>
      </c>
      <c r="G9" s="41">
        <v>50</v>
      </c>
      <c r="H9" s="21">
        <f t="shared" si="0"/>
        <v>30</v>
      </c>
      <c r="J9" s="21" t="s">
        <v>49</v>
      </c>
    </row>
    <row r="10" spans="1:10" ht="16.5" thickBot="1">
      <c r="A10" s="3">
        <v>9</v>
      </c>
      <c r="B10" s="5" t="s">
        <v>44</v>
      </c>
      <c r="C10" s="29">
        <v>30</v>
      </c>
      <c r="E10" s="21">
        <v>2</v>
      </c>
      <c r="F10" s="21">
        <v>0.3</v>
      </c>
      <c r="G10" s="41">
        <v>50</v>
      </c>
      <c r="H10" s="21">
        <f t="shared" si="0"/>
        <v>30</v>
      </c>
      <c r="J10" s="21" t="s">
        <v>49</v>
      </c>
    </row>
    <row r="11" spans="1:10" ht="16.5" thickBot="1">
      <c r="A11" s="3">
        <v>10</v>
      </c>
      <c r="B11" s="5" t="s">
        <v>7</v>
      </c>
      <c r="C11" s="29">
        <v>200</v>
      </c>
      <c r="E11" s="21">
        <v>1</v>
      </c>
      <c r="F11" s="21">
        <v>4</v>
      </c>
      <c r="G11" s="41">
        <v>50</v>
      </c>
      <c r="H11" s="21">
        <f t="shared" si="0"/>
        <v>200</v>
      </c>
    </row>
    <row r="12" spans="1:10" ht="16.5" thickBot="1">
      <c r="A12" s="3">
        <v>11</v>
      </c>
      <c r="B12" s="5" t="s">
        <v>8</v>
      </c>
      <c r="C12" s="29">
        <v>100</v>
      </c>
      <c r="E12" s="21">
        <v>1</v>
      </c>
      <c r="F12" s="21">
        <v>2</v>
      </c>
      <c r="G12" s="41">
        <v>50</v>
      </c>
      <c r="H12" s="21">
        <f t="shared" si="0"/>
        <v>100</v>
      </c>
    </row>
    <row r="13" spans="1:10" ht="16.5" thickBot="1">
      <c r="A13" s="3">
        <v>12</v>
      </c>
      <c r="B13" s="5" t="s">
        <v>9</v>
      </c>
      <c r="C13" s="29">
        <v>50</v>
      </c>
      <c r="E13" s="21">
        <v>1</v>
      </c>
      <c r="F13" s="21">
        <v>1</v>
      </c>
      <c r="G13" s="41">
        <v>50</v>
      </c>
      <c r="H13" s="21">
        <f t="shared" si="0"/>
        <v>50</v>
      </c>
    </row>
    <row r="14" spans="1:10" ht="16.5" thickBot="1">
      <c r="A14" s="3">
        <v>13</v>
      </c>
      <c r="B14" s="5" t="s">
        <v>10</v>
      </c>
      <c r="C14" s="29">
        <f>2*400</f>
        <v>800</v>
      </c>
      <c r="D14" s="43" t="s">
        <v>56</v>
      </c>
      <c r="E14" s="21">
        <v>2</v>
      </c>
      <c r="F14" s="21">
        <v>4</v>
      </c>
      <c r="G14" s="41">
        <v>50</v>
      </c>
      <c r="H14" s="21">
        <f t="shared" si="0"/>
        <v>400</v>
      </c>
      <c r="J14" s="21" t="s">
        <v>48</v>
      </c>
    </row>
    <row r="15" spans="1:10" ht="16.5" thickBot="1">
      <c r="A15" s="3">
        <v>14</v>
      </c>
      <c r="B15" s="5" t="s">
        <v>11</v>
      </c>
      <c r="C15" s="29">
        <v>150</v>
      </c>
      <c r="E15" s="21">
        <v>1</v>
      </c>
      <c r="F15" s="21">
        <v>3</v>
      </c>
      <c r="G15" s="41">
        <v>50</v>
      </c>
      <c r="H15" s="21">
        <f t="shared" si="0"/>
        <v>150</v>
      </c>
    </row>
    <row r="16" spans="1:10" ht="16.5" thickBot="1">
      <c r="A16" s="3">
        <v>15</v>
      </c>
      <c r="B16" s="4" t="s">
        <v>12</v>
      </c>
      <c r="C16" s="30"/>
      <c r="G16" s="41">
        <v>50</v>
      </c>
      <c r="H16" s="21">
        <f t="shared" si="0"/>
        <v>0</v>
      </c>
    </row>
    <row r="17" spans="1:10" ht="16.5" thickBot="1">
      <c r="A17" s="6">
        <v>16</v>
      </c>
      <c r="B17" s="7" t="s">
        <v>13</v>
      </c>
      <c r="C17" s="31"/>
      <c r="G17" s="41">
        <v>50</v>
      </c>
      <c r="H17" s="21">
        <f t="shared" si="0"/>
        <v>0</v>
      </c>
    </row>
    <row r="18" spans="1:10" ht="32.25" thickBot="1">
      <c r="A18" s="6">
        <v>17</v>
      </c>
      <c r="B18" s="8" t="s">
        <v>14</v>
      </c>
      <c r="C18" s="31">
        <f>2*200</f>
        <v>400</v>
      </c>
      <c r="D18" s="43" t="s">
        <v>56</v>
      </c>
      <c r="E18" s="21">
        <v>2</v>
      </c>
      <c r="F18" s="21">
        <v>2</v>
      </c>
      <c r="G18" s="41">
        <v>50</v>
      </c>
      <c r="H18" s="21">
        <f t="shared" si="0"/>
        <v>200</v>
      </c>
      <c r="J18" s="21" t="s">
        <v>50</v>
      </c>
    </row>
    <row r="19" spans="1:10" ht="16.5" thickBot="1">
      <c r="A19" s="6">
        <v>18</v>
      </c>
      <c r="B19" s="9" t="s">
        <v>52</v>
      </c>
      <c r="C19" s="31">
        <f>2*1200</f>
        <v>2400</v>
      </c>
      <c r="D19" s="43" t="s">
        <v>56</v>
      </c>
      <c r="E19" s="21">
        <v>2</v>
      </c>
      <c r="F19" s="21">
        <v>12</v>
      </c>
      <c r="G19" s="41">
        <v>50</v>
      </c>
      <c r="H19" s="21">
        <f t="shared" si="0"/>
        <v>1200</v>
      </c>
      <c r="J19" s="21" t="s">
        <v>51</v>
      </c>
    </row>
    <row r="20" spans="1:10" ht="16.5" thickBot="1">
      <c r="A20" s="6">
        <v>19</v>
      </c>
      <c r="B20" s="9" t="s">
        <v>53</v>
      </c>
      <c r="C20" s="31">
        <f>2*300</f>
        <v>600</v>
      </c>
      <c r="D20" s="43" t="s">
        <v>56</v>
      </c>
      <c r="E20" s="21">
        <v>2</v>
      </c>
      <c r="F20" s="21">
        <v>3</v>
      </c>
      <c r="G20" s="41">
        <v>50</v>
      </c>
      <c r="H20" s="21">
        <f t="shared" si="0"/>
        <v>300</v>
      </c>
      <c r="J20" s="21" t="s">
        <v>51</v>
      </c>
    </row>
    <row r="21" spans="1:10" ht="16.5" thickBot="1">
      <c r="A21" s="6">
        <v>20</v>
      </c>
      <c r="B21" s="10" t="s">
        <v>15</v>
      </c>
      <c r="C21" s="31">
        <v>500</v>
      </c>
      <c r="E21" s="21">
        <v>2</v>
      </c>
      <c r="F21" s="21">
        <v>5</v>
      </c>
      <c r="G21" s="41">
        <v>50</v>
      </c>
      <c r="H21" s="21">
        <f t="shared" si="0"/>
        <v>500</v>
      </c>
    </row>
    <row r="22" spans="1:10" ht="16.5" thickBot="1">
      <c r="A22" s="6">
        <v>21</v>
      </c>
      <c r="B22" s="11" t="s">
        <v>16</v>
      </c>
      <c r="C22" s="32"/>
      <c r="G22" s="41">
        <v>50</v>
      </c>
      <c r="H22" s="21">
        <f t="shared" si="0"/>
        <v>0</v>
      </c>
    </row>
    <row r="23" spans="1:10" ht="16.5" thickBot="1">
      <c r="A23" s="6">
        <v>22</v>
      </c>
      <c r="B23" s="25" t="s">
        <v>17</v>
      </c>
      <c r="C23" s="32">
        <v>100</v>
      </c>
      <c r="E23" s="21">
        <v>2</v>
      </c>
      <c r="F23" s="21">
        <v>1</v>
      </c>
      <c r="G23" s="41">
        <v>50</v>
      </c>
      <c r="H23" s="21">
        <f t="shared" si="0"/>
        <v>100</v>
      </c>
    </row>
    <row r="24" spans="1:10" ht="16.5" thickBot="1">
      <c r="A24" s="6">
        <v>23</v>
      </c>
      <c r="B24" s="12" t="s">
        <v>18</v>
      </c>
      <c r="C24" s="32">
        <v>300</v>
      </c>
      <c r="E24" s="21">
        <v>2</v>
      </c>
      <c r="F24" s="21">
        <v>3</v>
      </c>
      <c r="G24" s="41">
        <v>50</v>
      </c>
      <c r="H24" s="21">
        <f t="shared" si="0"/>
        <v>300</v>
      </c>
    </row>
    <row r="25" spans="1:10" ht="16.5" thickBot="1">
      <c r="A25" s="6">
        <v>24</v>
      </c>
      <c r="B25" s="12" t="s">
        <v>19</v>
      </c>
      <c r="C25" s="32"/>
      <c r="D25" s="42" t="s">
        <v>54</v>
      </c>
      <c r="G25" s="41">
        <v>50</v>
      </c>
      <c r="H25" s="21">
        <f t="shared" si="0"/>
        <v>0</v>
      </c>
    </row>
    <row r="26" spans="1:10" ht="16.5" thickBot="1">
      <c r="A26" s="6">
        <v>25</v>
      </c>
      <c r="B26" s="13" t="s">
        <v>20</v>
      </c>
      <c r="C26" s="33"/>
      <c r="G26" s="41">
        <v>50</v>
      </c>
      <c r="H26" s="21">
        <f t="shared" si="0"/>
        <v>0</v>
      </c>
    </row>
    <row r="27" spans="1:10" ht="16.5" thickBot="1">
      <c r="A27" s="6">
        <v>26</v>
      </c>
      <c r="B27" s="14" t="s">
        <v>21</v>
      </c>
      <c r="C27" s="34"/>
      <c r="G27" s="41">
        <v>50</v>
      </c>
      <c r="H27" s="21">
        <f t="shared" si="0"/>
        <v>0</v>
      </c>
    </row>
    <row r="28" spans="1:10" ht="16.5" thickBot="1">
      <c r="A28" s="6">
        <v>27</v>
      </c>
      <c r="B28" s="26" t="s">
        <v>22</v>
      </c>
      <c r="C28" s="35">
        <v>200</v>
      </c>
      <c r="E28" s="21">
        <v>2</v>
      </c>
      <c r="F28" s="21">
        <v>2</v>
      </c>
      <c r="G28" s="41">
        <v>50</v>
      </c>
      <c r="H28" s="21">
        <f t="shared" si="0"/>
        <v>200</v>
      </c>
    </row>
    <row r="29" spans="1:10" ht="16.5" thickBot="1">
      <c r="A29" s="6">
        <v>28</v>
      </c>
      <c r="B29" s="15" t="s">
        <v>23</v>
      </c>
      <c r="C29" s="35">
        <v>100</v>
      </c>
      <c r="E29" s="21">
        <v>2</v>
      </c>
      <c r="F29" s="21">
        <v>1</v>
      </c>
      <c r="G29" s="41">
        <v>50</v>
      </c>
      <c r="H29" s="21">
        <f t="shared" si="0"/>
        <v>100</v>
      </c>
    </row>
    <row r="30" spans="1:10" ht="16.5" thickBot="1">
      <c r="A30" s="6">
        <v>29</v>
      </c>
      <c r="B30" s="15" t="s">
        <v>24</v>
      </c>
      <c r="C30" s="35">
        <v>200</v>
      </c>
      <c r="E30" s="21">
        <v>2</v>
      </c>
      <c r="F30" s="21">
        <v>2</v>
      </c>
      <c r="G30" s="41">
        <v>50</v>
      </c>
      <c r="H30" s="21">
        <f t="shared" si="0"/>
        <v>200</v>
      </c>
    </row>
    <row r="31" spans="1:10" ht="16.5" thickBot="1">
      <c r="A31" s="6">
        <v>30</v>
      </c>
      <c r="B31" s="15" t="s">
        <v>25</v>
      </c>
      <c r="C31" s="35">
        <f>4000*2</f>
        <v>8000</v>
      </c>
      <c r="D31" s="43" t="s">
        <v>56</v>
      </c>
      <c r="E31" s="21">
        <v>2</v>
      </c>
      <c r="F31" s="21">
        <v>40</v>
      </c>
      <c r="G31" s="41">
        <v>50</v>
      </c>
      <c r="H31" s="21">
        <f t="shared" si="0"/>
        <v>4000</v>
      </c>
      <c r="J31" s="21" t="s">
        <v>55</v>
      </c>
    </row>
    <row r="32" spans="1:10" ht="16.5" thickBot="1">
      <c r="A32" s="6">
        <v>31</v>
      </c>
      <c r="B32" s="15" t="s">
        <v>26</v>
      </c>
      <c r="C32" s="35">
        <v>1000</v>
      </c>
      <c r="E32" s="21">
        <v>2</v>
      </c>
      <c r="F32" s="21">
        <v>10</v>
      </c>
      <c r="G32" s="41">
        <v>50</v>
      </c>
      <c r="H32" s="21">
        <f t="shared" si="0"/>
        <v>1000</v>
      </c>
    </row>
    <row r="33" spans="1:10" ht="16.5" thickBot="1">
      <c r="A33" s="6">
        <v>32</v>
      </c>
      <c r="B33" s="15" t="s">
        <v>27</v>
      </c>
      <c r="C33" s="35">
        <v>1000</v>
      </c>
      <c r="E33" s="21">
        <v>2</v>
      </c>
      <c r="F33" s="21">
        <v>10</v>
      </c>
      <c r="G33" s="41">
        <v>50</v>
      </c>
      <c r="H33" s="21">
        <f t="shared" si="0"/>
        <v>1000</v>
      </c>
    </row>
    <row r="34" spans="1:10" ht="16.5" thickBot="1">
      <c r="A34" s="6">
        <v>33</v>
      </c>
      <c r="B34" s="26" t="s">
        <v>28</v>
      </c>
      <c r="C34" s="35">
        <v>150</v>
      </c>
      <c r="E34" s="21">
        <v>2</v>
      </c>
      <c r="F34" s="21">
        <v>1.5</v>
      </c>
      <c r="G34" s="41">
        <v>50</v>
      </c>
      <c r="H34" s="21">
        <f t="shared" si="0"/>
        <v>150</v>
      </c>
    </row>
    <row r="35" spans="1:10" ht="16.5" thickBot="1">
      <c r="A35" s="6">
        <v>34</v>
      </c>
      <c r="B35" s="15" t="s">
        <v>29</v>
      </c>
      <c r="C35" s="35">
        <v>500</v>
      </c>
      <c r="E35" s="21">
        <v>2</v>
      </c>
      <c r="F35" s="21">
        <v>5</v>
      </c>
      <c r="G35" s="41">
        <v>50</v>
      </c>
      <c r="H35" s="21">
        <f t="shared" si="0"/>
        <v>500</v>
      </c>
    </row>
    <row r="36" spans="1:10" ht="16.5" thickBot="1">
      <c r="A36" s="6">
        <v>35</v>
      </c>
      <c r="B36" s="15" t="s">
        <v>30</v>
      </c>
      <c r="C36" s="35">
        <v>2000</v>
      </c>
      <c r="E36" s="21">
        <v>2</v>
      </c>
      <c r="F36" s="21">
        <v>20</v>
      </c>
      <c r="G36" s="41">
        <v>50</v>
      </c>
      <c r="H36" s="21">
        <f t="shared" si="0"/>
        <v>2000</v>
      </c>
      <c r="J36" s="21" t="s">
        <v>58</v>
      </c>
    </row>
    <row r="37" spans="1:10" ht="16.5" thickBot="1">
      <c r="A37" s="6">
        <v>36</v>
      </c>
      <c r="B37" s="26" t="s">
        <v>31</v>
      </c>
      <c r="C37" s="35">
        <v>150</v>
      </c>
      <c r="E37" s="21">
        <v>2</v>
      </c>
      <c r="F37" s="21">
        <v>1.5</v>
      </c>
      <c r="G37" s="41">
        <v>50</v>
      </c>
      <c r="H37" s="21">
        <f t="shared" si="0"/>
        <v>150</v>
      </c>
    </row>
    <row r="38" spans="1:10" ht="16.5" thickBot="1">
      <c r="A38" s="6">
        <v>37</v>
      </c>
      <c r="B38" s="15" t="s">
        <v>32</v>
      </c>
      <c r="C38" s="35">
        <v>1000</v>
      </c>
      <c r="E38" s="21">
        <v>2</v>
      </c>
      <c r="F38" s="21">
        <v>10</v>
      </c>
      <c r="G38" s="41">
        <v>50</v>
      </c>
      <c r="H38" s="21">
        <f t="shared" si="0"/>
        <v>1000</v>
      </c>
    </row>
    <row r="39" spans="1:10" ht="16.5" thickBot="1">
      <c r="A39" s="6">
        <v>38</v>
      </c>
      <c r="B39" s="15" t="s">
        <v>33</v>
      </c>
      <c r="C39" s="35">
        <f>2*1000</f>
        <v>2000</v>
      </c>
      <c r="E39" s="21">
        <v>2</v>
      </c>
      <c r="F39" s="21">
        <v>10</v>
      </c>
      <c r="G39" s="41">
        <v>50</v>
      </c>
      <c r="H39" s="21">
        <f t="shared" si="0"/>
        <v>1000</v>
      </c>
      <c r="J39" s="21" t="s">
        <v>55</v>
      </c>
    </row>
    <row r="40" spans="1:10" ht="16.5" thickBot="1">
      <c r="A40" s="6">
        <v>39</v>
      </c>
      <c r="B40" s="14" t="s">
        <v>34</v>
      </c>
      <c r="C40" s="34"/>
      <c r="G40" s="41">
        <v>50</v>
      </c>
      <c r="H40" s="21">
        <f t="shared" si="0"/>
        <v>0</v>
      </c>
    </row>
    <row r="41" spans="1:10" ht="16.5" thickBot="1">
      <c r="A41" s="6">
        <v>40</v>
      </c>
      <c r="B41" s="27" t="s">
        <v>35</v>
      </c>
      <c r="C41" s="36">
        <v>100</v>
      </c>
      <c r="E41" s="21">
        <v>2</v>
      </c>
      <c r="F41" s="21">
        <v>1</v>
      </c>
      <c r="G41" s="41">
        <v>50</v>
      </c>
      <c r="H41" s="21">
        <f t="shared" si="0"/>
        <v>100</v>
      </c>
    </row>
    <row r="42" spans="1:10" ht="16.5" thickBot="1">
      <c r="A42" s="6">
        <v>41</v>
      </c>
      <c r="B42" s="16" t="s">
        <v>36</v>
      </c>
      <c r="C42" s="36">
        <v>0</v>
      </c>
      <c r="G42" s="41">
        <v>50</v>
      </c>
      <c r="H42" s="21">
        <f t="shared" si="0"/>
        <v>0</v>
      </c>
    </row>
    <row r="43" spans="1:10" ht="16.5" thickBot="1">
      <c r="A43" s="6">
        <v>42</v>
      </c>
      <c r="B43" s="17" t="s">
        <v>37</v>
      </c>
      <c r="C43" s="36">
        <v>100</v>
      </c>
      <c r="G43" s="41">
        <v>50</v>
      </c>
      <c r="H43" s="21">
        <f t="shared" si="0"/>
        <v>0</v>
      </c>
    </row>
    <row r="44" spans="1:10" ht="16.5" thickBot="1">
      <c r="A44" s="6">
        <v>43</v>
      </c>
      <c r="B44" s="17" t="s">
        <v>38</v>
      </c>
      <c r="C44" s="36">
        <v>50</v>
      </c>
      <c r="E44" s="21">
        <v>2</v>
      </c>
      <c r="F44" s="21">
        <v>0.5</v>
      </c>
      <c r="G44" s="41">
        <v>50</v>
      </c>
      <c r="H44" s="21">
        <f t="shared" si="0"/>
        <v>50</v>
      </c>
    </row>
    <row r="45" spans="1:10" ht="16.5" thickBot="1">
      <c r="A45" s="6">
        <v>44</v>
      </c>
      <c r="B45" s="18" t="s">
        <v>39</v>
      </c>
      <c r="C45" s="37">
        <v>0</v>
      </c>
    </row>
    <row r="46" spans="1:10" ht="16.5" thickBot="1">
      <c r="A46" s="19" t="s">
        <v>40</v>
      </c>
      <c r="B46" s="20"/>
      <c r="C46" s="38">
        <f>SUM(C3:C45)</f>
        <v>22710</v>
      </c>
    </row>
    <row r="47" spans="1:10" ht="16.5" thickBot="1">
      <c r="A47" s="19" t="s">
        <v>41</v>
      </c>
      <c r="B47" s="20"/>
      <c r="C47" s="38">
        <f>C46*0.25</f>
        <v>5677.5</v>
      </c>
    </row>
    <row r="48" spans="1:10" ht="16.5" thickBot="1">
      <c r="A48" s="19" t="s">
        <v>42</v>
      </c>
      <c r="B48" s="20"/>
      <c r="C48" s="38">
        <f>C46+C47</f>
        <v>28387.5</v>
      </c>
    </row>
  </sheetData>
  <mergeCells count="3">
    <mergeCell ref="A46:B46"/>
    <mergeCell ref="A47:B47"/>
    <mergeCell ref="A48:B4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Josipa</dc:creator>
  <cp:lastModifiedBy>Josipa</cp:lastModifiedBy>
  <dcterms:created xsi:type="dcterms:W3CDTF">2014-10-27T13:26:16Z</dcterms:created>
  <dcterms:modified xsi:type="dcterms:W3CDTF">2014-10-27T14:02:31Z</dcterms:modified>
</cp:coreProperties>
</file>