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mplate" sheetId="1" state="visible" r:id="rId2"/>
    <sheet name="team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<sst xmlns="http://schemas.openxmlformats.org/spreadsheetml/2006/main" count="175" uniqueCount="84">
  <si>
    <t xml:space="preserve">ENotebook Eval.</t>
  </si>
  <si>
    <t xml:space="preserve">Unified Rev 2021-02</t>
  </si>
  <si>
    <t xml:space="preserve">Read penalties, especially paper notbooks</t>
  </si>
  <si>
    <t xml:space="preserve">Name</t>
  </si>
  <si>
    <t xml:space="preserve">Evaluator</t>
  </si>
  <si>
    <t xml:space="preserve">TEACHER NAME HERE</t>
  </si>
  <si>
    <t xml:space="preserve">Previous Date</t>
  </si>
  <si>
    <t xml:space="preserve">Due Date</t>
  </si>
  <si>
    <t xml:space="preserve">Submitted</t>
  </si>
  <si>
    <t xml:space="preserve">Classes per week</t>
  </si>
  <si>
    <t xml:space="preserve">Total Class Periods</t>
  </si>
  <si>
    <t xml:space="preserve">Max</t>
  </si>
  <si>
    <t xml:space="preserve">Credit</t>
  </si>
  <si>
    <t xml:space="preserve">Percentage</t>
  </si>
  <si>
    <t xml:space="preserve">Penalties</t>
  </si>
  <si>
    <t xml:space="preserve">Total</t>
  </si>
  <si>
    <t xml:space="preserve">Value</t>
  </si>
  <si>
    <t xml:space="preserve">#</t>
  </si>
  <si>
    <t xml:space="preserve">Comments</t>
  </si>
  <si>
    <t xml:space="preserve">FOR</t>
  </si>
  <si>
    <t xml:space="preserve">Format</t>
  </si>
  <si>
    <t xml:space="preserve">FOR1</t>
  </si>
  <si>
    <t xml:space="preserve">Contact information and project/course name on front cover?</t>
  </si>
  <si>
    <t xml:space="preserve">FOR2</t>
  </si>
  <si>
    <t xml:space="preserve">Date with each entry?</t>
  </si>
  <si>
    <t xml:space="preserve">FOR3</t>
  </si>
  <si>
    <t xml:space="preserve">Page numbers on all pages?</t>
  </si>
  <si>
    <t xml:space="preserve">FOR4</t>
  </si>
  <si>
    <t xml:space="preserve">At least as many entries as class periods</t>
  </si>
  <si>
    <t xml:space="preserve">PRO</t>
  </si>
  <si>
    <t xml:space="preserve">Process</t>
  </si>
  <si>
    <t xml:space="preserve">PRO1</t>
  </si>
  <si>
    <t xml:space="preserve">Notes about what occurred in class or was discussed at team meetings?</t>
  </si>
  <si>
    <t xml:space="preserve">PRO2</t>
  </si>
  <si>
    <t xml:space="preserve">Meeting attendance and individual attribution for ideas/information: who did what?</t>
  </si>
  <si>
    <t xml:space="preserve">PRO3</t>
  </si>
  <si>
    <t xml:space="preserve">Organized enough so that someone else can build upon what was written?</t>
  </si>
  <si>
    <t xml:space="preserve">PRO4</t>
  </si>
  <si>
    <t xml:space="preserve">Conceptual details:  equations and data?</t>
  </si>
  <si>
    <t xml:space="preserve">PRO5</t>
  </si>
  <si>
    <t xml:space="preserve">Tool and physical details: software with versions, mechanical part numbers, costs, vendors, people you talked to</t>
  </si>
  <si>
    <t xml:space="preserve">PRO6</t>
  </si>
  <si>
    <t xml:space="preserve">Appropriate number of discussion questions and discussion results</t>
  </si>
  <si>
    <t xml:space="preserve">FIG</t>
  </si>
  <si>
    <t xml:space="preserve">Tables/Figures</t>
  </si>
  <si>
    <t xml:space="preserve">Note that these include tables, charts, CAD drawings, sketches, flowcharts, spreadsheets, and similar items.</t>
  </si>
  <si>
    <t xml:space="preserve">FIG1</t>
  </si>
  <si>
    <t xml:space="preserve">At least as many figures as class periods?</t>
  </si>
  <si>
    <t xml:space="preserve">FIG2</t>
  </si>
  <si>
    <t xml:space="preserve">Quality of figures?</t>
  </si>
  <si>
    <t xml:space="preserve">FIG3</t>
  </si>
  <si>
    <t xml:space="preserve">Informative uniquely numbered captions on figures?</t>
  </si>
  <si>
    <t xml:space="preserve">FIG4</t>
  </si>
  <si>
    <t xml:space="preserve">Enough annotation (dimentions, etc) on figures?</t>
  </si>
  <si>
    <t xml:space="preserve">ANA</t>
  </si>
  <si>
    <t xml:space="preserve">Analysis</t>
  </si>
  <si>
    <t xml:space="preserve">This can include (but is not limited to): FRDPARRC, Axiomatic Design process, risk assessment, pros and cons, team decisions.</t>
  </si>
  <si>
    <t xml:space="preserve">ANA1</t>
  </si>
  <si>
    <t xml:space="preserve">Introduction: Problem/issue/idea described?  What &amp; Why?  Who else has worked on this problem?</t>
  </si>
  <si>
    <t xml:space="preserve">ANA2</t>
  </si>
  <si>
    <t xml:space="preserve">Method:  Explain choice of methodology.  Gather data.  Process the data.</t>
  </si>
  <si>
    <t xml:space="preserve">ANA3</t>
  </si>
  <si>
    <t xml:space="preserve">Results:  Processing the data gives what result?</t>
  </si>
  <si>
    <t xml:space="preserve">ANA4</t>
  </si>
  <si>
    <t xml:space="preserve">Discussion:  What does the result mean? Justify an outcome/decision on the stated problem/issue/idea.  How will you use this result on your project?</t>
  </si>
  <si>
    <t xml:space="preserve">XTR</t>
  </si>
  <si>
    <t xml:space="preserve">Extra Credit</t>
  </si>
  <si>
    <t xml:space="preserve">XTR1</t>
  </si>
  <si>
    <t xml:space="preserve">Loss</t>
  </si>
  <si>
    <t xml:space="preserve">Penalties
</t>
  </si>
  <si>
    <t xml:space="preserve">These can be deducted multiple times:
</t>
  </si>
  <si>
    <t xml:space="preserve">CITE!</t>
  </si>
  <si>
    <t xml:space="preserve">Missing sources on pictures/text not by author</t>
  </si>
  <si>
    <t xml:space="preserve">LATE!</t>
  </si>
  <si>
    <t xml:space="preserve">Late per day (by document and code time-stamp during check-off). Maximum -60%.</t>
  </si>
  <si>
    <t xml:space="preserve">XOUT!</t>
  </si>
  <si>
    <t xml:space="preserve">Paper notebook:  crossouts without initials</t>
  </si>
  <si>
    <t xml:space="preserve">SIG!</t>
  </si>
  <si>
    <t xml:space="preserve">Paper notebook:  no horizontal line, crossout, and signature on corner at bottom of each page</t>
  </si>
  <si>
    <t xml:space="preserve">MOD!</t>
  </si>
  <si>
    <t xml:space="preserve">Paper notebook:  writing not in Ink!  (pencil and erasable pen not allowed)</t>
  </si>
  <si>
    <t xml:space="preserve">ART!</t>
  </si>
  <si>
    <t xml:space="preserve">Did not create any of the figures in the notebook.</t>
  </si>
  <si>
    <t xml:space="preserve">team1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</si>
</sst>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"/>
    <numFmt numFmtId="166" formatCode="m/d/yyyy"/>
    <numFmt numFmtId="167" formatCode="0%"/>
    <numFmt numFmtId="168" formatCode="0.0%"/>
    <numFmt numFmtId="169" formatCode="yyyy\-mm\-dd"/>
    <numFmt numFmtId="170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70C0"/>
      <name val="Arial"/>
      <family val="2"/>
      <charset val="1"/>
    </font>
    <font>
      <sz val="10"/>
      <color rgb="FFFF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70C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8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2"/>
      <name val="Arial"/>
      <family val="2"/>
      <charset val="1"/>
    </font>
    <font>
      <sz val="8"/>
      <color rgb="FFFF0000"/>
      <name val="Arial"/>
      <family val="2"/>
      <charset val="1"/>
    </font>
    <font>
      <i val="true"/>
      <sz val="8"/>
      <name val="Arial"/>
      <family val="2"/>
      <charset val="1"/>
    </font>
    <font>
      <b val="true"/>
      <sz val="8"/>
      <color rgb="FFFF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13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9.15625" defaultRowHeight="12.75" zeroHeight="false" outlineLevelRow="0" outlineLevelCol="0"/>
  <cols>
    <col collapsed="false" customWidth="true" hidden="false" outlineLevel="0" max="1" min="1" style="1" width="8.29"/>
    <col collapsed="false" customWidth="true" hidden="false" outlineLevel="0" max="2" min="2" style="2" width="5.7"/>
    <col collapsed="false" customWidth="true" hidden="false" outlineLevel="0" max="3" min="3" style="3" width="5.7"/>
    <col collapsed="false" customWidth="true" hidden="false" outlineLevel="0" max="4" min="4" style="4" width="8"/>
    <col collapsed="false" customWidth="true" hidden="false" outlineLevel="0" max="5" min="5" style="5" width="36.99"/>
    <col collapsed="false" customWidth="true" hidden="false" outlineLevel="0" max="6" min="6" style="6" width="28.99"/>
    <col collapsed="false" customWidth="true" hidden="false" outlineLevel="0" max="7" min="7" style="7" width="4.71"/>
    <col collapsed="false" customWidth="false" hidden="false" outlineLevel="0" max="1024" min="8" style="7" width="9.14"/>
  </cols>
  <sheetData>
    <row r="1" customFormat="false" ht="12.75" hidden="false" customHeight="false" outlineLevel="0" collapsed="false">
      <c r="A1" s="8" t="s">
        <v>0</v>
      </c>
      <c r="B1" s="9"/>
      <c r="C1" s="7"/>
      <c r="E1" s="5" t="s">
        <v>1</v>
      </c>
      <c r="F1" s="10" t="s">
        <v>2</v>
      </c>
    </row>
    <row r="2" customFormat="false" ht="12.75" hidden="false" customHeight="true" outlineLevel="0" collapsed="false">
      <c r="A2" s="11" t="s">
        <v>3</v>
      </c>
      <c r="B2" s="12"/>
      <c r="C2" s="13"/>
      <c r="D2" s="14"/>
    </row>
    <row r="3" customFormat="false" ht="12.75" hidden="false" customHeight="false" outlineLevel="0" collapsed="false">
      <c r="A3" s="15" t="s">
        <v>4</v>
      </c>
      <c r="B3" s="13"/>
      <c r="C3" s="13"/>
      <c r="D3" s="14"/>
      <c r="E3" s="5" t="s">
        <v>5</v>
      </c>
    </row>
    <row r="4" customFormat="false" ht="15" hidden="false" customHeight="false" outlineLevel="0" collapsed="false">
      <c r="A4" s="16" t="s">
        <v>6</v>
      </c>
      <c r="B4" s="17"/>
      <c r="C4" s="7"/>
      <c r="D4" s="14"/>
      <c r="E4" s="18" t="n">
        <v>44462</v>
      </c>
    </row>
    <row r="5" customFormat="false" ht="12.75" hidden="false" customHeight="false" outlineLevel="0" collapsed="false">
      <c r="A5" s="16" t="s">
        <v>7</v>
      </c>
      <c r="C5" s="7"/>
      <c r="D5" s="14"/>
      <c r="E5" s="18" t="n">
        <v>44504</v>
      </c>
    </row>
    <row r="6" customFormat="false" ht="12.75" hidden="false" customHeight="false" outlineLevel="0" collapsed="false">
      <c r="A6" s="16" t="s">
        <v>8</v>
      </c>
      <c r="C6" s="7"/>
      <c r="D6" s="14"/>
      <c r="E6" s="18" t="n">
        <v>44504</v>
      </c>
    </row>
    <row r="7" customFormat="false" ht="12.75" hidden="false" customHeight="false" outlineLevel="0" collapsed="false">
      <c r="A7" s="16" t="s">
        <v>9</v>
      </c>
      <c r="C7" s="7"/>
      <c r="D7" s="14"/>
      <c r="E7" s="19" t="n">
        <v>3</v>
      </c>
    </row>
    <row r="8" customFormat="false" ht="12.75" hidden="false" customHeight="false" outlineLevel="0" collapsed="false">
      <c r="A8" s="16" t="s">
        <v>10</v>
      </c>
      <c r="C8" s="7"/>
      <c r="D8" s="14"/>
      <c r="E8" s="19" t="n">
        <f aca="false">ROUNDDOWN(E7*(E5-E4)/7,0)</f>
        <v>18</v>
      </c>
    </row>
    <row r="9" customFormat="false" ht="12.75" hidden="false" customHeight="false" outlineLevel="0" collapsed="false">
      <c r="A9" s="16" t="s">
        <v>11</v>
      </c>
      <c r="C9" s="7"/>
      <c r="D9" s="20"/>
      <c r="E9" s="21" t="n">
        <f aca="false">SUM(D15:D39)</f>
        <v>95</v>
      </c>
    </row>
    <row r="10" customFormat="false" ht="12.75" hidden="false" customHeight="false" outlineLevel="0" collapsed="false">
      <c r="A10" s="16" t="s">
        <v>12</v>
      </c>
      <c r="C10" s="7"/>
      <c r="D10" s="20"/>
      <c r="E10" s="22" t="n">
        <f aca="false">SUM(B15:B43)</f>
        <v>95</v>
      </c>
    </row>
    <row r="11" customFormat="false" ht="12.75" hidden="false" customHeight="false" outlineLevel="0" collapsed="false">
      <c r="A11" s="16" t="s">
        <v>13</v>
      </c>
      <c r="C11" s="23"/>
      <c r="D11" s="20"/>
      <c r="E11" s="24" t="n">
        <f aca="false">E10/E9</f>
        <v>1</v>
      </c>
      <c r="F11" s="7"/>
    </row>
    <row r="12" customFormat="false" ht="12.75" hidden="false" customHeight="false" outlineLevel="0" collapsed="false">
      <c r="A12" s="25" t="s">
        <v>14</v>
      </c>
      <c r="C12" s="26"/>
      <c r="D12" s="27"/>
      <c r="E12" s="26" t="n">
        <f aca="false">B46</f>
        <v>0</v>
      </c>
      <c r="F12" s="7"/>
    </row>
    <row r="13" customFormat="false" ht="12.75" hidden="false" customHeight="false" outlineLevel="0" collapsed="false">
      <c r="A13" s="16" t="s">
        <v>15</v>
      </c>
      <c r="C13" s="7"/>
      <c r="D13" s="28"/>
      <c r="E13" s="29" t="n">
        <f aca="false">E12+E11</f>
        <v>1</v>
      </c>
    </row>
    <row r="14" customFormat="false" ht="25.5" hidden="false" customHeight="true" outlineLevel="0" collapsed="false">
      <c r="B14" s="30" t="s">
        <v>16</v>
      </c>
      <c r="C14" s="2" t="s">
        <v>17</v>
      </c>
      <c r="D14" s="31" t="s">
        <v>11</v>
      </c>
      <c r="E14" s="32"/>
      <c r="F14" s="32" t="s">
        <v>18</v>
      </c>
    </row>
    <row r="15" customFormat="false" ht="12.75" hidden="false" customHeight="false" outlineLevel="0" collapsed="false">
      <c r="A15" s="1" t="s">
        <v>19</v>
      </c>
      <c r="B15" s="30"/>
      <c r="C15" s="2"/>
      <c r="D15" s="31"/>
      <c r="E15" s="32" t="s">
        <v>20</v>
      </c>
      <c r="F15" s="4"/>
    </row>
    <row r="16" customFormat="false" ht="22.5" hidden="false" customHeight="false" outlineLevel="0" collapsed="false">
      <c r="A16" s="1" t="s">
        <v>21</v>
      </c>
      <c r="B16" s="7" t="n">
        <f aca="false">D16-C16</f>
        <v>3</v>
      </c>
      <c r="C16" s="2" t="n">
        <v>0</v>
      </c>
      <c r="D16" s="31" t="n">
        <v>3</v>
      </c>
      <c r="E16" s="4" t="s">
        <v>22</v>
      </c>
      <c r="F16" s="4"/>
    </row>
    <row r="17" customFormat="false" ht="12.75" hidden="false" customHeight="false" outlineLevel="0" collapsed="false">
      <c r="A17" s="1" t="s">
        <v>23</v>
      </c>
      <c r="B17" s="7" t="n">
        <f aca="false">D17-C17</f>
        <v>3</v>
      </c>
      <c r="C17" s="2" t="n">
        <v>0</v>
      </c>
      <c r="D17" s="31" t="n">
        <v>3</v>
      </c>
      <c r="E17" s="4" t="s">
        <v>24</v>
      </c>
      <c r="F17" s="4"/>
    </row>
    <row r="18" customFormat="false" ht="12.75" hidden="false" customHeight="false" outlineLevel="0" collapsed="false">
      <c r="A18" s="1" t="s">
        <v>25</v>
      </c>
      <c r="B18" s="7" t="n">
        <f aca="false">D18-C18</f>
        <v>3</v>
      </c>
      <c r="C18" s="2" t="n">
        <v>0</v>
      </c>
      <c r="D18" s="3" t="n">
        <v>3</v>
      </c>
      <c r="E18" s="4" t="s">
        <v>26</v>
      </c>
      <c r="F18" s="4"/>
    </row>
    <row r="19" customFormat="false" ht="12.75" hidden="false" customHeight="false" outlineLevel="0" collapsed="false">
      <c r="A19" s="1" t="s">
        <v>27</v>
      </c>
      <c r="B19" s="33" t="n">
        <f aca="false">MIN((C19/$E$8)*D19, D19)</f>
        <v>10</v>
      </c>
      <c r="C19" s="34" t="n">
        <f aca="false">E8</f>
        <v>18</v>
      </c>
      <c r="D19" s="35" t="n">
        <v>10</v>
      </c>
      <c r="E19" s="4" t="s">
        <v>28</v>
      </c>
      <c r="F19" s="4"/>
    </row>
    <row r="20" customFormat="false" ht="12.75" hidden="false" customHeight="false" outlineLevel="0" collapsed="false">
      <c r="B20" s="7"/>
      <c r="C20" s="2"/>
      <c r="D20" s="3"/>
      <c r="E20" s="4"/>
      <c r="F20" s="4"/>
    </row>
    <row r="21" s="7" customFormat="true" ht="12.75" hidden="false" customHeight="false" outlineLevel="0" collapsed="false">
      <c r="A21" s="1" t="s">
        <v>29</v>
      </c>
      <c r="C21" s="2"/>
      <c r="D21" s="3"/>
      <c r="E21" s="32" t="s">
        <v>30</v>
      </c>
      <c r="F21" s="32"/>
    </row>
    <row r="22" customFormat="false" ht="19.4" hidden="false" customHeight="false" outlineLevel="0" collapsed="false">
      <c r="A22" s="1" t="s">
        <v>31</v>
      </c>
      <c r="B22" s="7" t="n">
        <f aca="false">D22-C22</f>
        <v>5</v>
      </c>
      <c r="C22" s="2" t="n">
        <v>0</v>
      </c>
      <c r="D22" s="3" t="n">
        <v>5</v>
      </c>
      <c r="E22" s="4" t="s">
        <v>32</v>
      </c>
      <c r="F22" s="4"/>
    </row>
    <row r="23" customFormat="false" ht="19.4" hidden="false" customHeight="false" outlineLevel="0" collapsed="false">
      <c r="A23" s="1" t="s">
        <v>33</v>
      </c>
      <c r="B23" s="7" t="n">
        <f aca="false">D23-C23</f>
        <v>5</v>
      </c>
      <c r="C23" s="2" t="n">
        <v>0</v>
      </c>
      <c r="D23" s="3" t="n">
        <v>5</v>
      </c>
      <c r="E23" s="4" t="s">
        <v>34</v>
      </c>
      <c r="F23" s="4"/>
    </row>
    <row r="24" customFormat="false" ht="19.4" hidden="false" customHeight="false" outlineLevel="0" collapsed="false">
      <c r="A24" s="1" t="s">
        <v>35</v>
      </c>
      <c r="B24" s="7" t="n">
        <f aca="false">D24-C24</f>
        <v>5</v>
      </c>
      <c r="C24" s="2" t="n">
        <v>0</v>
      </c>
      <c r="D24" s="3" t="n">
        <v>5</v>
      </c>
      <c r="E24" s="4" t="s">
        <v>36</v>
      </c>
      <c r="F24" s="4"/>
    </row>
    <row r="25" customFormat="false" ht="12.75" hidden="false" customHeight="false" outlineLevel="0" collapsed="false">
      <c r="A25" s="1" t="s">
        <v>37</v>
      </c>
      <c r="B25" s="7" t="n">
        <f aca="false">D25-C25</f>
        <v>5</v>
      </c>
      <c r="C25" s="2" t="n">
        <v>0</v>
      </c>
      <c r="D25" s="3" t="n">
        <v>5</v>
      </c>
      <c r="E25" s="4" t="s">
        <v>38</v>
      </c>
      <c r="F25" s="4"/>
    </row>
    <row r="26" customFormat="false" ht="33.75" hidden="false" customHeight="false" outlineLevel="0" collapsed="false">
      <c r="A26" s="1" t="s">
        <v>39</v>
      </c>
      <c r="B26" s="7" t="n">
        <f aca="false">D26-C26</f>
        <v>5</v>
      </c>
      <c r="C26" s="2" t="n">
        <v>0</v>
      </c>
      <c r="D26" s="3" t="n">
        <v>5</v>
      </c>
      <c r="E26" s="4" t="s">
        <v>40</v>
      </c>
      <c r="F26" s="4"/>
    </row>
    <row r="27" customFormat="false" ht="22.5" hidden="false" customHeight="false" outlineLevel="0" collapsed="false">
      <c r="A27" s="1" t="s">
        <v>41</v>
      </c>
      <c r="B27" s="33" t="n">
        <f aca="false">C27</f>
        <v>5</v>
      </c>
      <c r="C27" s="34" t="n">
        <f aca="false">D27</f>
        <v>5</v>
      </c>
      <c r="D27" s="35" t="n">
        <v>5</v>
      </c>
      <c r="E27" s="4" t="s">
        <v>42</v>
      </c>
      <c r="F27" s="4"/>
    </row>
    <row r="28" customFormat="false" ht="12.75" hidden="false" customHeight="false" outlineLevel="0" collapsed="false">
      <c r="B28" s="7"/>
      <c r="C28" s="2"/>
      <c r="D28" s="3"/>
      <c r="E28" s="4"/>
      <c r="F28" s="4"/>
    </row>
    <row r="29" customFormat="false" ht="33.75" hidden="false" customHeight="false" outlineLevel="0" collapsed="false">
      <c r="A29" s="1" t="s">
        <v>43</v>
      </c>
      <c r="B29" s="30"/>
      <c r="C29" s="2"/>
      <c r="D29" s="31"/>
      <c r="E29" s="32" t="s">
        <v>44</v>
      </c>
      <c r="F29" s="4" t="s">
        <v>45</v>
      </c>
    </row>
    <row r="30" customFormat="false" ht="12.8" hidden="false" customHeight="false" outlineLevel="0" collapsed="false">
      <c r="A30" s="1" t="s">
        <v>46</v>
      </c>
      <c r="B30" s="33" t="n">
        <f aca="false">MIN((C30/$E$8)*D30, D30)</f>
        <v>8</v>
      </c>
      <c r="C30" s="34" t="n">
        <f aca="false">E8</f>
        <v>18</v>
      </c>
      <c r="D30" s="35" t="n">
        <v>8</v>
      </c>
      <c r="E30" s="4" t="s">
        <v>47</v>
      </c>
      <c r="F30" s="4"/>
    </row>
    <row r="31" customFormat="false" ht="12.8" hidden="false" customHeight="false" outlineLevel="0" collapsed="false">
      <c r="A31" s="1" t="s">
        <v>48</v>
      </c>
      <c r="B31" s="7" t="n">
        <f aca="false">D31-C31</f>
        <v>8</v>
      </c>
      <c r="C31" s="2" t="n">
        <v>0</v>
      </c>
      <c r="D31" s="3" t="n">
        <v>8</v>
      </c>
      <c r="E31" s="4" t="s">
        <v>49</v>
      </c>
      <c r="F31" s="4"/>
    </row>
    <row r="32" customFormat="false" ht="12.8" hidden="false" customHeight="false" outlineLevel="0" collapsed="false">
      <c r="A32" s="1" t="s">
        <v>50</v>
      </c>
      <c r="B32" s="7" t="n">
        <f aca="false">D32-C32</f>
        <v>5</v>
      </c>
      <c r="C32" s="2" t="n">
        <v>0</v>
      </c>
      <c r="D32" s="3" t="n">
        <v>5</v>
      </c>
      <c r="E32" s="4" t="s">
        <v>51</v>
      </c>
      <c r="F32" s="4"/>
    </row>
    <row r="33" customFormat="false" ht="12.8" hidden="false" customHeight="false" outlineLevel="0" collapsed="false">
      <c r="A33" s="1" t="s">
        <v>52</v>
      </c>
      <c r="B33" s="7" t="n">
        <f aca="false">D33-C33</f>
        <v>5</v>
      </c>
      <c r="C33" s="2" t="n">
        <v>0</v>
      </c>
      <c r="D33" s="3" t="n">
        <v>5</v>
      </c>
      <c r="E33" s="4" t="s">
        <v>53</v>
      </c>
      <c r="F33" s="4"/>
    </row>
    <row r="34" customFormat="false" ht="12.75" hidden="false" customHeight="false" outlineLevel="0" collapsed="false">
      <c r="B34" s="7"/>
      <c r="C34" s="2"/>
      <c r="D34" s="3"/>
      <c r="E34" s="4"/>
      <c r="F34" s="4"/>
    </row>
    <row r="35" customFormat="false" ht="45" hidden="false" customHeight="false" outlineLevel="0" collapsed="false">
      <c r="A35" s="1" t="s">
        <v>54</v>
      </c>
      <c r="B35" s="30"/>
      <c r="C35" s="2"/>
      <c r="D35" s="31"/>
      <c r="E35" s="32" t="s">
        <v>55</v>
      </c>
      <c r="F35" s="4" t="s">
        <v>56</v>
      </c>
    </row>
    <row r="36" customFormat="false" ht="19.4" hidden="false" customHeight="false" outlineLevel="0" collapsed="false">
      <c r="A36" s="1" t="s">
        <v>57</v>
      </c>
      <c r="B36" s="7" t="n">
        <f aca="false">D36-C36</f>
        <v>5</v>
      </c>
      <c r="C36" s="2" t="n">
        <v>0</v>
      </c>
      <c r="D36" s="3" t="n">
        <v>5</v>
      </c>
      <c r="E36" s="4" t="s">
        <v>58</v>
      </c>
      <c r="F36" s="4"/>
    </row>
    <row r="37" customFormat="false" ht="19.4" hidden="false" customHeight="false" outlineLevel="0" collapsed="false">
      <c r="A37" s="1" t="s">
        <v>59</v>
      </c>
      <c r="B37" s="7" t="n">
        <f aca="false">D37-C37</f>
        <v>5</v>
      </c>
      <c r="C37" s="2" t="n">
        <v>0</v>
      </c>
      <c r="D37" s="3" t="n">
        <v>5</v>
      </c>
      <c r="E37" s="4" t="s">
        <v>60</v>
      </c>
      <c r="F37" s="4"/>
    </row>
    <row r="38" customFormat="false" ht="12.75" hidden="false" customHeight="false" outlineLevel="0" collapsed="false">
      <c r="A38" s="1" t="s">
        <v>61</v>
      </c>
      <c r="B38" s="7" t="n">
        <f aca="false">D38-C38</f>
        <v>5</v>
      </c>
      <c r="C38" s="2" t="n">
        <v>0</v>
      </c>
      <c r="D38" s="3" t="n">
        <v>5</v>
      </c>
      <c r="E38" s="36" t="s">
        <v>62</v>
      </c>
      <c r="F38" s="4"/>
    </row>
    <row r="39" customFormat="false" ht="45" hidden="false" customHeight="false" outlineLevel="0" collapsed="false">
      <c r="A39" s="1" t="s">
        <v>63</v>
      </c>
      <c r="B39" s="7" t="n">
        <f aca="false">D39-C39</f>
        <v>5</v>
      </c>
      <c r="C39" s="2" t="n">
        <v>0</v>
      </c>
      <c r="D39" s="3" t="n">
        <v>5</v>
      </c>
      <c r="E39" s="36" t="s">
        <v>64</v>
      </c>
      <c r="F39" s="4"/>
    </row>
    <row r="40" customFormat="false" ht="12.75" hidden="false" customHeight="false" outlineLevel="0" collapsed="false">
      <c r="B40" s="7"/>
      <c r="C40" s="2"/>
      <c r="D40" s="37"/>
      <c r="E40" s="38"/>
      <c r="F40" s="4"/>
    </row>
    <row r="41" s="7" customFormat="true" ht="12.75" hidden="false" customHeight="false" outlineLevel="0" collapsed="false">
      <c r="A41" s="1" t="s">
        <v>65</v>
      </c>
      <c r="C41" s="2"/>
      <c r="D41" s="37"/>
      <c r="E41" s="39" t="s">
        <v>66</v>
      </c>
      <c r="F41" s="4"/>
    </row>
    <row r="42" s="30" customFormat="true" ht="12.75" hidden="false" customHeight="false" outlineLevel="0" collapsed="false">
      <c r="A42" s="1" t="s">
        <v>67</v>
      </c>
      <c r="B42" s="7" t="n">
        <f aca="false">D42-C42</f>
        <v>0</v>
      </c>
      <c r="C42" s="2"/>
      <c r="D42" s="31"/>
      <c r="E42" s="38"/>
      <c r="F42" s="4"/>
    </row>
    <row r="43" s="30" customFormat="true" ht="12.75" hidden="false" customHeight="false" outlineLevel="0" collapsed="false">
      <c r="A43" s="1"/>
      <c r="C43" s="2"/>
      <c r="D43" s="31"/>
      <c r="E43" s="38"/>
      <c r="F43" s="4"/>
    </row>
    <row r="44" customFormat="false" ht="12.75" hidden="false" customHeight="false" outlineLevel="0" collapsed="false">
      <c r="B44" s="7"/>
      <c r="C44" s="2"/>
      <c r="D44" s="37"/>
      <c r="E44" s="4"/>
      <c r="F44" s="4"/>
    </row>
    <row r="45" customFormat="false" ht="22.5" hidden="false" customHeight="false" outlineLevel="0" collapsed="false">
      <c r="B45" s="2" t="s">
        <v>68</v>
      </c>
      <c r="C45" s="2" t="s">
        <v>17</v>
      </c>
      <c r="D45" s="40" t="s">
        <v>11</v>
      </c>
      <c r="E45" s="41" t="s">
        <v>69</v>
      </c>
      <c r="F45" s="42" t="s">
        <v>18</v>
      </c>
    </row>
    <row r="46" customFormat="false" ht="22.5" hidden="false" customHeight="false" outlineLevel="0" collapsed="false">
      <c r="B46" s="26" t="n">
        <f aca="false">SUM(B47:B55)</f>
        <v>0</v>
      </c>
      <c r="C46" s="2" t="n">
        <v>0</v>
      </c>
      <c r="D46" s="43" t="n">
        <v>-1</v>
      </c>
      <c r="E46" s="44" t="s">
        <v>70</v>
      </c>
      <c r="F46" s="45"/>
    </row>
    <row r="47" customFormat="false" ht="12.75" hidden="false" customHeight="false" outlineLevel="0" collapsed="false">
      <c r="A47" s="1" t="s">
        <v>71</v>
      </c>
      <c r="B47" s="26" t="n">
        <f aca="false">C47*D47</f>
        <v>-0</v>
      </c>
      <c r="C47" s="2" t="n">
        <v>0</v>
      </c>
      <c r="D47" s="46" t="n">
        <v>-0.1</v>
      </c>
      <c r="E47" s="45" t="s">
        <v>72</v>
      </c>
      <c r="F47" s="45"/>
    </row>
    <row r="48" customFormat="false" ht="22.5" hidden="false" customHeight="false" outlineLevel="0" collapsed="false">
      <c r="A48" s="1" t="s">
        <v>73</v>
      </c>
      <c r="B48" s="26" t="n">
        <f aca="false">C48*D48</f>
        <v>-0</v>
      </c>
      <c r="C48" s="2" t="n">
        <f aca="false">MIN(6,E6-E5)</f>
        <v>0</v>
      </c>
      <c r="D48" s="46" t="n">
        <v>-0.1</v>
      </c>
      <c r="E48" s="45" t="s">
        <v>74</v>
      </c>
      <c r="F48" s="45"/>
    </row>
    <row r="49" customFormat="false" ht="12.75" hidden="false" customHeight="false" outlineLevel="0" collapsed="false">
      <c r="A49" s="1" t="s">
        <v>75</v>
      </c>
      <c r="B49" s="26" t="n">
        <f aca="false">C49*D49</f>
        <v>-0</v>
      </c>
      <c r="C49" s="2" t="n">
        <v>0</v>
      </c>
      <c r="D49" s="46" t="n">
        <v>-0.01</v>
      </c>
      <c r="E49" s="45" t="s">
        <v>76</v>
      </c>
    </row>
    <row r="50" customFormat="false" ht="22.5" hidden="false" customHeight="false" outlineLevel="0" collapsed="false">
      <c r="A50" s="1" t="s">
        <v>77</v>
      </c>
      <c r="B50" s="26" t="n">
        <f aca="false">C50*D50</f>
        <v>-0</v>
      </c>
      <c r="C50" s="2" t="n">
        <v>0</v>
      </c>
      <c r="D50" s="46" t="n">
        <v>-0.01</v>
      </c>
      <c r="E50" s="45" t="s">
        <v>78</v>
      </c>
    </row>
    <row r="51" customFormat="false" ht="22.5" hidden="false" customHeight="false" outlineLevel="0" collapsed="false">
      <c r="A51" s="1" t="s">
        <v>79</v>
      </c>
      <c r="B51" s="26" t="n">
        <f aca="false">C51*D51</f>
        <v>-0</v>
      </c>
      <c r="C51" s="2" t="n">
        <v>0</v>
      </c>
      <c r="D51" s="46" t="n">
        <v>-0.05</v>
      </c>
      <c r="E51" s="45" t="s">
        <v>80</v>
      </c>
    </row>
    <row r="52" customFormat="false" ht="12.75" hidden="false" customHeight="false" outlineLevel="0" collapsed="false">
      <c r="A52" s="1" t="s">
        <v>81</v>
      </c>
      <c r="B52" s="26" t="n">
        <f aca="false">C52*D52</f>
        <v>-0</v>
      </c>
      <c r="C52" s="2" t="n">
        <v>0</v>
      </c>
      <c r="D52" s="46" t="n">
        <v>-0.1</v>
      </c>
      <c r="E52" s="45" t="s">
        <v>82</v>
      </c>
    </row>
  </sheetData>
  <printOptions headings="false" gridLines="true" gridLinesSet="true" horizontalCentered="false" verticalCentered="false"/>
  <pageMargins left="0.25" right="0.25" top="0.75" bottom="0.75" header="0.3" footer="0.3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2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E3" activeCellId="0" sqref="E3"/>
    </sheetView>
  </sheetViews>
  <sheetFormatPr defaultColWidth="9.15625" defaultRowHeight="12.75" zeroHeight="false" outlineLevelRow="0" outlineLevelCol="0"/>
  <cols>
    <col collapsed="false" customWidth="true" hidden="false" outlineLevel="0" max="1" min="1" style="1" width="8.29"/>
    <col collapsed="false" customWidth="true" hidden="false" outlineLevel="0" max="2" min="2" style="2" width="5.7"/>
    <col collapsed="false" customWidth="true" hidden="false" outlineLevel="0" max="3" min="3" style="3" width="5.7"/>
    <col collapsed="false" customWidth="true" hidden="false" outlineLevel="0" max="4" min="4" style="4" width="8"/>
    <col collapsed="false" customWidth="true" hidden="false" outlineLevel="0" max="5" min="5" style="5" width="36.99"/>
    <col collapsed="false" customWidth="true" hidden="false" outlineLevel="0" max="6" min="6" style="6" width="28.99"/>
    <col collapsed="false" customWidth="true" hidden="false" outlineLevel="0" max="7" min="7" style="7" width="4.71"/>
    <col collapsed="false" customWidth="false" hidden="false" outlineLevel="0" max="1024" min="8" style="7" width="9.14"/>
  </cols>
  <sheetData>
    <row r="1" customFormat="false" ht="12.75" hidden="false" customHeight="false" outlineLevel="0" collapsed="false">
      <c r="A1" s="8" t="s">
        <v>0</v>
      </c>
      <c r="B1" s="9"/>
      <c r="C1" s="7"/>
      <c r="E1" s="5" t="s">
        <v>1</v>
      </c>
      <c r="F1" s="10" t="s">
        <v>2</v>
      </c>
    </row>
    <row r="2" customFormat="false" ht="12.75" hidden="false" customHeight="true" outlineLevel="0" collapsed="false">
      <c r="A2" s="11" t="s">
        <v>3</v>
      </c>
      <c r="B2" s="12"/>
      <c r="C2" s="13"/>
      <c r="D2" s="14"/>
      <c r="E2" s="5" t="s">
        <v>83</v>
      </c>
    </row>
    <row r="3" customFormat="false" ht="12.75" hidden="false" customHeight="false" outlineLevel="0" collapsed="false">
      <c r="A3" s="15" t="s">
        <v>4</v>
      </c>
      <c r="B3" s="13"/>
      <c r="C3" s="13"/>
      <c r="D3" s="14"/>
      <c r="E3" s="5" t="s">
        <v>5</v>
      </c>
    </row>
    <row r="4" customFormat="false" ht="15" hidden="false" customHeight="false" outlineLevel="0" collapsed="false">
      <c r="A4" s="16" t="s">
        <v>6</v>
      </c>
      <c r="B4" s="17"/>
      <c r="C4" s="7"/>
      <c r="D4" s="14"/>
      <c r="E4" s="18" t="n">
        <v>44462</v>
      </c>
    </row>
    <row r="5" customFormat="false" ht="12.75" hidden="false" customHeight="false" outlineLevel="0" collapsed="false">
      <c r="A5" s="16" t="s">
        <v>7</v>
      </c>
      <c r="C5" s="7"/>
      <c r="D5" s="14"/>
      <c r="E5" s="18" t="n">
        <v>44504</v>
      </c>
    </row>
    <row r="6" customFormat="false" ht="12.75" hidden="false" customHeight="false" outlineLevel="0" collapsed="false">
      <c r="A6" s="16" t="s">
        <v>8</v>
      </c>
      <c r="C6" s="7"/>
      <c r="D6" s="14"/>
      <c r="E6" s="18" t="n">
        <v>44504</v>
      </c>
    </row>
    <row r="7" customFormat="false" ht="12.75" hidden="false" customHeight="false" outlineLevel="0" collapsed="false">
      <c r="A7" s="16" t="s">
        <v>9</v>
      </c>
      <c r="C7" s="7"/>
      <c r="D7" s="14"/>
      <c r="E7" s="19" t="n">
        <v>3</v>
      </c>
    </row>
    <row r="8" customFormat="false" ht="12.75" hidden="false" customHeight="false" outlineLevel="0" collapsed="false">
      <c r="A8" s="16" t="s">
        <v>10</v>
      </c>
      <c r="C8" s="7"/>
      <c r="D8" s="14"/>
      <c r="E8" s="19" t="n">
        <f aca="false">ROUNDDOWN(E7*(E5-E4)/7,0)</f>
        <v>18</v>
      </c>
    </row>
    <row r="9" customFormat="false" ht="12.75" hidden="false" customHeight="false" outlineLevel="0" collapsed="false">
      <c r="A9" s="16" t="s">
        <v>11</v>
      </c>
      <c r="C9" s="7"/>
      <c r="D9" s="20"/>
      <c r="E9" s="21" t="n">
        <f aca="false">SUM(D15:D39)</f>
        <v>95</v>
      </c>
    </row>
    <row r="10" customFormat="false" ht="12.75" hidden="false" customHeight="false" outlineLevel="0" collapsed="false">
      <c r="A10" s="16" t="s">
        <v>12</v>
      </c>
      <c r="C10" s="7"/>
      <c r="D10" s="20"/>
      <c r="E10" s="22" t="n">
        <f aca="false">SUM(B15:B43)</f>
        <v>95</v>
      </c>
    </row>
    <row r="11" customFormat="false" ht="12.75" hidden="false" customHeight="false" outlineLevel="0" collapsed="false">
      <c r="A11" s="16" t="s">
        <v>13</v>
      </c>
      <c r="C11" s="23"/>
      <c r="D11" s="20"/>
      <c r="E11" s="24" t="n">
        <f aca="false">E10/E9</f>
        <v>1</v>
      </c>
      <c r="F11" s="7"/>
    </row>
    <row r="12" customFormat="false" ht="12.75" hidden="false" customHeight="false" outlineLevel="0" collapsed="false">
      <c r="A12" s="25" t="s">
        <v>14</v>
      </c>
      <c r="C12" s="26"/>
      <c r="D12" s="27"/>
      <c r="E12" s="26" t="n">
        <f aca="false">B46</f>
        <v>0</v>
      </c>
      <c r="F12" s="7"/>
    </row>
    <row r="13" customFormat="false" ht="12.75" hidden="false" customHeight="false" outlineLevel="0" collapsed="false">
      <c r="A13" s="16" t="s">
        <v>15</v>
      </c>
      <c r="C13" s="7"/>
      <c r="D13" s="28"/>
      <c r="E13" s="29" t="n">
        <f aca="false">E12+E11</f>
        <v>1</v>
      </c>
    </row>
    <row r="14" customFormat="false" ht="25.5" hidden="false" customHeight="true" outlineLevel="0" collapsed="false">
      <c r="B14" s="30" t="s">
        <v>16</v>
      </c>
      <c r="C14" s="2" t="s">
        <v>17</v>
      </c>
      <c r="D14" s="31" t="s">
        <v>11</v>
      </c>
      <c r="E14" s="32"/>
      <c r="F14" s="32" t="s">
        <v>18</v>
      </c>
    </row>
    <row r="15" customFormat="false" ht="12.75" hidden="false" customHeight="false" outlineLevel="0" collapsed="false">
      <c r="A15" s="1" t="s">
        <v>19</v>
      </c>
      <c r="B15" s="30"/>
      <c r="C15" s="2"/>
      <c r="D15" s="31"/>
      <c r="E15" s="32" t="s">
        <v>20</v>
      </c>
      <c r="F15" s="4"/>
    </row>
    <row r="16" customFormat="false" ht="22.5" hidden="false" customHeight="false" outlineLevel="0" collapsed="false">
      <c r="A16" s="1" t="s">
        <v>21</v>
      </c>
      <c r="B16" s="7" t="n">
        <f aca="false">D16-C16</f>
        <v>3</v>
      </c>
      <c r="C16" s="2" t="n">
        <v>0</v>
      </c>
      <c r="D16" s="31" t="n">
        <v>3</v>
      </c>
      <c r="E16" s="4" t="s">
        <v>22</v>
      </c>
      <c r="F16" s="4"/>
    </row>
    <row r="17" customFormat="false" ht="12.75" hidden="false" customHeight="false" outlineLevel="0" collapsed="false">
      <c r="A17" s="1" t="s">
        <v>23</v>
      </c>
      <c r="B17" s="7" t="n">
        <f aca="false">D17-C17</f>
        <v>3</v>
      </c>
      <c r="C17" s="2" t="n">
        <v>0</v>
      </c>
      <c r="D17" s="31" t="n">
        <v>3</v>
      </c>
      <c r="E17" s="4" t="s">
        <v>24</v>
      </c>
      <c r="F17" s="4"/>
    </row>
    <row r="18" customFormat="false" ht="12.75" hidden="false" customHeight="false" outlineLevel="0" collapsed="false">
      <c r="A18" s="1" t="s">
        <v>25</v>
      </c>
      <c r="B18" s="7" t="n">
        <f aca="false">D18-C18</f>
        <v>3</v>
      </c>
      <c r="C18" s="2" t="n">
        <v>0</v>
      </c>
      <c r="D18" s="3" t="n">
        <v>3</v>
      </c>
      <c r="E18" s="4" t="s">
        <v>26</v>
      </c>
      <c r="F18" s="4"/>
    </row>
    <row r="19" customFormat="false" ht="12.75" hidden="false" customHeight="false" outlineLevel="0" collapsed="false">
      <c r="A19" s="1" t="s">
        <v>27</v>
      </c>
      <c r="B19" s="33" t="n">
        <f aca="false">MIN((C19/$E$8)*D19, D19)</f>
        <v>10</v>
      </c>
      <c r="C19" s="34" t="n">
        <f aca="false">E8</f>
        <v>18</v>
      </c>
      <c r="D19" s="35" t="n">
        <v>10</v>
      </c>
      <c r="E19" s="4" t="s">
        <v>28</v>
      </c>
      <c r="F19" s="4"/>
    </row>
    <row r="20" customFormat="false" ht="12.75" hidden="false" customHeight="false" outlineLevel="0" collapsed="false">
      <c r="B20" s="7"/>
      <c r="C20" s="2"/>
      <c r="D20" s="3"/>
      <c r="E20" s="4"/>
      <c r="F20" s="4"/>
    </row>
    <row r="21" s="7" customFormat="true" ht="12.75" hidden="false" customHeight="false" outlineLevel="0" collapsed="false">
      <c r="A21" s="1" t="s">
        <v>29</v>
      </c>
      <c r="C21" s="2"/>
      <c r="D21" s="3"/>
      <c r="E21" s="32" t="s">
        <v>30</v>
      </c>
      <c r="F21" s="32"/>
    </row>
    <row r="22" customFormat="false" ht="19.4" hidden="false" customHeight="false" outlineLevel="0" collapsed="false">
      <c r="A22" s="1" t="s">
        <v>31</v>
      </c>
      <c r="B22" s="7" t="n">
        <f aca="false">D22-C22</f>
        <v>5</v>
      </c>
      <c r="C22" s="2" t="n">
        <v>0</v>
      </c>
      <c r="D22" s="3" t="n">
        <v>5</v>
      </c>
      <c r="E22" s="4" t="s">
        <v>32</v>
      </c>
      <c r="F22" s="4"/>
    </row>
    <row r="23" customFormat="false" ht="19.4" hidden="false" customHeight="false" outlineLevel="0" collapsed="false">
      <c r="A23" s="1" t="s">
        <v>33</v>
      </c>
      <c r="B23" s="7" t="n">
        <f aca="false">D23-C23</f>
        <v>5</v>
      </c>
      <c r="C23" s="2" t="n">
        <v>0</v>
      </c>
      <c r="D23" s="3" t="n">
        <v>5</v>
      </c>
      <c r="E23" s="4" t="s">
        <v>34</v>
      </c>
      <c r="F23" s="4"/>
    </row>
    <row r="24" customFormat="false" ht="19.4" hidden="false" customHeight="false" outlineLevel="0" collapsed="false">
      <c r="A24" s="1" t="s">
        <v>35</v>
      </c>
      <c r="B24" s="7" t="n">
        <f aca="false">D24-C24</f>
        <v>5</v>
      </c>
      <c r="C24" s="2" t="n">
        <v>0</v>
      </c>
      <c r="D24" s="3" t="n">
        <v>5</v>
      </c>
      <c r="E24" s="4" t="s">
        <v>36</v>
      </c>
      <c r="F24" s="4"/>
    </row>
    <row r="25" customFormat="false" ht="12.75" hidden="false" customHeight="false" outlineLevel="0" collapsed="false">
      <c r="A25" s="1" t="s">
        <v>37</v>
      </c>
      <c r="B25" s="7" t="n">
        <f aca="false">D25-C25</f>
        <v>5</v>
      </c>
      <c r="C25" s="2" t="n">
        <v>0</v>
      </c>
      <c r="D25" s="3" t="n">
        <v>5</v>
      </c>
      <c r="E25" s="4" t="s">
        <v>38</v>
      </c>
      <c r="F25" s="4"/>
    </row>
    <row r="26" customFormat="false" ht="33.75" hidden="false" customHeight="false" outlineLevel="0" collapsed="false">
      <c r="A26" s="1" t="s">
        <v>39</v>
      </c>
      <c r="B26" s="7" t="n">
        <f aca="false">D26-C26</f>
        <v>5</v>
      </c>
      <c r="C26" s="2" t="n">
        <v>0</v>
      </c>
      <c r="D26" s="3" t="n">
        <v>5</v>
      </c>
      <c r="E26" s="4" t="s">
        <v>40</v>
      </c>
      <c r="F26" s="4"/>
    </row>
    <row r="27" customFormat="false" ht="22.5" hidden="false" customHeight="false" outlineLevel="0" collapsed="false">
      <c r="A27" s="1" t="s">
        <v>41</v>
      </c>
      <c r="B27" s="33" t="n">
        <f aca="false">C27</f>
        <v>5</v>
      </c>
      <c r="C27" s="34" t="n">
        <f aca="false">D27</f>
        <v>5</v>
      </c>
      <c r="D27" s="35" t="n">
        <v>5</v>
      </c>
      <c r="E27" s="4" t="s">
        <v>42</v>
      </c>
      <c r="F27" s="4"/>
    </row>
    <row r="28" customFormat="false" ht="12.75" hidden="false" customHeight="false" outlineLevel="0" collapsed="false">
      <c r="B28" s="7"/>
      <c r="C28" s="2"/>
      <c r="D28" s="3"/>
      <c r="E28" s="4"/>
      <c r="F28" s="4"/>
    </row>
    <row r="29" customFormat="false" ht="33.75" hidden="false" customHeight="false" outlineLevel="0" collapsed="false">
      <c r="A29" s="1" t="s">
        <v>43</v>
      </c>
      <c r="B29" s="30"/>
      <c r="C29" s="2"/>
      <c r="D29" s="31"/>
      <c r="E29" s="32" t="s">
        <v>44</v>
      </c>
      <c r="F29" s="4" t="s">
        <v>45</v>
      </c>
    </row>
    <row r="30" customFormat="false" ht="12.8" hidden="false" customHeight="false" outlineLevel="0" collapsed="false">
      <c r="A30" s="1" t="s">
        <v>46</v>
      </c>
      <c r="B30" s="33" t="n">
        <f aca="false">MIN((C30/$E$8)*D30, D30)</f>
        <v>8</v>
      </c>
      <c r="C30" s="34" t="n">
        <f aca="false">E8</f>
        <v>18</v>
      </c>
      <c r="D30" s="35" t="n">
        <v>8</v>
      </c>
      <c r="E30" s="4" t="s">
        <v>47</v>
      </c>
      <c r="F30" s="4"/>
    </row>
    <row r="31" customFormat="false" ht="12.8" hidden="false" customHeight="false" outlineLevel="0" collapsed="false">
      <c r="A31" s="1" t="s">
        <v>48</v>
      </c>
      <c r="B31" s="7" t="n">
        <f aca="false">D31-C31</f>
        <v>8</v>
      </c>
      <c r="C31" s="2" t="n">
        <v>0</v>
      </c>
      <c r="D31" s="3" t="n">
        <v>8</v>
      </c>
      <c r="E31" s="4" t="s">
        <v>49</v>
      </c>
      <c r="F31" s="4"/>
    </row>
    <row r="32" customFormat="false" ht="12.8" hidden="false" customHeight="false" outlineLevel="0" collapsed="false">
      <c r="A32" s="1" t="s">
        <v>50</v>
      </c>
      <c r="B32" s="7" t="n">
        <f aca="false">D32-C32</f>
        <v>5</v>
      </c>
      <c r="C32" s="2" t="n">
        <v>0</v>
      </c>
      <c r="D32" s="3" t="n">
        <v>5</v>
      </c>
      <c r="E32" s="4" t="s">
        <v>51</v>
      </c>
      <c r="F32" s="4"/>
    </row>
    <row r="33" customFormat="false" ht="12.8" hidden="false" customHeight="false" outlineLevel="0" collapsed="false">
      <c r="A33" s="1" t="s">
        <v>52</v>
      </c>
      <c r="B33" s="7" t="n">
        <f aca="false">D33-C33</f>
        <v>5</v>
      </c>
      <c r="C33" s="2" t="n">
        <v>0</v>
      </c>
      <c r="D33" s="3" t="n">
        <v>5</v>
      </c>
      <c r="E33" s="4" t="s">
        <v>53</v>
      </c>
      <c r="F33" s="4"/>
    </row>
    <row r="34" customFormat="false" ht="12.75" hidden="false" customHeight="false" outlineLevel="0" collapsed="false">
      <c r="B34" s="7"/>
      <c r="C34" s="2"/>
      <c r="D34" s="3"/>
      <c r="E34" s="4"/>
      <c r="F34" s="4"/>
    </row>
    <row r="35" customFormat="false" ht="45" hidden="false" customHeight="false" outlineLevel="0" collapsed="false">
      <c r="A35" s="1" t="s">
        <v>54</v>
      </c>
      <c r="B35" s="30"/>
      <c r="C35" s="2"/>
      <c r="D35" s="31"/>
      <c r="E35" s="32" t="s">
        <v>55</v>
      </c>
      <c r="F35" s="4" t="s">
        <v>56</v>
      </c>
    </row>
    <row r="36" customFormat="false" ht="19.4" hidden="false" customHeight="false" outlineLevel="0" collapsed="false">
      <c r="A36" s="1" t="s">
        <v>57</v>
      </c>
      <c r="B36" s="7" t="n">
        <f aca="false">D36-C36</f>
        <v>5</v>
      </c>
      <c r="C36" s="2" t="n">
        <v>0</v>
      </c>
      <c r="D36" s="3" t="n">
        <v>5</v>
      </c>
      <c r="E36" s="4" t="s">
        <v>58</v>
      </c>
      <c r="F36" s="4"/>
    </row>
    <row r="37" customFormat="false" ht="19.4" hidden="false" customHeight="false" outlineLevel="0" collapsed="false">
      <c r="A37" s="1" t="s">
        <v>59</v>
      </c>
      <c r="B37" s="7" t="n">
        <f aca="false">D37-C37</f>
        <v>5</v>
      </c>
      <c r="C37" s="2" t="n">
        <v>0</v>
      </c>
      <c r="D37" s="3" t="n">
        <v>5</v>
      </c>
      <c r="E37" s="4" t="s">
        <v>60</v>
      </c>
      <c r="F37" s="4"/>
    </row>
    <row r="38" customFormat="false" ht="12.75" hidden="false" customHeight="false" outlineLevel="0" collapsed="false">
      <c r="A38" s="1" t="s">
        <v>61</v>
      </c>
      <c r="B38" s="7" t="n">
        <f aca="false">D38-C38</f>
        <v>5</v>
      </c>
      <c r="C38" s="2" t="n">
        <v>0</v>
      </c>
      <c r="D38" s="3" t="n">
        <v>5</v>
      </c>
      <c r="E38" s="36" t="s">
        <v>62</v>
      </c>
      <c r="F38" s="4"/>
    </row>
    <row r="39" customFormat="false" ht="45" hidden="false" customHeight="false" outlineLevel="0" collapsed="false">
      <c r="A39" s="1" t="s">
        <v>63</v>
      </c>
      <c r="B39" s="7" t="n">
        <f aca="false">D39-C39</f>
        <v>5</v>
      </c>
      <c r="C39" s="2" t="n">
        <v>0</v>
      </c>
      <c r="D39" s="3" t="n">
        <v>5</v>
      </c>
      <c r="E39" s="36" t="s">
        <v>64</v>
      </c>
      <c r="F39" s="4"/>
    </row>
    <row r="40" customFormat="false" ht="12.75" hidden="false" customHeight="false" outlineLevel="0" collapsed="false">
      <c r="B40" s="7"/>
      <c r="C40" s="2"/>
      <c r="D40" s="37"/>
      <c r="E40" s="38"/>
      <c r="F40" s="4"/>
    </row>
    <row r="41" s="7" customFormat="true" ht="12.75" hidden="false" customHeight="false" outlineLevel="0" collapsed="false">
      <c r="A41" s="1" t="s">
        <v>65</v>
      </c>
      <c r="C41" s="2"/>
      <c r="D41" s="37"/>
      <c r="E41" s="39" t="s">
        <v>66</v>
      </c>
      <c r="F41" s="4"/>
    </row>
    <row r="42" s="30" customFormat="true" ht="12.75" hidden="false" customHeight="false" outlineLevel="0" collapsed="false">
      <c r="A42" s="1" t="s">
        <v>67</v>
      </c>
      <c r="B42" s="7" t="n">
        <f aca="false">D42-C42</f>
        <v>0</v>
      </c>
      <c r="C42" s="2"/>
      <c r="D42" s="31"/>
      <c r="E42" s="38"/>
      <c r="F42" s="4"/>
    </row>
    <row r="43" s="30" customFormat="true" ht="12.75" hidden="false" customHeight="false" outlineLevel="0" collapsed="false">
      <c r="A43" s="1"/>
      <c r="C43" s="2"/>
      <c r="D43" s="31"/>
      <c r="E43" s="38"/>
      <c r="F43" s="4"/>
    </row>
    <row r="44" customFormat="false" ht="12.75" hidden="false" customHeight="false" outlineLevel="0" collapsed="false">
      <c r="B44" s="7"/>
      <c r="C44" s="2"/>
      <c r="D44" s="37"/>
      <c r="E44" s="4"/>
      <c r="F44" s="4"/>
    </row>
    <row r="45" customFormat="false" ht="22.5" hidden="false" customHeight="false" outlineLevel="0" collapsed="false">
      <c r="B45" s="2" t="s">
        <v>68</v>
      </c>
      <c r="C45" s="2" t="s">
        <v>17</v>
      </c>
      <c r="D45" s="40" t="s">
        <v>11</v>
      </c>
      <c r="E45" s="41" t="s">
        <v>69</v>
      </c>
      <c r="F45" s="42" t="s">
        <v>18</v>
      </c>
    </row>
    <row r="46" customFormat="false" ht="22.5" hidden="false" customHeight="false" outlineLevel="0" collapsed="false">
      <c r="B46" s="26" t="n">
        <f aca="false">SUM(B47:B55)</f>
        <v>0</v>
      </c>
      <c r="C46" s="2" t="n">
        <v>0</v>
      </c>
      <c r="D46" s="43" t="n">
        <v>-1</v>
      </c>
      <c r="E46" s="44" t="s">
        <v>70</v>
      </c>
      <c r="F46" s="45"/>
    </row>
    <row r="47" customFormat="false" ht="12.75" hidden="false" customHeight="false" outlineLevel="0" collapsed="false">
      <c r="A47" s="1" t="s">
        <v>71</v>
      </c>
      <c r="B47" s="26" t="n">
        <f aca="false">C47*D47</f>
        <v>-0</v>
      </c>
      <c r="C47" s="2" t="n">
        <v>0</v>
      </c>
      <c r="D47" s="46" t="n">
        <v>-0.1</v>
      </c>
      <c r="E47" s="45" t="s">
        <v>72</v>
      </c>
      <c r="F47" s="45"/>
    </row>
    <row r="48" customFormat="false" ht="22.5" hidden="false" customHeight="false" outlineLevel="0" collapsed="false">
      <c r="A48" s="1" t="s">
        <v>73</v>
      </c>
      <c r="B48" s="26" t="n">
        <f aca="false">C48*D48</f>
        <v>-0</v>
      </c>
      <c r="C48" s="2" t="n">
        <f aca="false">MIN(6,E6-E5)</f>
        <v>0</v>
      </c>
      <c r="D48" s="46" t="n">
        <v>-0.1</v>
      </c>
      <c r="E48" s="45" t="s">
        <v>74</v>
      </c>
      <c r="F48" s="45"/>
    </row>
    <row r="49" customFormat="false" ht="12.75" hidden="false" customHeight="false" outlineLevel="0" collapsed="false">
      <c r="A49" s="1" t="s">
        <v>75</v>
      </c>
      <c r="B49" s="26" t="n">
        <f aca="false">C49*D49</f>
        <v>-0</v>
      </c>
      <c r="C49" s="2" t="n">
        <v>0</v>
      </c>
      <c r="D49" s="46" t="n">
        <v>-0.01</v>
      </c>
      <c r="E49" s="45" t="s">
        <v>76</v>
      </c>
    </row>
    <row r="50" customFormat="false" ht="22.5" hidden="false" customHeight="false" outlineLevel="0" collapsed="false">
      <c r="A50" s="1" t="s">
        <v>77</v>
      </c>
      <c r="B50" s="26" t="n">
        <f aca="false">C50*D50</f>
        <v>-0</v>
      </c>
      <c r="C50" s="2" t="n">
        <v>0</v>
      </c>
      <c r="D50" s="46" t="n">
        <v>-0.01</v>
      </c>
      <c r="E50" s="45" t="s">
        <v>78</v>
      </c>
    </row>
    <row r="51" customFormat="false" ht="22.5" hidden="false" customHeight="false" outlineLevel="0" collapsed="false">
      <c r="A51" s="1" t="s">
        <v>79</v>
      </c>
      <c r="B51" s="26" t="n">
        <f aca="false">C51*D51</f>
        <v>-0</v>
      </c>
      <c r="C51" s="2" t="n">
        <v>0</v>
      </c>
      <c r="D51" s="46" t="n">
        <v>-0.05</v>
      </c>
      <c r="E51" s="45" t="s">
        <v>80</v>
      </c>
    </row>
    <row r="52" customFormat="false" ht="12.75" hidden="false" customHeight="false" outlineLevel="0" collapsed="false">
      <c r="A52" s="1" t="s">
        <v>81</v>
      </c>
      <c r="B52" s="26" t="n">
        <f aca="false">C52*D52</f>
        <v>-0</v>
      </c>
      <c r="C52" s="2" t="n">
        <v>0</v>
      </c>
      <c r="D52" s="46" t="n">
        <v>-0.1</v>
      </c>
      <c r="E52" s="45" t="s">
        <v>82</v>
      </c>
    </row>
  </sheetData>
  <printOptions headings="false" gridLines="true" gridLinesSet="true" horizontalCentered="false" verticalCentered="false"/>
  <pageMargins left="0.25" right="0.25" top="0.75" bottom="0.75" header="0.3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2019-02-16T10:15:27Z</dcterms:created>
  <dc:creator>Joseph Timothy Foley</dc:creator>
  <dc:description/>
  <dc:language>en-US</dc:language>
  <cp:lastModifiedBy/>
  <cp:lastPrinted>2021-11-30T09:17:54Z</cp:lastPrinted>
  <dcterms:modified xsi:type="dcterms:W3CDTF">2022-09-12T17:58:03Z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