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4"/>
  <workbookPr codeName="ThisWorkbook"/>
  <mc:AlternateContent xmlns:mc="http://schemas.openxmlformats.org/markup-compatibility/2006">
    <mc:Choice Requires="x15">
      <x15ac:absPath xmlns:x15ac="http://schemas.microsoft.com/office/spreadsheetml/2010/11/ac" url="C:\Users\foley\Documents\course\teaching-tools\Tests\"/>
    </mc:Choice>
  </mc:AlternateContent>
  <xr:revisionPtr revIDLastSave="0" documentId="13_ncr:1_{4192CA11-418A-41C8-92AE-4D1C8A44173C}" xr6:coauthVersionLast="36" xr6:coauthVersionMax="36" xr10:uidLastSave="{00000000-0000-0000-0000-000000000000}"/>
  <bookViews>
    <workbookView xWindow="0" yWindow="0" windowWidth="21570" windowHeight="7980" tabRatio="983" activeTab="1" xr2:uid="{00000000-000D-0000-FFFF-FFFF00000000}"/>
  </bookViews>
  <sheets>
    <sheet name="template" sheetId="13" r:id="rId1"/>
    <sheet name="01" sheetId="23" r:id="rId2"/>
  </sheets>
  <calcPr calcId="191029" iterateDelta="1E-4"/>
</workbook>
</file>

<file path=xl/calcChain.xml><?xml version="1.0" encoding="utf-8"?>
<calcChain xmlns="http://schemas.openxmlformats.org/spreadsheetml/2006/main">
  <c r="B84" i="23" l="1"/>
  <c r="B83" i="23"/>
  <c r="B82" i="23"/>
  <c r="B81" i="23"/>
  <c r="B80" i="23"/>
  <c r="B79" i="23"/>
  <c r="B78" i="23"/>
  <c r="B77" i="23"/>
  <c r="B76" i="23"/>
  <c r="B75" i="23"/>
  <c r="B74" i="23"/>
  <c r="B73" i="23"/>
  <c r="B72" i="23"/>
  <c r="B71" i="23" s="1"/>
  <c r="F7" i="23" s="1"/>
  <c r="D64" i="23"/>
  <c r="B64" i="23" s="1"/>
  <c r="D63" i="23"/>
  <c r="B63" i="23"/>
  <c r="D62" i="23"/>
  <c r="B62" i="23"/>
  <c r="D61" i="23"/>
  <c r="B61" i="23"/>
  <c r="D57" i="23"/>
  <c r="B57" i="23"/>
  <c r="D56" i="23"/>
  <c r="B56" i="23" s="1"/>
  <c r="D55" i="23"/>
  <c r="B55" i="23"/>
  <c r="D52" i="23"/>
  <c r="B52" i="23"/>
  <c r="D51" i="23"/>
  <c r="B51" i="23"/>
  <c r="D50" i="23"/>
  <c r="B50" i="23"/>
  <c r="D47" i="23"/>
  <c r="B47" i="23"/>
  <c r="D46" i="23"/>
  <c r="B46" i="23" s="1"/>
  <c r="D45" i="23"/>
  <c r="B45" i="23"/>
  <c r="D44" i="23"/>
  <c r="B44" i="23"/>
  <c r="D43" i="23"/>
  <c r="B43" i="23"/>
  <c r="D39" i="23"/>
  <c r="B39" i="23"/>
  <c r="D38" i="23"/>
  <c r="B38" i="23"/>
  <c r="D37" i="23"/>
  <c r="B37" i="23" s="1"/>
  <c r="D36" i="23"/>
  <c r="B36" i="23"/>
  <c r="D35" i="23"/>
  <c r="B35" i="23"/>
  <c r="D34" i="23"/>
  <c r="B34" i="23"/>
  <c r="D33" i="23"/>
  <c r="B33" i="23"/>
  <c r="D32" i="23"/>
  <c r="B32" i="23"/>
  <c r="D29" i="23"/>
  <c r="B29" i="23" s="1"/>
  <c r="D28" i="23"/>
  <c r="B28" i="23"/>
  <c r="D27" i="23"/>
  <c r="B27" i="23"/>
  <c r="D26" i="23"/>
  <c r="B26" i="23"/>
  <c r="D23" i="23"/>
  <c r="B23" i="23"/>
  <c r="D22" i="23"/>
  <c r="B22" i="23"/>
  <c r="D21" i="23"/>
  <c r="B21" i="23" s="1"/>
  <c r="D20" i="23"/>
  <c r="B20" i="23"/>
  <c r="D19" i="23"/>
  <c r="B19" i="23"/>
  <c r="D16" i="23"/>
  <c r="B16" i="23"/>
  <c r="D15" i="23"/>
  <c r="B15" i="23"/>
  <c r="D14" i="23"/>
  <c r="F4" i="23" s="1"/>
  <c r="B14" i="23"/>
  <c r="F5" i="23" l="1"/>
  <c r="F6" i="23" s="1"/>
  <c r="F8" i="23"/>
  <c r="B84" i="13"/>
  <c r="B83" i="13"/>
  <c r="B82" i="13"/>
  <c r="B81" i="13"/>
  <c r="B80" i="13"/>
  <c r="B79" i="13"/>
  <c r="B78" i="13"/>
  <c r="B77" i="13"/>
  <c r="B76" i="13"/>
  <c r="B75" i="13"/>
  <c r="B74" i="13"/>
  <c r="B73" i="13"/>
  <c r="B71" i="13" s="1"/>
  <c r="F7" i="13" s="1"/>
  <c r="B72" i="13"/>
  <c r="D64" i="13"/>
  <c r="B64" i="13"/>
  <c r="D63" i="13"/>
  <c r="B63" i="13"/>
  <c r="D62" i="13"/>
  <c r="B62" i="13" s="1"/>
  <c r="D61" i="13"/>
  <c r="B61" i="13" s="1"/>
  <c r="D57" i="13"/>
  <c r="B57" i="13" s="1"/>
  <c r="D56" i="13"/>
  <c r="B56" i="13"/>
  <c r="D55" i="13"/>
  <c r="B55" i="13"/>
  <c r="D52" i="13"/>
  <c r="B52" i="13" s="1"/>
  <c r="D51" i="13"/>
  <c r="B51" i="13" s="1"/>
  <c r="D50" i="13"/>
  <c r="B50" i="13" s="1"/>
  <c r="D47" i="13"/>
  <c r="B47" i="13"/>
  <c r="D46" i="13"/>
  <c r="B46" i="13"/>
  <c r="D45" i="13"/>
  <c r="B45" i="13" s="1"/>
  <c r="D44" i="13"/>
  <c r="B44" i="13"/>
  <c r="D43" i="13"/>
  <c r="B43" i="13" s="1"/>
  <c r="D39" i="13"/>
  <c r="B39" i="13" s="1"/>
  <c r="D38" i="13"/>
  <c r="B38" i="13"/>
  <c r="D37" i="13"/>
  <c r="B37" i="13" s="1"/>
  <c r="D36" i="13"/>
  <c r="B36" i="13"/>
  <c r="D35" i="13"/>
  <c r="B35" i="13"/>
  <c r="D34" i="13"/>
  <c r="B34" i="13"/>
  <c r="D33" i="13"/>
  <c r="B33" i="13" s="1"/>
  <c r="D32" i="13"/>
  <c r="B32" i="13" s="1"/>
  <c r="D29" i="13"/>
  <c r="B29" i="13"/>
  <c r="D28" i="13"/>
  <c r="B28" i="13"/>
  <c r="D27" i="13"/>
  <c r="B27" i="13" s="1"/>
  <c r="D26" i="13"/>
  <c r="B26" i="13" s="1"/>
  <c r="D23" i="13"/>
  <c r="B23" i="13" s="1"/>
  <c r="D22" i="13"/>
  <c r="B22" i="13"/>
  <c r="D21" i="13"/>
  <c r="B21" i="13"/>
  <c r="D20" i="13"/>
  <c r="B20" i="13" s="1"/>
  <c r="D19" i="13"/>
  <c r="F4" i="13" s="1"/>
  <c r="B19" i="13"/>
  <c r="D16" i="13"/>
  <c r="B16" i="13"/>
  <c r="D15" i="13"/>
  <c r="B15" i="13" s="1"/>
  <c r="D14" i="13"/>
  <c r="B14" i="13" s="1"/>
  <c r="F10" i="23" l="1"/>
  <c r="F9" i="23"/>
  <c r="F11" i="23" s="1"/>
  <c r="F5" i="13"/>
  <c r="F6" i="13" s="1"/>
  <c r="F8" i="13" s="1"/>
  <c r="F10" i="13" l="1"/>
  <c r="F9" i="13"/>
  <c r="F11" i="13" s="1"/>
</calcChain>
</file>

<file path=xl/sharedStrings.xml><?xml version="1.0" encoding="utf-8"?>
<sst xmlns="http://schemas.openxmlformats.org/spreadsheetml/2006/main" count="279" uniqueCount="137">
  <si>
    <t xml:space="preserve">What are you designing? </t>
  </si>
  <si>
    <t>History of the problem or product</t>
  </si>
  <si>
    <t xml:space="preserve">This is a subjective section. Is there data and discussion here? Explain challenges that would be of interest to a reader and how you solved them. Remember that the reader does not care if you found the exercise “interesting” or “learned a lot”. Instead, they would like to know what things are of interest to someone in this field of research. What things should they learn? What problems arose and how did you solve them? Be specific and detailed. You should also justify your statements with data. This is a good place to put analysis (including equations) and simulation.
</t>
  </si>
  <si>
    <t xml:space="preserve">Did you succeed or not? Justify your answer.
</t>
  </si>
  <si>
    <t xml:space="preserve">Specific evaluation of each original goal/re-
quirement (use ID number from requirements
list). Remember to evaluate quantitatively
whenever possible.
</t>
  </si>
  <si>
    <t xml:space="preserve">Annotations on pictures when needed?
</t>
  </si>
  <si>
    <t xml:space="preserve">Informative captions
</t>
  </si>
  <si>
    <t xml:space="preserve">Penalties
</t>
  </si>
  <si>
    <t xml:space="preserve">These can be deducted multiple times:
</t>
  </si>
  <si>
    <t xml:space="preserve">Figures have problems
such as improper scaling, poor image quality, etc.
</t>
  </si>
  <si>
    <t xml:space="preserve">Unnumbered equations, figures, tables, sections or broken references.
</t>
  </si>
  <si>
    <t>Modular Dependency Diagram or System Diagram</t>
  </si>
  <si>
    <t>Comments</t>
  </si>
  <si>
    <t>Missing citations on pictures/text from
outside sources. Maximum penalty is full
value of report. Lesser penalty on textbook
omission.</t>
  </si>
  <si>
    <t>Miscellaneous errors such as
math errors, bad reasoning, unjustified state-
ments.</t>
  </si>
  <si>
    <t>Figure, equation, table not
referenced in text</t>
  </si>
  <si>
    <t>Missing units on calcula-
tions/tables/graphs/drawings</t>
  </si>
  <si>
    <t>Equations do not define
variables</t>
  </si>
  <si>
    <t>Misspelling (minor grammar
and word choice errors are OK)</t>
  </si>
  <si>
    <t>Assumptions stated (there are always some)</t>
  </si>
  <si>
    <t xml:space="preserve">Important details visible? (in-focus, etc.)
</t>
  </si>
  <si>
    <t xml:space="preserve">Background </t>
  </si>
  <si>
    <t>Introduction</t>
  </si>
  <si>
    <t>Design</t>
  </si>
  <si>
    <t>Total</t>
  </si>
  <si>
    <t>What problem does this system solve? (CN0)</t>
  </si>
  <si>
    <t>What did you hope to achieve with this system (goals)? CN1-7</t>
  </si>
  <si>
    <t>Design matrix and discussion of coupling: uncoupled, decoupled, coupled</t>
  </si>
  <si>
    <t>Results and Discussion</t>
  </si>
  <si>
    <t>Design DP0, DP1-7.  First a Noun; can be quanitified or compared.</t>
  </si>
  <si>
    <t>Requirements list complete? Make sure you give each requirement a unique number! FR0, then FR1-7.  Action/transformative verb first.  Can be tested.</t>
  </si>
  <si>
    <t>Max</t>
  </si>
  <si>
    <t>Credit</t>
  </si>
  <si>
    <t>Penalties</t>
  </si>
  <si>
    <t>Count</t>
  </si>
  <si>
    <t>Val</t>
  </si>
  <si>
    <t>Conclusion</t>
  </si>
  <si>
    <t>Figures</t>
  </si>
  <si>
    <t>Extra credit</t>
  </si>
  <si>
    <t>Late per day (by document and code time-stamp during check-off). Maximum -60.</t>
  </si>
  <si>
    <t>Each</t>
  </si>
  <si>
    <t>Submission</t>
  </si>
  <si>
    <t>What was the process used to develop the chosen design and implement it? Remember to cite if using existing methodology!</t>
  </si>
  <si>
    <t>NOCITE</t>
  </si>
  <si>
    <t>NOTLATEX</t>
  </si>
  <si>
    <t>FIGPROB</t>
  </si>
  <si>
    <t>CITE</t>
  </si>
  <si>
    <t>MISC</t>
  </si>
  <si>
    <t>MMISC</t>
  </si>
  <si>
    <t>BADREF</t>
  </si>
  <si>
    <t>NOREF</t>
  </si>
  <si>
    <t>NOUNIT</t>
  </si>
  <si>
    <t>UNKVAR</t>
  </si>
  <si>
    <t>SP</t>
  </si>
  <si>
    <t>WSTPAP</t>
  </si>
  <si>
    <t>Unnecessary items, such as including all source code, CAD, and data files. The documents should be made available, but not in this report.</t>
  </si>
  <si>
    <t>What similar items (at least 2) exist?</t>
  </si>
  <si>
    <t>Remember FR0 and DP0 are the top level ones.</t>
  </si>
  <si>
    <t>Stages of design and refinement to show progresion from idea to finished system</t>
  </si>
  <si>
    <t>What needed to be tested and why?</t>
  </si>
  <si>
    <t>How did you setup your tests?  (details on setup and execution)</t>
  </si>
  <si>
    <t>Quantitative data from tests?</t>
  </si>
  <si>
    <t>Detailed explanation of how each DP was implemented</t>
  </si>
  <si>
    <t>Discussion of the system's performance</t>
  </si>
  <si>
    <t>What does the data mean?</t>
  </si>
  <si>
    <t>Abstract</t>
  </si>
  <si>
    <t>Short introduction to field/problem (motivation)</t>
  </si>
  <si>
    <t>Summarize result (quantitatively)</t>
  </si>
  <si>
    <t>Explain concept and how it works</t>
  </si>
  <si>
    <t>CAD (Altium, Creo, etc.) files</t>
  </si>
  <si>
    <t>Data files for graphs</t>
  </si>
  <si>
    <t>Working LaTeX code with main.tex</t>
  </si>
  <si>
    <t>Who needs this and why?</t>
  </si>
  <si>
    <t>Introduction to the problem including scope.</t>
  </si>
  <si>
    <t>Figures of the design (sketches, drawings, etc.)</t>
  </si>
  <si>
    <t>All files should be put in /groups/teamN/icad2019 (replacing N with team number)</t>
  </si>
  <si>
    <t>Grammarly.com screenshot of LaTeX code with no Critical errors.</t>
  </si>
  <si>
    <t>Team</t>
  </si>
  <si>
    <t xml:space="preserve">Evaluator: </t>
  </si>
  <si>
    <t>Percentage</t>
  </si>
  <si>
    <t>Draft</t>
  </si>
  <si>
    <t>Revision</t>
  </si>
  <si>
    <t>Combined</t>
  </si>
  <si>
    <t>INT</t>
  </si>
  <si>
    <t>Value</t>
  </si>
  <si>
    <t>ABS</t>
  </si>
  <si>
    <t>BKG</t>
  </si>
  <si>
    <t>DES</t>
  </si>
  <si>
    <t>RND</t>
  </si>
  <si>
    <t>CON</t>
  </si>
  <si>
    <t>FIG</t>
  </si>
  <si>
    <t>SUB</t>
  </si>
  <si>
    <t>EXT</t>
  </si>
  <si>
    <t xml:space="preserve">Report not in Journal template
</t>
  </si>
  <si>
    <t>LATE</t>
  </si>
  <si>
    <t>How is your concept going to improve upon those items.  Be quantitative when possible.  If you say cheaper, you need to have costs!</t>
  </si>
  <si>
    <t>Citation problems:
• incomplete; not enough information to reliably retrieve document
• Missing relevant textbook citations
• citations not in Journal format</t>
  </si>
  <si>
    <t>Minor Miscellaneous errors
do not heavily impact document</t>
  </si>
  <si>
    <t>ABS1</t>
  </si>
  <si>
    <t>ABS2</t>
  </si>
  <si>
    <t>ABS3</t>
  </si>
  <si>
    <t>INT1</t>
  </si>
  <si>
    <t>INT2</t>
  </si>
  <si>
    <t>INT3</t>
  </si>
  <si>
    <t>INT4</t>
  </si>
  <si>
    <t>INT5</t>
  </si>
  <si>
    <t>BKG1</t>
  </si>
  <si>
    <t>BKG2</t>
  </si>
  <si>
    <t>BKG3</t>
  </si>
  <si>
    <t>BKG4</t>
  </si>
  <si>
    <t>DES1</t>
  </si>
  <si>
    <t>DES2</t>
  </si>
  <si>
    <t>DES3</t>
  </si>
  <si>
    <t>DES4</t>
  </si>
  <si>
    <t>DES5</t>
  </si>
  <si>
    <t>DES6</t>
  </si>
  <si>
    <t>DES7</t>
  </si>
  <si>
    <t>DES8</t>
  </si>
  <si>
    <t>RND1</t>
  </si>
  <si>
    <t>RND2</t>
  </si>
  <si>
    <t>RND3</t>
  </si>
  <si>
    <t>RND4</t>
  </si>
  <si>
    <t>RND5</t>
  </si>
  <si>
    <t>CON1</t>
  </si>
  <si>
    <t>CON2</t>
  </si>
  <si>
    <t>CON3</t>
  </si>
  <si>
    <t>FIG1</t>
  </si>
  <si>
    <t>FIG2</t>
  </si>
  <si>
    <t>FIG3</t>
  </si>
  <si>
    <t>SUB1</t>
  </si>
  <si>
    <t>SUB2</t>
  </si>
  <si>
    <t>SUB3</t>
  </si>
  <si>
    <t>SUB4</t>
  </si>
  <si>
    <t>OrigMax</t>
  </si>
  <si>
    <t>Summary of system capabilities. What is it able to do?</t>
  </si>
  <si>
    <t>Journal Paper</t>
  </si>
  <si>
    <t>01-TestTeam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</si>
</sst>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
    <numFmt numFmtId="166" formatCode="0.0%"/>
  </numFmts>
  <fonts count="10" x14ac:knownFonts="1">
    <font>
      <sz val="10"/>
      <name val="Arial"/>
      <family val="2"/>
    </font>
    <font>
      <i/>
      <sz val="10"/>
      <name val="Arial"/>
      <family val="2"/>
    </font>
    <font>
      <b/>
      <sz val="10"/>
      <name val="Arial"/>
      <family val="2"/>
    </font>
    <font>
      <b/>
      <sz val="10"/>
      <color rgb="FFFF0000"/>
      <name val="Arial"/>
      <family val="2"/>
      <charset val="1"/>
    </font>
    <font>
      <sz val="10"/>
      <color rgb="FF0070C0"/>
      <name val="Arial"/>
      <family val="2"/>
      <charset val="1"/>
    </font>
    <font>
      <sz val="10"/>
      <color rgb="FFFF0000"/>
      <name val="Arial"/>
      <family val="2"/>
      <charset val="1"/>
    </font>
    <font>
      <i/>
      <sz val="10"/>
      <name val="Arial"/>
      <family val="2"/>
      <charset val="1"/>
    </font>
    <font>
      <sz val="10"/>
      <color rgb="FFFF0000"/>
      <name val="Arial"/>
      <family val="2"/>
    </font>
    <font>
      <b/>
      <sz val="10"/>
      <color rgb="FFFF0000"/>
      <name val="Arial"/>
      <family val="2"/>
    </font>
    <font>
      <b/>
      <sz val="10"/>
      <color rgb="FF0070C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3">
    <xf numFmtId="0" fontId="0" fillId="0" borderId="0" xfId="0"/>
    <xf numFmtId="0" fontId="0" fillId="0" borderId="0" xfId="0" applyBorder="1"/>
    <xf numFmtId="0" fontId="0" fillId="0" borderId="0" xfId="0" applyBorder="1" applyAlignment="1">
      <alignment wrapText="1"/>
    </xf>
    <xf numFmtId="0" fontId="2" fillId="0" borderId="0" xfId="0" applyFont="1" applyBorder="1" applyAlignment="1">
      <alignment wrapText="1"/>
    </xf>
    <xf numFmtId="0" fontId="2" fillId="0" borderId="0" xfId="0" applyFont="1" applyBorder="1" applyAlignment="1">
      <alignment horizontal="center"/>
    </xf>
    <xf numFmtId="0" fontId="0" fillId="0" borderId="0" xfId="0" applyBorder="1" applyAlignment="1">
      <alignment vertical="top" wrapText="1"/>
    </xf>
    <xf numFmtId="0" fontId="2" fillId="0" borderId="0" xfId="0" applyFont="1" applyBorder="1" applyAlignment="1">
      <alignment vertical="top" wrapText="1"/>
    </xf>
    <xf numFmtId="0" fontId="1" fillId="0" borderId="0" xfId="0" applyFont="1" applyBorder="1" applyAlignment="1">
      <alignment wrapText="1"/>
    </xf>
    <xf numFmtId="0" fontId="0" fillId="0" borderId="0" xfId="0" applyBorder="1" applyAlignment="1">
      <alignment horizontal="center" vertical="center"/>
    </xf>
    <xf numFmtId="0" fontId="3" fillId="0" borderId="0" xfId="0" applyFont="1" applyBorder="1" applyAlignment="1">
      <alignment horizontal="right"/>
    </xf>
    <xf numFmtId="0" fontId="0" fillId="0" borderId="0" xfId="0" applyFont="1" applyBorder="1" applyAlignment="1">
      <alignment wrapText="1"/>
    </xf>
    <xf numFmtId="0" fontId="4" fillId="0" borderId="0" xfId="0" applyFont="1" applyBorder="1" applyAlignment="1">
      <alignment horizontal="left" vertical="top"/>
    </xf>
    <xf numFmtId="0" fontId="0" fillId="0" borderId="0" xfId="0" applyFont="1" applyBorder="1" applyAlignment="1">
      <alignment horizontal="right" vertical="top"/>
    </xf>
    <xf numFmtId="0" fontId="0" fillId="0" borderId="0" xfId="0" applyFont="1" applyBorder="1" applyAlignment="1">
      <alignment horizontal="right" vertical="top" wrapText="1"/>
    </xf>
    <xf numFmtId="0" fontId="5" fillId="0" borderId="0" xfId="0" applyFont="1" applyBorder="1" applyAlignment="1">
      <alignment horizontal="right"/>
    </xf>
    <xf numFmtId="165" fontId="0" fillId="0" borderId="0" xfId="0" applyNumberFormat="1" applyFont="1" applyBorder="1"/>
    <xf numFmtId="166" fontId="0" fillId="0" borderId="0" xfId="0" applyNumberFormat="1" applyFont="1" applyBorder="1"/>
    <xf numFmtId="0" fontId="0" fillId="0" borderId="0" xfId="0" applyBorder="1" applyAlignment="1">
      <alignment textRotation="90"/>
    </xf>
    <xf numFmtId="0" fontId="2" fillId="0" borderId="0" xfId="0" applyFont="1" applyBorder="1" applyAlignment="1">
      <alignment horizontal="center" vertical="center"/>
    </xf>
    <xf numFmtId="0" fontId="2" fillId="0" borderId="0" xfId="0" applyFont="1" applyBorder="1" applyAlignment="1">
      <alignment horizontal="left"/>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0" fillId="0" borderId="0" xfId="0" applyBorder="1" applyAlignment="1">
      <alignment horizontal="left" wrapText="1"/>
    </xf>
    <xf numFmtId="0" fontId="1" fillId="0" borderId="0" xfId="0" applyFont="1" applyBorder="1" applyAlignment="1">
      <alignment vertical="top" wrapText="1"/>
    </xf>
    <xf numFmtId="0" fontId="7" fillId="0" borderId="0" xfId="0" applyFont="1" applyBorder="1" applyAlignment="1">
      <alignment horizontal="right"/>
    </xf>
    <xf numFmtId="0" fontId="7" fillId="0" borderId="0" xfId="0" applyFont="1" applyBorder="1" applyAlignment="1">
      <alignment horizontal="right" vertical="top" wrapText="1"/>
    </xf>
    <xf numFmtId="9" fontId="7" fillId="0" borderId="0" xfId="0" applyNumberFormat="1" applyFont="1" applyBorder="1" applyAlignment="1">
      <alignment horizontal="right"/>
    </xf>
    <xf numFmtId="0" fontId="7" fillId="0" borderId="0" xfId="0" applyFont="1" applyBorder="1" applyAlignment="1">
      <alignment textRotation="90"/>
    </xf>
    <xf numFmtId="0" fontId="7" fillId="0" borderId="0" xfId="0" applyFont="1" applyBorder="1" applyAlignment="1">
      <alignment horizontal="center" vertical="center"/>
    </xf>
    <xf numFmtId="0" fontId="8" fillId="0" borderId="0" xfId="0" applyFont="1" applyBorder="1" applyAlignment="1">
      <alignment horizontal="center" vertical="center" wrapText="1"/>
    </xf>
    <xf numFmtId="0" fontId="7" fillId="0" borderId="0" xfId="0" applyFont="1" applyBorder="1" applyAlignment="1">
      <alignment horizontal="center" vertical="center" wrapText="1"/>
    </xf>
    <xf numFmtId="0" fontId="8" fillId="0" borderId="0" xfId="0" applyFont="1" applyBorder="1" applyAlignment="1">
      <alignment horizontal="center"/>
    </xf>
    <xf numFmtId="166" fontId="8" fillId="0" borderId="0" xfId="0" applyNumberFormat="1" applyFont="1" applyBorder="1" applyAlignment="1">
      <alignment horizontal="center" vertical="center"/>
    </xf>
    <xf numFmtId="0" fontId="7" fillId="0" borderId="0" xfId="0" applyFont="1" applyBorder="1" applyAlignment="1">
      <alignment horizontal="center" vertical="center" textRotation="90"/>
    </xf>
    <xf numFmtId="166" fontId="7" fillId="0" borderId="0" xfId="0" applyNumberFormat="1" applyFont="1" applyBorder="1" applyAlignment="1">
      <alignment horizontal="center" vertical="center"/>
    </xf>
    <xf numFmtId="0" fontId="9" fillId="0" borderId="0" xfId="0" applyFont="1" applyBorder="1" applyAlignment="1">
      <alignment horizontal="left" vertical="top"/>
    </xf>
    <xf numFmtId="9" fontId="0" fillId="0" borderId="0" xfId="0" applyNumberFormat="1" applyBorder="1"/>
    <xf numFmtId="166" fontId="2" fillId="0" borderId="0" xfId="0" applyNumberFormat="1" applyFont="1" applyBorder="1"/>
    <xf numFmtId="166" fontId="7" fillId="0" borderId="0" xfId="0" applyNumberFormat="1" applyFont="1" applyBorder="1"/>
    <xf numFmtId="0" fontId="0" fillId="0" borderId="0" xfId="0" applyFont="1" applyBorder="1" applyAlignment="1">
      <alignment horizontal="right" vertical="center" wrapText="1"/>
    </xf>
    <xf numFmtId="0" fontId="5" fillId="0" borderId="0" xfId="0" applyFont="1" applyBorder="1" applyAlignment="1">
      <alignment horizontal="right" vertical="center" wrapText="1"/>
    </xf>
    <xf numFmtId="164" fontId="6" fillId="0" borderId="0" xfId="0" applyNumberFormat="1" applyFont="1" applyBorder="1" applyAlignment="1">
      <alignment horizontal="right" vertical="center" wrapText="1"/>
    </xf>
    <xf numFmtId="0" fontId="2" fillId="0" borderId="0" xfId="0" applyFont="1" applyBorder="1" applyAlignment="1">
      <alignment horizontal="center" vertical="center" textRotation="90"/>
    </xf>
    <xf numFmtId="0" fontId="0" fillId="0" borderId="0" xfId="0" applyBorder="1" applyAlignment="1">
      <alignment vertical="center" wrapText="1"/>
    </xf>
    <xf numFmtId="0" fontId="8" fillId="0" borderId="0" xfId="0" applyFont="1" applyBorder="1" applyAlignment="1">
      <alignment horizontal="center" vertical="center" textRotation="90"/>
    </xf>
    <xf numFmtId="0" fontId="8" fillId="0" borderId="0" xfId="0" applyFont="1" applyBorder="1" applyAlignment="1">
      <alignment horizontal="center" vertical="center"/>
    </xf>
    <xf numFmtId="0" fontId="2" fillId="0" borderId="0" xfId="0" applyFont="1" applyBorder="1" applyAlignment="1">
      <alignment vertical="center" wrapText="1"/>
    </xf>
    <xf numFmtId="0" fontId="0" fillId="0" borderId="0" xfId="0" applyBorder="1" applyAlignment="1">
      <alignment horizontal="center" vertical="center" wrapText="1"/>
    </xf>
    <xf numFmtId="0" fontId="2" fillId="0" borderId="0" xfId="0" applyFont="1" applyBorder="1" applyAlignment="1">
      <alignment horizontal="center" vertical="center" wrapText="1"/>
    </xf>
    <xf numFmtId="0" fontId="9" fillId="0" borderId="0" xfId="0" applyFont="1" applyBorder="1" applyAlignment="1">
      <alignment vertical="top"/>
    </xf>
    <xf numFmtId="0" fontId="2" fillId="0" borderId="0" xfId="0" applyFont="1" applyBorder="1" applyAlignment="1">
      <alignment vertical="top"/>
    </xf>
    <xf numFmtId="0" fontId="8" fillId="0" borderId="0" xfId="0" applyFont="1" applyBorder="1" applyAlignment="1">
      <alignment vertical="top"/>
    </xf>
    <xf numFmtId="0" fontId="0" fillId="0" borderId="0" xfId="0"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555A6-6109-47DC-9B83-7A4E4E419214}">
  <dimension ref="A1:G90"/>
  <sheetViews>
    <sheetView workbookViewId="0">
      <pane ySplit="8" topLeftCell="A9" activePane="bottomLeft" state="frozen"/>
      <selection activeCell="F13" sqref="F13"/>
      <selection pane="bottomLeft" activeCell="F13" sqref="F13"/>
    </sheetView>
  </sheetViews>
  <sheetFormatPr defaultRowHeight="12.75" x14ac:dyDescent="0.2"/>
  <cols>
    <col min="1" max="1" width="10.28515625" style="52" customWidth="1"/>
    <col min="2" max="2" width="5.28515625" style="1" bestFit="1" customWidth="1"/>
    <col min="3" max="3" width="3.28515625" style="31" bestFit="1" customWidth="1"/>
    <col min="4" max="4" width="6.5703125" style="43" bestFit="1" customWidth="1"/>
    <col min="5" max="5" width="3.28515625" style="43" bestFit="1" customWidth="1"/>
    <col min="6" max="6" width="39.85546875" style="2" customWidth="1"/>
    <col min="7" max="7" width="38.28515625" style="1" customWidth="1"/>
    <col min="8" max="16384" width="9.140625" style="1"/>
  </cols>
  <sheetData>
    <row r="1" spans="1:7" x14ac:dyDescent="0.2">
      <c r="A1" s="49" t="s">
        <v>135</v>
      </c>
      <c r="B1" s="9"/>
      <c r="C1" s="24"/>
      <c r="D1" s="39"/>
      <c r="E1" s="39"/>
      <c r="F1" s="10"/>
    </row>
    <row r="2" spans="1:7" x14ac:dyDescent="0.2">
      <c r="A2" s="35" t="s">
        <v>77</v>
      </c>
      <c r="B2" s="12"/>
      <c r="C2" s="25"/>
      <c r="D2" s="39"/>
      <c r="E2" s="39"/>
      <c r="F2" s="10"/>
    </row>
    <row r="3" spans="1:7" x14ac:dyDescent="0.2">
      <c r="A3" s="35" t="s">
        <v>78</v>
      </c>
      <c r="B3" s="13"/>
      <c r="C3" s="25"/>
      <c r="D3" s="39"/>
      <c r="E3" s="39"/>
      <c r="F3" s="10"/>
    </row>
    <row r="4" spans="1:7" x14ac:dyDescent="0.2">
      <c r="A4" s="50" t="s">
        <v>31</v>
      </c>
      <c r="B4" s="14"/>
      <c r="C4" s="24"/>
      <c r="D4" s="39"/>
      <c r="E4" s="39"/>
      <c r="F4" s="15">
        <f>SUM(D13:D65)</f>
        <v>100</v>
      </c>
    </row>
    <row r="5" spans="1:7" x14ac:dyDescent="0.2">
      <c r="A5" s="50" t="s">
        <v>32</v>
      </c>
      <c r="B5" s="14"/>
      <c r="C5" s="24"/>
      <c r="D5" s="39"/>
      <c r="E5" s="39"/>
      <c r="F5" s="15">
        <f>SUM(B13:B69)</f>
        <v>100</v>
      </c>
    </row>
    <row r="6" spans="1:7" x14ac:dyDescent="0.2">
      <c r="A6" s="50" t="s">
        <v>79</v>
      </c>
      <c r="B6" s="14"/>
      <c r="C6" s="26"/>
      <c r="D6" s="39"/>
      <c r="E6" s="39"/>
      <c r="F6" s="16">
        <f>F5/F4</f>
        <v>1</v>
      </c>
    </row>
    <row r="7" spans="1:7" x14ac:dyDescent="0.2">
      <c r="A7" s="51" t="s">
        <v>33</v>
      </c>
      <c r="B7" s="14"/>
      <c r="C7" s="26"/>
      <c r="D7" s="40"/>
      <c r="E7" s="40"/>
      <c r="F7" s="38">
        <f>B71</f>
        <v>0</v>
      </c>
    </row>
    <row r="8" spans="1:7" x14ac:dyDescent="0.2">
      <c r="A8" s="50" t="s">
        <v>24</v>
      </c>
      <c r="B8" s="14"/>
      <c r="C8" s="24"/>
      <c r="D8" s="41"/>
      <c r="E8" s="41"/>
      <c r="F8" s="16">
        <f>F7+F6</f>
        <v>1</v>
      </c>
    </row>
    <row r="9" spans="1:7" x14ac:dyDescent="0.2">
      <c r="A9" s="50" t="s">
        <v>80</v>
      </c>
      <c r="B9" s="14"/>
      <c r="C9" s="24"/>
      <c r="D9" s="41"/>
      <c r="E9" s="41"/>
      <c r="F9" s="16">
        <f>F8</f>
        <v>1</v>
      </c>
      <c r="G9" s="36">
        <v>0.4</v>
      </c>
    </row>
    <row r="10" spans="1:7" x14ac:dyDescent="0.2">
      <c r="A10" s="50" t="s">
        <v>81</v>
      </c>
      <c r="B10" s="14"/>
      <c r="C10" s="24"/>
      <c r="D10" s="41"/>
      <c r="E10" s="41"/>
      <c r="F10" s="16">
        <f>F8</f>
        <v>1</v>
      </c>
      <c r="G10" s="36">
        <v>0.6</v>
      </c>
    </row>
    <row r="11" spans="1:7" x14ac:dyDescent="0.2">
      <c r="A11" s="50" t="s">
        <v>82</v>
      </c>
      <c r="B11" s="14"/>
      <c r="C11" s="24"/>
      <c r="D11" s="41"/>
      <c r="E11" s="41"/>
      <c r="F11" s="37">
        <f>F9*G9+F10*G10</f>
        <v>1</v>
      </c>
    </row>
    <row r="12" spans="1:7" x14ac:dyDescent="0.2">
      <c r="A12" s="50"/>
      <c r="B12" s="14"/>
      <c r="C12" s="24"/>
      <c r="D12" s="41"/>
      <c r="E12" s="41"/>
      <c r="F12" s="37"/>
    </row>
    <row r="13" spans="1:7" ht="45.75" x14ac:dyDescent="0.2">
      <c r="A13" s="35" t="s">
        <v>85</v>
      </c>
      <c r="B13" s="17" t="s">
        <v>84</v>
      </c>
      <c r="C13" s="27" t="s">
        <v>34</v>
      </c>
      <c r="D13" s="42" t="s">
        <v>31</v>
      </c>
      <c r="E13" s="42" t="s">
        <v>133</v>
      </c>
      <c r="F13" s="3" t="s">
        <v>65</v>
      </c>
      <c r="G13" s="3" t="s">
        <v>12</v>
      </c>
    </row>
    <row r="14" spans="1:7" x14ac:dyDescent="0.2">
      <c r="A14" s="11" t="s">
        <v>98</v>
      </c>
      <c r="B14" s="8">
        <f>MAX(D14-C14,0)</f>
        <v>4</v>
      </c>
      <c r="C14" s="28">
        <v>0</v>
      </c>
      <c r="D14" s="18">
        <f>E14</f>
        <v>4</v>
      </c>
      <c r="E14" s="18">
        <v>4</v>
      </c>
      <c r="F14" s="2" t="s">
        <v>66</v>
      </c>
      <c r="G14" s="2"/>
    </row>
    <row r="15" spans="1:7" x14ac:dyDescent="0.2">
      <c r="A15" s="11" t="s">
        <v>99</v>
      </c>
      <c r="B15" s="8">
        <f>MAX(D15-C15,0)</f>
        <v>4</v>
      </c>
      <c r="C15" s="28">
        <v>0</v>
      </c>
      <c r="D15" s="18">
        <f t="shared" ref="D15:D56" si="0">E15</f>
        <v>4</v>
      </c>
      <c r="E15" s="18">
        <v>4</v>
      </c>
      <c r="F15" s="2" t="s">
        <v>68</v>
      </c>
      <c r="G15" s="2"/>
    </row>
    <row r="16" spans="1:7" x14ac:dyDescent="0.2">
      <c r="A16" s="11" t="s">
        <v>100</v>
      </c>
      <c r="B16" s="8">
        <f>MAX(D16-C16,0)</f>
        <v>4</v>
      </c>
      <c r="C16" s="28">
        <v>0</v>
      </c>
      <c r="D16" s="18">
        <f t="shared" si="0"/>
        <v>4</v>
      </c>
      <c r="E16" s="18">
        <v>4</v>
      </c>
      <c r="F16" s="2" t="s">
        <v>67</v>
      </c>
      <c r="G16" s="2"/>
    </row>
    <row r="17" spans="1:7" x14ac:dyDescent="0.2">
      <c r="A17" s="11"/>
      <c r="B17" s="8"/>
      <c r="C17" s="28"/>
      <c r="D17" s="18"/>
      <c r="E17" s="18"/>
      <c r="G17" s="2"/>
    </row>
    <row r="18" spans="1:7" x14ac:dyDescent="0.2">
      <c r="A18" s="35" t="s">
        <v>83</v>
      </c>
      <c r="B18" s="8"/>
      <c r="C18" s="28"/>
      <c r="D18" s="18"/>
      <c r="E18" s="18"/>
      <c r="F18" s="3" t="s">
        <v>22</v>
      </c>
      <c r="G18" s="2"/>
    </row>
    <row r="19" spans="1:7" x14ac:dyDescent="0.2">
      <c r="A19" s="11" t="s">
        <v>101</v>
      </c>
      <c r="B19" s="8">
        <f>MAX(D19-C19,0)</f>
        <v>3</v>
      </c>
      <c r="C19" s="28">
        <v>0</v>
      </c>
      <c r="D19" s="18">
        <f t="shared" si="0"/>
        <v>3</v>
      </c>
      <c r="E19" s="18">
        <v>3</v>
      </c>
      <c r="F19" s="10" t="s">
        <v>73</v>
      </c>
      <c r="G19" s="2"/>
    </row>
    <row r="20" spans="1:7" x14ac:dyDescent="0.2">
      <c r="A20" s="11" t="s">
        <v>102</v>
      </c>
      <c r="B20" s="8">
        <f>MAX(D20-C20,0)</f>
        <v>2</v>
      </c>
      <c r="C20" s="28">
        <v>0</v>
      </c>
      <c r="D20" s="18">
        <f t="shared" si="0"/>
        <v>2</v>
      </c>
      <c r="E20" s="18">
        <v>2</v>
      </c>
      <c r="F20" s="2" t="s">
        <v>0</v>
      </c>
      <c r="G20" s="2"/>
    </row>
    <row r="21" spans="1:7" x14ac:dyDescent="0.2">
      <c r="A21" s="11" t="s">
        <v>103</v>
      </c>
      <c r="B21" s="8">
        <f>MAX(D21-C21,0)</f>
        <v>3</v>
      </c>
      <c r="C21" s="28">
        <v>0</v>
      </c>
      <c r="D21" s="18">
        <f t="shared" si="0"/>
        <v>3</v>
      </c>
      <c r="E21" s="18">
        <v>3</v>
      </c>
      <c r="F21" s="2" t="s">
        <v>25</v>
      </c>
      <c r="G21" s="2"/>
    </row>
    <row r="22" spans="1:7" x14ac:dyDescent="0.2">
      <c r="A22" s="11" t="s">
        <v>104</v>
      </c>
      <c r="B22" s="8">
        <f>MAX(D22-C22,0)</f>
        <v>2</v>
      </c>
      <c r="C22" s="28">
        <v>0</v>
      </c>
      <c r="D22" s="18">
        <f t="shared" si="0"/>
        <v>2</v>
      </c>
      <c r="E22" s="18">
        <v>2</v>
      </c>
      <c r="F22" s="2" t="s">
        <v>72</v>
      </c>
      <c r="G22" s="2"/>
    </row>
    <row r="23" spans="1:7" ht="25.5" x14ac:dyDescent="0.2">
      <c r="A23" s="11" t="s">
        <v>105</v>
      </c>
      <c r="B23" s="8">
        <f>MAX(D23-C23,0)</f>
        <v>3</v>
      </c>
      <c r="C23" s="28">
        <v>0</v>
      </c>
      <c r="D23" s="18">
        <f t="shared" si="0"/>
        <v>3</v>
      </c>
      <c r="E23" s="18">
        <v>3</v>
      </c>
      <c r="F23" s="2" t="s">
        <v>26</v>
      </c>
      <c r="G23" s="2"/>
    </row>
    <row r="24" spans="1:7" x14ac:dyDescent="0.2">
      <c r="A24" s="11"/>
      <c r="B24" s="8"/>
      <c r="C24" s="28"/>
      <c r="D24" s="18"/>
      <c r="E24" s="18"/>
      <c r="G24" s="2"/>
    </row>
    <row r="25" spans="1:7" x14ac:dyDescent="0.2">
      <c r="A25" s="35" t="s">
        <v>86</v>
      </c>
      <c r="B25" s="8"/>
      <c r="C25" s="28"/>
      <c r="D25" s="18"/>
      <c r="E25" s="18"/>
      <c r="F25" s="3" t="s">
        <v>21</v>
      </c>
      <c r="G25" s="2"/>
    </row>
    <row r="26" spans="1:7" x14ac:dyDescent="0.2">
      <c r="A26" s="11" t="s">
        <v>106</v>
      </c>
      <c r="B26" s="8">
        <f>MAX(D26-C26,0)</f>
        <v>3</v>
      </c>
      <c r="C26" s="28">
        <v>0</v>
      </c>
      <c r="D26" s="18">
        <f t="shared" si="0"/>
        <v>3</v>
      </c>
      <c r="E26" s="18">
        <v>3</v>
      </c>
      <c r="F26" s="2" t="s">
        <v>1</v>
      </c>
      <c r="G26" s="2"/>
    </row>
    <row r="27" spans="1:7" x14ac:dyDescent="0.2">
      <c r="A27" s="11" t="s">
        <v>107</v>
      </c>
      <c r="B27" s="8">
        <f>MAX(D27-C27,0)</f>
        <v>3</v>
      </c>
      <c r="C27" s="28">
        <v>0</v>
      </c>
      <c r="D27" s="18">
        <f t="shared" si="0"/>
        <v>3</v>
      </c>
      <c r="E27" s="18">
        <v>3</v>
      </c>
      <c r="F27" s="2" t="s">
        <v>56</v>
      </c>
      <c r="G27" s="2"/>
    </row>
    <row r="28" spans="1:7" ht="38.25" x14ac:dyDescent="0.2">
      <c r="A28" s="11" t="s">
        <v>108</v>
      </c>
      <c r="B28" s="8">
        <f>MAX(D28-C28,0)</f>
        <v>3</v>
      </c>
      <c r="C28" s="28">
        <v>0</v>
      </c>
      <c r="D28" s="18">
        <f>E28</f>
        <v>3</v>
      </c>
      <c r="E28" s="18">
        <v>3</v>
      </c>
      <c r="F28" s="2" t="s">
        <v>95</v>
      </c>
      <c r="G28" s="2"/>
    </row>
    <row r="29" spans="1:7" ht="51" x14ac:dyDescent="0.2">
      <c r="A29" s="11" t="s">
        <v>109</v>
      </c>
      <c r="B29" s="8">
        <f>MAX(D29-C29,0)</f>
        <v>3</v>
      </c>
      <c r="C29" s="28">
        <v>0</v>
      </c>
      <c r="D29" s="18">
        <f t="shared" si="0"/>
        <v>3</v>
      </c>
      <c r="E29" s="18">
        <v>3</v>
      </c>
      <c r="F29" s="2" t="s">
        <v>30</v>
      </c>
      <c r="G29" s="2"/>
    </row>
    <row r="30" spans="1:7" x14ac:dyDescent="0.2">
      <c r="A30" s="11"/>
      <c r="B30" s="8"/>
      <c r="C30" s="28"/>
      <c r="D30" s="18"/>
      <c r="E30" s="18"/>
      <c r="G30" s="2"/>
    </row>
    <row r="31" spans="1:7" ht="25.5" x14ac:dyDescent="0.2">
      <c r="A31" s="35" t="s">
        <v>87</v>
      </c>
      <c r="B31" s="8"/>
      <c r="C31" s="28"/>
      <c r="D31" s="18"/>
      <c r="E31" s="18"/>
      <c r="F31" s="3" t="s">
        <v>23</v>
      </c>
      <c r="G31" s="7" t="s">
        <v>57</v>
      </c>
    </row>
    <row r="32" spans="1:7" ht="38.25" x14ac:dyDescent="0.2">
      <c r="A32" s="11" t="s">
        <v>110</v>
      </c>
      <c r="B32" s="8">
        <f t="shared" ref="B32:B39" si="1">MAX(D32-C32,0)</f>
        <v>1</v>
      </c>
      <c r="C32" s="28">
        <v>0</v>
      </c>
      <c r="D32" s="18">
        <f t="shared" si="0"/>
        <v>1</v>
      </c>
      <c r="E32" s="18">
        <v>1</v>
      </c>
      <c r="F32" s="2" t="s">
        <v>42</v>
      </c>
      <c r="G32" s="2"/>
    </row>
    <row r="33" spans="1:7" x14ac:dyDescent="0.2">
      <c r="A33" s="11" t="s">
        <v>111</v>
      </c>
      <c r="B33" s="8">
        <f t="shared" si="1"/>
        <v>1</v>
      </c>
      <c r="C33" s="28">
        <v>0</v>
      </c>
      <c r="D33" s="18">
        <f t="shared" si="0"/>
        <v>1</v>
      </c>
      <c r="E33" s="18">
        <v>1</v>
      </c>
      <c r="F33" s="2" t="s">
        <v>19</v>
      </c>
      <c r="G33" s="2"/>
    </row>
    <row r="34" spans="1:7" ht="25.5" x14ac:dyDescent="0.2">
      <c r="A34" s="11" t="s">
        <v>112</v>
      </c>
      <c r="B34" s="8">
        <f t="shared" si="1"/>
        <v>4</v>
      </c>
      <c r="C34" s="28">
        <v>0</v>
      </c>
      <c r="D34" s="18">
        <f t="shared" si="0"/>
        <v>4</v>
      </c>
      <c r="E34" s="18">
        <v>4</v>
      </c>
      <c r="F34" s="2" t="s">
        <v>29</v>
      </c>
      <c r="G34" s="2"/>
    </row>
    <row r="35" spans="1:7" ht="25.5" x14ac:dyDescent="0.2">
      <c r="A35" s="11" t="s">
        <v>113</v>
      </c>
      <c r="B35" s="8">
        <f t="shared" si="1"/>
        <v>3</v>
      </c>
      <c r="C35" s="28">
        <v>0</v>
      </c>
      <c r="D35" s="18">
        <f t="shared" si="0"/>
        <v>3</v>
      </c>
      <c r="E35" s="18">
        <v>3</v>
      </c>
      <c r="F35" s="2" t="s">
        <v>27</v>
      </c>
      <c r="G35" s="2"/>
    </row>
    <row r="36" spans="1:7" ht="25.5" x14ac:dyDescent="0.2">
      <c r="A36" s="11" t="s">
        <v>114</v>
      </c>
      <c r="B36" s="8">
        <f t="shared" si="1"/>
        <v>5</v>
      </c>
      <c r="C36" s="28">
        <v>0</v>
      </c>
      <c r="D36" s="18">
        <f>E36</f>
        <v>5</v>
      </c>
      <c r="E36" s="18">
        <v>5</v>
      </c>
      <c r="F36" s="2" t="s">
        <v>62</v>
      </c>
      <c r="G36" s="2"/>
    </row>
    <row r="37" spans="1:7" ht="25.5" x14ac:dyDescent="0.2">
      <c r="A37" s="11" t="s">
        <v>115</v>
      </c>
      <c r="B37" s="8">
        <f t="shared" si="1"/>
        <v>3</v>
      </c>
      <c r="C37" s="28">
        <v>0</v>
      </c>
      <c r="D37" s="18">
        <f t="shared" si="0"/>
        <v>3</v>
      </c>
      <c r="E37" s="18">
        <v>3</v>
      </c>
      <c r="F37" s="2" t="s">
        <v>11</v>
      </c>
      <c r="G37" s="2"/>
    </row>
    <row r="38" spans="1:7" ht="25.5" x14ac:dyDescent="0.2">
      <c r="A38" s="11" t="s">
        <v>116</v>
      </c>
      <c r="B38" s="8">
        <f t="shared" si="1"/>
        <v>4</v>
      </c>
      <c r="C38" s="28">
        <v>0</v>
      </c>
      <c r="D38" s="18">
        <f t="shared" si="0"/>
        <v>4</v>
      </c>
      <c r="E38" s="18">
        <v>4</v>
      </c>
      <c r="F38" s="2" t="s">
        <v>58</v>
      </c>
      <c r="G38" s="2"/>
    </row>
    <row r="39" spans="1:7" ht="25.5" x14ac:dyDescent="0.2">
      <c r="A39" s="11" t="s">
        <v>117</v>
      </c>
      <c r="B39" s="8">
        <f t="shared" si="1"/>
        <v>4</v>
      </c>
      <c r="C39" s="28">
        <v>0</v>
      </c>
      <c r="D39" s="18">
        <f t="shared" si="0"/>
        <v>4</v>
      </c>
      <c r="E39" s="18">
        <v>4</v>
      </c>
      <c r="F39" s="2" t="s">
        <v>74</v>
      </c>
      <c r="G39" s="2"/>
    </row>
    <row r="40" spans="1:7" x14ac:dyDescent="0.2">
      <c r="A40" s="11"/>
      <c r="B40" s="8"/>
      <c r="C40" s="28"/>
      <c r="D40" s="18"/>
      <c r="E40" s="18"/>
      <c r="G40" s="2"/>
    </row>
    <row r="41" spans="1:7" ht="12.75" customHeight="1" x14ac:dyDescent="0.2">
      <c r="A41" s="35" t="s">
        <v>88</v>
      </c>
      <c r="B41" s="8"/>
      <c r="C41" s="29"/>
      <c r="D41" s="18"/>
      <c r="E41" s="18"/>
      <c r="F41" s="19" t="s">
        <v>28</v>
      </c>
      <c r="G41" s="2"/>
    </row>
    <row r="42" spans="1:7" ht="114.75" customHeight="1" x14ac:dyDescent="0.2">
      <c r="A42" s="11"/>
      <c r="B42" s="8"/>
      <c r="C42" s="30"/>
      <c r="D42" s="18"/>
      <c r="E42" s="47"/>
      <c r="F42" s="20" t="s">
        <v>2</v>
      </c>
      <c r="G42" s="2"/>
    </row>
    <row r="43" spans="1:7" x14ac:dyDescent="0.2">
      <c r="A43" s="11" t="s">
        <v>118</v>
      </c>
      <c r="B43" s="8">
        <f>MAX(D43-C43,0)</f>
        <v>3</v>
      </c>
      <c r="C43" s="30">
        <v>0</v>
      </c>
      <c r="D43" s="18">
        <f>E43</f>
        <v>3</v>
      </c>
      <c r="E43" s="48">
        <v>3</v>
      </c>
      <c r="F43" s="21" t="s">
        <v>59</v>
      </c>
      <c r="G43" s="2"/>
    </row>
    <row r="44" spans="1:7" ht="25.5" x14ac:dyDescent="0.2">
      <c r="A44" s="11" t="s">
        <v>119</v>
      </c>
      <c r="B44" s="8">
        <f>MAX(D44-C44,0)</f>
        <v>4</v>
      </c>
      <c r="C44" s="30">
        <v>0</v>
      </c>
      <c r="D44" s="18">
        <f t="shared" si="0"/>
        <v>4</v>
      </c>
      <c r="E44" s="48">
        <v>4</v>
      </c>
      <c r="F44" s="22" t="s">
        <v>60</v>
      </c>
      <c r="G44" s="2"/>
    </row>
    <row r="45" spans="1:7" x14ac:dyDescent="0.2">
      <c r="A45" s="11" t="s">
        <v>120</v>
      </c>
      <c r="B45" s="8">
        <f>MAX(D45-C45,0)</f>
        <v>4</v>
      </c>
      <c r="C45" s="30">
        <v>0</v>
      </c>
      <c r="D45" s="18">
        <f t="shared" si="0"/>
        <v>4</v>
      </c>
      <c r="E45" s="48">
        <v>4</v>
      </c>
      <c r="F45" s="22" t="s">
        <v>61</v>
      </c>
      <c r="G45" s="2"/>
    </row>
    <row r="46" spans="1:7" x14ac:dyDescent="0.2">
      <c r="A46" s="11" t="s">
        <v>121</v>
      </c>
      <c r="B46" s="8">
        <f>MAX(D46-C46,0)</f>
        <v>4</v>
      </c>
      <c r="C46" s="28">
        <v>0</v>
      </c>
      <c r="D46" s="18">
        <f t="shared" si="0"/>
        <v>4</v>
      </c>
      <c r="E46" s="18">
        <v>4</v>
      </c>
      <c r="F46" s="2" t="s">
        <v>64</v>
      </c>
      <c r="G46" s="2"/>
    </row>
    <row r="47" spans="1:7" x14ac:dyDescent="0.2">
      <c r="A47" s="11" t="s">
        <v>122</v>
      </c>
      <c r="B47" s="8">
        <f>MAX(D47-C47,0)</f>
        <v>6</v>
      </c>
      <c r="C47" s="28">
        <v>0</v>
      </c>
      <c r="D47" s="18">
        <f t="shared" si="0"/>
        <v>6</v>
      </c>
      <c r="E47" s="18">
        <v>6</v>
      </c>
      <c r="F47" s="2" t="s">
        <v>63</v>
      </c>
      <c r="G47" s="2"/>
    </row>
    <row r="48" spans="1:7" ht="12.75" customHeight="1" x14ac:dyDescent="0.2">
      <c r="A48" s="11"/>
      <c r="B48" s="8"/>
      <c r="C48" s="29"/>
      <c r="D48" s="18"/>
      <c r="E48" s="18"/>
      <c r="F48" s="4"/>
      <c r="G48" s="2"/>
    </row>
    <row r="49" spans="1:7" x14ac:dyDescent="0.2">
      <c r="A49" s="35" t="s">
        <v>89</v>
      </c>
      <c r="B49" s="8"/>
      <c r="C49" s="28"/>
      <c r="D49" s="18"/>
      <c r="E49" s="18"/>
      <c r="F49" s="3" t="s">
        <v>36</v>
      </c>
      <c r="G49" s="2"/>
    </row>
    <row r="50" spans="1:7" ht="25.5" x14ac:dyDescent="0.2">
      <c r="A50" s="11" t="s">
        <v>123</v>
      </c>
      <c r="B50" s="8">
        <f>MAX(D50-C50,0)</f>
        <v>2</v>
      </c>
      <c r="C50" s="28">
        <v>0</v>
      </c>
      <c r="D50" s="18">
        <f t="shared" si="0"/>
        <v>2</v>
      </c>
      <c r="E50" s="18">
        <v>2</v>
      </c>
      <c r="F50" s="5" t="s">
        <v>134</v>
      </c>
      <c r="G50" s="2"/>
    </row>
    <row r="51" spans="1:7" ht="53.25" customHeight="1" x14ac:dyDescent="0.2">
      <c r="A51" s="11" t="s">
        <v>124</v>
      </c>
      <c r="B51" s="8">
        <f>MAX(D51-C51,0)</f>
        <v>4</v>
      </c>
      <c r="C51" s="28">
        <v>0</v>
      </c>
      <c r="D51" s="18">
        <f t="shared" si="0"/>
        <v>4</v>
      </c>
      <c r="E51" s="18">
        <v>4</v>
      </c>
      <c r="F51" s="5" t="s">
        <v>4</v>
      </c>
      <c r="G51" s="2"/>
    </row>
    <row r="52" spans="1:7" ht="13.5" customHeight="1" x14ac:dyDescent="0.2">
      <c r="A52" s="11" t="s">
        <v>125</v>
      </c>
      <c r="B52" s="8">
        <f>MAX(D52-C52,0)</f>
        <v>2</v>
      </c>
      <c r="C52" s="28">
        <v>0</v>
      </c>
      <c r="D52" s="18">
        <f t="shared" si="0"/>
        <v>2</v>
      </c>
      <c r="E52" s="18">
        <v>2</v>
      </c>
      <c r="F52" s="5" t="s">
        <v>3</v>
      </c>
      <c r="G52" s="2"/>
    </row>
    <row r="53" spans="1:7" x14ac:dyDescent="0.2">
      <c r="A53" s="11"/>
      <c r="B53" s="8"/>
      <c r="C53" s="28"/>
      <c r="D53" s="18"/>
      <c r="E53" s="18"/>
      <c r="G53" s="2"/>
    </row>
    <row r="54" spans="1:7" x14ac:dyDescent="0.2">
      <c r="A54" s="35" t="s">
        <v>90</v>
      </c>
      <c r="B54" s="8"/>
      <c r="C54" s="28"/>
      <c r="D54" s="18"/>
      <c r="E54" s="18"/>
      <c r="F54" s="6" t="s">
        <v>37</v>
      </c>
      <c r="G54" s="2"/>
    </row>
    <row r="55" spans="1:7" ht="12.75" customHeight="1" x14ac:dyDescent="0.2">
      <c r="A55" s="11" t="s">
        <v>126</v>
      </c>
      <c r="B55" s="8">
        <f>MAX(D55-C55,0)</f>
        <v>3</v>
      </c>
      <c r="C55" s="28">
        <v>0</v>
      </c>
      <c r="D55" s="18">
        <f t="shared" si="0"/>
        <v>3</v>
      </c>
      <c r="E55" s="18">
        <v>3</v>
      </c>
      <c r="F55" s="5" t="s">
        <v>20</v>
      </c>
      <c r="G55" s="2"/>
    </row>
    <row r="56" spans="1:7" ht="13.5" customHeight="1" x14ac:dyDescent="0.2">
      <c r="A56" s="11" t="s">
        <v>127</v>
      </c>
      <c r="B56" s="8">
        <f>MAX(D56-C56,0)</f>
        <v>1</v>
      </c>
      <c r="C56" s="28">
        <v>0</v>
      </c>
      <c r="D56" s="18">
        <f t="shared" si="0"/>
        <v>1</v>
      </c>
      <c r="E56" s="18">
        <v>1</v>
      </c>
      <c r="F56" s="5" t="s">
        <v>5</v>
      </c>
      <c r="G56" s="2"/>
    </row>
    <row r="57" spans="1:7" ht="12.75" customHeight="1" x14ac:dyDescent="0.2">
      <c r="A57" s="11" t="s">
        <v>128</v>
      </c>
      <c r="B57" s="8">
        <f>MAX(D57-C57,0)</f>
        <v>1</v>
      </c>
      <c r="C57" s="28">
        <v>0</v>
      </c>
      <c r="D57" s="18">
        <f>E57</f>
        <v>1</v>
      </c>
      <c r="E57" s="18">
        <v>1</v>
      </c>
      <c r="F57" s="5" t="s">
        <v>6</v>
      </c>
      <c r="G57" s="2"/>
    </row>
    <row r="58" spans="1:7" ht="12.75" customHeight="1" x14ac:dyDescent="0.2">
      <c r="A58" s="11"/>
      <c r="B58" s="8"/>
      <c r="C58" s="28"/>
      <c r="D58" s="18"/>
      <c r="E58" s="18"/>
      <c r="F58" s="5"/>
      <c r="G58" s="2"/>
    </row>
    <row r="59" spans="1:7" ht="12.75" customHeight="1" x14ac:dyDescent="0.2">
      <c r="A59" s="35" t="s">
        <v>91</v>
      </c>
      <c r="B59" s="8"/>
      <c r="C59" s="28"/>
      <c r="D59" s="18"/>
      <c r="E59" s="18"/>
      <c r="F59" s="6" t="s">
        <v>41</v>
      </c>
      <c r="G59" s="2"/>
    </row>
    <row r="60" spans="1:7" ht="38.25" x14ac:dyDescent="0.2">
      <c r="A60" s="11"/>
      <c r="B60" s="8"/>
      <c r="C60" s="28"/>
      <c r="D60" s="18"/>
      <c r="E60" s="18"/>
      <c r="F60" s="7" t="s">
        <v>75</v>
      </c>
      <c r="G60" s="2"/>
    </row>
    <row r="61" spans="1:7" ht="12.75" customHeight="1" x14ac:dyDescent="0.2">
      <c r="A61" s="11" t="s">
        <v>129</v>
      </c>
      <c r="B61" s="8">
        <f>MAX(D61-C61,0)</f>
        <v>1</v>
      </c>
      <c r="C61" s="28">
        <v>0</v>
      </c>
      <c r="D61" s="18">
        <f t="shared" ref="D61:D64" si="2">E61</f>
        <v>1</v>
      </c>
      <c r="E61" s="18">
        <v>1</v>
      </c>
      <c r="F61" s="5" t="s">
        <v>71</v>
      </c>
      <c r="G61" s="2"/>
    </row>
    <row r="62" spans="1:7" ht="25.5" x14ac:dyDescent="0.2">
      <c r="A62" s="11" t="s">
        <v>130</v>
      </c>
      <c r="B62" s="8">
        <f>MAX(D62-C62,0)</f>
        <v>1</v>
      </c>
      <c r="C62" s="28">
        <v>0</v>
      </c>
      <c r="D62" s="18">
        <f t="shared" si="2"/>
        <v>1</v>
      </c>
      <c r="E62" s="18">
        <v>1</v>
      </c>
      <c r="F62" s="5" t="s">
        <v>76</v>
      </c>
      <c r="G62" s="2"/>
    </row>
    <row r="63" spans="1:7" ht="12.75" customHeight="1" x14ac:dyDescent="0.2">
      <c r="A63" s="11" t="s">
        <v>131</v>
      </c>
      <c r="B63" s="8">
        <f>MAX(D63-C63,0)</f>
        <v>1</v>
      </c>
      <c r="C63" s="28">
        <v>0</v>
      </c>
      <c r="D63" s="18">
        <f t="shared" si="2"/>
        <v>1</v>
      </c>
      <c r="E63" s="18">
        <v>1</v>
      </c>
      <c r="F63" s="2" t="s">
        <v>69</v>
      </c>
      <c r="G63" s="2"/>
    </row>
    <row r="64" spans="1:7" x14ac:dyDescent="0.2">
      <c r="A64" s="11" t="s">
        <v>132</v>
      </c>
      <c r="B64" s="8">
        <f>MAX(D64-C64,0)</f>
        <v>1</v>
      </c>
      <c r="C64" s="28">
        <v>0</v>
      </c>
      <c r="D64" s="18">
        <f t="shared" si="2"/>
        <v>1</v>
      </c>
      <c r="E64" s="18">
        <v>1</v>
      </c>
      <c r="F64" s="5" t="s">
        <v>70</v>
      </c>
      <c r="G64" s="2"/>
    </row>
    <row r="65" spans="1:7" x14ac:dyDescent="0.2">
      <c r="A65" s="11"/>
      <c r="B65" s="8"/>
      <c r="C65" s="28"/>
      <c r="D65" s="18"/>
      <c r="E65" s="18"/>
      <c r="G65" s="2"/>
    </row>
    <row r="66" spans="1:7" ht="12.75" customHeight="1" x14ac:dyDescent="0.2">
      <c r="A66" s="35" t="s">
        <v>92</v>
      </c>
      <c r="B66" s="8"/>
      <c r="C66" s="28"/>
      <c r="D66" s="18"/>
      <c r="E66" s="18"/>
      <c r="F66" s="6" t="s">
        <v>38</v>
      </c>
      <c r="G66" s="2"/>
    </row>
    <row r="67" spans="1:7" ht="12.75" customHeight="1" x14ac:dyDescent="0.2">
      <c r="A67" s="11"/>
      <c r="B67" s="8"/>
      <c r="C67" s="28"/>
      <c r="D67" s="18"/>
      <c r="E67" s="18"/>
      <c r="F67" s="5"/>
      <c r="G67" s="2"/>
    </row>
    <row r="68" spans="1:7" ht="15" customHeight="1" x14ac:dyDescent="0.2">
      <c r="A68" s="11"/>
      <c r="B68" s="8"/>
      <c r="C68" s="28"/>
      <c r="D68" s="18"/>
      <c r="E68" s="18"/>
      <c r="F68" s="5"/>
      <c r="G68" s="2"/>
    </row>
    <row r="69" spans="1:7" x14ac:dyDescent="0.2">
      <c r="A69" s="11"/>
      <c r="B69" s="8"/>
    </row>
    <row r="70" spans="1:7" ht="30.75" x14ac:dyDescent="0.2">
      <c r="A70" s="11"/>
      <c r="B70" s="33" t="s">
        <v>35</v>
      </c>
      <c r="C70" s="33" t="s">
        <v>34</v>
      </c>
      <c r="D70" s="44" t="s">
        <v>40</v>
      </c>
      <c r="E70" s="44"/>
      <c r="F70" s="6" t="s">
        <v>7</v>
      </c>
      <c r="G70" s="3" t="s">
        <v>12</v>
      </c>
    </row>
    <row r="71" spans="1:7" ht="12" customHeight="1" x14ac:dyDescent="0.2">
      <c r="A71" s="11"/>
      <c r="B71" s="34">
        <f>SUM(B72:B85)</f>
        <v>0</v>
      </c>
      <c r="C71" s="28"/>
      <c r="D71" s="45"/>
      <c r="E71" s="45"/>
      <c r="F71" s="23" t="s">
        <v>8</v>
      </c>
      <c r="G71" s="2"/>
    </row>
    <row r="72" spans="1:7" ht="51" x14ac:dyDescent="0.2">
      <c r="A72" s="11" t="s">
        <v>43</v>
      </c>
      <c r="B72" s="34">
        <f>C72*D72</f>
        <v>0</v>
      </c>
      <c r="C72" s="28"/>
      <c r="D72" s="32">
        <v>-0.2</v>
      </c>
      <c r="E72" s="32"/>
      <c r="F72" s="2" t="s">
        <v>13</v>
      </c>
    </row>
    <row r="73" spans="1:7" ht="12.75" customHeight="1" x14ac:dyDescent="0.2">
      <c r="A73" s="11" t="s">
        <v>44</v>
      </c>
      <c r="B73" s="34">
        <f>C73*D73</f>
        <v>0</v>
      </c>
      <c r="C73" s="28"/>
      <c r="D73" s="32">
        <v>-0.1</v>
      </c>
      <c r="E73" s="32"/>
      <c r="F73" s="5" t="s">
        <v>93</v>
      </c>
    </row>
    <row r="74" spans="1:7" ht="25.5" x14ac:dyDescent="0.2">
      <c r="A74" s="11" t="s">
        <v>94</v>
      </c>
      <c r="B74" s="34">
        <f>C74*D74</f>
        <v>0</v>
      </c>
      <c r="C74" s="28"/>
      <c r="D74" s="32">
        <v>-0.1</v>
      </c>
      <c r="E74" s="32"/>
      <c r="F74" s="2" t="s">
        <v>39</v>
      </c>
    </row>
    <row r="75" spans="1:7" ht="29.25" customHeight="1" x14ac:dyDescent="0.2">
      <c r="A75" s="11" t="s">
        <v>45</v>
      </c>
      <c r="B75" s="34">
        <f t="shared" ref="B75:B84" si="3">C75*D75</f>
        <v>0</v>
      </c>
      <c r="C75" s="28"/>
      <c r="D75" s="32">
        <v>-0.01</v>
      </c>
      <c r="E75" s="32"/>
      <c r="F75" s="5" t="s">
        <v>9</v>
      </c>
    </row>
    <row r="76" spans="1:7" ht="63.75" x14ac:dyDescent="0.2">
      <c r="A76" s="11" t="s">
        <v>46</v>
      </c>
      <c r="B76" s="34">
        <f t="shared" si="3"/>
        <v>0</v>
      </c>
      <c r="C76" s="28"/>
      <c r="D76" s="32">
        <v>-0.02</v>
      </c>
      <c r="E76" s="32"/>
      <c r="F76" s="2" t="s">
        <v>96</v>
      </c>
    </row>
    <row r="77" spans="1:7" ht="38.25" x14ac:dyDescent="0.2">
      <c r="A77" s="11" t="s">
        <v>47</v>
      </c>
      <c r="B77" s="34">
        <f t="shared" si="3"/>
        <v>0</v>
      </c>
      <c r="C77" s="28"/>
      <c r="D77" s="32">
        <v>-0.01</v>
      </c>
      <c r="E77" s="32"/>
      <c r="F77" s="2" t="s">
        <v>14</v>
      </c>
    </row>
    <row r="78" spans="1:7" ht="25.5" x14ac:dyDescent="0.2">
      <c r="A78" s="11" t="s">
        <v>48</v>
      </c>
      <c r="B78" s="34">
        <f t="shared" si="3"/>
        <v>0</v>
      </c>
      <c r="C78" s="28"/>
      <c r="D78" s="32">
        <v>-5.0000000000000001E-3</v>
      </c>
      <c r="E78" s="32"/>
      <c r="F78" s="2" t="s">
        <v>97</v>
      </c>
    </row>
    <row r="79" spans="1:7" ht="27" customHeight="1" x14ac:dyDescent="0.2">
      <c r="A79" s="11" t="s">
        <v>49</v>
      </c>
      <c r="B79" s="34">
        <f t="shared" si="3"/>
        <v>0</v>
      </c>
      <c r="C79" s="28"/>
      <c r="D79" s="32">
        <v>-5.0000000000000001E-3</v>
      </c>
      <c r="E79" s="32"/>
      <c r="F79" s="5" t="s">
        <v>10</v>
      </c>
    </row>
    <row r="80" spans="1:7" ht="25.5" x14ac:dyDescent="0.2">
      <c r="A80" s="11" t="s">
        <v>50</v>
      </c>
      <c r="B80" s="34">
        <f t="shared" si="3"/>
        <v>0</v>
      </c>
      <c r="C80" s="28"/>
      <c r="D80" s="32">
        <v>-0.01</v>
      </c>
      <c r="E80" s="32"/>
      <c r="F80" s="2" t="s">
        <v>15</v>
      </c>
    </row>
    <row r="81" spans="1:6" ht="25.5" x14ac:dyDescent="0.2">
      <c r="A81" s="11" t="s">
        <v>51</v>
      </c>
      <c r="B81" s="34">
        <f t="shared" si="3"/>
        <v>0</v>
      </c>
      <c r="C81" s="28"/>
      <c r="D81" s="32">
        <v>-5.0000000000000001E-3</v>
      </c>
      <c r="E81" s="32"/>
      <c r="F81" s="2" t="s">
        <v>16</v>
      </c>
    </row>
    <row r="82" spans="1:6" ht="25.5" x14ac:dyDescent="0.2">
      <c r="A82" s="11" t="s">
        <v>52</v>
      </c>
      <c r="B82" s="34">
        <f t="shared" si="3"/>
        <v>0</v>
      </c>
      <c r="C82" s="28"/>
      <c r="D82" s="32">
        <v>-0.01</v>
      </c>
      <c r="E82" s="32"/>
      <c r="F82" s="2" t="s">
        <v>17</v>
      </c>
    </row>
    <row r="83" spans="1:6" ht="25.5" x14ac:dyDescent="0.2">
      <c r="A83" s="11" t="s">
        <v>53</v>
      </c>
      <c r="B83" s="34">
        <f t="shared" si="3"/>
        <v>0</v>
      </c>
      <c r="C83" s="28"/>
      <c r="D83" s="32">
        <v>-5.0000000000000001E-3</v>
      </c>
      <c r="E83" s="32"/>
      <c r="F83" s="2" t="s">
        <v>18</v>
      </c>
    </row>
    <row r="84" spans="1:6" ht="51" x14ac:dyDescent="0.2">
      <c r="A84" s="11" t="s">
        <v>54</v>
      </c>
      <c r="B84" s="34">
        <f t="shared" si="3"/>
        <v>0</v>
      </c>
      <c r="C84" s="28"/>
      <c r="D84" s="32">
        <v>-0.01</v>
      </c>
      <c r="E84" s="32"/>
      <c r="F84" s="22" t="s">
        <v>55</v>
      </c>
    </row>
    <row r="88" spans="1:6" x14ac:dyDescent="0.2">
      <c r="D88" s="46"/>
      <c r="E88" s="46"/>
    </row>
    <row r="89" spans="1:6" x14ac:dyDescent="0.2">
      <c r="D89" s="46"/>
      <c r="E89" s="46"/>
    </row>
    <row r="90" spans="1:6" x14ac:dyDescent="0.2">
      <c r="D90" s="46"/>
      <c r="E90" s="4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F8086-099F-4372-9211-BC56FCCCE66A}">
  <dimension ref="A1:G90"/>
  <sheetViews>
    <sheetView tabSelected="1" workbookViewId="0">
      <pane ySplit="8" topLeftCell="A9" activePane="bottomLeft" state="frozen"/>
      <selection activeCell="F13" sqref="F13"/>
      <selection pane="bottomLeft" activeCell="F4" sqref="F4"/>
    </sheetView>
  </sheetViews>
  <sheetFormatPr defaultRowHeight="12.75" x14ac:dyDescent="0.2"/>
  <cols>
    <col min="1" max="1" width="10.28515625" style="52" customWidth="1"/>
    <col min="2" max="2" width="5.28515625" style="1" bestFit="1" customWidth="1"/>
    <col min="3" max="3" width="3.28515625" style="31" bestFit="1" customWidth="1"/>
    <col min="4" max="4" width="6.5703125" style="43" bestFit="1" customWidth="1"/>
    <col min="5" max="5" width="3.28515625" style="43" bestFit="1" customWidth="1"/>
    <col min="6" max="6" width="39.85546875" style="2" customWidth="1"/>
    <col min="7" max="7" width="38.28515625" style="1" customWidth="1"/>
    <col min="8" max="16384" width="9.140625" style="1"/>
  </cols>
  <sheetData>
    <row r="1" spans="1:7" x14ac:dyDescent="0.2">
      <c r="A1" s="49" t="s">
        <v>135</v>
      </c>
      <c r="B1" s="9"/>
      <c r="C1" s="24"/>
      <c r="D1" s="39"/>
      <c r="E1" s="39"/>
      <c r="F1" s="10"/>
    </row>
    <row r="2" spans="1:7" x14ac:dyDescent="0.2">
      <c r="A2" s="35" t="s">
        <v>77</v>
      </c>
      <c r="B2" s="12"/>
      <c r="C2" s="25"/>
      <c r="D2" s="39"/>
      <c r="E2" s="39"/>
      <c r="F2" s="10" t="s">
        <v>136</v>
      </c>
    </row>
    <row r="3" spans="1:7" x14ac:dyDescent="0.2">
      <c r="A3" s="35" t="s">
        <v>78</v>
      </c>
      <c r="B3" s="13"/>
      <c r="C3" s="25"/>
      <c r="D3" s="39"/>
      <c r="E3" s="39"/>
      <c r="F3" s="10"/>
    </row>
    <row r="4" spans="1:7" x14ac:dyDescent="0.2">
      <c r="A4" s="50" t="s">
        <v>31</v>
      </c>
      <c r="B4" s="14"/>
      <c r="C4" s="24"/>
      <c r="D4" s="39"/>
      <c r="E4" s="39"/>
      <c r="F4" s="15">
        <f>SUM(D13:D65)</f>
        <v>100</v>
      </c>
    </row>
    <row r="5" spans="1:7" x14ac:dyDescent="0.2">
      <c r="A5" s="50" t="s">
        <v>32</v>
      </c>
      <c r="B5" s="14"/>
      <c r="C5" s="24"/>
      <c r="D5" s="39"/>
      <c r="E5" s="39"/>
      <c r="F5" s="15">
        <f>SUM(B13:B69)</f>
        <v>100</v>
      </c>
    </row>
    <row r="6" spans="1:7" x14ac:dyDescent="0.2">
      <c r="A6" s="50" t="s">
        <v>79</v>
      </c>
      <c r="B6" s="14"/>
      <c r="C6" s="26"/>
      <c r="D6" s="39"/>
      <c r="E6" s="39"/>
      <c r="F6" s="16">
        <f>F5/F4</f>
        <v>1</v>
      </c>
    </row>
    <row r="7" spans="1:7" x14ac:dyDescent="0.2">
      <c r="A7" s="51" t="s">
        <v>33</v>
      </c>
      <c r="B7" s="14"/>
      <c r="C7" s="26"/>
      <c r="D7" s="40"/>
      <c r="E7" s="40"/>
      <c r="F7" s="38">
        <f>B71</f>
        <v>0</v>
      </c>
    </row>
    <row r="8" spans="1:7" x14ac:dyDescent="0.2">
      <c r="A8" s="50" t="s">
        <v>24</v>
      </c>
      <c r="B8" s="14"/>
      <c r="C8" s="24"/>
      <c r="D8" s="41"/>
      <c r="E8" s="41"/>
      <c r="F8" s="16">
        <f>F7+F6</f>
        <v>1</v>
      </c>
    </row>
    <row r="9" spans="1:7" x14ac:dyDescent="0.2">
      <c r="A9" s="50" t="s">
        <v>80</v>
      </c>
      <c r="B9" s="14"/>
      <c r="C9" s="24"/>
      <c r="D9" s="41"/>
      <c r="E9" s="41"/>
      <c r="F9" s="16">
        <f>F8</f>
        <v>1</v>
      </c>
      <c r="G9" s="36">
        <v>0.4</v>
      </c>
    </row>
    <row r="10" spans="1:7" x14ac:dyDescent="0.2">
      <c r="A10" s="50" t="s">
        <v>81</v>
      </c>
      <c r="B10" s="14"/>
      <c r="C10" s="24"/>
      <c r="D10" s="41"/>
      <c r="E10" s="41"/>
      <c r="F10" s="16">
        <f>F8</f>
        <v>1</v>
      </c>
      <c r="G10" s="36">
        <v>0.6</v>
      </c>
    </row>
    <row r="11" spans="1:7" x14ac:dyDescent="0.2">
      <c r="A11" s="50" t="s">
        <v>82</v>
      </c>
      <c r="B11" s="14"/>
      <c r="C11" s="24"/>
      <c r="D11" s="41"/>
      <c r="E11" s="41"/>
      <c r="F11" s="37">
        <f>F9*G9+F10*G10</f>
        <v>1</v>
      </c>
    </row>
    <row r="12" spans="1:7" x14ac:dyDescent="0.2">
      <c r="A12" s="50"/>
      <c r="B12" s="14"/>
      <c r="C12" s="24"/>
      <c r="D12" s="41"/>
      <c r="E12" s="41"/>
      <c r="F12" s="37"/>
    </row>
    <row r="13" spans="1:7" ht="45.75" x14ac:dyDescent="0.2">
      <c r="A13" s="35" t="s">
        <v>85</v>
      </c>
      <c r="B13" s="17" t="s">
        <v>84</v>
      </c>
      <c r="C13" s="27" t="s">
        <v>34</v>
      </c>
      <c r="D13" s="42" t="s">
        <v>31</v>
      </c>
      <c r="E13" s="42" t="s">
        <v>133</v>
      </c>
      <c r="F13" s="3" t="s">
        <v>65</v>
      </c>
      <c r="G13" s="3" t="s">
        <v>12</v>
      </c>
    </row>
    <row r="14" spans="1:7" x14ac:dyDescent="0.2">
      <c r="A14" s="11" t="s">
        <v>98</v>
      </c>
      <c r="B14" s="8">
        <f>MAX(D14-C14,0)</f>
        <v>4</v>
      </c>
      <c r="C14" s="28">
        <v>0</v>
      </c>
      <c r="D14" s="18">
        <f>E14</f>
        <v>4</v>
      </c>
      <c r="E14" s="18">
        <v>4</v>
      </c>
      <c r="F14" s="2" t="s">
        <v>66</v>
      </c>
      <c r="G14" s="2"/>
    </row>
    <row r="15" spans="1:7" x14ac:dyDescent="0.2">
      <c r="A15" s="11" t="s">
        <v>99</v>
      </c>
      <c r="B15" s="8">
        <f>MAX(D15-C15,0)</f>
        <v>4</v>
      </c>
      <c r="C15" s="28">
        <v>0</v>
      </c>
      <c r="D15" s="18">
        <f t="shared" ref="D15:D56" si="0">E15</f>
        <v>4</v>
      </c>
      <c r="E15" s="18">
        <v>4</v>
      </c>
      <c r="F15" s="2" t="s">
        <v>68</v>
      </c>
      <c r="G15" s="2"/>
    </row>
    <row r="16" spans="1:7" x14ac:dyDescent="0.2">
      <c r="A16" s="11" t="s">
        <v>100</v>
      </c>
      <c r="B16" s="8">
        <f>MAX(D16-C16,0)</f>
        <v>4</v>
      </c>
      <c r="C16" s="28">
        <v>0</v>
      </c>
      <c r="D16" s="18">
        <f t="shared" si="0"/>
        <v>4</v>
      </c>
      <c r="E16" s="18">
        <v>4</v>
      </c>
      <c r="F16" s="2" t="s">
        <v>67</v>
      </c>
      <c r="G16" s="2"/>
    </row>
    <row r="17" spans="1:7" x14ac:dyDescent="0.2">
      <c r="A17" s="11"/>
      <c r="B17" s="8"/>
      <c r="C17" s="28"/>
      <c r="D17" s="18"/>
      <c r="E17" s="18"/>
      <c r="G17" s="2"/>
    </row>
    <row r="18" spans="1:7" x14ac:dyDescent="0.2">
      <c r="A18" s="35" t="s">
        <v>83</v>
      </c>
      <c r="B18" s="8"/>
      <c r="C18" s="28"/>
      <c r="D18" s="18"/>
      <c r="E18" s="18"/>
      <c r="F18" s="3" t="s">
        <v>22</v>
      </c>
      <c r="G18" s="2"/>
    </row>
    <row r="19" spans="1:7" x14ac:dyDescent="0.2">
      <c r="A19" s="11" t="s">
        <v>101</v>
      </c>
      <c r="B19" s="8">
        <f>MAX(D19-C19,0)</f>
        <v>3</v>
      </c>
      <c r="C19" s="28">
        <v>0</v>
      </c>
      <c r="D19" s="18">
        <f t="shared" si="0"/>
        <v>3</v>
      </c>
      <c r="E19" s="18">
        <v>3</v>
      </c>
      <c r="F19" s="10" t="s">
        <v>73</v>
      </c>
      <c r="G19" s="2"/>
    </row>
    <row r="20" spans="1:7" x14ac:dyDescent="0.2">
      <c r="A20" s="11" t="s">
        <v>102</v>
      </c>
      <c r="B20" s="8">
        <f>MAX(D20-C20,0)</f>
        <v>2</v>
      </c>
      <c r="C20" s="28">
        <v>0</v>
      </c>
      <c r="D20" s="18">
        <f t="shared" si="0"/>
        <v>2</v>
      </c>
      <c r="E20" s="18">
        <v>2</v>
      </c>
      <c r="F20" s="2" t="s">
        <v>0</v>
      </c>
      <c r="G20" s="2"/>
    </row>
    <row r="21" spans="1:7" x14ac:dyDescent="0.2">
      <c r="A21" s="11" t="s">
        <v>103</v>
      </c>
      <c r="B21" s="8">
        <f>MAX(D21-C21,0)</f>
        <v>3</v>
      </c>
      <c r="C21" s="28">
        <v>0</v>
      </c>
      <c r="D21" s="18">
        <f t="shared" si="0"/>
        <v>3</v>
      </c>
      <c r="E21" s="18">
        <v>3</v>
      </c>
      <c r="F21" s="2" t="s">
        <v>25</v>
      </c>
      <c r="G21" s="2"/>
    </row>
    <row r="22" spans="1:7" x14ac:dyDescent="0.2">
      <c r="A22" s="11" t="s">
        <v>104</v>
      </c>
      <c r="B22" s="8">
        <f>MAX(D22-C22,0)</f>
        <v>2</v>
      </c>
      <c r="C22" s="28">
        <v>0</v>
      </c>
      <c r="D22" s="18">
        <f t="shared" si="0"/>
        <v>2</v>
      </c>
      <c r="E22" s="18">
        <v>2</v>
      </c>
      <c r="F22" s="2" t="s">
        <v>72</v>
      </c>
      <c r="G22" s="2"/>
    </row>
    <row r="23" spans="1:7" ht="25.5" x14ac:dyDescent="0.2">
      <c r="A23" s="11" t="s">
        <v>105</v>
      </c>
      <c r="B23" s="8">
        <f>MAX(D23-C23,0)</f>
        <v>3</v>
      </c>
      <c r="C23" s="28">
        <v>0</v>
      </c>
      <c r="D23" s="18">
        <f t="shared" si="0"/>
        <v>3</v>
      </c>
      <c r="E23" s="18">
        <v>3</v>
      </c>
      <c r="F23" s="2" t="s">
        <v>26</v>
      </c>
      <c r="G23" s="2"/>
    </row>
    <row r="24" spans="1:7" x14ac:dyDescent="0.2">
      <c r="A24" s="11"/>
      <c r="B24" s="8"/>
      <c r="C24" s="28"/>
      <c r="D24" s="18"/>
      <c r="E24" s="18"/>
      <c r="G24" s="2"/>
    </row>
    <row r="25" spans="1:7" x14ac:dyDescent="0.2">
      <c r="A25" s="35" t="s">
        <v>86</v>
      </c>
      <c r="B25" s="8"/>
      <c r="C25" s="28"/>
      <c r="D25" s="18"/>
      <c r="E25" s="18"/>
      <c r="F25" s="3" t="s">
        <v>21</v>
      </c>
      <c r="G25" s="2"/>
    </row>
    <row r="26" spans="1:7" x14ac:dyDescent="0.2">
      <c r="A26" s="11" t="s">
        <v>106</v>
      </c>
      <c r="B26" s="8">
        <f>MAX(D26-C26,0)</f>
        <v>3</v>
      </c>
      <c r="C26" s="28">
        <v>0</v>
      </c>
      <c r="D26" s="18">
        <f t="shared" si="0"/>
        <v>3</v>
      </c>
      <c r="E26" s="18">
        <v>3</v>
      </c>
      <c r="F26" s="2" t="s">
        <v>1</v>
      </c>
      <c r="G26" s="2"/>
    </row>
    <row r="27" spans="1:7" x14ac:dyDescent="0.2">
      <c r="A27" s="11" t="s">
        <v>107</v>
      </c>
      <c r="B27" s="8">
        <f>MAX(D27-C27,0)</f>
        <v>3</v>
      </c>
      <c r="C27" s="28">
        <v>0</v>
      </c>
      <c r="D27" s="18">
        <f t="shared" si="0"/>
        <v>3</v>
      </c>
      <c r="E27" s="18">
        <v>3</v>
      </c>
      <c r="F27" s="2" t="s">
        <v>56</v>
      </c>
      <c r="G27" s="2"/>
    </row>
    <row r="28" spans="1:7" ht="38.25" x14ac:dyDescent="0.2">
      <c r="A28" s="11" t="s">
        <v>108</v>
      </c>
      <c r="B28" s="8">
        <f>MAX(D28-C28,0)</f>
        <v>3</v>
      </c>
      <c r="C28" s="28">
        <v>0</v>
      </c>
      <c r="D28" s="18">
        <f>E28</f>
        <v>3</v>
      </c>
      <c r="E28" s="18">
        <v>3</v>
      </c>
      <c r="F28" s="2" t="s">
        <v>95</v>
      </c>
      <c r="G28" s="2"/>
    </row>
    <row r="29" spans="1:7" ht="51" x14ac:dyDescent="0.2">
      <c r="A29" s="11" t="s">
        <v>109</v>
      </c>
      <c r="B29" s="8">
        <f>MAX(D29-C29,0)</f>
        <v>3</v>
      </c>
      <c r="C29" s="28">
        <v>0</v>
      </c>
      <c r="D29" s="18">
        <f t="shared" si="0"/>
        <v>3</v>
      </c>
      <c r="E29" s="18">
        <v>3</v>
      </c>
      <c r="F29" s="2" t="s">
        <v>30</v>
      </c>
      <c r="G29" s="2"/>
    </row>
    <row r="30" spans="1:7" x14ac:dyDescent="0.2">
      <c r="A30" s="11"/>
      <c r="B30" s="8"/>
      <c r="C30" s="28"/>
      <c r="D30" s="18"/>
      <c r="E30" s="18"/>
      <c r="G30" s="2"/>
    </row>
    <row r="31" spans="1:7" ht="25.5" x14ac:dyDescent="0.2">
      <c r="A31" s="35" t="s">
        <v>87</v>
      </c>
      <c r="B31" s="8"/>
      <c r="C31" s="28"/>
      <c r="D31" s="18"/>
      <c r="E31" s="18"/>
      <c r="F31" s="3" t="s">
        <v>23</v>
      </c>
      <c r="G31" s="7" t="s">
        <v>57</v>
      </c>
    </row>
    <row r="32" spans="1:7" ht="38.25" x14ac:dyDescent="0.2">
      <c r="A32" s="11" t="s">
        <v>110</v>
      </c>
      <c r="B32" s="8">
        <f t="shared" ref="B32:B39" si="1">MAX(D32-C32,0)</f>
        <v>1</v>
      </c>
      <c r="C32" s="28">
        <v>0</v>
      </c>
      <c r="D32" s="18">
        <f t="shared" si="0"/>
        <v>1</v>
      </c>
      <c r="E32" s="18">
        <v>1</v>
      </c>
      <c r="F32" s="2" t="s">
        <v>42</v>
      </c>
      <c r="G32" s="2"/>
    </row>
    <row r="33" spans="1:7" x14ac:dyDescent="0.2">
      <c r="A33" s="11" t="s">
        <v>111</v>
      </c>
      <c r="B33" s="8">
        <f t="shared" si="1"/>
        <v>1</v>
      </c>
      <c r="C33" s="28">
        <v>0</v>
      </c>
      <c r="D33" s="18">
        <f t="shared" si="0"/>
        <v>1</v>
      </c>
      <c r="E33" s="18">
        <v>1</v>
      </c>
      <c r="F33" s="2" t="s">
        <v>19</v>
      </c>
      <c r="G33" s="2"/>
    </row>
    <row r="34" spans="1:7" ht="25.5" x14ac:dyDescent="0.2">
      <c r="A34" s="11" t="s">
        <v>112</v>
      </c>
      <c r="B34" s="8">
        <f t="shared" si="1"/>
        <v>4</v>
      </c>
      <c r="C34" s="28">
        <v>0</v>
      </c>
      <c r="D34" s="18">
        <f t="shared" si="0"/>
        <v>4</v>
      </c>
      <c r="E34" s="18">
        <v>4</v>
      </c>
      <c r="F34" s="2" t="s">
        <v>29</v>
      </c>
      <c r="G34" s="2"/>
    </row>
    <row r="35" spans="1:7" ht="25.5" x14ac:dyDescent="0.2">
      <c r="A35" s="11" t="s">
        <v>113</v>
      </c>
      <c r="B35" s="8">
        <f t="shared" si="1"/>
        <v>3</v>
      </c>
      <c r="C35" s="28">
        <v>0</v>
      </c>
      <c r="D35" s="18">
        <f t="shared" si="0"/>
        <v>3</v>
      </c>
      <c r="E35" s="18">
        <v>3</v>
      </c>
      <c r="F35" s="2" t="s">
        <v>27</v>
      </c>
      <c r="G35" s="2"/>
    </row>
    <row r="36" spans="1:7" ht="25.5" x14ac:dyDescent="0.2">
      <c r="A36" s="11" t="s">
        <v>114</v>
      </c>
      <c r="B36" s="8">
        <f t="shared" si="1"/>
        <v>5</v>
      </c>
      <c r="C36" s="28">
        <v>0</v>
      </c>
      <c r="D36" s="18">
        <f>E36</f>
        <v>5</v>
      </c>
      <c r="E36" s="18">
        <v>5</v>
      </c>
      <c r="F36" s="2" t="s">
        <v>62</v>
      </c>
      <c r="G36" s="2"/>
    </row>
    <row r="37" spans="1:7" ht="25.5" x14ac:dyDescent="0.2">
      <c r="A37" s="11" t="s">
        <v>115</v>
      </c>
      <c r="B37" s="8">
        <f t="shared" si="1"/>
        <v>3</v>
      </c>
      <c r="C37" s="28">
        <v>0</v>
      </c>
      <c r="D37" s="18">
        <f t="shared" si="0"/>
        <v>3</v>
      </c>
      <c r="E37" s="18">
        <v>3</v>
      </c>
      <c r="F37" s="2" t="s">
        <v>11</v>
      </c>
      <c r="G37" s="2"/>
    </row>
    <row r="38" spans="1:7" ht="25.5" x14ac:dyDescent="0.2">
      <c r="A38" s="11" t="s">
        <v>116</v>
      </c>
      <c r="B38" s="8">
        <f t="shared" si="1"/>
        <v>4</v>
      </c>
      <c r="C38" s="28">
        <v>0</v>
      </c>
      <c r="D38" s="18">
        <f t="shared" si="0"/>
        <v>4</v>
      </c>
      <c r="E38" s="18">
        <v>4</v>
      </c>
      <c r="F38" s="2" t="s">
        <v>58</v>
      </c>
      <c r="G38" s="2"/>
    </row>
    <row r="39" spans="1:7" ht="25.5" x14ac:dyDescent="0.2">
      <c r="A39" s="11" t="s">
        <v>117</v>
      </c>
      <c r="B39" s="8">
        <f t="shared" si="1"/>
        <v>4</v>
      </c>
      <c r="C39" s="28">
        <v>0</v>
      </c>
      <c r="D39" s="18">
        <f t="shared" si="0"/>
        <v>4</v>
      </c>
      <c r="E39" s="18">
        <v>4</v>
      </c>
      <c r="F39" s="2" t="s">
        <v>74</v>
      </c>
      <c r="G39" s="2"/>
    </row>
    <row r="40" spans="1:7" x14ac:dyDescent="0.2">
      <c r="A40" s="11"/>
      <c r="B40" s="8"/>
      <c r="C40" s="28"/>
      <c r="D40" s="18"/>
      <c r="E40" s="18"/>
      <c r="G40" s="2"/>
    </row>
    <row r="41" spans="1:7" ht="12.75" customHeight="1" x14ac:dyDescent="0.2">
      <c r="A41" s="35" t="s">
        <v>88</v>
      </c>
      <c r="B41" s="8"/>
      <c r="C41" s="29"/>
      <c r="D41" s="18"/>
      <c r="E41" s="18"/>
      <c r="F41" s="19" t="s">
        <v>28</v>
      </c>
      <c r="G41" s="2"/>
    </row>
    <row r="42" spans="1:7" ht="114.75" customHeight="1" x14ac:dyDescent="0.2">
      <c r="A42" s="11"/>
      <c r="B42" s="8"/>
      <c r="C42" s="30"/>
      <c r="D42" s="18"/>
      <c r="E42" s="47"/>
      <c r="F42" s="20" t="s">
        <v>2</v>
      </c>
      <c r="G42" s="2"/>
    </row>
    <row r="43" spans="1:7" x14ac:dyDescent="0.2">
      <c r="A43" s="11" t="s">
        <v>118</v>
      </c>
      <c r="B43" s="8">
        <f>MAX(D43-C43,0)</f>
        <v>3</v>
      </c>
      <c r="C43" s="30">
        <v>0</v>
      </c>
      <c r="D43" s="18">
        <f>E43</f>
        <v>3</v>
      </c>
      <c r="E43" s="48">
        <v>3</v>
      </c>
      <c r="F43" s="21" t="s">
        <v>59</v>
      </c>
      <c r="G43" s="2"/>
    </row>
    <row r="44" spans="1:7" ht="25.5" x14ac:dyDescent="0.2">
      <c r="A44" s="11" t="s">
        <v>119</v>
      </c>
      <c r="B44" s="8">
        <f>MAX(D44-C44,0)</f>
        <v>4</v>
      </c>
      <c r="C44" s="30">
        <v>0</v>
      </c>
      <c r="D44" s="18">
        <f t="shared" si="0"/>
        <v>4</v>
      </c>
      <c r="E44" s="48">
        <v>4</v>
      </c>
      <c r="F44" s="22" t="s">
        <v>60</v>
      </c>
      <c r="G44" s="2"/>
    </row>
    <row r="45" spans="1:7" x14ac:dyDescent="0.2">
      <c r="A45" s="11" t="s">
        <v>120</v>
      </c>
      <c r="B45" s="8">
        <f>MAX(D45-C45,0)</f>
        <v>4</v>
      </c>
      <c r="C45" s="30">
        <v>0</v>
      </c>
      <c r="D45" s="18">
        <f t="shared" si="0"/>
        <v>4</v>
      </c>
      <c r="E45" s="48">
        <v>4</v>
      </c>
      <c r="F45" s="22" t="s">
        <v>61</v>
      </c>
      <c r="G45" s="2"/>
    </row>
    <row r="46" spans="1:7" x14ac:dyDescent="0.2">
      <c r="A46" s="11" t="s">
        <v>121</v>
      </c>
      <c r="B46" s="8">
        <f>MAX(D46-C46,0)</f>
        <v>4</v>
      </c>
      <c r="C46" s="28">
        <v>0</v>
      </c>
      <c r="D46" s="18">
        <f t="shared" si="0"/>
        <v>4</v>
      </c>
      <c r="E46" s="18">
        <v>4</v>
      </c>
      <c r="F46" s="2" t="s">
        <v>64</v>
      </c>
      <c r="G46" s="2"/>
    </row>
    <row r="47" spans="1:7" x14ac:dyDescent="0.2">
      <c r="A47" s="11" t="s">
        <v>122</v>
      </c>
      <c r="B47" s="8">
        <f>MAX(D47-C47,0)</f>
        <v>6</v>
      </c>
      <c r="C47" s="28">
        <v>0</v>
      </c>
      <c r="D47" s="18">
        <f t="shared" si="0"/>
        <v>6</v>
      </c>
      <c r="E47" s="18">
        <v>6</v>
      </c>
      <c r="F47" s="2" t="s">
        <v>63</v>
      </c>
      <c r="G47" s="2"/>
    </row>
    <row r="48" spans="1:7" ht="12.75" customHeight="1" x14ac:dyDescent="0.2">
      <c r="A48" s="11"/>
      <c r="B48" s="8"/>
      <c r="C48" s="29"/>
      <c r="D48" s="18"/>
      <c r="E48" s="18"/>
      <c r="F48" s="4"/>
      <c r="G48" s="2"/>
    </row>
    <row r="49" spans="1:7" x14ac:dyDescent="0.2">
      <c r="A49" s="35" t="s">
        <v>89</v>
      </c>
      <c r="B49" s="8"/>
      <c r="C49" s="28"/>
      <c r="D49" s="18"/>
      <c r="E49" s="18"/>
      <c r="F49" s="3" t="s">
        <v>36</v>
      </c>
      <c r="G49" s="2"/>
    </row>
    <row r="50" spans="1:7" ht="25.5" x14ac:dyDescent="0.2">
      <c r="A50" s="11" t="s">
        <v>123</v>
      </c>
      <c r="B50" s="8">
        <f>MAX(D50-C50,0)</f>
        <v>2</v>
      </c>
      <c r="C50" s="28">
        <v>0</v>
      </c>
      <c r="D50" s="18">
        <f t="shared" si="0"/>
        <v>2</v>
      </c>
      <c r="E50" s="18">
        <v>2</v>
      </c>
      <c r="F50" s="5" t="s">
        <v>134</v>
      </c>
      <c r="G50" s="2"/>
    </row>
    <row r="51" spans="1:7" ht="53.25" customHeight="1" x14ac:dyDescent="0.2">
      <c r="A51" s="11" t="s">
        <v>124</v>
      </c>
      <c r="B51" s="8">
        <f>MAX(D51-C51,0)</f>
        <v>4</v>
      </c>
      <c r="C51" s="28">
        <v>0</v>
      </c>
      <c r="D51" s="18">
        <f t="shared" si="0"/>
        <v>4</v>
      </c>
      <c r="E51" s="18">
        <v>4</v>
      </c>
      <c r="F51" s="5" t="s">
        <v>4</v>
      </c>
      <c r="G51" s="2"/>
    </row>
    <row r="52" spans="1:7" ht="13.5" customHeight="1" x14ac:dyDescent="0.2">
      <c r="A52" s="11" t="s">
        <v>125</v>
      </c>
      <c r="B52" s="8">
        <f>MAX(D52-C52,0)</f>
        <v>2</v>
      </c>
      <c r="C52" s="28">
        <v>0</v>
      </c>
      <c r="D52" s="18">
        <f t="shared" si="0"/>
        <v>2</v>
      </c>
      <c r="E52" s="18">
        <v>2</v>
      </c>
      <c r="F52" s="5" t="s">
        <v>3</v>
      </c>
      <c r="G52" s="2"/>
    </row>
    <row r="53" spans="1:7" x14ac:dyDescent="0.2">
      <c r="A53" s="11"/>
      <c r="B53" s="8"/>
      <c r="C53" s="28"/>
      <c r="D53" s="18"/>
      <c r="E53" s="18"/>
      <c r="G53" s="2"/>
    </row>
    <row r="54" spans="1:7" x14ac:dyDescent="0.2">
      <c r="A54" s="35" t="s">
        <v>90</v>
      </c>
      <c r="B54" s="8"/>
      <c r="C54" s="28"/>
      <c r="D54" s="18"/>
      <c r="E54" s="18"/>
      <c r="F54" s="6" t="s">
        <v>37</v>
      </c>
      <c r="G54" s="2"/>
    </row>
    <row r="55" spans="1:7" ht="12.75" customHeight="1" x14ac:dyDescent="0.2">
      <c r="A55" s="11" t="s">
        <v>126</v>
      </c>
      <c r="B55" s="8">
        <f>MAX(D55-C55,0)</f>
        <v>3</v>
      </c>
      <c r="C55" s="28">
        <v>0</v>
      </c>
      <c r="D55" s="18">
        <f t="shared" si="0"/>
        <v>3</v>
      </c>
      <c r="E55" s="18">
        <v>3</v>
      </c>
      <c r="F55" s="5" t="s">
        <v>20</v>
      </c>
      <c r="G55" s="2"/>
    </row>
    <row r="56" spans="1:7" ht="13.5" customHeight="1" x14ac:dyDescent="0.2">
      <c r="A56" s="11" t="s">
        <v>127</v>
      </c>
      <c r="B56" s="8">
        <f>MAX(D56-C56,0)</f>
        <v>1</v>
      </c>
      <c r="C56" s="28">
        <v>0</v>
      </c>
      <c r="D56" s="18">
        <f t="shared" si="0"/>
        <v>1</v>
      </c>
      <c r="E56" s="18">
        <v>1</v>
      </c>
      <c r="F56" s="5" t="s">
        <v>5</v>
      </c>
      <c r="G56" s="2"/>
    </row>
    <row r="57" spans="1:7" ht="12.75" customHeight="1" x14ac:dyDescent="0.2">
      <c r="A57" s="11" t="s">
        <v>128</v>
      </c>
      <c r="B57" s="8">
        <f>MAX(D57-C57,0)</f>
        <v>1</v>
      </c>
      <c r="C57" s="28">
        <v>0</v>
      </c>
      <c r="D57" s="18">
        <f>E57</f>
        <v>1</v>
      </c>
      <c r="E57" s="18">
        <v>1</v>
      </c>
      <c r="F57" s="5" t="s">
        <v>6</v>
      </c>
      <c r="G57" s="2"/>
    </row>
    <row r="58" spans="1:7" ht="12.75" customHeight="1" x14ac:dyDescent="0.2">
      <c r="A58" s="11"/>
      <c r="B58" s="8"/>
      <c r="C58" s="28"/>
      <c r="D58" s="18"/>
      <c r="E58" s="18"/>
      <c r="F58" s="5"/>
      <c r="G58" s="2"/>
    </row>
    <row r="59" spans="1:7" ht="12.75" customHeight="1" x14ac:dyDescent="0.2">
      <c r="A59" s="35" t="s">
        <v>91</v>
      </c>
      <c r="B59" s="8"/>
      <c r="C59" s="28"/>
      <c r="D59" s="18"/>
      <c r="E59" s="18"/>
      <c r="F59" s="6" t="s">
        <v>41</v>
      </c>
      <c r="G59" s="2"/>
    </row>
    <row r="60" spans="1:7" ht="38.25" x14ac:dyDescent="0.2">
      <c r="A60" s="11"/>
      <c r="B60" s="8"/>
      <c r="C60" s="28"/>
      <c r="D60" s="18"/>
      <c r="E60" s="18"/>
      <c r="F60" s="7" t="s">
        <v>75</v>
      </c>
      <c r="G60" s="2"/>
    </row>
    <row r="61" spans="1:7" ht="12.75" customHeight="1" x14ac:dyDescent="0.2">
      <c r="A61" s="11" t="s">
        <v>129</v>
      </c>
      <c r="B61" s="8">
        <f>MAX(D61-C61,0)</f>
        <v>1</v>
      </c>
      <c r="C61" s="28">
        <v>0</v>
      </c>
      <c r="D61" s="18">
        <f t="shared" ref="D61:D64" si="2">E61</f>
        <v>1</v>
      </c>
      <c r="E61" s="18">
        <v>1</v>
      </c>
      <c r="F61" s="5" t="s">
        <v>71</v>
      </c>
      <c r="G61" s="2"/>
    </row>
    <row r="62" spans="1:7" ht="25.5" x14ac:dyDescent="0.2">
      <c r="A62" s="11" t="s">
        <v>130</v>
      </c>
      <c r="B62" s="8">
        <f>MAX(D62-C62,0)</f>
        <v>1</v>
      </c>
      <c r="C62" s="28">
        <v>0</v>
      </c>
      <c r="D62" s="18">
        <f t="shared" si="2"/>
        <v>1</v>
      </c>
      <c r="E62" s="18">
        <v>1</v>
      </c>
      <c r="F62" s="5" t="s">
        <v>76</v>
      </c>
      <c r="G62" s="2"/>
    </row>
    <row r="63" spans="1:7" ht="12.75" customHeight="1" x14ac:dyDescent="0.2">
      <c r="A63" s="11" t="s">
        <v>131</v>
      </c>
      <c r="B63" s="8">
        <f>MAX(D63-C63,0)</f>
        <v>1</v>
      </c>
      <c r="C63" s="28">
        <v>0</v>
      </c>
      <c r="D63" s="18">
        <f t="shared" si="2"/>
        <v>1</v>
      </c>
      <c r="E63" s="18">
        <v>1</v>
      </c>
      <c r="F63" s="2" t="s">
        <v>69</v>
      </c>
      <c r="G63" s="2"/>
    </row>
    <row r="64" spans="1:7" x14ac:dyDescent="0.2">
      <c r="A64" s="11" t="s">
        <v>132</v>
      </c>
      <c r="B64" s="8">
        <f>MAX(D64-C64,0)</f>
        <v>1</v>
      </c>
      <c r="C64" s="28">
        <v>0</v>
      </c>
      <c r="D64" s="18">
        <f t="shared" si="2"/>
        <v>1</v>
      </c>
      <c r="E64" s="18">
        <v>1</v>
      </c>
      <c r="F64" s="5" t="s">
        <v>70</v>
      </c>
      <c r="G64" s="2"/>
    </row>
    <row r="65" spans="1:7" x14ac:dyDescent="0.2">
      <c r="A65" s="11"/>
      <c r="B65" s="8"/>
      <c r="C65" s="28"/>
      <c r="D65" s="18"/>
      <c r="E65" s="18"/>
      <c r="G65" s="2"/>
    </row>
    <row r="66" spans="1:7" ht="12.75" customHeight="1" x14ac:dyDescent="0.2">
      <c r="A66" s="35" t="s">
        <v>92</v>
      </c>
      <c r="B66" s="8"/>
      <c r="C66" s="28"/>
      <c r="D66" s="18"/>
      <c r="E66" s="18"/>
      <c r="F66" s="6" t="s">
        <v>38</v>
      </c>
      <c r="G66" s="2"/>
    </row>
    <row r="67" spans="1:7" ht="12.75" customHeight="1" x14ac:dyDescent="0.2">
      <c r="A67" s="11"/>
      <c r="B67" s="8"/>
      <c r="C67" s="28"/>
      <c r="D67" s="18"/>
      <c r="E67" s="18"/>
      <c r="F67" s="5"/>
      <c r="G67" s="2"/>
    </row>
    <row r="68" spans="1:7" ht="15" customHeight="1" x14ac:dyDescent="0.2">
      <c r="A68" s="11"/>
      <c r="B68" s="8"/>
      <c r="C68" s="28"/>
      <c r="D68" s="18"/>
      <c r="E68" s="18"/>
      <c r="F68" s="5"/>
      <c r="G68" s="2"/>
    </row>
    <row r="69" spans="1:7" x14ac:dyDescent="0.2">
      <c r="A69" s="11"/>
      <c r="B69" s="8"/>
    </row>
    <row r="70" spans="1:7" ht="30.75" x14ac:dyDescent="0.2">
      <c r="A70" s="11"/>
      <c r="B70" s="33" t="s">
        <v>35</v>
      </c>
      <c r="C70" s="33" t="s">
        <v>34</v>
      </c>
      <c r="D70" s="44" t="s">
        <v>40</v>
      </c>
      <c r="E70" s="44"/>
      <c r="F70" s="6" t="s">
        <v>7</v>
      </c>
      <c r="G70" s="3" t="s">
        <v>12</v>
      </c>
    </row>
    <row r="71" spans="1:7" ht="12" customHeight="1" x14ac:dyDescent="0.2">
      <c r="A71" s="11"/>
      <c r="B71" s="34">
        <f>SUM(B72:B85)</f>
        <v>0</v>
      </c>
      <c r="C71" s="28"/>
      <c r="D71" s="45"/>
      <c r="E71" s="45"/>
      <c r="F71" s="23" t="s">
        <v>8</v>
      </c>
      <c r="G71" s="2"/>
    </row>
    <row r="72" spans="1:7" ht="51" x14ac:dyDescent="0.2">
      <c r="A72" s="11" t="s">
        <v>43</v>
      </c>
      <c r="B72" s="34">
        <f>C72*D72</f>
        <v>0</v>
      </c>
      <c r="C72" s="28"/>
      <c r="D72" s="32">
        <v>-0.2</v>
      </c>
      <c r="E72" s="32"/>
      <c r="F72" s="2" t="s">
        <v>13</v>
      </c>
    </row>
    <row r="73" spans="1:7" ht="12.75" customHeight="1" x14ac:dyDescent="0.2">
      <c r="A73" s="11" t="s">
        <v>44</v>
      </c>
      <c r="B73" s="34">
        <f>C73*D73</f>
        <v>0</v>
      </c>
      <c r="C73" s="28"/>
      <c r="D73" s="32">
        <v>-0.1</v>
      </c>
      <c r="E73" s="32"/>
      <c r="F73" s="5" t="s">
        <v>93</v>
      </c>
    </row>
    <row r="74" spans="1:7" ht="25.5" x14ac:dyDescent="0.2">
      <c r="A74" s="11" t="s">
        <v>94</v>
      </c>
      <c r="B74" s="34">
        <f>C74*D74</f>
        <v>0</v>
      </c>
      <c r="C74" s="28"/>
      <c r="D74" s="32">
        <v>-0.1</v>
      </c>
      <c r="E74" s="32"/>
      <c r="F74" s="2" t="s">
        <v>39</v>
      </c>
    </row>
    <row r="75" spans="1:7" ht="29.25" customHeight="1" x14ac:dyDescent="0.2">
      <c r="A75" s="11" t="s">
        <v>45</v>
      </c>
      <c r="B75" s="34">
        <f t="shared" ref="B75:B84" si="3">C75*D75</f>
        <v>0</v>
      </c>
      <c r="C75" s="28"/>
      <c r="D75" s="32">
        <v>-0.01</v>
      </c>
      <c r="E75" s="32"/>
      <c r="F75" s="5" t="s">
        <v>9</v>
      </c>
    </row>
    <row r="76" spans="1:7" ht="63.75" x14ac:dyDescent="0.2">
      <c r="A76" s="11" t="s">
        <v>46</v>
      </c>
      <c r="B76" s="34">
        <f t="shared" si="3"/>
        <v>0</v>
      </c>
      <c r="C76" s="28"/>
      <c r="D76" s="32">
        <v>-0.02</v>
      </c>
      <c r="E76" s="32"/>
      <c r="F76" s="2" t="s">
        <v>96</v>
      </c>
    </row>
    <row r="77" spans="1:7" ht="38.25" x14ac:dyDescent="0.2">
      <c r="A77" s="11" t="s">
        <v>47</v>
      </c>
      <c r="B77" s="34">
        <f t="shared" si="3"/>
        <v>0</v>
      </c>
      <c r="C77" s="28"/>
      <c r="D77" s="32">
        <v>-0.01</v>
      </c>
      <c r="E77" s="32"/>
      <c r="F77" s="2" t="s">
        <v>14</v>
      </c>
    </row>
    <row r="78" spans="1:7" ht="25.5" x14ac:dyDescent="0.2">
      <c r="A78" s="11" t="s">
        <v>48</v>
      </c>
      <c r="B78" s="34">
        <f t="shared" si="3"/>
        <v>0</v>
      </c>
      <c r="C78" s="28"/>
      <c r="D78" s="32">
        <v>-5.0000000000000001E-3</v>
      </c>
      <c r="E78" s="32"/>
      <c r="F78" s="2" t="s">
        <v>97</v>
      </c>
    </row>
    <row r="79" spans="1:7" ht="27" customHeight="1" x14ac:dyDescent="0.2">
      <c r="A79" s="11" t="s">
        <v>49</v>
      </c>
      <c r="B79" s="34">
        <f t="shared" si="3"/>
        <v>0</v>
      </c>
      <c r="C79" s="28"/>
      <c r="D79" s="32">
        <v>-5.0000000000000001E-3</v>
      </c>
      <c r="E79" s="32"/>
      <c r="F79" s="5" t="s">
        <v>10</v>
      </c>
    </row>
    <row r="80" spans="1:7" ht="25.5" x14ac:dyDescent="0.2">
      <c r="A80" s="11" t="s">
        <v>50</v>
      </c>
      <c r="B80" s="34">
        <f t="shared" si="3"/>
        <v>0</v>
      </c>
      <c r="C80" s="28"/>
      <c r="D80" s="32">
        <v>-0.01</v>
      </c>
      <c r="E80" s="32"/>
      <c r="F80" s="2" t="s">
        <v>15</v>
      </c>
    </row>
    <row r="81" spans="1:6" ht="25.5" x14ac:dyDescent="0.2">
      <c r="A81" s="11" t="s">
        <v>51</v>
      </c>
      <c r="B81" s="34">
        <f t="shared" si="3"/>
        <v>0</v>
      </c>
      <c r="C81" s="28"/>
      <c r="D81" s="32">
        <v>-5.0000000000000001E-3</v>
      </c>
      <c r="E81" s="32"/>
      <c r="F81" s="2" t="s">
        <v>16</v>
      </c>
    </row>
    <row r="82" spans="1:6" ht="25.5" x14ac:dyDescent="0.2">
      <c r="A82" s="11" t="s">
        <v>52</v>
      </c>
      <c r="B82" s="34">
        <f t="shared" si="3"/>
        <v>0</v>
      </c>
      <c r="C82" s="28"/>
      <c r="D82" s="32">
        <v>-0.01</v>
      </c>
      <c r="E82" s="32"/>
      <c r="F82" s="2" t="s">
        <v>17</v>
      </c>
    </row>
    <row r="83" spans="1:6" ht="25.5" x14ac:dyDescent="0.2">
      <c r="A83" s="11" t="s">
        <v>53</v>
      </c>
      <c r="B83" s="34">
        <f t="shared" si="3"/>
        <v>0</v>
      </c>
      <c r="C83" s="28"/>
      <c r="D83" s="32">
        <v>-5.0000000000000001E-3</v>
      </c>
      <c r="E83" s="32"/>
      <c r="F83" s="2" t="s">
        <v>18</v>
      </c>
    </row>
    <row r="84" spans="1:6" ht="51" x14ac:dyDescent="0.2">
      <c r="A84" s="11" t="s">
        <v>54</v>
      </c>
      <c r="B84" s="34">
        <f t="shared" si="3"/>
        <v>0</v>
      </c>
      <c r="C84" s="28"/>
      <c r="D84" s="32">
        <v>-0.01</v>
      </c>
      <c r="E84" s="32"/>
      <c r="F84" s="22" t="s">
        <v>55</v>
      </c>
    </row>
    <row r="88" spans="1:6" x14ac:dyDescent="0.2">
      <c r="D88" s="46"/>
      <c r="E88" s="46"/>
    </row>
    <row r="89" spans="1:6" x14ac:dyDescent="0.2">
      <c r="D89" s="46"/>
      <c r="E89" s="46"/>
    </row>
    <row r="90" spans="1:6" x14ac:dyDescent="0.2">
      <c r="D90" s="46"/>
      <c r="E90" s="4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33</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Nicholas Randall</dc:creator>
  <dc:description/>
  <cp:lastModifiedBy>Joseph Timothy Foley</cp:lastModifiedBy>
  <cp:revision>3</cp:revision>
  <cp:lastPrinted>2022-10-21T10:36:29Z</cp:lastPrinted>
  <dcterms:created xsi:type="dcterms:W3CDTF">2016-09-12T10:47:45Z</dcterms:created>
  <dcterms:modified xsi:type="dcterms:W3CDTF">2022-11-15T14:27:17Z</dcterms:modified>
  <dc:language>en-US</dc:language>
</cp:coreProperties>
</file>