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codeName="ThisWorkbook" defaultThemeVersion="166925"/>
  <mc:AlternateContent xmlns:mc="http://schemas.openxmlformats.org/markup-compatibility/2006">
    <mc:Choice Requires="x15">
      <x15ac:absPath xmlns:x15ac="http://schemas.microsoft.com/office/spreadsheetml/2010/11/ac" url="C:\Users\foley\Documents\course\mechatronics\guides\"/>
    </mc:Choice>
  </mc:AlternateContent>
  <xr:revisionPtr revIDLastSave="0" documentId="8_{C676EA77-984E-421B-AFDE-6B3DA62695E4}" xr6:coauthVersionLast="36" xr6:coauthVersionMax="36" xr10:uidLastSave="{00000000-0000-0000-0000-000000000000}"/>
  <bookViews>
    <workbookView xWindow="0" yWindow="0" windowWidth="14370" windowHeight="11055" xr2:uid="{99CC4C0D-A12C-4FE5-BFF5-0CB689493A73}"/>
  </bookViews>
  <sheets>
    <sheet name="template" sheetId="1" r:id="rId1"/>
  </sheets>
  <calcPr calcId="19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4" i="1" l="1"/>
  <c r="B83" i="1"/>
  <c r="B82" i="1"/>
  <c r="B81" i="1"/>
  <c r="B80" i="1"/>
  <c r="B79" i="1"/>
  <c r="B78" i="1"/>
  <c r="B77" i="1"/>
  <c r="B76" i="1"/>
  <c r="B75" i="1"/>
  <c r="B74" i="1"/>
  <c r="B73" i="1"/>
  <c r="B71" i="1" s="1"/>
  <c r="E7" i="1" s="1"/>
  <c r="B72" i="1"/>
  <c r="B64" i="1"/>
  <c r="B63" i="1"/>
  <c r="B62" i="1"/>
  <c r="B61" i="1"/>
  <c r="B57" i="1"/>
  <c r="B56" i="1"/>
  <c r="B55" i="1"/>
  <c r="B52" i="1"/>
  <c r="B51" i="1"/>
  <c r="B50" i="1"/>
  <c r="B47" i="1"/>
  <c r="B46" i="1"/>
  <c r="B45" i="1"/>
  <c r="B44" i="1"/>
  <c r="B43" i="1"/>
  <c r="B39" i="1"/>
  <c r="B38" i="1"/>
  <c r="B37" i="1"/>
  <c r="B36" i="1"/>
  <c r="B35" i="1"/>
  <c r="B34" i="1"/>
  <c r="B33" i="1"/>
  <c r="B32" i="1"/>
  <c r="B29" i="1"/>
  <c r="B28" i="1"/>
  <c r="B27" i="1"/>
  <c r="B26" i="1"/>
  <c r="B23" i="1"/>
  <c r="B22" i="1"/>
  <c r="B21" i="1"/>
  <c r="B20" i="1"/>
  <c r="B19" i="1"/>
  <c r="B16" i="1"/>
  <c r="B15" i="1"/>
  <c r="E5" i="1" s="1"/>
  <c r="B14" i="1"/>
  <c r="E4" i="1"/>
  <c r="E6" i="1" l="1"/>
  <c r="E8" i="1" s="1"/>
  <c r="E10" i="1" l="1"/>
  <c r="E9" i="1"/>
  <c r="E11" i="1" s="1"/>
</calcChain>
</file>

<file path=xl/sharedStrings.xml><?xml version="1.0" encoding="utf-8"?>
<sst xmlns="http://schemas.openxmlformats.org/spreadsheetml/2006/main" count="103" uniqueCount="100">
  <si>
    <t>Journal Paper</t>
  </si>
  <si>
    <t>Team</t>
  </si>
  <si>
    <t>Max</t>
  </si>
  <si>
    <t>Credit</t>
  </si>
  <si>
    <t>Percentage</t>
  </si>
  <si>
    <t>Penalties</t>
  </si>
  <si>
    <t>Total</t>
  </si>
  <si>
    <t>Draft</t>
  </si>
  <si>
    <t>Revision</t>
  </si>
  <si>
    <t>Combined</t>
  </si>
  <si>
    <t>ABS</t>
  </si>
  <si>
    <t>Value</t>
  </si>
  <si>
    <t>Count</t>
  </si>
  <si>
    <t>Abstract</t>
  </si>
  <si>
    <t>Comments</t>
  </si>
  <si>
    <t>Short introduction to field/problem (motivation)</t>
  </si>
  <si>
    <t>Explain concept and how it works</t>
  </si>
  <si>
    <t>Summarize result (quantitatively)</t>
  </si>
  <si>
    <t>INT</t>
  </si>
  <si>
    <t>Introduction</t>
  </si>
  <si>
    <t>Introduction to the problem including scope.</t>
  </si>
  <si>
    <t xml:space="preserve">What are you designing? </t>
  </si>
  <si>
    <t>What problem does this system solve? (CN0)</t>
  </si>
  <si>
    <t>Who needs this and why?</t>
  </si>
  <si>
    <t>What did you hope to achieve with this system (goals)? CN1-7</t>
  </si>
  <si>
    <t>BKG</t>
  </si>
  <si>
    <t xml:space="preserve">Background </t>
  </si>
  <si>
    <t>History of the problem or product</t>
  </si>
  <si>
    <t>What similar items (at least 2) exist?</t>
  </si>
  <si>
    <t>How is your concept going to improve upon those items.  Be quantitative when possible.  If you say cheaper, you need to have costs!</t>
  </si>
  <si>
    <t>Requirements list complete? Make sure you give each requirement a unique number! FR0, then FR1-7.  Action/transformative verb first.  Can be tested.</t>
  </si>
  <si>
    <t>DES</t>
  </si>
  <si>
    <t>Design</t>
  </si>
  <si>
    <t>Remember FR0 and DP0 are the top level ones.</t>
  </si>
  <si>
    <t>What was the process used to develop the chosen design and implement it? Remember to cite if using existing methodology!</t>
  </si>
  <si>
    <t>Assumptions stated (there are always some)</t>
  </si>
  <si>
    <t>Design DP0, DP1-7.  First a Noun; can be quanitified or compared.</t>
  </si>
  <si>
    <t>Design matrix and discussion of coupling: uncoupled, decoupled, coupled</t>
  </si>
  <si>
    <t>Detailed explanation of how each DP was implemented</t>
  </si>
  <si>
    <t>Modular Dependency Diagram or System Diagram</t>
  </si>
  <si>
    <t>Stages of design and refinement to show progresion from idea to finished system</t>
  </si>
  <si>
    <t>Figures of the design (sketches, drawings, etc.)</t>
  </si>
  <si>
    <t>RND</t>
  </si>
  <si>
    <t>Results and Discussion</t>
  </si>
  <si>
    <t>What needed to be tested and why?</t>
  </si>
  <si>
    <t>How did you setup your tests?  (details on setup and execution)</t>
  </si>
  <si>
    <t>Quantitative data from tests?</t>
  </si>
  <si>
    <t>What does the data mean?</t>
  </si>
  <si>
    <t>Discussion of the system's performance</t>
  </si>
  <si>
    <t>CON</t>
  </si>
  <si>
    <t>Conclusion</t>
  </si>
  <si>
    <t>FIG</t>
  </si>
  <si>
    <t>Figures</t>
  </si>
  <si>
    <t>SUB</t>
  </si>
  <si>
    <t>Submission</t>
  </si>
  <si>
    <t>All files should be put in /groups/teamN/icad2019 (replacing N with team number)</t>
  </si>
  <si>
    <t>Working LaTeX code with main.tex</t>
  </si>
  <si>
    <t>Grammarly.com screenshot of LaTeX code with no Critical errors.</t>
  </si>
  <si>
    <t>CAD (Altium, Creo, etc.) files</t>
  </si>
  <si>
    <t>Data files for graphs</t>
  </si>
  <si>
    <t>EXT</t>
  </si>
  <si>
    <t>Extra credit</t>
  </si>
  <si>
    <t>Val</t>
  </si>
  <si>
    <t>Each</t>
  </si>
  <si>
    <t xml:space="preserve">Penalties
</t>
  </si>
  <si>
    <t xml:space="preserve">These can be deducted multiple times:
</t>
  </si>
  <si>
    <t>NOCITE</t>
  </si>
  <si>
    <t>Missing citations on pictures/text from
outside sources. Maximum penalty is full
value of report. Lesser penalty on textbook
omission.</t>
  </si>
  <si>
    <t>NOTLATEX</t>
  </si>
  <si>
    <t>LATE</t>
  </si>
  <si>
    <t>Late per day (by document and code time-stamp during check-off). Maximum -60.</t>
  </si>
  <si>
    <t>FIGPROB</t>
  </si>
  <si>
    <t>CITE</t>
  </si>
  <si>
    <t>Citation problems:
• incomplete; not enough information to reliably retrieve document
• Missing relevant textbook citations
• citations not in Journal format</t>
  </si>
  <si>
    <t>MISC</t>
  </si>
  <si>
    <t>Miscellaneous errors such as
math errors, bad reasoning, unjustified state-
ments.</t>
  </si>
  <si>
    <t>MMISC</t>
  </si>
  <si>
    <t>Minor Miscellaneous errors
do not heavily impact document</t>
  </si>
  <si>
    <t>BADREF</t>
  </si>
  <si>
    <t xml:space="preserve">Unnumbered equations, figures, tables, sections or broken references.
</t>
  </si>
  <si>
    <t>NOREF</t>
  </si>
  <si>
    <t>Figure, equation, table not
referenced in text</t>
  </si>
  <si>
    <t>NOUNIT</t>
  </si>
  <si>
    <t>Missing units on calcula-
tions/tables/graphs/drawings</t>
  </si>
  <si>
    <t>UNKVAR</t>
  </si>
  <si>
    <t>Equations do not define
variables</t>
  </si>
  <si>
    <t>SP</t>
  </si>
  <si>
    <t>Misspelling (minor grammar
and word choice errors are OK)</t>
  </si>
  <si>
    <t>WSTPAP</t>
  </si>
  <si>
    <t>Unnecessary items, such as including all source code, CAD, and data files. The documents should be made available, but not in this report.</t>
  </si>
  <si>
    <t>Evaluator</t>
  </si>
  <si>
    <t>Report not in Journal template</t>
  </si>
  <si>
    <t>Figures have problems
such as improper scaling, poor image quality, etc.</t>
  </si>
  <si>
    <t>Annotations on pictures when needed?</t>
  </si>
  <si>
    <t>Informative captions</t>
  </si>
  <si>
    <t>Important details visible? (in-focus, etc.)</t>
  </si>
  <si>
    <t>Summary of system capabilities. What is it able to do?</t>
  </si>
  <si>
    <t>Specific evaluation of each original goal/re-
quirement (use ID number from requirements
list). Remember to evaluate quantitatively
whenever possible.</t>
  </si>
  <si>
    <t>Did you succeed or not? Justify your answer.</t>
  </si>
  <si>
    <t>This is a subjective section. Is there data and discussion here? Explain challenges that would be of interest to a reader and how you solved them. Remember that the reader does not care if you found the exercise “interesting” or “learned a lot”. Instead, they would like to know what things are of interest to someone in this field of research. What things should they learn? What problems arose and how did you solve them? Be specific and detailed. You should also justify your statements with data. This is a suitable place to put analysis (including equations) and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</si>
</sst>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yyyy\-mm\-dd"/>
  </numFmts>
  <fonts count="8" x14ac:knownFonts="1">
    <font>
      <sz val="11"/>
      <color theme="1"/>
      <name val="Calibri"/>
      <family val="2"/>
      <scheme val="minor"/>
    </font>
    <font>
      <b/>
      <sz val="10"/>
      <color rgb="FF0070C0"/>
      <name val="Arial"/>
      <family val="2"/>
    </font>
    <font>
      <sz val="10"/>
      <color rgb="FFFF0000"/>
      <name val="Arial"/>
      <family val="2"/>
    </font>
    <font>
      <b/>
      <sz val="10"/>
      <name val="Arial"/>
      <family val="2"/>
    </font>
    <font>
      <b/>
      <sz val="10"/>
      <color rgb="FFFF0000"/>
      <name val="Arial"/>
      <family val="2"/>
    </font>
    <font>
      <i/>
      <sz val="10"/>
      <name val="Arial"/>
      <family val="2"/>
    </font>
    <font>
      <sz val="10"/>
      <color theme="1"/>
      <name val="Arial"/>
      <family val="2"/>
    </font>
    <font>
      <sz val="10"/>
      <color rgb="FF0070C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8">
    <xf numFmtId="0" fontId="0" fillId="0" borderId="0" xfId="0"/>
    <xf numFmtId="0" fontId="1" fillId="0" borderId="0" xfId="0" applyFont="1" applyBorder="1" applyAlignment="1"/>
    <xf numFmtId="0" fontId="1" fillId="0" borderId="0" xfId="0" applyFont="1" applyBorder="1" applyAlignment="1">
      <alignment horizontal="left" vertical="top"/>
    </xf>
    <xf numFmtId="0" fontId="2" fillId="0" borderId="0" xfId="0" applyFont="1" applyBorder="1" applyAlignment="1">
      <alignment horizontal="right" vertical="top" wrapText="1"/>
    </xf>
    <xf numFmtId="0" fontId="1" fillId="0" borderId="0" xfId="0" applyFont="1" applyBorder="1" applyAlignment="1">
      <alignment horizontal="left"/>
    </xf>
    <xf numFmtId="0" fontId="3" fillId="0" borderId="0" xfId="0" applyFont="1" applyBorder="1" applyAlignment="1"/>
    <xf numFmtId="0" fontId="4" fillId="0" borderId="0" xfId="0" applyFont="1" applyBorder="1" applyAlignment="1"/>
    <xf numFmtId="9" fontId="2" fillId="0" borderId="0" xfId="0" applyNumberFormat="1" applyFont="1" applyBorder="1"/>
    <xf numFmtId="165" fontId="3" fillId="0" borderId="0" xfId="0" applyNumberFormat="1" applyFont="1" applyBorder="1"/>
    <xf numFmtId="0" fontId="3" fillId="0" borderId="0" xfId="0" applyFont="1" applyBorder="1" applyAlignment="1">
      <alignment wrapText="1"/>
    </xf>
    <xf numFmtId="0" fontId="3" fillId="0" borderId="0" xfId="0" applyFont="1" applyBorder="1" applyAlignment="1">
      <alignment horizontal="center"/>
    </xf>
    <xf numFmtId="0" fontId="5" fillId="0" borderId="0" xfId="0" applyFont="1" applyBorder="1" applyAlignment="1">
      <alignment wrapText="1"/>
    </xf>
    <xf numFmtId="0" fontId="3" fillId="0" borderId="0" xfId="0" applyFont="1" applyBorder="1" applyAlignment="1">
      <alignment horizontal="left"/>
    </xf>
    <xf numFmtId="0" fontId="5" fillId="0" borderId="0" xfId="0" applyFont="1" applyBorder="1" applyAlignment="1">
      <alignment horizontal="left" vertical="top" wrapText="1"/>
    </xf>
    <xf numFmtId="0" fontId="3" fillId="0" borderId="0" xfId="0" applyFont="1" applyBorder="1" applyAlignment="1">
      <alignment horizontal="center" vertical="top" wrapText="1"/>
    </xf>
    <xf numFmtId="0" fontId="3" fillId="0" borderId="0" xfId="0" applyFont="1" applyBorder="1" applyAlignment="1">
      <alignment vertical="top" wrapText="1"/>
    </xf>
    <xf numFmtId="0" fontId="5" fillId="0" borderId="0" xfId="0" applyFont="1" applyBorder="1" applyAlignment="1">
      <alignment vertical="top" wrapText="1"/>
    </xf>
    <xf numFmtId="0" fontId="6" fillId="0" borderId="0" xfId="0" applyFont="1" applyBorder="1" applyAlignment="1">
      <alignment wrapText="1"/>
    </xf>
    <xf numFmtId="0" fontId="6" fillId="0" borderId="0" xfId="0" applyFont="1" applyBorder="1"/>
    <xf numFmtId="0" fontId="6" fillId="0" borderId="0" xfId="0" applyFont="1" applyBorder="1" applyAlignment="1">
      <alignment horizontal="right" vertical="top"/>
    </xf>
    <xf numFmtId="0" fontId="6" fillId="0" borderId="0" xfId="0" applyFont="1" applyBorder="1" applyAlignment="1">
      <alignment horizontal="right" vertical="top" wrapText="1"/>
    </xf>
    <xf numFmtId="164" fontId="6" fillId="0" borderId="0" xfId="0" applyNumberFormat="1" applyFont="1" applyBorder="1"/>
    <xf numFmtId="165" fontId="6" fillId="0" borderId="0" xfId="0" applyNumberFormat="1" applyFont="1" applyBorder="1"/>
    <xf numFmtId="9" fontId="6" fillId="0" borderId="0" xfId="0" applyNumberFormat="1" applyFont="1" applyBorder="1"/>
    <xf numFmtId="0" fontId="7" fillId="0" borderId="0" xfId="0" applyFont="1" applyBorder="1" applyAlignment="1">
      <alignment horizontal="left" vertical="top"/>
    </xf>
    <xf numFmtId="0" fontId="6" fillId="0" borderId="0" xfId="0" applyFont="1" applyBorder="1" applyAlignment="1">
      <alignment horizontal="center" vertical="top" wrapText="1"/>
    </xf>
    <xf numFmtId="0" fontId="6" fillId="0" borderId="0" xfId="0" applyFont="1" applyBorder="1" applyAlignment="1">
      <alignment horizontal="left" vertical="top" wrapText="1"/>
    </xf>
    <xf numFmtId="0" fontId="6" fillId="0" borderId="0" xfId="0" applyFont="1" applyBorder="1" applyAlignment="1">
      <alignment horizontal="left" wrapText="1"/>
    </xf>
    <xf numFmtId="0" fontId="6" fillId="0" borderId="0" xfId="0" applyFont="1" applyBorder="1" applyAlignment="1">
      <alignment vertical="top" wrapText="1"/>
    </xf>
    <xf numFmtId="0" fontId="6" fillId="0" borderId="0" xfId="0" applyFont="1"/>
    <xf numFmtId="0" fontId="4" fillId="0" borderId="0" xfId="0" applyFont="1" applyBorder="1" applyAlignment="1">
      <alignment horizontal="right" vertical="top"/>
    </xf>
    <xf numFmtId="0" fontId="2" fillId="0" borderId="0" xfId="0" applyFont="1" applyBorder="1" applyAlignment="1">
      <alignment horizontal="right" vertical="top"/>
    </xf>
    <xf numFmtId="9" fontId="2" fillId="0" borderId="0" xfId="0" applyNumberFormat="1" applyFont="1" applyBorder="1" applyAlignment="1">
      <alignment horizontal="right" vertical="top"/>
    </xf>
    <xf numFmtId="166" fontId="5" fillId="0" borderId="0" xfId="0" applyNumberFormat="1" applyFont="1" applyBorder="1" applyAlignment="1">
      <alignment horizontal="right" vertical="top" wrapText="1"/>
    </xf>
    <xf numFmtId="0" fontId="6" fillId="0" borderId="0" xfId="0" applyFont="1" applyBorder="1" applyAlignment="1">
      <alignment vertical="top" textRotation="90"/>
    </xf>
    <xf numFmtId="0" fontId="2" fillId="0" borderId="0" xfId="0" applyFont="1" applyBorder="1" applyAlignment="1">
      <alignment vertical="top" textRotation="90"/>
    </xf>
    <xf numFmtId="0" fontId="3" fillId="0" borderId="0" xfId="0" applyFont="1" applyBorder="1" applyAlignment="1">
      <alignment horizontal="center" vertical="top" textRotation="90"/>
    </xf>
    <xf numFmtId="0" fontId="6" fillId="0" borderId="0" xfId="0" applyFont="1" applyBorder="1" applyAlignment="1">
      <alignment horizontal="center" vertical="top"/>
    </xf>
    <xf numFmtId="0" fontId="2" fillId="0" borderId="0" xfId="0" applyFont="1" applyBorder="1" applyAlignment="1">
      <alignment horizontal="center" vertical="top"/>
    </xf>
    <xf numFmtId="0" fontId="3" fillId="0" borderId="0" xfId="0" applyFont="1" applyBorder="1" applyAlignment="1">
      <alignment horizontal="center" vertical="top"/>
    </xf>
    <xf numFmtId="0" fontId="4" fillId="0" borderId="0" xfId="0" applyFont="1" applyBorder="1" applyAlignment="1">
      <alignment horizontal="center" vertical="top" wrapText="1"/>
    </xf>
    <xf numFmtId="0" fontId="2" fillId="0" borderId="0" xfId="0" applyFont="1" applyBorder="1" applyAlignment="1">
      <alignment horizontal="center" vertical="top" wrapText="1"/>
    </xf>
    <xf numFmtId="0" fontId="4" fillId="0" borderId="0" xfId="0" applyFont="1" applyBorder="1" applyAlignment="1">
      <alignment horizontal="center" vertical="top"/>
    </xf>
    <xf numFmtId="0" fontId="2" fillId="0" borderId="0" xfId="0" applyFont="1" applyBorder="1" applyAlignment="1">
      <alignment horizontal="center" vertical="top" textRotation="90"/>
    </xf>
    <xf numFmtId="0" fontId="4" fillId="0" borderId="0" xfId="0" applyFont="1" applyBorder="1" applyAlignment="1">
      <alignment horizontal="center" vertical="top" textRotation="90"/>
    </xf>
    <xf numFmtId="165" fontId="2" fillId="0" borderId="0" xfId="0" applyNumberFormat="1" applyFont="1" applyBorder="1" applyAlignment="1">
      <alignment horizontal="center" vertical="top"/>
    </xf>
    <xf numFmtId="165" fontId="4" fillId="0" borderId="0" xfId="0" applyNumberFormat="1" applyFont="1" applyBorder="1" applyAlignment="1">
      <alignment horizontal="center" vertical="top"/>
    </xf>
    <xf numFmtId="0" fontId="6"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ACD1A-5801-4970-A2E7-5C1557063893}">
  <sheetPr codeName="Sheet1"/>
  <dimension ref="A1:F84"/>
  <sheetViews>
    <sheetView tabSelected="1" workbookViewId="0">
      <selection activeCell="E47" sqref="E47"/>
    </sheetView>
  </sheetViews>
  <sheetFormatPr defaultRowHeight="12.75" x14ac:dyDescent="0.2"/>
  <cols>
    <col min="1" max="1" width="5.140625" style="29" customWidth="1"/>
    <col min="2" max="2" width="5.28515625" style="47" bestFit="1" customWidth="1"/>
    <col min="3" max="3" width="3.28515625" style="47" bestFit="1" customWidth="1"/>
    <col min="4" max="4" width="6.5703125" style="47" bestFit="1" customWidth="1"/>
    <col min="5" max="5" width="50.5703125" style="29" customWidth="1"/>
    <col min="6" max="6" width="33.42578125" style="29" customWidth="1"/>
    <col min="7" max="16384" width="9.140625" style="29"/>
  </cols>
  <sheetData>
    <row r="1" spans="1:6" s="18" customFormat="1" x14ac:dyDescent="0.2">
      <c r="A1" s="1" t="s">
        <v>0</v>
      </c>
      <c r="B1" s="30"/>
      <c r="C1" s="31"/>
      <c r="D1" s="20"/>
      <c r="E1" s="17"/>
    </row>
    <row r="2" spans="1:6" s="18" customFormat="1" x14ac:dyDescent="0.2">
      <c r="A2" s="2" t="s">
        <v>1</v>
      </c>
      <c r="B2" s="19"/>
      <c r="C2" s="3"/>
      <c r="D2" s="20"/>
      <c r="E2" s="17"/>
    </row>
    <row r="3" spans="1:6" s="18" customFormat="1" x14ac:dyDescent="0.2">
      <c r="A3" s="4" t="s">
        <v>90</v>
      </c>
      <c r="B3" s="20"/>
      <c r="C3" s="3"/>
      <c r="D3" s="20"/>
      <c r="E3" s="17"/>
    </row>
    <row r="4" spans="1:6" s="18" customFormat="1" x14ac:dyDescent="0.2">
      <c r="A4" s="5" t="s">
        <v>2</v>
      </c>
      <c r="B4" s="31"/>
      <c r="C4" s="31"/>
      <c r="D4" s="20"/>
      <c r="E4" s="21">
        <f>SUM(D13:E65)</f>
        <v>100</v>
      </c>
    </row>
    <row r="5" spans="1:6" s="18" customFormat="1" x14ac:dyDescent="0.2">
      <c r="A5" s="5" t="s">
        <v>3</v>
      </c>
      <c r="B5" s="31"/>
      <c r="C5" s="31"/>
      <c r="D5" s="20"/>
      <c r="E5" s="21">
        <f>SUM(B13:B69)</f>
        <v>100</v>
      </c>
    </row>
    <row r="6" spans="1:6" s="18" customFormat="1" x14ac:dyDescent="0.2">
      <c r="A6" s="5" t="s">
        <v>4</v>
      </c>
      <c r="B6" s="31"/>
      <c r="C6" s="32"/>
      <c r="D6" s="20"/>
      <c r="E6" s="22">
        <f>E5/E4</f>
        <v>1</v>
      </c>
    </row>
    <row r="7" spans="1:6" s="18" customFormat="1" x14ac:dyDescent="0.2">
      <c r="A7" s="6" t="s">
        <v>5</v>
      </c>
      <c r="B7" s="31"/>
      <c r="C7" s="32"/>
      <c r="D7" s="3"/>
      <c r="E7" s="7">
        <f>B71</f>
        <v>0</v>
      </c>
    </row>
    <row r="8" spans="1:6" s="18" customFormat="1" x14ac:dyDescent="0.2">
      <c r="A8" s="5" t="s">
        <v>6</v>
      </c>
      <c r="B8" s="31"/>
      <c r="C8" s="31"/>
      <c r="D8" s="33"/>
      <c r="E8" s="22">
        <f>E7+E6</f>
        <v>1</v>
      </c>
    </row>
    <row r="9" spans="1:6" s="18" customFormat="1" x14ac:dyDescent="0.2">
      <c r="A9" s="5" t="s">
        <v>7</v>
      </c>
      <c r="B9" s="31"/>
      <c r="C9" s="31"/>
      <c r="D9" s="33"/>
      <c r="E9" s="22">
        <f>E8</f>
        <v>1</v>
      </c>
      <c r="F9" s="23">
        <v>0.4</v>
      </c>
    </row>
    <row r="10" spans="1:6" s="18" customFormat="1" x14ac:dyDescent="0.2">
      <c r="A10" s="5" t="s">
        <v>8</v>
      </c>
      <c r="B10" s="31"/>
      <c r="C10" s="31"/>
      <c r="D10" s="33"/>
      <c r="E10" s="22">
        <f>E8</f>
        <v>1</v>
      </c>
      <c r="F10" s="23">
        <v>0.6</v>
      </c>
    </row>
    <row r="11" spans="1:6" s="18" customFormat="1" x14ac:dyDescent="0.2">
      <c r="A11" s="5" t="s">
        <v>9</v>
      </c>
      <c r="B11" s="31"/>
      <c r="C11" s="31"/>
      <c r="D11" s="33"/>
      <c r="E11" s="8">
        <f>E9*F9+E10*F10</f>
        <v>1</v>
      </c>
    </row>
    <row r="12" spans="1:6" s="18" customFormat="1" x14ac:dyDescent="0.2">
      <c r="A12" s="5"/>
      <c r="B12" s="31"/>
      <c r="C12" s="31"/>
      <c r="D12" s="33"/>
      <c r="E12" s="8"/>
    </row>
    <row r="13" spans="1:6" s="18" customFormat="1" ht="30.75" x14ac:dyDescent="0.2">
      <c r="A13" s="2" t="s">
        <v>10</v>
      </c>
      <c r="B13" s="34" t="s">
        <v>11</v>
      </c>
      <c r="C13" s="35" t="s">
        <v>12</v>
      </c>
      <c r="D13" s="36" t="s">
        <v>2</v>
      </c>
      <c r="E13" s="9" t="s">
        <v>13</v>
      </c>
      <c r="F13" s="9" t="s">
        <v>14</v>
      </c>
    </row>
    <row r="14" spans="1:6" s="18" customFormat="1" x14ac:dyDescent="0.2">
      <c r="A14" s="24">
        <v>1</v>
      </c>
      <c r="B14" s="37">
        <f>D14-C14</f>
        <v>4</v>
      </c>
      <c r="C14" s="38">
        <v>0</v>
      </c>
      <c r="D14" s="39">
        <v>4</v>
      </c>
      <c r="E14" s="17" t="s">
        <v>15</v>
      </c>
      <c r="F14" s="17"/>
    </row>
    <row r="15" spans="1:6" s="18" customFormat="1" x14ac:dyDescent="0.2">
      <c r="A15" s="24">
        <v>2</v>
      </c>
      <c r="B15" s="37">
        <f t="shared" ref="B15:B64" si="0">D15-C15</f>
        <v>4</v>
      </c>
      <c r="C15" s="38">
        <v>0</v>
      </c>
      <c r="D15" s="39">
        <v>4</v>
      </c>
      <c r="E15" s="17" t="s">
        <v>16</v>
      </c>
      <c r="F15" s="17"/>
    </row>
    <row r="16" spans="1:6" s="18" customFormat="1" x14ac:dyDescent="0.2">
      <c r="A16" s="24">
        <v>3</v>
      </c>
      <c r="B16" s="37">
        <f t="shared" si="0"/>
        <v>4</v>
      </c>
      <c r="C16" s="38">
        <v>0</v>
      </c>
      <c r="D16" s="39">
        <v>4</v>
      </c>
      <c r="E16" s="17" t="s">
        <v>17</v>
      </c>
      <c r="F16" s="17"/>
    </row>
    <row r="17" spans="1:6" s="18" customFormat="1" x14ac:dyDescent="0.2">
      <c r="A17" s="24"/>
      <c r="B17" s="37"/>
      <c r="C17" s="38"/>
      <c r="D17" s="39"/>
      <c r="E17" s="17"/>
      <c r="F17" s="17"/>
    </row>
    <row r="18" spans="1:6" s="18" customFormat="1" x14ac:dyDescent="0.2">
      <c r="A18" s="2" t="s">
        <v>18</v>
      </c>
      <c r="B18" s="37"/>
      <c r="C18" s="38"/>
      <c r="D18" s="39"/>
      <c r="E18" s="9" t="s">
        <v>19</v>
      </c>
      <c r="F18" s="17"/>
    </row>
    <row r="19" spans="1:6" s="18" customFormat="1" x14ac:dyDescent="0.2">
      <c r="A19" s="24">
        <v>1</v>
      </c>
      <c r="B19" s="37">
        <f t="shared" si="0"/>
        <v>3</v>
      </c>
      <c r="C19" s="38">
        <v>0</v>
      </c>
      <c r="D19" s="39">
        <v>3</v>
      </c>
      <c r="E19" s="17" t="s">
        <v>20</v>
      </c>
      <c r="F19" s="17"/>
    </row>
    <row r="20" spans="1:6" s="18" customFormat="1" x14ac:dyDescent="0.2">
      <c r="A20" s="24">
        <v>2</v>
      </c>
      <c r="B20" s="37">
        <f t="shared" si="0"/>
        <v>2</v>
      </c>
      <c r="C20" s="38">
        <v>0</v>
      </c>
      <c r="D20" s="39">
        <v>2</v>
      </c>
      <c r="E20" s="17" t="s">
        <v>21</v>
      </c>
      <c r="F20" s="17"/>
    </row>
    <row r="21" spans="1:6" s="18" customFormat="1" x14ac:dyDescent="0.2">
      <c r="A21" s="24">
        <v>3</v>
      </c>
      <c r="B21" s="37">
        <f t="shared" si="0"/>
        <v>3</v>
      </c>
      <c r="C21" s="38">
        <v>0</v>
      </c>
      <c r="D21" s="39">
        <v>3</v>
      </c>
      <c r="E21" s="17" t="s">
        <v>22</v>
      </c>
      <c r="F21" s="17"/>
    </row>
    <row r="22" spans="1:6" s="18" customFormat="1" x14ac:dyDescent="0.2">
      <c r="A22" s="24">
        <v>4</v>
      </c>
      <c r="B22" s="37">
        <f t="shared" si="0"/>
        <v>2</v>
      </c>
      <c r="C22" s="38">
        <v>0</v>
      </c>
      <c r="D22" s="39">
        <v>2</v>
      </c>
      <c r="E22" s="17" t="s">
        <v>23</v>
      </c>
      <c r="F22" s="17"/>
    </row>
    <row r="23" spans="1:6" s="18" customFormat="1" ht="25.5" x14ac:dyDescent="0.2">
      <c r="A23" s="24">
        <v>5</v>
      </c>
      <c r="B23" s="37">
        <f t="shared" si="0"/>
        <v>3</v>
      </c>
      <c r="C23" s="38">
        <v>0</v>
      </c>
      <c r="D23" s="39">
        <v>3</v>
      </c>
      <c r="E23" s="17" t="s">
        <v>24</v>
      </c>
      <c r="F23" s="17"/>
    </row>
    <row r="24" spans="1:6" s="18" customFormat="1" x14ac:dyDescent="0.2">
      <c r="A24" s="24"/>
      <c r="B24" s="37"/>
      <c r="C24" s="38"/>
      <c r="D24" s="39"/>
      <c r="E24" s="17"/>
      <c r="F24" s="17"/>
    </row>
    <row r="25" spans="1:6" s="18" customFormat="1" x14ac:dyDescent="0.2">
      <c r="A25" s="2" t="s">
        <v>25</v>
      </c>
      <c r="B25" s="37"/>
      <c r="C25" s="38"/>
      <c r="D25" s="39"/>
      <c r="E25" s="9" t="s">
        <v>26</v>
      </c>
      <c r="F25" s="17"/>
    </row>
    <row r="26" spans="1:6" s="18" customFormat="1" x14ac:dyDescent="0.2">
      <c r="A26" s="24">
        <v>1</v>
      </c>
      <c r="B26" s="37">
        <f t="shared" si="0"/>
        <v>3</v>
      </c>
      <c r="C26" s="38">
        <v>0</v>
      </c>
      <c r="D26" s="39">
        <v>3</v>
      </c>
      <c r="E26" s="17" t="s">
        <v>27</v>
      </c>
      <c r="F26" s="17"/>
    </row>
    <row r="27" spans="1:6" s="18" customFormat="1" x14ac:dyDescent="0.2">
      <c r="A27" s="24">
        <v>2</v>
      </c>
      <c r="B27" s="37">
        <f t="shared" si="0"/>
        <v>3</v>
      </c>
      <c r="C27" s="38">
        <v>0</v>
      </c>
      <c r="D27" s="39">
        <v>3</v>
      </c>
      <c r="E27" s="17" t="s">
        <v>28</v>
      </c>
      <c r="F27" s="17"/>
    </row>
    <row r="28" spans="1:6" s="18" customFormat="1" ht="38.25" x14ac:dyDescent="0.2">
      <c r="A28" s="24">
        <v>3</v>
      </c>
      <c r="B28" s="37">
        <f t="shared" si="0"/>
        <v>3</v>
      </c>
      <c r="C28" s="38">
        <v>0</v>
      </c>
      <c r="D28" s="39">
        <v>3</v>
      </c>
      <c r="E28" s="17" t="s">
        <v>29</v>
      </c>
      <c r="F28" s="17"/>
    </row>
    <row r="29" spans="1:6" s="18" customFormat="1" ht="38.25" x14ac:dyDescent="0.2">
      <c r="A29" s="24">
        <v>4</v>
      </c>
      <c r="B29" s="37">
        <f t="shared" si="0"/>
        <v>3</v>
      </c>
      <c r="C29" s="38">
        <v>0</v>
      </c>
      <c r="D29" s="39">
        <v>3</v>
      </c>
      <c r="E29" s="17" t="s">
        <v>30</v>
      </c>
      <c r="F29" s="17"/>
    </row>
    <row r="30" spans="1:6" s="18" customFormat="1" x14ac:dyDescent="0.2">
      <c r="A30" s="24"/>
      <c r="B30" s="37"/>
      <c r="C30" s="38"/>
      <c r="D30" s="39"/>
      <c r="E30" s="17"/>
      <c r="F30" s="17"/>
    </row>
    <row r="31" spans="1:6" s="18" customFormat="1" ht="25.5" x14ac:dyDescent="0.2">
      <c r="A31" s="2" t="s">
        <v>31</v>
      </c>
      <c r="B31" s="37"/>
      <c r="C31" s="38"/>
      <c r="D31" s="39"/>
      <c r="E31" s="9" t="s">
        <v>32</v>
      </c>
      <c r="F31" s="11" t="s">
        <v>33</v>
      </c>
    </row>
    <row r="32" spans="1:6" s="18" customFormat="1" ht="38.25" x14ac:dyDescent="0.2">
      <c r="A32" s="24">
        <v>1</v>
      </c>
      <c r="B32" s="37">
        <f t="shared" si="0"/>
        <v>1</v>
      </c>
      <c r="C32" s="38">
        <v>0</v>
      </c>
      <c r="D32" s="39">
        <v>1</v>
      </c>
      <c r="E32" s="17" t="s">
        <v>34</v>
      </c>
      <c r="F32" s="17"/>
    </row>
    <row r="33" spans="1:6" s="18" customFormat="1" x14ac:dyDescent="0.2">
      <c r="A33" s="24">
        <v>2</v>
      </c>
      <c r="B33" s="37">
        <f t="shared" si="0"/>
        <v>1</v>
      </c>
      <c r="C33" s="38">
        <v>0</v>
      </c>
      <c r="D33" s="39">
        <v>1</v>
      </c>
      <c r="E33" s="17" t="s">
        <v>35</v>
      </c>
      <c r="F33" s="17"/>
    </row>
    <row r="34" spans="1:6" s="18" customFormat="1" ht="25.5" x14ac:dyDescent="0.2">
      <c r="A34" s="24">
        <v>3</v>
      </c>
      <c r="B34" s="37">
        <f t="shared" si="0"/>
        <v>4</v>
      </c>
      <c r="C34" s="38">
        <v>0</v>
      </c>
      <c r="D34" s="39">
        <v>4</v>
      </c>
      <c r="E34" s="17" t="s">
        <v>36</v>
      </c>
      <c r="F34" s="17"/>
    </row>
    <row r="35" spans="1:6" s="18" customFormat="1" ht="25.5" x14ac:dyDescent="0.2">
      <c r="A35" s="24">
        <v>4</v>
      </c>
      <c r="B35" s="37">
        <f t="shared" si="0"/>
        <v>3</v>
      </c>
      <c r="C35" s="38">
        <v>0</v>
      </c>
      <c r="D35" s="39">
        <v>3</v>
      </c>
      <c r="E35" s="17" t="s">
        <v>37</v>
      </c>
      <c r="F35" s="17"/>
    </row>
    <row r="36" spans="1:6" s="18" customFormat="1" x14ac:dyDescent="0.2">
      <c r="A36" s="24">
        <v>5</v>
      </c>
      <c r="B36" s="37">
        <f t="shared" si="0"/>
        <v>5</v>
      </c>
      <c r="C36" s="38">
        <v>0</v>
      </c>
      <c r="D36" s="39">
        <v>5</v>
      </c>
      <c r="E36" s="17" t="s">
        <v>38</v>
      </c>
      <c r="F36" s="17"/>
    </row>
    <row r="37" spans="1:6" s="18" customFormat="1" x14ac:dyDescent="0.2">
      <c r="A37" s="24">
        <v>6</v>
      </c>
      <c r="B37" s="37">
        <f t="shared" si="0"/>
        <v>3</v>
      </c>
      <c r="C37" s="38">
        <v>0</v>
      </c>
      <c r="D37" s="39">
        <v>3</v>
      </c>
      <c r="E37" s="17" t="s">
        <v>39</v>
      </c>
      <c r="F37" s="17"/>
    </row>
    <row r="38" spans="1:6" s="18" customFormat="1" ht="25.5" x14ac:dyDescent="0.2">
      <c r="A38" s="24">
        <v>7</v>
      </c>
      <c r="B38" s="37">
        <f t="shared" si="0"/>
        <v>4</v>
      </c>
      <c r="C38" s="38">
        <v>0</v>
      </c>
      <c r="D38" s="39">
        <v>4</v>
      </c>
      <c r="E38" s="17" t="s">
        <v>40</v>
      </c>
      <c r="F38" s="17"/>
    </row>
    <row r="39" spans="1:6" s="18" customFormat="1" x14ac:dyDescent="0.2">
      <c r="A39" s="24">
        <v>8</v>
      </c>
      <c r="B39" s="37">
        <f t="shared" si="0"/>
        <v>4</v>
      </c>
      <c r="C39" s="38">
        <v>0</v>
      </c>
      <c r="D39" s="39">
        <v>4</v>
      </c>
      <c r="E39" s="17" t="s">
        <v>41</v>
      </c>
      <c r="F39" s="17"/>
    </row>
    <row r="40" spans="1:6" s="18" customFormat="1" x14ac:dyDescent="0.2">
      <c r="A40" s="24"/>
      <c r="B40" s="37"/>
      <c r="C40" s="38"/>
      <c r="D40" s="39"/>
      <c r="E40" s="17"/>
      <c r="F40" s="17"/>
    </row>
    <row r="41" spans="1:6" s="18" customFormat="1" x14ac:dyDescent="0.2">
      <c r="A41" s="2" t="s">
        <v>42</v>
      </c>
      <c r="B41" s="37"/>
      <c r="C41" s="40"/>
      <c r="D41" s="39"/>
      <c r="E41" s="12" t="s">
        <v>43</v>
      </c>
      <c r="F41" s="17"/>
    </row>
    <row r="42" spans="1:6" s="18" customFormat="1" ht="140.25" x14ac:dyDescent="0.2">
      <c r="A42" s="24"/>
      <c r="B42" s="37"/>
      <c r="C42" s="41"/>
      <c r="D42" s="25"/>
      <c r="E42" s="13" t="s">
        <v>99</v>
      </c>
      <c r="F42" s="17"/>
    </row>
    <row r="43" spans="1:6" s="18" customFormat="1" x14ac:dyDescent="0.2">
      <c r="A43" s="24">
        <v>1</v>
      </c>
      <c r="B43" s="37">
        <f t="shared" si="0"/>
        <v>3</v>
      </c>
      <c r="C43" s="41">
        <v>0</v>
      </c>
      <c r="D43" s="14">
        <v>3</v>
      </c>
      <c r="E43" s="26" t="s">
        <v>44</v>
      </c>
      <c r="F43" s="17"/>
    </row>
    <row r="44" spans="1:6" s="18" customFormat="1" ht="25.5" x14ac:dyDescent="0.2">
      <c r="A44" s="24">
        <v>2</v>
      </c>
      <c r="B44" s="37">
        <f t="shared" si="0"/>
        <v>4</v>
      </c>
      <c r="C44" s="41">
        <v>0</v>
      </c>
      <c r="D44" s="14">
        <v>4</v>
      </c>
      <c r="E44" s="27" t="s">
        <v>45</v>
      </c>
      <c r="F44" s="17"/>
    </row>
    <row r="45" spans="1:6" s="18" customFormat="1" x14ac:dyDescent="0.2">
      <c r="A45" s="24">
        <v>3</v>
      </c>
      <c r="B45" s="37">
        <f t="shared" si="0"/>
        <v>4</v>
      </c>
      <c r="C45" s="41">
        <v>0</v>
      </c>
      <c r="D45" s="14">
        <v>4</v>
      </c>
      <c r="E45" s="27" t="s">
        <v>46</v>
      </c>
      <c r="F45" s="17"/>
    </row>
    <row r="46" spans="1:6" s="18" customFormat="1" x14ac:dyDescent="0.2">
      <c r="A46" s="24">
        <v>4</v>
      </c>
      <c r="B46" s="37">
        <f t="shared" si="0"/>
        <v>4</v>
      </c>
      <c r="C46" s="38">
        <v>0</v>
      </c>
      <c r="D46" s="39">
        <v>4</v>
      </c>
      <c r="E46" s="17" t="s">
        <v>47</v>
      </c>
      <c r="F46" s="17"/>
    </row>
    <row r="47" spans="1:6" s="18" customFormat="1" x14ac:dyDescent="0.2">
      <c r="A47" s="24">
        <v>5</v>
      </c>
      <c r="B47" s="37">
        <f t="shared" si="0"/>
        <v>6</v>
      </c>
      <c r="C47" s="38">
        <v>0</v>
      </c>
      <c r="D47" s="39">
        <v>6</v>
      </c>
      <c r="E47" s="17" t="s">
        <v>48</v>
      </c>
      <c r="F47" s="17"/>
    </row>
    <row r="48" spans="1:6" s="18" customFormat="1" x14ac:dyDescent="0.2">
      <c r="A48" s="24"/>
      <c r="B48" s="37"/>
      <c r="C48" s="40"/>
      <c r="D48" s="39"/>
      <c r="E48" s="10"/>
      <c r="F48" s="17"/>
    </row>
    <row r="49" spans="1:6" s="18" customFormat="1" x14ac:dyDescent="0.2">
      <c r="A49" s="2" t="s">
        <v>49</v>
      </c>
      <c r="B49" s="37"/>
      <c r="C49" s="38"/>
      <c r="D49" s="39"/>
      <c r="E49" s="9" t="s">
        <v>50</v>
      </c>
      <c r="F49" s="17"/>
    </row>
    <row r="50" spans="1:6" s="18" customFormat="1" x14ac:dyDescent="0.2">
      <c r="A50" s="24">
        <v>1</v>
      </c>
      <c r="B50" s="37">
        <f t="shared" si="0"/>
        <v>2</v>
      </c>
      <c r="C50" s="38">
        <v>0</v>
      </c>
      <c r="D50" s="39">
        <v>2</v>
      </c>
      <c r="E50" s="28" t="s">
        <v>96</v>
      </c>
      <c r="F50" s="17"/>
    </row>
    <row r="51" spans="1:6" s="18" customFormat="1" ht="51" x14ac:dyDescent="0.2">
      <c r="A51" s="24">
        <v>2</v>
      </c>
      <c r="B51" s="37">
        <f t="shared" si="0"/>
        <v>4</v>
      </c>
      <c r="C51" s="38">
        <v>0</v>
      </c>
      <c r="D51" s="39">
        <v>4</v>
      </c>
      <c r="E51" s="28" t="s">
        <v>97</v>
      </c>
      <c r="F51" s="17"/>
    </row>
    <row r="52" spans="1:6" s="18" customFormat="1" x14ac:dyDescent="0.2">
      <c r="A52" s="24">
        <v>3</v>
      </c>
      <c r="B52" s="37">
        <f t="shared" si="0"/>
        <v>2</v>
      </c>
      <c r="C52" s="38">
        <v>0</v>
      </c>
      <c r="D52" s="39">
        <v>2</v>
      </c>
      <c r="E52" s="28" t="s">
        <v>98</v>
      </c>
      <c r="F52" s="17"/>
    </row>
    <row r="53" spans="1:6" s="18" customFormat="1" x14ac:dyDescent="0.2">
      <c r="A53" s="24"/>
      <c r="B53" s="37"/>
      <c r="C53" s="38"/>
      <c r="D53" s="39"/>
      <c r="E53" s="17"/>
      <c r="F53" s="17"/>
    </row>
    <row r="54" spans="1:6" s="18" customFormat="1" x14ac:dyDescent="0.2">
      <c r="A54" s="2" t="s">
        <v>51</v>
      </c>
      <c r="B54" s="37"/>
      <c r="C54" s="38"/>
      <c r="D54" s="39"/>
      <c r="E54" s="15" t="s">
        <v>52</v>
      </c>
      <c r="F54" s="17"/>
    </row>
    <row r="55" spans="1:6" s="18" customFormat="1" x14ac:dyDescent="0.2">
      <c r="A55" s="24">
        <v>1</v>
      </c>
      <c r="B55" s="37">
        <f t="shared" si="0"/>
        <v>3</v>
      </c>
      <c r="C55" s="38">
        <v>0</v>
      </c>
      <c r="D55" s="39">
        <v>3</v>
      </c>
      <c r="E55" s="28" t="s">
        <v>95</v>
      </c>
      <c r="F55" s="17"/>
    </row>
    <row r="56" spans="1:6" s="18" customFormat="1" x14ac:dyDescent="0.2">
      <c r="A56" s="24">
        <v>2</v>
      </c>
      <c r="B56" s="37">
        <f t="shared" si="0"/>
        <v>1</v>
      </c>
      <c r="C56" s="38">
        <v>0</v>
      </c>
      <c r="D56" s="39">
        <v>1</v>
      </c>
      <c r="E56" s="28" t="s">
        <v>93</v>
      </c>
      <c r="F56" s="17"/>
    </row>
    <row r="57" spans="1:6" s="18" customFormat="1" x14ac:dyDescent="0.2">
      <c r="A57" s="24">
        <v>3</v>
      </c>
      <c r="B57" s="37">
        <f t="shared" si="0"/>
        <v>1</v>
      </c>
      <c r="C57" s="38">
        <v>0</v>
      </c>
      <c r="D57" s="39">
        <v>1</v>
      </c>
      <c r="E57" s="28" t="s">
        <v>94</v>
      </c>
      <c r="F57" s="17"/>
    </row>
    <row r="58" spans="1:6" s="18" customFormat="1" x14ac:dyDescent="0.2">
      <c r="A58" s="24"/>
      <c r="B58" s="37"/>
      <c r="C58" s="38"/>
      <c r="D58" s="39"/>
      <c r="E58" s="28"/>
      <c r="F58" s="17"/>
    </row>
    <row r="59" spans="1:6" s="18" customFormat="1" x14ac:dyDescent="0.2">
      <c r="A59" s="2" t="s">
        <v>53</v>
      </c>
      <c r="B59" s="37"/>
      <c r="C59" s="38"/>
      <c r="D59" s="39"/>
      <c r="E59" s="15" t="s">
        <v>54</v>
      </c>
      <c r="F59" s="17"/>
    </row>
    <row r="60" spans="1:6" s="18" customFormat="1" ht="25.5" x14ac:dyDescent="0.2">
      <c r="A60" s="24"/>
      <c r="B60" s="37"/>
      <c r="C60" s="38"/>
      <c r="D60" s="39"/>
      <c r="E60" s="11" t="s">
        <v>55</v>
      </c>
      <c r="F60" s="17"/>
    </row>
    <row r="61" spans="1:6" s="18" customFormat="1" x14ac:dyDescent="0.2">
      <c r="A61" s="24">
        <v>1</v>
      </c>
      <c r="B61" s="37">
        <f t="shared" si="0"/>
        <v>1</v>
      </c>
      <c r="C61" s="38">
        <v>0</v>
      </c>
      <c r="D61" s="39">
        <v>1</v>
      </c>
      <c r="E61" s="28" t="s">
        <v>56</v>
      </c>
      <c r="F61" s="17"/>
    </row>
    <row r="62" spans="1:6" s="18" customFormat="1" ht="25.5" x14ac:dyDescent="0.2">
      <c r="A62" s="24">
        <v>2</v>
      </c>
      <c r="B62" s="37">
        <f t="shared" si="0"/>
        <v>1</v>
      </c>
      <c r="C62" s="38">
        <v>0</v>
      </c>
      <c r="D62" s="39">
        <v>1</v>
      </c>
      <c r="E62" s="28" t="s">
        <v>57</v>
      </c>
      <c r="F62" s="17"/>
    </row>
    <row r="63" spans="1:6" s="18" customFormat="1" x14ac:dyDescent="0.2">
      <c r="A63" s="24">
        <v>3</v>
      </c>
      <c r="B63" s="37">
        <f t="shared" si="0"/>
        <v>1</v>
      </c>
      <c r="C63" s="38">
        <v>0</v>
      </c>
      <c r="D63" s="39">
        <v>1</v>
      </c>
      <c r="E63" s="17" t="s">
        <v>58</v>
      </c>
      <c r="F63" s="17"/>
    </row>
    <row r="64" spans="1:6" s="18" customFormat="1" x14ac:dyDescent="0.2">
      <c r="A64" s="24">
        <v>4</v>
      </c>
      <c r="B64" s="37">
        <f t="shared" si="0"/>
        <v>1</v>
      </c>
      <c r="C64" s="38">
        <v>0</v>
      </c>
      <c r="D64" s="39">
        <v>1</v>
      </c>
      <c r="E64" s="28" t="s">
        <v>59</v>
      </c>
      <c r="F64" s="17"/>
    </row>
    <row r="65" spans="1:6" s="18" customFormat="1" x14ac:dyDescent="0.2">
      <c r="A65" s="24"/>
      <c r="B65" s="37"/>
      <c r="C65" s="38"/>
      <c r="D65" s="39"/>
      <c r="E65" s="17"/>
      <c r="F65" s="17"/>
    </row>
    <row r="66" spans="1:6" s="18" customFormat="1" x14ac:dyDescent="0.2">
      <c r="A66" s="2" t="s">
        <v>60</v>
      </c>
      <c r="B66" s="37"/>
      <c r="C66" s="38"/>
      <c r="D66" s="39"/>
      <c r="E66" s="15" t="s">
        <v>61</v>
      </c>
      <c r="F66" s="17"/>
    </row>
    <row r="67" spans="1:6" s="18" customFormat="1" x14ac:dyDescent="0.2">
      <c r="A67" s="24"/>
      <c r="B67" s="37"/>
      <c r="C67" s="38"/>
      <c r="D67" s="39"/>
      <c r="E67" s="28"/>
      <c r="F67" s="17"/>
    </row>
    <row r="68" spans="1:6" s="18" customFormat="1" x14ac:dyDescent="0.2">
      <c r="A68" s="24"/>
      <c r="B68" s="37"/>
      <c r="C68" s="38"/>
      <c r="D68" s="39"/>
      <c r="E68" s="28"/>
      <c r="F68" s="17"/>
    </row>
    <row r="69" spans="1:6" s="18" customFormat="1" x14ac:dyDescent="0.2">
      <c r="A69" s="24"/>
      <c r="B69" s="37"/>
      <c r="C69" s="42"/>
      <c r="D69" s="28"/>
      <c r="E69" s="17"/>
    </row>
    <row r="70" spans="1:6" s="18" customFormat="1" ht="30.75" x14ac:dyDescent="0.2">
      <c r="A70" s="24"/>
      <c r="B70" s="43" t="s">
        <v>62</v>
      </c>
      <c r="C70" s="43" t="s">
        <v>12</v>
      </c>
      <c r="D70" s="44" t="s">
        <v>63</v>
      </c>
      <c r="E70" s="15" t="s">
        <v>64</v>
      </c>
      <c r="F70" s="9" t="s">
        <v>14</v>
      </c>
    </row>
    <row r="71" spans="1:6" s="18" customFormat="1" ht="25.5" x14ac:dyDescent="0.2">
      <c r="A71" s="24"/>
      <c r="B71" s="45">
        <f>SUM(B72:B85)</f>
        <v>0</v>
      </c>
      <c r="C71" s="38"/>
      <c r="D71" s="42"/>
      <c r="E71" s="16" t="s">
        <v>65</v>
      </c>
      <c r="F71" s="17"/>
    </row>
    <row r="72" spans="1:6" s="18" customFormat="1" ht="51" x14ac:dyDescent="0.2">
      <c r="A72" s="24" t="s">
        <v>66</v>
      </c>
      <c r="B72" s="45">
        <f>C72*D72</f>
        <v>0</v>
      </c>
      <c r="C72" s="38"/>
      <c r="D72" s="46">
        <v>-0.2</v>
      </c>
      <c r="E72" s="17" t="s">
        <v>67</v>
      </c>
    </row>
    <row r="73" spans="1:6" s="18" customFormat="1" x14ac:dyDescent="0.2">
      <c r="A73" s="24" t="s">
        <v>68</v>
      </c>
      <c r="B73" s="45">
        <f>C73*D73</f>
        <v>0</v>
      </c>
      <c r="C73" s="38"/>
      <c r="D73" s="46">
        <v>-0.1</v>
      </c>
      <c r="E73" s="28" t="s">
        <v>91</v>
      </c>
    </row>
    <row r="74" spans="1:6" s="18" customFormat="1" ht="25.5" x14ac:dyDescent="0.2">
      <c r="A74" s="24" t="s">
        <v>69</v>
      </c>
      <c r="B74" s="45">
        <f>C74*D74</f>
        <v>0</v>
      </c>
      <c r="C74" s="38"/>
      <c r="D74" s="46">
        <v>-0.1</v>
      </c>
      <c r="E74" s="17" t="s">
        <v>70</v>
      </c>
    </row>
    <row r="75" spans="1:6" s="18" customFormat="1" ht="25.5" x14ac:dyDescent="0.2">
      <c r="A75" s="24" t="s">
        <v>71</v>
      </c>
      <c r="B75" s="45">
        <f t="shared" ref="B75:B84" si="1">C75*D75</f>
        <v>0</v>
      </c>
      <c r="C75" s="38"/>
      <c r="D75" s="46">
        <v>-0.01</v>
      </c>
      <c r="E75" s="28" t="s">
        <v>92</v>
      </c>
    </row>
    <row r="76" spans="1:6" s="18" customFormat="1" ht="63.75" x14ac:dyDescent="0.2">
      <c r="A76" s="24" t="s">
        <v>72</v>
      </c>
      <c r="B76" s="45">
        <f t="shared" si="1"/>
        <v>0</v>
      </c>
      <c r="C76" s="38"/>
      <c r="D76" s="46">
        <v>-0.02</v>
      </c>
      <c r="E76" s="17" t="s">
        <v>73</v>
      </c>
    </row>
    <row r="77" spans="1:6" s="18" customFormat="1" ht="38.25" x14ac:dyDescent="0.2">
      <c r="A77" s="24" t="s">
        <v>74</v>
      </c>
      <c r="B77" s="45">
        <f t="shared" si="1"/>
        <v>0</v>
      </c>
      <c r="C77" s="38"/>
      <c r="D77" s="46">
        <v>-0.01</v>
      </c>
      <c r="E77" s="17" t="s">
        <v>75</v>
      </c>
    </row>
    <row r="78" spans="1:6" s="18" customFormat="1" ht="25.5" x14ac:dyDescent="0.2">
      <c r="A78" s="24" t="s">
        <v>76</v>
      </c>
      <c r="B78" s="45">
        <f t="shared" si="1"/>
        <v>0</v>
      </c>
      <c r="C78" s="38"/>
      <c r="D78" s="46">
        <v>-5.0000000000000001E-3</v>
      </c>
      <c r="E78" s="17" t="s">
        <v>77</v>
      </c>
    </row>
    <row r="79" spans="1:6" s="18" customFormat="1" ht="38.25" x14ac:dyDescent="0.2">
      <c r="A79" s="24" t="s">
        <v>78</v>
      </c>
      <c r="B79" s="45">
        <f t="shared" si="1"/>
        <v>0</v>
      </c>
      <c r="C79" s="38"/>
      <c r="D79" s="46">
        <v>-5.0000000000000001E-3</v>
      </c>
      <c r="E79" s="28" t="s">
        <v>79</v>
      </c>
    </row>
    <row r="80" spans="1:6" s="18" customFormat="1" ht="25.5" x14ac:dyDescent="0.2">
      <c r="A80" s="24" t="s">
        <v>80</v>
      </c>
      <c r="B80" s="45">
        <f t="shared" si="1"/>
        <v>0</v>
      </c>
      <c r="C80" s="38"/>
      <c r="D80" s="46">
        <v>-0.01</v>
      </c>
      <c r="E80" s="17" t="s">
        <v>81</v>
      </c>
    </row>
    <row r="81" spans="1:5" s="18" customFormat="1" ht="25.5" x14ac:dyDescent="0.2">
      <c r="A81" s="24" t="s">
        <v>82</v>
      </c>
      <c r="B81" s="45">
        <f t="shared" si="1"/>
        <v>0</v>
      </c>
      <c r="C81" s="38"/>
      <c r="D81" s="46">
        <v>-5.0000000000000001E-3</v>
      </c>
      <c r="E81" s="17" t="s">
        <v>83</v>
      </c>
    </row>
    <row r="82" spans="1:5" s="18" customFormat="1" ht="25.5" x14ac:dyDescent="0.2">
      <c r="A82" s="24" t="s">
        <v>84</v>
      </c>
      <c r="B82" s="45">
        <f t="shared" si="1"/>
        <v>0</v>
      </c>
      <c r="C82" s="38"/>
      <c r="D82" s="46">
        <v>-0.01</v>
      </c>
      <c r="E82" s="17" t="s">
        <v>85</v>
      </c>
    </row>
    <row r="83" spans="1:5" s="18" customFormat="1" ht="25.5" x14ac:dyDescent="0.2">
      <c r="A83" s="24" t="s">
        <v>86</v>
      </c>
      <c r="B83" s="45">
        <f t="shared" si="1"/>
        <v>0</v>
      </c>
      <c r="C83" s="38"/>
      <c r="D83" s="46">
        <v>-5.0000000000000001E-3</v>
      </c>
      <c r="E83" s="17" t="s">
        <v>87</v>
      </c>
    </row>
    <row r="84" spans="1:5" s="18" customFormat="1" ht="38.25" x14ac:dyDescent="0.2">
      <c r="A84" s="24" t="s">
        <v>88</v>
      </c>
      <c r="B84" s="45">
        <f t="shared" si="1"/>
        <v>0</v>
      </c>
      <c r="C84" s="38"/>
      <c r="D84" s="46">
        <v>-0.01</v>
      </c>
      <c r="E84" s="27" t="s">
        <v>89</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Reykjavik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Timothy Foley</dc:creator>
  <cp:lastModifiedBy>Joseph Timothy Foley</cp:lastModifiedBy>
  <cp:lastPrinted>2021-11-18T09:07:03Z</cp:lastPrinted>
  <dcterms:created xsi:type="dcterms:W3CDTF">2021-11-18T08:57:36Z</dcterms:created>
  <dcterms:modified xsi:type="dcterms:W3CDTF">2021-11-30T11:13:15Z</dcterms:modified>
</cp:coreProperties>
</file>