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Volumes/GoogleDrive-116957027263906681469/Mijn Drive/projects/bouwput_nederland/data/plancapaciteit/data/"/>
    </mc:Choice>
  </mc:AlternateContent>
  <xr:revisionPtr revIDLastSave="0" documentId="13_ncr:1_{138B4D7A-1FA2-E64D-BC15-76E62131D42A}" xr6:coauthVersionLast="47" xr6:coauthVersionMax="47" xr10:uidLastSave="{00000000-0000-0000-0000-000000000000}"/>
  <bookViews>
    <workbookView xWindow="-2420" yWindow="-21100" windowWidth="38400" windowHeight="21100" xr2:uid="{00000000-000D-0000-FFFF-FFFF00000000}"/>
  </bookViews>
  <sheets>
    <sheet name="plancapaciteit_nl" sheetId="1" r:id="rId1"/>
    <sheet name="groningen" sheetId="19" r:id="rId2"/>
    <sheet name="Harde plancapaciteit relatief a" sheetId="6" state="hidden" r:id="rId3"/>
    <sheet name="Bevolkingsprognose CBS" sheetId="7" state="hidden" r:id="rId4"/>
    <sheet name="Draaitabel Bevolkingsprognose C" sheetId="8" state="hidden" r:id="rId5"/>
    <sheet name="Afkortingen en meer" sheetId="9" state="hidden" r:id="rId6"/>
    <sheet name="Zachte plancapaciteit relatief " sheetId="10" state="hidden" r:id="rId7"/>
    <sheet name="Totale plancapaciteit relatief " sheetId="11" state="hidden" r:id="rId8"/>
    <sheet name="zuid-holland" sheetId="18" r:id="rId9"/>
    <sheet name="1 Checklist bundelen data" sheetId="13" state="hidden" r:id="rId10"/>
    <sheet name="Check 2" sheetId="14" state="hidden" r:id="rId11"/>
    <sheet name="Check 3 netto data &amp; fasering" sheetId="15" state="hidden" r:id="rId12"/>
  </sheets>
  <definedNames>
    <definedName name="_xlnm._FilterDatabase" localSheetId="2" hidden="1">'Harde plancapaciteit relatief a'!$A$1:$C$288</definedName>
    <definedName name="_xlnm._FilterDatabase" localSheetId="0" hidden="1">plancapaciteit_nl!$A$1:$B$473</definedName>
    <definedName name="_xlnm._FilterDatabase" localSheetId="7" hidden="1">'Totale plancapaciteit relatief '!$A$1:$C$288</definedName>
    <definedName name="_xlnm._FilterDatabase" localSheetId="6" hidden="1">'Zachte plancapaciteit relatief '!$A$1:$C$288</definedName>
    <definedName name="Google_Sheet_Link_397426621" hidden="1">plancapaciteit_nl!#REF!</definedName>
  </definedNames>
  <calcPr calcId="191029"/>
  <pivotCaches>
    <pivotCache cacheId="4"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20" roundtripDataSignature="AMtx7mjDY3RrnruNXupwwj9qzl4y/6CeHg=="/>
    </ext>
  </extLst>
</workbook>
</file>

<file path=xl/calcChain.xml><?xml version="1.0" encoding="utf-8"?>
<calcChain xmlns="http://schemas.openxmlformats.org/spreadsheetml/2006/main">
  <c r="AP12" i="19" l="1"/>
  <c r="AO12" i="19"/>
  <c r="AN12" i="19"/>
  <c r="AM12" i="19"/>
  <c r="AL12" i="19"/>
  <c r="AJ5" i="19"/>
  <c r="V5" i="19"/>
  <c r="B288" i="11" l="1"/>
  <c r="B287" i="11"/>
  <c r="B285" i="11"/>
  <c r="B280"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0" i="11"/>
  <c r="B159" i="11"/>
  <c r="B158" i="11"/>
  <c r="B157" i="11"/>
  <c r="B156" i="11"/>
  <c r="B155" i="11"/>
  <c r="B154" i="11"/>
  <c r="B153" i="11"/>
  <c r="B152" i="11"/>
  <c r="B151" i="11"/>
  <c r="B150" i="11"/>
  <c r="B149" i="11"/>
  <c r="B148" i="11"/>
  <c r="B147" i="11"/>
  <c r="B146" i="11"/>
  <c r="B145" i="11"/>
  <c r="B144" i="11"/>
  <c r="B143" i="11"/>
  <c r="B142"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8" i="11"/>
  <c r="B77" i="11"/>
  <c r="B76" i="11"/>
  <c r="B75" i="11"/>
  <c r="B74" i="11"/>
  <c r="B73" i="11"/>
  <c r="B72" i="11"/>
  <c r="B71" i="11"/>
  <c r="B70" i="11"/>
  <c r="B69" i="11"/>
  <c r="B68" i="11"/>
  <c r="B67" i="11"/>
  <c r="B66" i="11"/>
  <c r="B65" i="11"/>
  <c r="B64" i="11"/>
  <c r="B63" i="11"/>
  <c r="B62" i="11"/>
  <c r="B61" i="11"/>
  <c r="B60" i="11"/>
  <c r="B59" i="11"/>
  <c r="B58" i="11"/>
  <c r="B56" i="11"/>
  <c r="B55" i="11"/>
  <c r="B54" i="11"/>
  <c r="B53" i="11"/>
  <c r="B52" i="11"/>
  <c r="B51" i="11"/>
  <c r="B50" i="11"/>
  <c r="B49" i="11"/>
  <c r="B48" i="11"/>
  <c r="B47" i="11"/>
  <c r="B46" i="11"/>
  <c r="B45" i="11"/>
  <c r="C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280" i="10"/>
  <c r="B279" i="10"/>
  <c r="B278" i="10"/>
  <c r="B277" i="10"/>
  <c r="B276" i="10"/>
  <c r="B275" i="10"/>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1" i="10"/>
  <c r="B70" i="10"/>
  <c r="B69" i="10"/>
  <c r="B68" i="10"/>
  <c r="B67" i="10"/>
  <c r="B66" i="10"/>
  <c r="B65" i="10"/>
  <c r="B64" i="10"/>
  <c r="B63" i="10"/>
  <c r="B62" i="10"/>
  <c r="B61" i="10"/>
  <c r="B60" i="10"/>
  <c r="B59" i="10"/>
  <c r="B58" i="10"/>
  <c r="B57" i="10"/>
  <c r="B56" i="10"/>
  <c r="B55" i="10"/>
  <c r="B54" i="10"/>
  <c r="B53" i="10"/>
  <c r="B52" i="10"/>
  <c r="B50" i="10"/>
  <c r="B49" i="10"/>
  <c r="B48" i="10"/>
  <c r="B47" i="10"/>
  <c r="B46" i="10"/>
  <c r="B45" i="10"/>
  <c r="B44" i="10"/>
  <c r="C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4" i="6"/>
  <c r="B183" i="6"/>
  <c r="B182"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7" i="6"/>
  <c r="B76" i="6"/>
  <c r="B75" i="6"/>
  <c r="B74" i="6"/>
  <c r="B73" i="6"/>
  <c r="B72" i="6"/>
  <c r="B71" i="6"/>
  <c r="B70" i="6"/>
  <c r="B69" i="6"/>
  <c r="B68" i="6"/>
  <c r="B67" i="6"/>
  <c r="B66" i="6"/>
  <c r="B65" i="6"/>
  <c r="B64" i="6"/>
  <c r="B63" i="6"/>
  <c r="B62" i="6"/>
  <c r="B61" i="6"/>
  <c r="B60" i="6"/>
  <c r="B59" i="6"/>
  <c r="B58" i="6"/>
  <c r="B57" i="6"/>
  <c r="B56" i="6"/>
  <c r="B55" i="6"/>
  <c r="B54" i="6"/>
  <c r="B53" i="6"/>
  <c r="B52" i="6"/>
  <c r="B50" i="6"/>
  <c r="B49" i="6"/>
  <c r="B48" i="6"/>
  <c r="B47" i="6"/>
  <c r="B46" i="6"/>
  <c r="B45" i="6"/>
  <c r="B44" i="6"/>
  <c r="B43" i="6"/>
  <c r="B42" i="6"/>
  <c r="B41" i="6"/>
  <c r="C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G7" i="6"/>
  <c r="G3" i="6"/>
  <c r="G6" i="6"/>
  <c r="G5" i="6"/>
  <c r="G11" i="6"/>
  <c r="G10" i="6"/>
  <c r="G8" i="6"/>
  <c r="G12" i="6"/>
  <c r="G9" i="6"/>
  <c r="G4" i="6"/>
  <c r="C71" i="6"/>
  <c r="C218" i="6" l="1"/>
  <c r="C78" i="6"/>
  <c r="C141" i="11"/>
  <c r="C228" i="10"/>
  <c r="C163" i="10"/>
  <c r="C181" i="6"/>
  <c r="C57" i="11"/>
  <c r="C51" i="10"/>
  <c r="C51" i="6"/>
  <c r="C79" i="11"/>
  <c r="C138" i="6"/>
  <c r="C176" i="10"/>
  <c r="C146" i="11"/>
  <c r="C249" i="10"/>
  <c r="C224" i="11"/>
  <c r="C140" i="6"/>
  <c r="C3" i="10"/>
  <c r="C2" i="11"/>
  <c r="C2" i="6"/>
  <c r="C17" i="11"/>
  <c r="C21" i="10"/>
  <c r="C18" i="6"/>
  <c r="C88" i="11"/>
  <c r="C80" i="6"/>
  <c r="C93" i="10"/>
  <c r="C82" i="11"/>
  <c r="C96" i="10"/>
  <c r="C56" i="6"/>
  <c r="C45" i="11"/>
  <c r="C35" i="10"/>
  <c r="C95" i="6"/>
  <c r="C12" i="11"/>
  <c r="C19" i="10"/>
  <c r="C7" i="6"/>
  <c r="C9" i="11"/>
  <c r="C6" i="10"/>
  <c r="C22" i="6"/>
  <c r="C13" i="11"/>
  <c r="C9" i="10"/>
  <c r="C20" i="6"/>
  <c r="C250" i="6"/>
  <c r="C235" i="11"/>
  <c r="C203" i="10"/>
  <c r="C213" i="11"/>
  <c r="C142" i="6"/>
  <c r="C240" i="10"/>
  <c r="C28" i="11"/>
  <c r="C20" i="10"/>
  <c r="C86" i="6"/>
  <c r="C28" i="10"/>
  <c r="C44" i="6"/>
  <c r="C35" i="11"/>
  <c r="C178" i="10"/>
  <c r="C178" i="6"/>
  <c r="C168" i="11"/>
  <c r="C189" i="11"/>
  <c r="C189" i="10"/>
  <c r="C209" i="6"/>
  <c r="C153" i="10"/>
  <c r="C144" i="11"/>
  <c r="C154" i="6"/>
  <c r="C54" i="10"/>
  <c r="C43" i="11"/>
  <c r="C29" i="6"/>
  <c r="C41" i="10"/>
  <c r="C47" i="11"/>
  <c r="C53" i="6"/>
  <c r="C183" i="11"/>
  <c r="C226" i="6"/>
  <c r="C142" i="10"/>
  <c r="C264" i="11"/>
  <c r="C268" i="10"/>
  <c r="C251" i="6"/>
  <c r="C229" i="10"/>
  <c r="C223" i="11"/>
  <c r="C224" i="6"/>
  <c r="C253" i="11"/>
  <c r="C269" i="10"/>
  <c r="C123" i="6"/>
  <c r="C233" i="11"/>
  <c r="C245" i="10"/>
  <c r="C214" i="6"/>
  <c r="C40" i="10"/>
  <c r="C31" i="6"/>
  <c r="C39" i="11"/>
  <c r="C274" i="10"/>
  <c r="C272" i="11"/>
  <c r="C259" i="6"/>
  <c r="C31" i="10"/>
  <c r="C24" i="6"/>
  <c r="C26" i="11"/>
  <c r="C8" i="11"/>
  <c r="C12" i="10"/>
  <c r="C4" i="6"/>
  <c r="C126" i="10"/>
  <c r="C131" i="11"/>
  <c r="C190" i="6"/>
  <c r="C50" i="11"/>
  <c r="C54" i="6"/>
  <c r="C48" i="10"/>
  <c r="C275" i="11"/>
  <c r="C276" i="10"/>
  <c r="C268" i="6"/>
  <c r="C139" i="6"/>
  <c r="C133" i="10"/>
  <c r="C125" i="11"/>
  <c r="C89" i="10"/>
  <c r="C95" i="11"/>
  <c r="C91" i="6"/>
  <c r="C92" i="11"/>
  <c r="C96" i="6"/>
  <c r="C81" i="10"/>
  <c r="C76" i="10"/>
  <c r="C82" i="6"/>
  <c r="C85" i="11"/>
  <c r="C62" i="11"/>
  <c r="C69" i="10"/>
  <c r="C47" i="6"/>
  <c r="C76" i="11"/>
  <c r="C64" i="10"/>
  <c r="C90" i="6"/>
  <c r="C258" i="11"/>
  <c r="C266" i="10"/>
  <c r="C242" i="6"/>
  <c r="C53" i="10"/>
  <c r="C85" i="6"/>
  <c r="C63" i="11"/>
  <c r="C185" i="11"/>
  <c r="C171" i="6"/>
  <c r="C196" i="10"/>
  <c r="C229" i="11"/>
  <c r="C243" i="10"/>
  <c r="C200" i="6"/>
  <c r="C48" i="6"/>
  <c r="C71" i="11"/>
  <c r="C75" i="10"/>
  <c r="C88" i="6"/>
  <c r="C50" i="10"/>
  <c r="C64" i="11"/>
  <c r="C73" i="11"/>
  <c r="C84" i="10"/>
  <c r="C46" i="6"/>
  <c r="C29" i="10"/>
  <c r="C19" i="11"/>
  <c r="C167" i="11"/>
  <c r="C199" i="10"/>
  <c r="C133" i="6"/>
  <c r="C206" i="11"/>
  <c r="C244" i="6"/>
  <c r="C151" i="10"/>
  <c r="C127" i="11"/>
  <c r="C139" i="10"/>
  <c r="C144" i="6"/>
  <c r="C80" i="10"/>
  <c r="C9" i="6"/>
  <c r="C23" i="11"/>
  <c r="C74" i="11"/>
  <c r="C60" i="6"/>
  <c r="C73" i="10"/>
  <c r="C193" i="11"/>
  <c r="C187" i="6"/>
  <c r="C208" i="10"/>
  <c r="C84" i="11"/>
  <c r="C61" i="6"/>
  <c r="C87" i="10"/>
  <c r="C233" i="6"/>
  <c r="C195" i="11"/>
  <c r="C175" i="10"/>
  <c r="C20" i="11"/>
  <c r="C15" i="10"/>
  <c r="C25" i="6"/>
  <c r="C70" i="11"/>
  <c r="C36" i="6"/>
  <c r="C97" i="10"/>
  <c r="C241" i="11"/>
  <c r="C250" i="10"/>
  <c r="C202" i="6"/>
  <c r="C247" i="11"/>
  <c r="C251" i="10"/>
  <c r="C231" i="6"/>
  <c r="C58" i="11"/>
  <c r="C58" i="10"/>
  <c r="C52" i="6"/>
  <c r="C67" i="11"/>
  <c r="C65" i="6"/>
  <c r="C60" i="10"/>
  <c r="C65" i="10"/>
  <c r="C60" i="11"/>
  <c r="C50" i="6"/>
  <c r="C163" i="11"/>
  <c r="C220" i="6"/>
  <c r="C131" i="10"/>
  <c r="C261" i="11"/>
  <c r="C256" i="10"/>
  <c r="C263" i="6"/>
  <c r="C4" i="11"/>
  <c r="C4" i="10"/>
  <c r="C8" i="6"/>
  <c r="C23" i="10"/>
  <c r="C274" i="11"/>
  <c r="C273" i="10"/>
  <c r="C275" i="6"/>
  <c r="C149" i="10"/>
  <c r="C154" i="11"/>
  <c r="C176" i="6"/>
  <c r="C145" i="11"/>
  <c r="C166" i="10"/>
  <c r="C145" i="6"/>
  <c r="C132" i="10"/>
  <c r="C126" i="11"/>
  <c r="C147" i="6"/>
  <c r="C25" i="11"/>
  <c r="C24" i="10"/>
  <c r="C26" i="6"/>
  <c r="C157" i="10"/>
  <c r="C147" i="11"/>
  <c r="C152" i="6"/>
  <c r="C80" i="11"/>
  <c r="C92" i="10"/>
  <c r="C58" i="6"/>
  <c r="C234" i="6"/>
  <c r="C197" i="11"/>
  <c r="C179" i="10"/>
  <c r="C99" i="11"/>
  <c r="C122" i="6"/>
  <c r="C77" i="10"/>
  <c r="C5" i="10"/>
  <c r="C6" i="11"/>
  <c r="C18" i="10"/>
  <c r="C10" i="6"/>
  <c r="C14" i="11"/>
  <c r="C257" i="11"/>
  <c r="C259" i="10"/>
  <c r="C252" i="6"/>
  <c r="C6" i="6"/>
  <c r="C3" i="11"/>
  <c r="C2" i="10"/>
  <c r="C259" i="11"/>
  <c r="C258" i="10"/>
  <c r="C262" i="6"/>
  <c r="C172" i="10"/>
  <c r="C150" i="6"/>
  <c r="C151" i="11"/>
  <c r="C219" i="10"/>
  <c r="C163" i="6"/>
  <c r="C196" i="11"/>
  <c r="C197" i="10"/>
  <c r="C180" i="11"/>
  <c r="C164" i="6"/>
  <c r="C36" i="10"/>
  <c r="C27" i="6"/>
  <c r="C30" i="11"/>
  <c r="C230" i="11"/>
  <c r="C205" i="10"/>
  <c r="C245" i="6"/>
  <c r="C198" i="10"/>
  <c r="C184" i="11"/>
  <c r="C169" i="6"/>
  <c r="C165" i="10"/>
  <c r="C134" i="11"/>
  <c r="C137" i="6"/>
  <c r="C175" i="11"/>
  <c r="C154" i="10"/>
  <c r="C210" i="6"/>
  <c r="C213" i="10"/>
  <c r="C211" i="11"/>
  <c r="C213" i="6"/>
  <c r="C160" i="11"/>
  <c r="C148" i="10"/>
  <c r="C193" i="6"/>
  <c r="C267" i="11"/>
  <c r="C261" i="6"/>
  <c r="C267" i="10"/>
  <c r="C93" i="6"/>
  <c r="C83" i="10"/>
  <c r="C91" i="11"/>
  <c r="C38" i="11"/>
  <c r="C33" i="6"/>
  <c r="C34" i="10"/>
  <c r="C100" i="11"/>
  <c r="C101" i="10"/>
  <c r="C94" i="6"/>
  <c r="C186" i="11"/>
  <c r="C125" i="6"/>
  <c r="C218" i="10"/>
  <c r="C47" i="10"/>
  <c r="C68" i="6"/>
  <c r="C52" i="11"/>
  <c r="C218" i="11"/>
  <c r="C249" i="6"/>
  <c r="C158" i="10"/>
  <c r="C181" i="11"/>
  <c r="C146" i="10"/>
  <c r="C246" i="11"/>
  <c r="C216" i="6"/>
  <c r="C255" i="10"/>
  <c r="C32" i="10"/>
  <c r="C75" i="6"/>
  <c r="C42" i="11"/>
  <c r="C78" i="11"/>
  <c r="C81" i="6"/>
  <c r="C71" i="10"/>
  <c r="C66" i="11"/>
  <c r="C74" i="10"/>
  <c r="C43" i="6"/>
  <c r="C56" i="10"/>
  <c r="C68" i="11"/>
  <c r="C74" i="6"/>
  <c r="C53" i="11"/>
  <c r="C52" i="10"/>
  <c r="C49" i="6"/>
  <c r="C49" i="11"/>
  <c r="C44" i="10"/>
  <c r="C63" i="6"/>
  <c r="C169" i="10"/>
  <c r="C208" i="6"/>
  <c r="C178" i="11"/>
  <c r="C270" i="11"/>
  <c r="C270" i="6"/>
  <c r="C261" i="10"/>
  <c r="C156" i="10"/>
  <c r="C159" i="11"/>
  <c r="C172" i="6"/>
  <c r="C29" i="11"/>
  <c r="C28" i="6"/>
  <c r="C27" i="10"/>
  <c r="C155" i="11"/>
  <c r="C174" i="10"/>
  <c r="C149" i="6"/>
  <c r="C202" i="11"/>
  <c r="C193" i="10"/>
  <c r="C230" i="6"/>
  <c r="C219" i="11"/>
  <c r="C244" i="10"/>
  <c r="C148" i="6"/>
  <c r="C252" i="11"/>
  <c r="C207" i="6"/>
  <c r="C264" i="10"/>
  <c r="C137" i="10"/>
  <c r="C152" i="11"/>
  <c r="C199" i="6"/>
  <c r="C32" i="11"/>
  <c r="C26" i="10"/>
  <c r="C34" i="6"/>
  <c r="C167" i="10"/>
  <c r="C143" i="6"/>
  <c r="C142" i="11"/>
  <c r="C70" i="10"/>
  <c r="C36" i="11"/>
  <c r="C21" i="6"/>
  <c r="C79" i="10"/>
  <c r="C81" i="11"/>
  <c r="C66" i="6"/>
  <c r="C102" i="10"/>
  <c r="C101" i="11"/>
  <c r="C99" i="6"/>
  <c r="C98" i="11"/>
  <c r="C91" i="10"/>
  <c r="C98" i="6"/>
  <c r="C207" i="11"/>
  <c r="C226" i="10"/>
  <c r="C173" i="6"/>
  <c r="C245" i="11"/>
  <c r="C252" i="10"/>
  <c r="C221" i="6"/>
  <c r="C194" i="11"/>
  <c r="C220" i="10"/>
  <c r="C153" i="6"/>
  <c r="C97" i="6"/>
  <c r="C54" i="11"/>
  <c r="C42" i="10"/>
  <c r="C268" i="11"/>
  <c r="C256" i="6"/>
  <c r="C271" i="10"/>
  <c r="C254" i="11"/>
  <c r="C258" i="6"/>
  <c r="C247" i="10"/>
  <c r="C78" i="10"/>
  <c r="C83" i="11"/>
  <c r="C67" i="6"/>
  <c r="C69" i="11"/>
  <c r="C68" i="10"/>
  <c r="C55" i="6"/>
  <c r="C37" i="11"/>
  <c r="C37" i="10"/>
  <c r="C30" i="6"/>
  <c r="C45" i="10"/>
  <c r="C38" i="6"/>
  <c r="C46" i="11"/>
  <c r="C251" i="11"/>
  <c r="C265" i="6"/>
  <c r="C190" i="10"/>
  <c r="C225" i="6"/>
  <c r="C221" i="11"/>
  <c r="C204" i="6"/>
  <c r="C238" i="10"/>
  <c r="C173" i="10"/>
  <c r="C166" i="11"/>
  <c r="C184" i="6"/>
  <c r="C238" i="6"/>
  <c r="C182" i="10"/>
  <c r="C204" i="11"/>
  <c r="C12" i="6"/>
  <c r="C7" i="11"/>
  <c r="C7" i="10"/>
  <c r="C66" i="10"/>
  <c r="C72" i="11"/>
  <c r="C62" i="6"/>
  <c r="C249" i="11"/>
  <c r="C253" i="10"/>
  <c r="C228" i="6"/>
  <c r="C158" i="11"/>
  <c r="C136" i="6"/>
  <c r="C192" i="10"/>
  <c r="C10" i="10"/>
  <c r="C11" i="6"/>
  <c r="C10" i="11"/>
  <c r="C265" i="10"/>
  <c r="C256" i="11"/>
  <c r="C222" i="6"/>
  <c r="C209" i="11"/>
  <c r="C195" i="10"/>
  <c r="C232" i="6"/>
  <c r="C237" i="6"/>
  <c r="C199" i="11"/>
  <c r="C164" i="10"/>
  <c r="C266" i="11"/>
  <c r="C263" i="10"/>
  <c r="C264" i="6"/>
  <c r="C217" i="10"/>
  <c r="C229" i="6"/>
  <c r="C220" i="11"/>
  <c r="C177" i="11"/>
  <c r="C168" i="10"/>
  <c r="C205" i="6"/>
  <c r="C165" i="11"/>
  <c r="C185" i="10"/>
  <c r="C159" i="6"/>
  <c r="C215" i="11"/>
  <c r="C236" i="10"/>
  <c r="C149" i="11"/>
  <c r="C191" i="10"/>
  <c r="C126" i="6"/>
  <c r="C61" i="11"/>
  <c r="C73" i="6"/>
  <c r="C55" i="10"/>
  <c r="C171" i="11"/>
  <c r="C171" i="10"/>
  <c r="C195" i="6"/>
  <c r="C63" i="10"/>
  <c r="C27" i="11"/>
  <c r="C17" i="6"/>
  <c r="C169" i="11"/>
  <c r="C181" i="10"/>
  <c r="C175" i="6"/>
  <c r="C153" i="11"/>
  <c r="C155" i="6"/>
  <c r="C170" i="10"/>
  <c r="C248" i="11"/>
  <c r="C135" i="6"/>
  <c r="C260" i="10"/>
  <c r="C176" i="11"/>
  <c r="C204" i="10"/>
  <c r="C129" i="6"/>
  <c r="C225" i="10"/>
  <c r="C212" i="11"/>
  <c r="C189" i="6"/>
  <c r="C254" i="10"/>
  <c r="C243" i="11"/>
  <c r="C198" i="6"/>
  <c r="C161" i="10"/>
  <c r="C183" i="6"/>
  <c r="C162" i="11"/>
  <c r="C214" i="10"/>
  <c r="C240" i="6"/>
  <c r="C228" i="11"/>
  <c r="C187" i="10"/>
  <c r="C167" i="6"/>
  <c r="C172" i="11"/>
  <c r="C227" i="11"/>
  <c r="C239" i="6"/>
  <c r="C212" i="10"/>
  <c r="C254" i="6"/>
  <c r="C231" i="11"/>
  <c r="C188" i="10"/>
  <c r="C13" i="10"/>
  <c r="C16" i="11"/>
  <c r="C23" i="6"/>
  <c r="C232" i="11"/>
  <c r="C235" i="6"/>
  <c r="C234" i="10"/>
  <c r="C128" i="10"/>
  <c r="C130" i="11"/>
  <c r="C179" i="6"/>
  <c r="C127" i="10"/>
  <c r="C170" i="6"/>
  <c r="C129" i="11"/>
  <c r="C86" i="10"/>
  <c r="C157" i="6"/>
  <c r="C123" i="11"/>
  <c r="C62" i="10"/>
  <c r="C92" i="6"/>
  <c r="C75" i="11"/>
  <c r="C90" i="11"/>
  <c r="C100" i="10"/>
  <c r="C76" i="6"/>
  <c r="C82" i="10"/>
  <c r="C77" i="11"/>
  <c r="C59" i="6"/>
  <c r="C156" i="11"/>
  <c r="C150" i="10"/>
  <c r="C177" i="6"/>
  <c r="C148" i="11"/>
  <c r="C151" i="6"/>
  <c r="C159" i="10"/>
  <c r="C33" i="11"/>
  <c r="C69" i="6"/>
  <c r="C262" i="11"/>
  <c r="C273" i="6"/>
  <c r="C106" i="10"/>
  <c r="C217" i="11"/>
  <c r="C221" i="10"/>
  <c r="C215" i="6"/>
  <c r="C210" i="11"/>
  <c r="C233" i="10"/>
  <c r="C162" i="6"/>
  <c r="C57" i="10"/>
  <c r="C55" i="11"/>
  <c r="C39" i="6"/>
  <c r="C40" i="11"/>
  <c r="C32" i="6"/>
  <c r="C39" i="10"/>
  <c r="C219" i="6"/>
  <c r="C208" i="11"/>
  <c r="C206" i="10"/>
  <c r="C30" i="10"/>
  <c r="C35" i="6"/>
  <c r="C34" i="11"/>
  <c r="C51" i="11"/>
  <c r="C46" i="10"/>
  <c r="C77" i="6"/>
  <c r="C13" i="6"/>
  <c r="C22" i="11"/>
  <c r="C14" i="10"/>
  <c r="C57" i="6"/>
  <c r="C11" i="11"/>
  <c r="C16" i="6"/>
  <c r="C11" i="10"/>
  <c r="C147" i="10"/>
  <c r="C156" i="6"/>
  <c r="C139" i="11"/>
  <c r="C143" i="11"/>
  <c r="C184" i="10"/>
  <c r="C128" i="6"/>
  <c r="C65" i="11"/>
  <c r="C61" i="10"/>
  <c r="C64" i="6"/>
  <c r="C17" i="10"/>
  <c r="C24" i="11"/>
  <c r="C72" i="6"/>
  <c r="C234" i="11"/>
  <c r="C241" i="6"/>
  <c r="C231" i="10"/>
  <c r="C140" i="10"/>
  <c r="C166" i="6"/>
  <c r="C133" i="11"/>
  <c r="C262" i="10"/>
  <c r="C269" i="11"/>
  <c r="C269" i="6"/>
  <c r="C128" i="11"/>
  <c r="C152" i="10"/>
  <c r="C130" i="6"/>
  <c r="C263" i="11"/>
  <c r="C183" i="10"/>
  <c r="C272" i="6"/>
  <c r="C241" i="10"/>
  <c r="C239" i="11"/>
  <c r="C236" i="6"/>
  <c r="C95" i="10"/>
  <c r="C87" i="11"/>
  <c r="C79" i="6"/>
  <c r="C88" i="10"/>
  <c r="C84" i="6"/>
  <c r="C89" i="11"/>
  <c r="C86" i="11"/>
  <c r="C90" i="10"/>
  <c r="C70" i="6"/>
  <c r="C94" i="11"/>
  <c r="C99" i="10"/>
  <c r="C83" i="6"/>
  <c r="C49" i="10"/>
  <c r="C18" i="11"/>
  <c r="C5" i="6"/>
  <c r="C85" i="10"/>
  <c r="C100" i="6"/>
  <c r="C97" i="11"/>
  <c r="C144" i="10"/>
  <c r="C138" i="11"/>
  <c r="C41" i="11"/>
  <c r="C33" i="10"/>
  <c r="C41" i="6"/>
  <c r="C214" i="11"/>
  <c r="C192" i="6"/>
  <c r="C230" i="10"/>
  <c r="C122" i="11"/>
  <c r="C110" i="10"/>
  <c r="C124" i="6"/>
  <c r="C250" i="11"/>
  <c r="C253" i="6"/>
  <c r="C248" i="10"/>
  <c r="C255" i="11"/>
  <c r="C266" i="6"/>
  <c r="C205" i="11"/>
  <c r="C210" i="10"/>
  <c r="C212" i="6"/>
  <c r="C190" i="11"/>
  <c r="C207" i="10"/>
  <c r="C161" i="6"/>
  <c r="C48" i="11"/>
  <c r="C38" i="10"/>
  <c r="C215" i="10"/>
  <c r="C174" i="11"/>
  <c r="C121" i="6"/>
  <c r="C67" i="10"/>
  <c r="C59" i="11"/>
  <c r="C45" i="6"/>
  <c r="C194" i="10"/>
  <c r="C255" i="6"/>
  <c r="C236" i="11"/>
  <c r="C260" i="11"/>
  <c r="C155" i="10"/>
  <c r="C271" i="6"/>
  <c r="C56" i="11"/>
  <c r="C37" i="6"/>
  <c r="C59" i="10"/>
  <c r="C211" i="6"/>
  <c r="C216" i="11"/>
  <c r="C224" i="10"/>
  <c r="C242" i="11"/>
  <c r="C260" i="6"/>
  <c r="C180" i="10"/>
  <c r="C16" i="10"/>
  <c r="C15" i="6"/>
  <c r="C15" i="11"/>
  <c r="C226" i="11"/>
  <c r="C235" i="10"/>
  <c r="C217" i="6"/>
  <c r="C130" i="10"/>
  <c r="C150" i="11"/>
  <c r="C206" i="6"/>
  <c r="C271" i="11"/>
  <c r="C257" i="6"/>
  <c r="C272" i="10"/>
  <c r="C182" i="11"/>
  <c r="C186" i="10"/>
  <c r="C197" i="6"/>
  <c r="C170" i="11"/>
  <c r="C162" i="10"/>
  <c r="C194" i="6"/>
  <c r="C25" i="10"/>
  <c r="C42" i="6"/>
  <c r="C31" i="11"/>
  <c r="C136" i="11"/>
  <c r="C168" i="6"/>
  <c r="C138" i="10"/>
  <c r="C209" i="10"/>
  <c r="C188" i="11"/>
  <c r="C146" i="6"/>
  <c r="C237" i="10"/>
  <c r="C127" i="6"/>
  <c r="C200" i="11"/>
  <c r="C98" i="10"/>
  <c r="C96" i="11"/>
  <c r="C89" i="6"/>
  <c r="C5" i="11"/>
  <c r="C8" i="10"/>
  <c r="C3" i="6"/>
  <c r="C240" i="11"/>
  <c r="C247" i="6"/>
  <c r="C222" i="10"/>
  <c r="C21" i="11"/>
  <c r="C19" i="6"/>
  <c r="C22" i="10"/>
  <c r="C173" i="11"/>
  <c r="C227" i="6"/>
  <c r="C129" i="10"/>
  <c r="C191" i="11"/>
  <c r="C182" i="6"/>
  <c r="C202" i="10"/>
  <c r="C265" i="11"/>
  <c r="C257" i="10"/>
  <c r="C267" i="6"/>
  <c r="C187" i="11"/>
  <c r="C200" i="10"/>
  <c r="C186" i="6"/>
  <c r="C141" i="10"/>
  <c r="C135" i="11"/>
  <c r="C160" i="6"/>
  <c r="C145" i="10"/>
  <c r="C137" i="11"/>
  <c r="C158" i="6"/>
  <c r="C94" i="10"/>
  <c r="C93" i="11"/>
  <c r="C87" i="6"/>
  <c r="C238" i="11"/>
  <c r="C246" i="10"/>
  <c r="C223" i="6"/>
  <c r="C201" i="11"/>
  <c r="C125" i="10"/>
  <c r="C248" i="6"/>
  <c r="C270" i="10"/>
  <c r="C274" i="6"/>
  <c r="C273" i="11"/>
  <c r="C203" i="11"/>
  <c r="C203" i="6"/>
  <c r="C216" i="10"/>
  <c r="C124" i="11"/>
  <c r="C136" i="10"/>
  <c r="C131" i="6"/>
  <c r="C140" i="11"/>
  <c r="C134" i="10"/>
  <c r="C188" i="6"/>
  <c r="C157" i="11"/>
  <c r="C196" i="6"/>
  <c r="C143" i="10"/>
  <c r="C198" i="11"/>
  <c r="C211" i="10"/>
  <c r="C191" i="6"/>
  <c r="C201" i="10"/>
  <c r="C179" i="11"/>
  <c r="C141" i="6"/>
  <c r="C225" i="11"/>
  <c r="C242" i="10"/>
  <c r="C201" i="6"/>
  <c r="C132" i="11"/>
  <c r="C160" i="10"/>
  <c r="C132" i="6"/>
  <c r="C223" i="10"/>
  <c r="C134" i="6"/>
  <c r="C192" i="11"/>
  <c r="C276" i="11"/>
  <c r="C276" i="6"/>
  <c r="C275" i="10"/>
  <c r="C237" i="11"/>
  <c r="C227" i="10"/>
  <c r="C243" i="6"/>
  <c r="C246" i="6"/>
  <c r="C239" i="10"/>
  <c r="C244" i="11"/>
  <c r="C222" i="11"/>
  <c r="C232" i="10"/>
  <c r="C177" i="10"/>
  <c r="C174" i="6"/>
  <c r="C164" i="11"/>
  <c r="C14" i="6"/>
  <c r="C165" i="6"/>
  <c r="C180" i="6"/>
  <c r="C72" i="10" l="1"/>
  <c r="C161" i="11"/>
  <c r="C185" i="6"/>
  <c r="C135" i="10"/>
</calcChain>
</file>

<file path=xl/sharedStrings.xml><?xml version="1.0" encoding="utf-8"?>
<sst xmlns="http://schemas.openxmlformats.org/spreadsheetml/2006/main" count="6067" uniqueCount="585">
  <si>
    <t>Noord-Holland</t>
  </si>
  <si>
    <t>Zuid-Holland</t>
  </si>
  <si>
    <t>Utrecht</t>
  </si>
  <si>
    <t>Gelderland</t>
  </si>
  <si>
    <t>Noord-Brabant</t>
  </si>
  <si>
    <t>Flevoland</t>
  </si>
  <si>
    <t>Limburg</t>
  </si>
  <si>
    <t>Zeeland</t>
  </si>
  <si>
    <t>Groningen</t>
  </si>
  <si>
    <t>Friesland</t>
  </si>
  <si>
    <t>Drenthe</t>
  </si>
  <si>
    <t>Overijssel</t>
  </si>
  <si>
    <t>Gemeenten</t>
  </si>
  <si>
    <t>Den Helder</t>
  </si>
  <si>
    <t>Hollands Kroon</t>
  </si>
  <si>
    <t>Schagen</t>
  </si>
  <si>
    <t>Texel</t>
  </si>
  <si>
    <t>Drechterland</t>
  </si>
  <si>
    <t>Enkhuizen</t>
  </si>
  <si>
    <t>Hoorn</t>
  </si>
  <si>
    <t>Koggenland</t>
  </si>
  <si>
    <t>Medemblik</t>
  </si>
  <si>
    <t>Opmeer</t>
  </si>
  <si>
    <t>Stede Broec</t>
  </si>
  <si>
    <t>Alkmaar</t>
  </si>
  <si>
    <t>Bergen</t>
  </si>
  <si>
    <t>Castricum</t>
  </si>
  <si>
    <t>Heerhugowaard</t>
  </si>
  <si>
    <t>Heiloo</t>
  </si>
  <si>
    <t>Langedijk</t>
  </si>
  <si>
    <t>Uitgeest</t>
  </si>
  <si>
    <t>Aalsmeer</t>
  </si>
  <si>
    <t>Amstelveen</t>
  </si>
  <si>
    <t>Diemen</t>
  </si>
  <si>
    <t>Haarlemmermeer</t>
  </si>
  <si>
    <t>Ouder-Amstel</t>
  </si>
  <si>
    <t>Uithoorn</t>
  </si>
  <si>
    <t>Amsterdam</t>
  </si>
  <si>
    <t>Blaricum</t>
  </si>
  <si>
    <t>Gooise Meren</t>
  </si>
  <si>
    <t>Hilversum</t>
  </si>
  <si>
    <t>Huizen</t>
  </si>
  <si>
    <t>Laren</t>
  </si>
  <si>
    <t>Weesp</t>
  </si>
  <si>
    <t>Wijdemeren</t>
  </si>
  <si>
    <t>Beemster</t>
  </si>
  <si>
    <t>Edam-Volendam</t>
  </si>
  <si>
    <t>Landsmeer</t>
  </si>
  <si>
    <t>Oostzaan</t>
  </si>
  <si>
    <t>Purmerend</t>
  </si>
  <si>
    <t>Waterland</t>
  </si>
  <si>
    <t>Wormerland</t>
  </si>
  <si>
    <t>Zaanstad</t>
  </si>
  <si>
    <t>Beverwijk</t>
  </si>
  <si>
    <t>Bloemendaal</t>
  </si>
  <si>
    <t>Haarlem</t>
  </si>
  <si>
    <t>Heemskerk</t>
  </si>
  <si>
    <t>Heemstede</t>
  </si>
  <si>
    <t>Velsen</t>
  </si>
  <si>
    <t>Zandvoort</t>
  </si>
  <si>
    <t>Alphen-Chaam</t>
  </si>
  <si>
    <t>Altena</t>
  </si>
  <si>
    <t>Asten</t>
  </si>
  <si>
    <t>Baarle-Nassau</t>
  </si>
  <si>
    <t>Bergen op Zoom</t>
  </si>
  <si>
    <t>Bergeijk</t>
  </si>
  <si>
    <t>Bernheze</t>
  </si>
  <si>
    <t>Best</t>
  </si>
  <si>
    <t>Bladel</t>
  </si>
  <si>
    <t>Boekel</t>
  </si>
  <si>
    <t>Boxmeer</t>
  </si>
  <si>
    <t>Boxtel</t>
  </si>
  <si>
    <t>Breda</t>
  </si>
  <si>
    <t>Cranendonck</t>
  </si>
  <si>
    <t>Cuijk</t>
  </si>
  <si>
    <t>Deurne</t>
  </si>
  <si>
    <t>Dongen</t>
  </si>
  <si>
    <t>Drimmelen</t>
  </si>
  <si>
    <t>Eersel</t>
  </si>
  <si>
    <t>Eindhoven</t>
  </si>
  <si>
    <t>Etten-Leur</t>
  </si>
  <si>
    <t>Geertruidenberg</t>
  </si>
  <si>
    <t>Geldrop-Mierlo</t>
  </si>
  <si>
    <t>Gemert-Bakel</t>
  </si>
  <si>
    <t>Gilze en Rijen</t>
  </si>
  <si>
    <t>Goirle</t>
  </si>
  <si>
    <t>Grave</t>
  </si>
  <si>
    <t>Haaren</t>
  </si>
  <si>
    <t>Halderberge</t>
  </si>
  <si>
    <t>Heeze-Leende</t>
  </si>
  <si>
    <t>Helmond</t>
  </si>
  <si>
    <t>'s-Hertogenbosch</t>
  </si>
  <si>
    <t>Heusden</t>
  </si>
  <si>
    <t>Hilvarenbeek</t>
  </si>
  <si>
    <t>Laarbeek</t>
  </si>
  <si>
    <t>Landerd</t>
  </si>
  <si>
    <t>Loon op Zand</t>
  </si>
  <si>
    <t>Meierijstad</t>
  </si>
  <si>
    <t>Mill en Sint Hubert</t>
  </si>
  <si>
    <t>Moerdijk</t>
  </si>
  <si>
    <t>Nuenen c.a.</t>
  </si>
  <si>
    <t>Oirschot</t>
  </si>
  <si>
    <t>Oisterwijk</t>
  </si>
  <si>
    <t>Oosterhout</t>
  </si>
  <si>
    <t>Oss</t>
  </si>
  <si>
    <t>Reusel-De Mierden</t>
  </si>
  <si>
    <t>Roosendaal</t>
  </si>
  <si>
    <t>Rucphen</t>
  </si>
  <si>
    <t>Sint Anthonis</t>
  </si>
  <si>
    <t>Sint-Michielsgestel</t>
  </si>
  <si>
    <t>Someren</t>
  </si>
  <si>
    <t>Son en Breugel</t>
  </si>
  <si>
    <t>Steenbergen</t>
  </si>
  <si>
    <t>Tilburg</t>
  </si>
  <si>
    <t>Uden</t>
  </si>
  <si>
    <t>Valkenswaard</t>
  </si>
  <si>
    <t>Veldhoven</t>
  </si>
  <si>
    <t>Vught</t>
  </si>
  <si>
    <t>Waalre</t>
  </si>
  <si>
    <t>Waalwijk</t>
  </si>
  <si>
    <t>Woensdrecht</t>
  </si>
  <si>
    <t>Zundert</t>
  </si>
  <si>
    <t>Amersfoort</t>
  </si>
  <si>
    <t>Baarn</t>
  </si>
  <si>
    <t>Bunschoten</t>
  </si>
  <si>
    <t>Eemnes</t>
  </si>
  <si>
    <t>Leusden</t>
  </si>
  <si>
    <t>Soest</t>
  </si>
  <si>
    <t>Woudenberg</t>
  </si>
  <si>
    <t>Renswoude</t>
  </si>
  <si>
    <t>Rhenen</t>
  </si>
  <si>
    <t>Veenendaal</t>
  </si>
  <si>
    <t>Bunnik</t>
  </si>
  <si>
    <t>De Bilt</t>
  </si>
  <si>
    <t>De Ronde Venen</t>
  </si>
  <si>
    <t>Houten</t>
  </si>
  <si>
    <t>IJsselstein</t>
  </si>
  <si>
    <t>Lopik</t>
  </si>
  <si>
    <t>Montfoort</t>
  </si>
  <si>
    <t>Nieuwegein</t>
  </si>
  <si>
    <t>Oudewater</t>
  </si>
  <si>
    <t>Stichtse Vecht</t>
  </si>
  <si>
    <t>Utrechtse Heuvelrug</t>
  </si>
  <si>
    <t>Vijfheerenlanden</t>
  </si>
  <si>
    <t>Wijk bij Duurstede</t>
  </si>
  <si>
    <t>Woerden</t>
  </si>
  <si>
    <t>Zeist</t>
  </si>
  <si>
    <t>Almere</t>
  </si>
  <si>
    <t>Lelystad</t>
  </si>
  <si>
    <t>Urk</t>
  </si>
  <si>
    <t>Noordoostpolder</t>
  </si>
  <si>
    <t>Dronten</t>
  </si>
  <si>
    <t>Zeewolde</t>
  </si>
  <si>
    <t>Borsele</t>
  </si>
  <si>
    <t>Goes</t>
  </si>
  <si>
    <t>Hulst</t>
  </si>
  <si>
    <t>Kapelle</t>
  </si>
  <si>
    <t>Middelburg</t>
  </si>
  <si>
    <t>Noord-Beveland</t>
  </si>
  <si>
    <t>Reimerswaal</t>
  </si>
  <si>
    <t>Schouwen-Duiveland</t>
  </si>
  <si>
    <t>Sluis</t>
  </si>
  <si>
    <t>Terneuzen</t>
  </si>
  <si>
    <t>Tholen</t>
  </si>
  <si>
    <t>Veere</t>
  </si>
  <si>
    <t>Vlissingen</t>
  </si>
  <si>
    <t>Beek</t>
  </si>
  <si>
    <t xml:space="preserve">Limburg  </t>
  </si>
  <si>
    <t>Beekdaelen</t>
  </si>
  <si>
    <t>Beesel</t>
  </si>
  <si>
    <t>Bergen (L)</t>
  </si>
  <si>
    <t>Brunssum</t>
  </si>
  <si>
    <t>Echt-Susteren</t>
  </si>
  <si>
    <t>Eijsden-Margraten</t>
  </si>
  <si>
    <t>Gennep</t>
  </si>
  <si>
    <t>Gulpen-Wittem</t>
  </si>
  <si>
    <t>Heerlen</t>
  </si>
  <si>
    <t>Horst aan de Maas</t>
  </si>
  <si>
    <t>Kerkrade</t>
  </si>
  <si>
    <t>Landgraaf</t>
  </si>
  <si>
    <t>Leudal</t>
  </si>
  <si>
    <t>Maasgouw</t>
  </si>
  <si>
    <t>Maastricht</t>
  </si>
  <si>
    <t>Meerssen</t>
  </si>
  <si>
    <t>Mook en Middelaar</t>
  </si>
  <si>
    <t>Nederweert</t>
  </si>
  <si>
    <t>Peel en Maas</t>
  </si>
  <si>
    <t>Roerdalen</t>
  </si>
  <si>
    <t>Roermond</t>
  </si>
  <si>
    <t>Simpelveld</t>
  </si>
  <si>
    <t>Sittard-Geleen</t>
  </si>
  <si>
    <t>Stein</t>
  </si>
  <si>
    <t>Vaals</t>
  </si>
  <si>
    <t>Valkenburg aan de Geul</t>
  </si>
  <si>
    <t>Venlo</t>
  </si>
  <si>
    <t>Venray</t>
  </si>
  <si>
    <t>Voerendaal</t>
  </si>
  <si>
    <t>Weert</t>
  </si>
  <si>
    <t>Zuid-Holland (regio's)</t>
  </si>
  <si>
    <t>Alblasserwaard</t>
  </si>
  <si>
    <t>Den Haag (regio)</t>
  </si>
  <si>
    <t>Drechtsteden</t>
  </si>
  <si>
    <t>Goeree-Overflakkee</t>
  </si>
  <si>
    <t>Hoeksche Waard</t>
  </si>
  <si>
    <t>Holland Rijnland</t>
  </si>
  <si>
    <t>Midden-Holland</t>
  </si>
  <si>
    <t>Rotterdam (regio)</t>
  </si>
  <si>
    <t>Aalten</t>
  </si>
  <si>
    <t>Apeldoorn</t>
  </si>
  <si>
    <t>Arnhem</t>
  </si>
  <si>
    <t>Barneveld</t>
  </si>
  <si>
    <t>Berg en Dal</t>
  </si>
  <si>
    <t>Berkelland</t>
  </si>
  <si>
    <t>Beuningen</t>
  </si>
  <si>
    <t>Bronckhorst</t>
  </si>
  <si>
    <t>Brummen</t>
  </si>
  <si>
    <t>Buren</t>
  </si>
  <si>
    <t>Culemborg</t>
  </si>
  <si>
    <t>Doesburg</t>
  </si>
  <si>
    <t>Doetinchem</t>
  </si>
  <si>
    <t>Druten</t>
  </si>
  <si>
    <t>Duiven</t>
  </si>
  <si>
    <t>Ede</t>
  </si>
  <si>
    <t>Elburg</t>
  </si>
  <si>
    <t>Epe</t>
  </si>
  <si>
    <t>Ermelo</t>
  </si>
  <si>
    <t>Harderwijk</t>
  </si>
  <si>
    <t>Hattem</t>
  </si>
  <si>
    <t>Heerde</t>
  </si>
  <si>
    <t>Heumen</t>
  </si>
  <si>
    <t>Lingewaard</t>
  </si>
  <si>
    <t>Lochem</t>
  </si>
  <si>
    <t>Maasdriel</t>
  </si>
  <si>
    <t>Montferland</t>
  </si>
  <si>
    <t>NederBetuwe</t>
  </si>
  <si>
    <t>Nijkerk</t>
  </si>
  <si>
    <t>Nijmegen</t>
  </si>
  <si>
    <t>Nunspeet</t>
  </si>
  <si>
    <t>Oldebroek</t>
  </si>
  <si>
    <t>Oost Gelre</t>
  </si>
  <si>
    <t>Oude Ijsselstreek</t>
  </si>
  <si>
    <t>Overbetuwe</t>
  </si>
  <si>
    <t>Putten</t>
  </si>
  <si>
    <t>Renkum</t>
  </si>
  <si>
    <t>Rheden</t>
  </si>
  <si>
    <t>Rozendaal</t>
  </si>
  <si>
    <t>Scherpenzeel</t>
  </si>
  <si>
    <t>Tiel</t>
  </si>
  <si>
    <t>Voorst</t>
  </si>
  <si>
    <t>Wageningen</t>
  </si>
  <si>
    <t>West Betuwe</t>
  </si>
  <si>
    <t>West Maas en Waal</t>
  </si>
  <si>
    <t>Westervoort</t>
  </si>
  <si>
    <t>Wijchen</t>
  </si>
  <si>
    <t>Winterswijk</t>
  </si>
  <si>
    <t>Zaltbommel</t>
  </si>
  <si>
    <t>Zevenaar</t>
  </si>
  <si>
    <t>Zutphen</t>
  </si>
  <si>
    <t>Almelo</t>
  </si>
  <si>
    <t>Borne</t>
  </si>
  <si>
    <t>Dalfsen</t>
  </si>
  <si>
    <t>Deventer</t>
  </si>
  <si>
    <t>Dinkelland</t>
  </si>
  <si>
    <t>Enschede</t>
  </si>
  <si>
    <t>Haaksbergen</t>
  </si>
  <si>
    <t>Hardenberg</t>
  </si>
  <si>
    <t>Hellendoorn</t>
  </si>
  <si>
    <t>Hengelo</t>
  </si>
  <si>
    <t>Hof van Twente</t>
  </si>
  <si>
    <t>Kampen</t>
  </si>
  <si>
    <t>Losser</t>
  </si>
  <si>
    <t>Oldenzaal</t>
  </si>
  <si>
    <t>Olst-Wijhe</t>
  </si>
  <si>
    <t>Ommen</t>
  </si>
  <si>
    <t>Raalte</t>
  </si>
  <si>
    <t>Rijssen-Holten</t>
  </si>
  <si>
    <t>Staphorst</t>
  </si>
  <si>
    <t>Steenwijkerland</t>
  </si>
  <si>
    <t>Tubbergen</t>
  </si>
  <si>
    <t>Twenterand</t>
  </si>
  <si>
    <t>Wierden</t>
  </si>
  <si>
    <t>Zwartewaterland</t>
  </si>
  <si>
    <t>Zwolle</t>
  </si>
  <si>
    <t>Provincies</t>
  </si>
  <si>
    <t>Noardeast-Fryslân</t>
  </si>
  <si>
    <t>Top 10 hoog</t>
  </si>
  <si>
    <t>Top 10 laag</t>
  </si>
  <si>
    <t>Uitgeest (NH)</t>
  </si>
  <si>
    <t>Opsterland</t>
  </si>
  <si>
    <t>Ooststellingwerf</t>
  </si>
  <si>
    <t>Achtkarspelen</t>
  </si>
  <si>
    <t>De Fryske Marren</t>
  </si>
  <si>
    <t>Smallingerland</t>
  </si>
  <si>
    <t>Weststellingwerf</t>
  </si>
  <si>
    <t>Waadhoeke</t>
  </si>
  <si>
    <t>Tytsjerksteradiel</t>
  </si>
  <si>
    <t>Dantumadiel</t>
  </si>
  <si>
    <t>Harlingen</t>
  </si>
  <si>
    <t>Terschelling</t>
  </si>
  <si>
    <t>Schiermonnikoog</t>
  </si>
  <si>
    <t>Ameland</t>
  </si>
  <si>
    <t>Leeuwarden</t>
  </si>
  <si>
    <t>Vlieland</t>
  </si>
  <si>
    <t>Heerenveen</t>
  </si>
  <si>
    <t>Terneuzen (ZL)</t>
  </si>
  <si>
    <t>Doetinchem (GL)</t>
  </si>
  <si>
    <t>Aalsmeer (NH)</t>
  </si>
  <si>
    <t>Harde plancapaciteit relatief aan bevolkingsgroei 2021 tot 2030</t>
  </si>
  <si>
    <t>Waarde</t>
  </si>
  <si>
    <t>Heerenveen (FL)</t>
  </si>
  <si>
    <t>Schagen (NH)</t>
  </si>
  <si>
    <t>Edam-Volendam (NH)</t>
  </si>
  <si>
    <t>Bernheze (NB)</t>
  </si>
  <si>
    <t>Heerlen (LB)</t>
  </si>
  <si>
    <t>Vught (NB)</t>
  </si>
  <si>
    <t>Weert (LB)</t>
  </si>
  <si>
    <t>Utrechtse Heuvelrug (UT)</t>
  </si>
  <si>
    <t>Leusden (UT)</t>
  </si>
  <si>
    <t>Zevenaar (GL)</t>
  </si>
  <si>
    <t>Boxmeer (NB)</t>
  </si>
  <si>
    <t>Rijssen-Holten (OV)</t>
  </si>
  <si>
    <t>Soest (UT)</t>
  </si>
  <si>
    <t>Stichtse Vecht (UT)</t>
  </si>
  <si>
    <t>Stede Broec (NH)</t>
  </si>
  <si>
    <t>Roosendaal (NB)</t>
  </si>
  <si>
    <t>Medemblik (NH)</t>
  </si>
  <si>
    <t>0 betekent hier dat er geen bevolkingsgroei verwacht wordt 
of minimale en dus verandert er niks in de data. Hierdoor 
deel je alles door 0, dan blijft dat het ook.</t>
  </si>
  <si>
    <t>Regio-indeling 2018</t>
  </si>
  <si>
    <t>Perioden</t>
  </si>
  <si>
    <t>Totale bevolking (x 1 000)</t>
  </si>
  <si>
    <t>Aa en Hunze</t>
  </si>
  <si>
    <t>Aalburg</t>
  </si>
  <si>
    <t>Alblasserdam</t>
  </si>
  <si>
    <t>Albrandswaard</t>
  </si>
  <si>
    <t>Alphen aan den Rijn</t>
  </si>
  <si>
    <t>Appingedam</t>
  </si>
  <si>
    <t>Assen</t>
  </si>
  <si>
    <t>Barendrecht</t>
  </si>
  <si>
    <t>Bedum</t>
  </si>
  <si>
    <t>Beek (L.)</t>
  </si>
  <si>
    <t>Bergen (L.)</t>
  </si>
  <si>
    <t>Bergen (NH.)</t>
  </si>
  <si>
    <t>Binnenmaas</t>
  </si>
  <si>
    <t>Bodegraven-Reeuwijk</t>
  </si>
  <si>
    <t>Ten Boer</t>
  </si>
  <si>
    <t>Borger-Odoorn</t>
  </si>
  <si>
    <t>Brielle</t>
  </si>
  <si>
    <t>Capelle aan den IJssel</t>
  </si>
  <si>
    <t>Coevorden</t>
  </si>
  <si>
    <t>Cromstrijen</t>
  </si>
  <si>
    <t>Delft</t>
  </si>
  <si>
    <t>Delfzijl</t>
  </si>
  <si>
    <t>Dongeradeel</t>
  </si>
  <si>
    <t>Dordrecht</t>
  </si>
  <si>
    <t>Eemsmond</t>
  </si>
  <si>
    <t>Emmen</t>
  </si>
  <si>
    <t>Ferwerderadiel</t>
  </si>
  <si>
    <t>Geldermalsen</t>
  </si>
  <si>
    <t>Giessenlanden</t>
  </si>
  <si>
    <t>Gorinchem</t>
  </si>
  <si>
    <t>Gouda</t>
  </si>
  <si>
    <t>s-Gravenhage (gemeente)</t>
  </si>
  <si>
    <t>Groningen (gemeente)</t>
  </si>
  <si>
    <t>Grootegast</t>
  </si>
  <si>
    <t>Haarlemmerliede en Spaarnwoude</t>
  </si>
  <si>
    <t>Hardinxveld-Giessendam</t>
  </si>
  <si>
    <t>Haren</t>
  </si>
  <si>
    <t>Hellevoetsluis</t>
  </si>
  <si>
    <t>Hendrik-Ido-Ambacht</t>
  </si>
  <si>
    <t>Hengelo (O.)</t>
  </si>
  <si>
    <t>s-Hertogenbosch</t>
  </si>
  <si>
    <t>Hillegom</t>
  </si>
  <si>
    <t>Hoogeveen</t>
  </si>
  <si>
    <t>Kaag en Braassem</t>
  </si>
  <si>
    <t>Katwijk</t>
  </si>
  <si>
    <t>Kollumerland en Nieuwkruisland</t>
  </si>
  <si>
    <t>Korendijk</t>
  </si>
  <si>
    <t>Krimpen aan den IJssel</t>
  </si>
  <si>
    <t>Krimpenerwaard</t>
  </si>
  <si>
    <t>Lansingerland</t>
  </si>
  <si>
    <t>Laren (NH.)</t>
  </si>
  <si>
    <t>Leek</t>
  </si>
  <si>
    <t>Leerdam</t>
  </si>
  <si>
    <t>Leiden</t>
  </si>
  <si>
    <t>Leiderdorp</t>
  </si>
  <si>
    <t>Leidschendam-Voorburg</t>
  </si>
  <si>
    <t>Lingewaal</t>
  </si>
  <si>
    <t>Lisse</t>
  </si>
  <si>
    <t>Loppersum</t>
  </si>
  <si>
    <t>Maassluis</t>
  </si>
  <si>
    <t>De Marne</t>
  </si>
  <si>
    <t>Marum</t>
  </si>
  <si>
    <t>Meppel</t>
  </si>
  <si>
    <t>Middelburg (Z.)</t>
  </si>
  <si>
    <t>Midden-Delfland</t>
  </si>
  <si>
    <t>Midden-Drenthe</t>
  </si>
  <si>
    <t>Midden-Groningen</t>
  </si>
  <si>
    <t>Molenwaard</t>
  </si>
  <si>
    <t>Neder-Betuwe</t>
  </si>
  <si>
    <t>Neerijnen</t>
  </si>
  <si>
    <t>Nieuwkoop</t>
  </si>
  <si>
    <t>Nissewaard</t>
  </si>
  <si>
    <t>Noordenveld</t>
  </si>
  <si>
    <t>Noordwijk</t>
  </si>
  <si>
    <t>Noordwijkerhout</t>
  </si>
  <si>
    <t>Nuenen, Gerwen en Nederwetten</t>
  </si>
  <si>
    <t>Nuth</t>
  </si>
  <si>
    <t>Oegstgeest</t>
  </si>
  <si>
    <t>Oldambt</t>
  </si>
  <si>
    <t>Onderbanken</t>
  </si>
  <si>
    <t>Oud-Beijerland</t>
  </si>
  <si>
    <t>Oude IJsselstreek</t>
  </si>
  <si>
    <t>Papendrecht</t>
  </si>
  <si>
    <t>Pekela</t>
  </si>
  <si>
    <t>Pijnacker-Nootdorp</t>
  </si>
  <si>
    <t>Ridderkerk</t>
  </si>
  <si>
    <t>Rijswijk (ZH.)</t>
  </si>
  <si>
    <t>Rotterdam</t>
  </si>
  <si>
    <t>Schiedam</t>
  </si>
  <si>
    <t>Schinnen</t>
  </si>
  <si>
    <t>Sliedrecht</t>
  </si>
  <si>
    <t>Stadskanaal</t>
  </si>
  <si>
    <t>Stein (L.)</t>
  </si>
  <si>
    <t>Strijen</t>
  </si>
  <si>
    <t>Súdwest-Fryslân</t>
  </si>
  <si>
    <t>Teylingen</t>
  </si>
  <si>
    <t>Tynaarlo</t>
  </si>
  <si>
    <t>Utrecht (gemeente)</t>
  </si>
  <si>
    <t>Veendam</t>
  </si>
  <si>
    <t>Vianen</t>
  </si>
  <si>
    <t>Vlaardingen</t>
  </si>
  <si>
    <t>Voorschoten</t>
  </si>
  <si>
    <t>Waddinxveen</t>
  </si>
  <si>
    <t>Wassenaar</t>
  </si>
  <si>
    <t>Werkendam</t>
  </si>
  <si>
    <t>Westerveld</t>
  </si>
  <si>
    <t>Westerwolde</t>
  </si>
  <si>
    <t>Westland</t>
  </si>
  <si>
    <t>Westvoorne</t>
  </si>
  <si>
    <t>Winsum</t>
  </si>
  <si>
    <t>De Wolden</t>
  </si>
  <si>
    <t>Woudrichem</t>
  </si>
  <si>
    <t>Zederik</t>
  </si>
  <si>
    <t>Zoetermeer</t>
  </si>
  <si>
    <t>Zoeterwoude</t>
  </si>
  <si>
    <t>Zuidhorn</t>
  </si>
  <si>
    <t>Zuidplas</t>
  </si>
  <si>
    <t>Zwijndrecht</t>
  </si>
  <si>
    <t>C30</t>
  </si>
  <si>
    <t>Eindtotaal</t>
  </si>
  <si>
    <t>Afkortingen en meer</t>
  </si>
  <si>
    <t>BCBSAB</t>
  </si>
  <si>
    <t>Bevolingsprognose CBS in dezelfde volgorde als tabblad 1</t>
  </si>
  <si>
    <t>*Geen idee meer wat de AB betekent</t>
  </si>
  <si>
    <t>p.h. p.g.</t>
  </si>
  <si>
    <t>per hoofd per gemeente</t>
  </si>
  <si>
    <r>
      <rPr>
        <i/>
        <sz val="11"/>
        <color theme="1"/>
        <rFont val="Arial"/>
      </rPr>
      <t xml:space="preserve">Cédric: </t>
    </r>
    <r>
      <rPr>
        <sz val="11"/>
        <color theme="1"/>
        <rFont val="Arial"/>
      </rPr>
      <t xml:space="preserve">Eerste gedeelte van het verzoek van Remy was voor mij dus niet helemaal duidelijk. Het lukt niet om het er fasering 
te doen, omdat we maar van 4 à 5 provincies een goede fasering hebben. Voor de rest was het mij (Cédric) niet 
helemaal duidelijk hoe de formule er dan uitzag. 
Per tabblad is er een top 10 met laagste en hoogste gemeenten. Alleen is het nog handig om er de waardes er nog bij
zetten.
Mijn hoofd tolt nu zo erg dat ik niet helemaal snap wat er uit de formule komt in de groene tabbladen, wat zeggen de
negatieve getallen precies en is het erg om in de min te staan. Belangrijk is dus dat dit nog niet een compleet plaatje geeft
zo hebben we de data niet van ZH, GR en DR en moet de data van NB nog bijgewerkt worden. </t>
    </r>
  </si>
  <si>
    <t>NH</t>
  </si>
  <si>
    <t>NB</t>
  </si>
  <si>
    <t>FLL</t>
  </si>
  <si>
    <t>FRL</t>
  </si>
  <si>
    <t xml:space="preserve">ZL </t>
  </si>
  <si>
    <t>LB</t>
  </si>
  <si>
    <t>OV</t>
  </si>
  <si>
    <t>GL</t>
  </si>
  <si>
    <t>UT</t>
  </si>
  <si>
    <t>ZH</t>
  </si>
  <si>
    <t>GR</t>
  </si>
  <si>
    <t>DR</t>
  </si>
  <si>
    <t>Geel</t>
  </si>
  <si>
    <t>De tweede verzoeken die Remy heeft gedaan dus in 2030</t>
  </si>
  <si>
    <t>Formule voor de gele tabbladen is (zacht/hard 2021-2024 + zacht/hard 2025-2029) / Totale bevolking op 1 januari 2030 (kolom 2030 in tabblad BCBSAB) = hard/zacht/totaal plancapaciteit p.h. p.g. in 2030</t>
  </si>
  <si>
    <t>Groen</t>
  </si>
  <si>
    <t>Het laatste verzoek dat Remy heeft heeft gedaan dus gelinkt aan de bevolkinsgroei</t>
  </si>
  <si>
    <t>Formule voor de groene tabbladen is (zacht/hard 2021-2024 + zacht/hard 2021-2024) / (Totale bevolking op 1 januari 2030 - Totale bevolking op 1 januari 2021) = hard/zacht/totaal plancapaciteit relatief 
aan bevolkingsgroei</t>
  </si>
  <si>
    <t>Eerste gedeelte van het verzoek van Remy was voor mij dus niet helemaal duidelijk Het lukt niet om het er fasering te doen, omdat we maar van 4 à 5 provincies een goede fasering hebben</t>
  </si>
  <si>
    <t>Zachte plancapaciteit relatief aan bevolkingsgroei 2021 tot 2030</t>
  </si>
  <si>
    <t>Heerenveen (FRL)</t>
  </si>
  <si>
    <t>Oirschot (NB)</t>
  </si>
  <si>
    <t>Brummen (GL)</t>
  </si>
  <si>
    <t>Hoorn (NH)</t>
  </si>
  <si>
    <t>Hardenberg (OV)</t>
  </si>
  <si>
    <t>Voorst (GL)</t>
  </si>
  <si>
    <t>Waalre (NB)</t>
  </si>
  <si>
    <t>Zwartewaterland (OV)</t>
  </si>
  <si>
    <t>Hollands Kroon (NH)</t>
  </si>
  <si>
    <t>Vlissingen (ZL)</t>
  </si>
  <si>
    <t>Halderberge (NB)</t>
  </si>
  <si>
    <r>
      <rPr>
        <sz val="11"/>
        <color theme="1"/>
        <rFont val="Arial"/>
      </rPr>
      <t xml:space="preserve">Let op! Deze berekening wordt binnenkort veranderd
De berekening is als volgt: </t>
    </r>
    <r>
      <rPr>
        <b/>
        <sz val="11"/>
        <color theme="1"/>
        <rFont val="Arial"/>
      </rPr>
      <t xml:space="preserve">(plancap 2021-2024 + plancap 2025-2029) / (bevolkingsgroei 2030 - bevolkingsgroei 2021)
</t>
    </r>
    <r>
      <rPr>
        <sz val="11"/>
        <color theme="1"/>
        <rFont val="Arial"/>
      </rPr>
      <t>De plancapaciteit is cumulatief genomen en van de bevolkingsgroei is het verschil gebruikt.</t>
    </r>
  </si>
  <si>
    <t>Totale plancapaciteit relatief aan bevolkingsgroei 2021 tot 2030</t>
  </si>
  <si>
    <r>
      <rPr>
        <sz val="11"/>
        <color theme="1"/>
        <rFont val="Arial"/>
      </rPr>
      <t xml:space="preserve">Let op! Deze berekening wordt binnenkort veranderd
De berekening is als volgt: </t>
    </r>
    <r>
      <rPr>
        <b/>
        <sz val="11"/>
        <color theme="1"/>
        <rFont val="Arial"/>
      </rPr>
      <t xml:space="preserve">(plancap 2021-2024 + plancap 2025-2029) / (bevolkingsgroei 2030 - bevolkingsgroei 2021)
</t>
    </r>
    <r>
      <rPr>
        <sz val="11"/>
        <color theme="1"/>
        <rFont val="Arial"/>
      </rPr>
      <t>De plancapaciteit is cumulatief genomen en van de bevolkingsgroei is het verschil gebruikt.</t>
    </r>
  </si>
  <si>
    <t>Check</t>
  </si>
  <si>
    <t>Aantekeningen en afwijkingen</t>
  </si>
  <si>
    <t>2021-2030, geen hard zacht + regioniveau</t>
  </si>
  <si>
    <t>Jaarfasering en hard en zacht staan apart, niet samen.</t>
  </si>
  <si>
    <t>Netto data hard &amp; zacht niet compleet</t>
  </si>
  <si>
    <t>Mist drie kleine gemeenten</t>
  </si>
  <si>
    <t>2021 tot 2023 en vervolgens 2024 en verder.</t>
  </si>
  <si>
    <t>2021-2030</t>
  </si>
  <si>
    <t>Afwijkende data</t>
  </si>
  <si>
    <t>Deze data moet nogmaals opgevraagd worden met de juiste faseringen, in harde en zachte plancapaciteit en netto</t>
  </si>
  <si>
    <t xml:space="preserve">Aantekeningen voor check 2: </t>
  </si>
  <si>
    <t>Check op data: willekeurige punten checken met de ruwe data</t>
  </si>
  <si>
    <t>Check op netto en bruto: Is alles netto woningbouw hard en zacht? (netto is totaal (bruto) min de sloop)</t>
  </si>
  <si>
    <t>Check op 2040 t/m 2050 bij bepaalde provincies</t>
  </si>
  <si>
    <t>Check op het niet meenemen van 'onbekend'</t>
  </si>
  <si>
    <t>Bruto of Netto</t>
  </si>
  <si>
    <t>Extra opmerkingen</t>
  </si>
  <si>
    <t>Bruto</t>
  </si>
  <si>
    <t>Niet duidelijk</t>
  </si>
  <si>
    <t>*Data klopt, wel op regio niveau niet op gemeenteniveau (niet duidelijk of het bruto of netto is)</t>
  </si>
  <si>
    <t>Niet duidelijk, hoogstwaarschijnlijk bruto</t>
  </si>
  <si>
    <t>*Afgerond op 5-tallen, hierdoor kunnen geringe afwijkingen voorkomen</t>
  </si>
  <si>
    <t xml:space="preserve">*Goed opletten aantal gemeenten geen data, dat betekent niet 0
</t>
  </si>
  <si>
    <t>Netto</t>
  </si>
  <si>
    <r>
      <rPr>
        <sz val="11"/>
        <color theme="1"/>
        <rFont val="Calibri"/>
      </rPr>
      <t xml:space="preserve">*Goed opletten bij tijdsperiode staat er nu 2021 - 2030, maar de data van Gelderland loopt ook verder. De categorie vanaf 2030 is er namelijk ook in verwerkt. </t>
    </r>
    <r>
      <rPr>
        <b/>
        <sz val="11"/>
        <color theme="1"/>
        <rFont val="Calibri"/>
      </rPr>
      <t>OPLOSSING VOOR ZOEKEN OF TIJDSPERIODE AANPASSEN</t>
    </r>
  </si>
  <si>
    <t>Netto, data hard &amp; zacht niet compleet</t>
  </si>
  <si>
    <r>
      <rPr>
        <sz val="11"/>
        <color theme="1"/>
        <rFont val="Calibri"/>
      </rPr>
      <t xml:space="preserve">*Plancapaciteit nieuwbouw staat hier in, niet die van de netto-plancapaciteit. Deze cijfers hebben we niet gekregen. </t>
    </r>
    <r>
      <rPr>
        <b/>
        <sz val="11"/>
        <color theme="1"/>
        <rFont val="Calibri"/>
      </rPr>
      <t>EVEN OVERLEGGEN</t>
    </r>
  </si>
  <si>
    <t>Bruto (Almere en Lelystad), Urk: netto</t>
  </si>
  <si>
    <t>*Almere en Lelystad zijn bruto (dataset Noord-Holland), Urk hebben we apart. Andere gemeenten weigeren</t>
  </si>
  <si>
    <r>
      <rPr>
        <sz val="11"/>
        <color theme="1"/>
        <rFont val="Calibri"/>
      </rPr>
      <t xml:space="preserve">*Goed opletten andere volgorde 2021-2023 en 2024 en verder
** Nieuwbouw stond erin, is nu aangepast naar netto plancapaciteit </t>
    </r>
    <r>
      <rPr>
        <b/>
        <sz val="11"/>
        <color theme="1"/>
        <rFont val="Calibri"/>
      </rPr>
      <t>EXTRA CONTROLE NODIG</t>
    </r>
  </si>
  <si>
    <t>Niet aanwezig</t>
  </si>
  <si>
    <t>*Valt het jaar 2020 ook nog onder de getallen of niet, zo ja dan moeten we die er nog uit zien te filteren.
**Niet duidelijk of het netto of bruto is</t>
  </si>
  <si>
    <t>*Netto-plancapaciteit</t>
  </si>
  <si>
    <t>Gemeenten zijn gecontroleerd</t>
  </si>
  <si>
    <t>Check op netto en bruto: Is alles netto woningbouw hard en zacht?</t>
  </si>
  <si>
    <t>Algemene conclusie: er staan veel verschillende soorten data in kijken hoe we dat gaan oplossen, zo is er al het verschil tussen bruto en netto die er is in de dataset. Ook is er dus een verschil tussen nieuwbouw en netto.</t>
  </si>
  <si>
    <t>Oplossing voor Bruto en netto (netto en bruto naast elkaar neerleggen, vb Noord-Holland totale plancapaciteit is netto, dus als we bruto zacht en hard bij elkaar optellen dan kunnen we dat vergelijken met netto als het overeenkomt dan hebben we mazzel, zo niet dan hebben we een probleem).</t>
  </si>
  <si>
    <t>In de dataset van provincie Zeeland staat de formule voor netto plancapaciteit. Zij hebben nieuwbouw hard/zacht - sloop hard/zacht gedaan. Interessant om misschien bij andere ook te doen om zo te kijken of we op de netto kunnen komen.</t>
  </si>
  <si>
    <r>
      <rPr>
        <sz val="11"/>
        <color theme="1"/>
        <rFont val="Calibri"/>
      </rPr>
      <t xml:space="preserve">Momenteel staan er mails uit naar de volgende provincies met de vraag voor netto plancap of het verwerken in de juiste fasering: </t>
    </r>
    <r>
      <rPr>
        <strike/>
        <sz val="11"/>
        <color theme="1"/>
        <rFont val="Calibri"/>
      </rPr>
      <t>Gelderland</t>
    </r>
    <r>
      <rPr>
        <sz val="11"/>
        <color theme="1"/>
        <rFont val="Calibri"/>
      </rPr>
      <t xml:space="preserve">, Utrecht, Brabant, </t>
    </r>
    <r>
      <rPr>
        <strike/>
        <sz val="11"/>
        <color theme="1"/>
        <rFont val="Calibri"/>
      </rPr>
      <t xml:space="preserve">Overijssel </t>
    </r>
    <r>
      <rPr>
        <sz val="11"/>
        <color theme="1"/>
        <rFont val="Calibri"/>
      </rPr>
      <t xml:space="preserve">en Zuid-Holland, </t>
    </r>
    <r>
      <rPr>
        <strike/>
        <sz val="11"/>
        <color theme="1"/>
        <rFont val="Calibri"/>
      </rPr>
      <t>Noord-Holland</t>
    </r>
    <r>
      <rPr>
        <sz val="11"/>
        <color theme="1"/>
        <rFont val="Calibri"/>
      </rPr>
      <t>.</t>
    </r>
  </si>
  <si>
    <t>Zodra de data binnen zijn, wordt deze derde check uitgevoerd. De derde check gaat over de netto data en afwijkende faseringen.</t>
  </si>
  <si>
    <t>Check data</t>
  </si>
  <si>
    <t>Vanaf 2030 niet aanwezig</t>
  </si>
  <si>
    <t>Zachte plancap alleen van 2021 tot 2030 beschikbaar</t>
  </si>
  <si>
    <t>Brabant</t>
  </si>
  <si>
    <t>Gecontroleerd</t>
  </si>
  <si>
    <t>(leeg)</t>
  </si>
  <si>
    <t>gemeente</t>
  </si>
  <si>
    <t>h2025-2029</t>
  </si>
  <si>
    <t>h2030+</t>
  </si>
  <si>
    <t>z2021-2024</t>
  </si>
  <si>
    <t>z2025-2029</t>
  </si>
  <si>
    <t>z2030+</t>
  </si>
  <si>
    <t xml:space="preserve">Zuid-Holland </t>
  </si>
  <si>
    <t>hz2021-2030</t>
  </si>
  <si>
    <t>provincie</t>
  </si>
  <si>
    <t>h2020-2024</t>
  </si>
  <si>
    <t>regio</t>
  </si>
  <si>
    <t>htotaal</t>
  </si>
  <si>
    <t>ztotaal</t>
  </si>
  <si>
    <t>totaal</t>
  </si>
  <si>
    <t>Molenlanden</t>
  </si>
  <si>
    <t>Rijswijk</t>
  </si>
  <si>
    <t>onbekend_2021-2024</t>
  </si>
  <si>
    <t>onbekend_2025-2029</t>
  </si>
  <si>
    <r>
      <rPr>
        <sz val="11"/>
        <color rgb="FF340856"/>
        <rFont val="calibri"/>
        <family val="2"/>
        <scheme val="minor"/>
      </rPr>
      <t>H</t>
    </r>
    <r>
      <rPr>
        <sz val="11"/>
        <color rgb="FF261828"/>
        <rFont val="calibri"/>
        <family val="2"/>
        <scheme val="minor"/>
      </rPr>
      <t>a</t>
    </r>
    <r>
      <rPr>
        <sz val="11"/>
        <color rgb="FF340856"/>
        <rFont val="calibri"/>
        <family val="2"/>
        <scheme val="minor"/>
      </rPr>
      <t>rlin</t>
    </r>
    <r>
      <rPr>
        <sz val="11"/>
        <color rgb="FF3A213F"/>
        <rFont val="calibri"/>
        <family val="2"/>
        <scheme val="minor"/>
      </rPr>
      <t>ge</t>
    </r>
    <r>
      <rPr>
        <sz val="11"/>
        <color rgb="FF340856"/>
        <rFont val="calibri"/>
        <family val="2"/>
        <scheme val="minor"/>
      </rPr>
      <t>n</t>
    </r>
  </si>
  <si>
    <r>
      <rPr>
        <sz val="11"/>
        <color rgb="FF5B526B"/>
        <rFont val="calibri"/>
        <family val="2"/>
        <scheme val="minor"/>
      </rPr>
      <t>W</t>
    </r>
    <r>
      <rPr>
        <sz val="11"/>
        <color rgb="FF261828"/>
        <rFont val="calibri"/>
        <family val="2"/>
        <scheme val="minor"/>
      </rPr>
      <t>aad</t>
    </r>
    <r>
      <rPr>
        <sz val="11"/>
        <color rgb="FF340856"/>
        <rFont val="calibri"/>
        <family val="2"/>
        <scheme val="minor"/>
      </rPr>
      <t>h</t>
    </r>
    <r>
      <rPr>
        <sz val="11"/>
        <color rgb="FF3A213F"/>
        <rFont val="calibri"/>
        <family val="2"/>
        <scheme val="minor"/>
      </rPr>
      <t>oe</t>
    </r>
    <r>
      <rPr>
        <sz val="11"/>
        <color rgb="FF5D3F38"/>
        <rFont val="calibri"/>
        <family val="2"/>
        <scheme val="minor"/>
      </rPr>
      <t>k</t>
    </r>
    <r>
      <rPr>
        <sz val="11"/>
        <color rgb="FF3A213F"/>
        <rFont val="calibri"/>
        <family val="2"/>
        <scheme val="minor"/>
      </rPr>
      <t>e</t>
    </r>
  </si>
  <si>
    <r>
      <rPr>
        <sz val="11"/>
        <color rgb="FF340856"/>
        <rFont val="calibri"/>
        <family val="2"/>
        <scheme val="minor"/>
      </rPr>
      <t>H</t>
    </r>
    <r>
      <rPr>
        <sz val="11"/>
        <color rgb="FF3A213F"/>
        <rFont val="calibri"/>
        <family val="2"/>
        <scheme val="minor"/>
      </rPr>
      <t>ee</t>
    </r>
    <r>
      <rPr>
        <sz val="11"/>
        <color rgb="FF340856"/>
        <rFont val="calibri"/>
        <family val="2"/>
        <scheme val="minor"/>
      </rPr>
      <t>r</t>
    </r>
    <r>
      <rPr>
        <sz val="11"/>
        <color rgb="FF3A213F"/>
        <rFont val="calibri"/>
        <family val="2"/>
        <scheme val="minor"/>
      </rPr>
      <t>e</t>
    </r>
    <r>
      <rPr>
        <sz val="11"/>
        <color rgb="FF340856"/>
        <rFont val="calibri"/>
        <family val="2"/>
        <scheme val="minor"/>
      </rPr>
      <t>n</t>
    </r>
    <r>
      <rPr>
        <sz val="11"/>
        <color rgb="FF5B526B"/>
        <rFont val="calibri"/>
        <family val="2"/>
        <scheme val="minor"/>
      </rPr>
      <t>v</t>
    </r>
    <r>
      <rPr>
        <sz val="11"/>
        <color rgb="FF3A213F"/>
        <rFont val="calibri"/>
        <family val="2"/>
        <scheme val="minor"/>
      </rPr>
      <t>ee</t>
    </r>
    <r>
      <rPr>
        <sz val="11"/>
        <color rgb="FF340856"/>
        <rFont val="calibri"/>
        <family val="2"/>
        <scheme val="minor"/>
      </rPr>
      <t>n</t>
    </r>
  </si>
  <si>
    <r>
      <rPr>
        <sz val="11"/>
        <color rgb="FF261828"/>
        <rFont val="calibri"/>
        <family val="2"/>
        <scheme val="minor"/>
      </rPr>
      <t>O</t>
    </r>
    <r>
      <rPr>
        <sz val="11"/>
        <color rgb="FF4D3D4F"/>
        <rFont val="calibri"/>
        <family val="2"/>
        <scheme val="minor"/>
      </rPr>
      <t>p</t>
    </r>
    <r>
      <rPr>
        <sz val="11"/>
        <color rgb="FF210C38"/>
        <rFont val="calibri"/>
        <family val="2"/>
        <scheme val="minor"/>
      </rPr>
      <t>s</t>
    </r>
    <r>
      <rPr>
        <sz val="11"/>
        <color rgb="FF340856"/>
        <rFont val="calibri"/>
        <family val="2"/>
        <scheme val="minor"/>
      </rPr>
      <t>t</t>
    </r>
    <r>
      <rPr>
        <sz val="11"/>
        <color rgb="FF3A213F"/>
        <rFont val="calibri"/>
        <family val="2"/>
        <scheme val="minor"/>
      </rPr>
      <t>e</t>
    </r>
    <r>
      <rPr>
        <sz val="11"/>
        <color rgb="FF340856"/>
        <rFont val="calibri"/>
        <family val="2"/>
        <scheme val="minor"/>
      </rPr>
      <t>rl</t>
    </r>
    <r>
      <rPr>
        <sz val="11"/>
        <color rgb="FF261828"/>
        <rFont val="calibri"/>
        <family val="2"/>
        <scheme val="minor"/>
      </rPr>
      <t>a</t>
    </r>
    <r>
      <rPr>
        <sz val="11"/>
        <color rgb="FF340856"/>
        <rFont val="calibri"/>
        <family val="2"/>
        <scheme val="minor"/>
      </rPr>
      <t>n</t>
    </r>
    <r>
      <rPr>
        <sz val="11"/>
        <color rgb="FF3A213F"/>
        <rFont val="calibri"/>
        <family val="2"/>
        <scheme val="minor"/>
      </rPr>
      <t>d</t>
    </r>
  </si>
  <si>
    <r>
      <rPr>
        <sz val="11"/>
        <color rgb="FF5B526B"/>
        <rFont val="calibri"/>
        <family val="2"/>
        <scheme val="minor"/>
      </rPr>
      <t>W</t>
    </r>
    <r>
      <rPr>
        <sz val="11"/>
        <color rgb="FF3A213F"/>
        <rFont val="calibri"/>
        <family val="2"/>
        <scheme val="minor"/>
      </rPr>
      <t>e</t>
    </r>
    <r>
      <rPr>
        <sz val="11"/>
        <color rgb="FF210C38"/>
        <rFont val="calibri"/>
        <family val="2"/>
        <scheme val="minor"/>
      </rPr>
      <t>s</t>
    </r>
    <r>
      <rPr>
        <sz val="11"/>
        <color rgb="FF340856"/>
        <rFont val="calibri"/>
        <family val="2"/>
        <scheme val="minor"/>
      </rPr>
      <t>t</t>
    </r>
    <r>
      <rPr>
        <sz val="11"/>
        <color rgb="FF210C38"/>
        <rFont val="calibri"/>
        <family val="2"/>
        <scheme val="minor"/>
      </rPr>
      <t>s</t>
    </r>
    <r>
      <rPr>
        <sz val="11"/>
        <color rgb="FF340856"/>
        <rFont val="calibri"/>
        <family val="2"/>
        <scheme val="minor"/>
      </rPr>
      <t>t</t>
    </r>
    <r>
      <rPr>
        <sz val="11"/>
        <color rgb="FF3A213F"/>
        <rFont val="calibri"/>
        <family val="2"/>
        <scheme val="minor"/>
      </rPr>
      <t>e</t>
    </r>
    <r>
      <rPr>
        <sz val="11"/>
        <color rgb="FF340856"/>
        <rFont val="calibri"/>
        <family val="2"/>
        <scheme val="minor"/>
      </rPr>
      <t>llin</t>
    </r>
    <r>
      <rPr>
        <sz val="11"/>
        <color rgb="FF3A213F"/>
        <rFont val="calibri"/>
        <family val="2"/>
        <scheme val="minor"/>
      </rPr>
      <t>g</t>
    </r>
    <r>
      <rPr>
        <sz val="11"/>
        <color rgb="FF5B526B"/>
        <rFont val="calibri"/>
        <family val="2"/>
        <scheme val="minor"/>
      </rPr>
      <t>w</t>
    </r>
    <r>
      <rPr>
        <sz val="11"/>
        <color rgb="FF3A213F"/>
        <rFont val="calibri"/>
        <family val="2"/>
        <scheme val="minor"/>
      </rPr>
      <t>e</t>
    </r>
    <r>
      <rPr>
        <sz val="11"/>
        <color rgb="FF340856"/>
        <rFont val="calibri"/>
        <family val="2"/>
        <scheme val="minor"/>
      </rPr>
      <t>rf</t>
    </r>
  </si>
  <si>
    <r>
      <rPr>
        <sz val="11"/>
        <color rgb="FF261828"/>
        <rFont val="calibri"/>
        <family val="2"/>
        <scheme val="minor"/>
      </rPr>
      <t>Oos</t>
    </r>
    <r>
      <rPr>
        <sz val="11"/>
        <color rgb="FF340856"/>
        <rFont val="calibri"/>
        <family val="2"/>
        <scheme val="minor"/>
      </rPr>
      <t>t</t>
    </r>
    <r>
      <rPr>
        <sz val="11"/>
        <color rgb="FF210C38"/>
        <rFont val="calibri"/>
        <family val="2"/>
        <scheme val="minor"/>
      </rPr>
      <t>s</t>
    </r>
    <r>
      <rPr>
        <sz val="11"/>
        <color rgb="FF340856"/>
        <rFont val="calibri"/>
        <family val="2"/>
        <scheme val="minor"/>
      </rPr>
      <t>t</t>
    </r>
    <r>
      <rPr>
        <sz val="11"/>
        <color rgb="FF3A213F"/>
        <rFont val="calibri"/>
        <family val="2"/>
        <scheme val="minor"/>
      </rPr>
      <t>e</t>
    </r>
    <r>
      <rPr>
        <sz val="11"/>
        <color rgb="FF340856"/>
        <rFont val="calibri"/>
        <family val="2"/>
        <scheme val="minor"/>
      </rPr>
      <t>llin</t>
    </r>
    <r>
      <rPr>
        <sz val="11"/>
        <color rgb="FF3A213F"/>
        <rFont val="calibri"/>
        <family val="2"/>
        <scheme val="minor"/>
      </rPr>
      <t>g</t>
    </r>
    <r>
      <rPr>
        <sz val="11"/>
        <color rgb="FF5B526B"/>
        <rFont val="calibri"/>
        <family val="2"/>
        <scheme val="minor"/>
      </rPr>
      <t>w</t>
    </r>
    <r>
      <rPr>
        <sz val="11"/>
        <color rgb="FF3A213F"/>
        <rFont val="calibri"/>
        <family val="2"/>
        <scheme val="minor"/>
      </rPr>
      <t>e</t>
    </r>
    <r>
      <rPr>
        <sz val="11"/>
        <color rgb="FF340856"/>
        <rFont val="calibri"/>
        <family val="2"/>
        <scheme val="minor"/>
      </rPr>
      <t>rf</t>
    </r>
  </si>
  <si>
    <r>
      <rPr>
        <sz val="11"/>
        <color rgb="FF3A213F"/>
        <rFont val="calibri"/>
        <family val="2"/>
        <scheme val="minor"/>
      </rPr>
      <t>S</t>
    </r>
    <r>
      <rPr>
        <sz val="11"/>
        <color rgb="FF673621"/>
        <rFont val="calibri"/>
        <family val="2"/>
        <scheme val="minor"/>
      </rPr>
      <t>m</t>
    </r>
    <r>
      <rPr>
        <sz val="11"/>
        <color rgb="FF261828"/>
        <rFont val="calibri"/>
        <family val="2"/>
        <scheme val="minor"/>
      </rPr>
      <t>a</t>
    </r>
    <r>
      <rPr>
        <sz val="11"/>
        <color rgb="FF340856"/>
        <rFont val="calibri"/>
        <family val="2"/>
        <scheme val="minor"/>
      </rPr>
      <t>llin</t>
    </r>
    <r>
      <rPr>
        <sz val="11"/>
        <color rgb="FF3A213F"/>
        <rFont val="calibri"/>
        <family val="2"/>
        <scheme val="minor"/>
      </rPr>
      <t>ge</t>
    </r>
    <r>
      <rPr>
        <sz val="11"/>
        <color rgb="FF340856"/>
        <rFont val="calibri"/>
        <family val="2"/>
        <scheme val="minor"/>
      </rPr>
      <t>rl</t>
    </r>
    <r>
      <rPr>
        <sz val="11"/>
        <color rgb="FF261828"/>
        <rFont val="calibri"/>
        <family val="2"/>
        <scheme val="minor"/>
      </rPr>
      <t>a</t>
    </r>
    <r>
      <rPr>
        <sz val="11"/>
        <color rgb="FF340856"/>
        <rFont val="calibri"/>
        <family val="2"/>
        <scheme val="minor"/>
      </rPr>
      <t>n</t>
    </r>
    <r>
      <rPr>
        <sz val="11"/>
        <color rgb="FF3A213F"/>
        <rFont val="calibri"/>
        <family val="2"/>
        <scheme val="minor"/>
      </rPr>
      <t>d</t>
    </r>
  </si>
  <si>
    <r>
      <rPr>
        <sz val="11"/>
        <color rgb="FF3A213F"/>
        <rFont val="calibri"/>
        <family val="2"/>
        <scheme val="minor"/>
      </rPr>
      <t>Súd</t>
    </r>
    <r>
      <rPr>
        <sz val="11"/>
        <color rgb="FF5B526B"/>
        <rFont val="calibri"/>
        <family val="2"/>
        <scheme val="minor"/>
      </rPr>
      <t>w</t>
    </r>
    <r>
      <rPr>
        <sz val="11"/>
        <color rgb="FF3A213F"/>
        <rFont val="calibri"/>
        <family val="2"/>
        <scheme val="minor"/>
      </rPr>
      <t>e</t>
    </r>
    <r>
      <rPr>
        <sz val="11"/>
        <color rgb="FF210C38"/>
        <rFont val="calibri"/>
        <family val="2"/>
        <scheme val="minor"/>
      </rPr>
      <t>s</t>
    </r>
    <r>
      <rPr>
        <sz val="11"/>
        <color rgb="FF340856"/>
        <rFont val="calibri"/>
        <family val="2"/>
        <scheme val="minor"/>
      </rPr>
      <t xml:space="preserve">t </t>
    </r>
    <r>
      <rPr>
        <sz val="11"/>
        <color rgb="FF210C38"/>
        <rFont val="calibri"/>
        <family val="2"/>
        <scheme val="minor"/>
      </rPr>
      <t>F</t>
    </r>
    <r>
      <rPr>
        <sz val="11"/>
        <color rgb="FF4D3D4F"/>
        <rFont val="calibri"/>
        <family val="2"/>
        <scheme val="minor"/>
      </rPr>
      <t>ry</t>
    </r>
    <r>
      <rPr>
        <sz val="11"/>
        <color rgb="FF210C38"/>
        <rFont val="calibri"/>
        <family val="2"/>
        <scheme val="minor"/>
      </rPr>
      <t>s</t>
    </r>
    <r>
      <rPr>
        <sz val="11"/>
        <color rgb="FF340856"/>
        <rFont val="calibri"/>
        <family val="2"/>
        <scheme val="minor"/>
      </rPr>
      <t>lân</t>
    </r>
  </si>
  <si>
    <r>
      <rPr>
        <sz val="11"/>
        <color rgb="FF3A213F"/>
        <rFont val="calibri"/>
        <family val="2"/>
        <scheme val="minor"/>
      </rPr>
      <t xml:space="preserve">De </t>
    </r>
    <r>
      <rPr>
        <sz val="11"/>
        <color rgb="FF210C38"/>
        <rFont val="calibri"/>
        <family val="2"/>
        <scheme val="minor"/>
      </rPr>
      <t>F</t>
    </r>
    <r>
      <rPr>
        <sz val="11"/>
        <color rgb="FF4D3D4F"/>
        <rFont val="calibri"/>
        <family val="2"/>
        <scheme val="minor"/>
      </rPr>
      <t>ry</t>
    </r>
    <r>
      <rPr>
        <sz val="11"/>
        <color rgb="FF210C38"/>
        <rFont val="calibri"/>
        <family val="2"/>
        <scheme val="minor"/>
      </rPr>
      <t>s</t>
    </r>
    <r>
      <rPr>
        <sz val="11"/>
        <color rgb="FF5D3F38"/>
        <rFont val="calibri"/>
        <family val="2"/>
        <scheme val="minor"/>
      </rPr>
      <t>k</t>
    </r>
    <r>
      <rPr>
        <sz val="11"/>
        <color rgb="FF3A213F"/>
        <rFont val="calibri"/>
        <family val="2"/>
        <scheme val="minor"/>
      </rPr>
      <t xml:space="preserve">e </t>
    </r>
    <r>
      <rPr>
        <sz val="11"/>
        <color rgb="FF482B62"/>
        <rFont val="calibri"/>
        <family val="2"/>
        <scheme val="minor"/>
      </rPr>
      <t>M</t>
    </r>
    <r>
      <rPr>
        <sz val="11"/>
        <color rgb="FF261828"/>
        <rFont val="calibri"/>
        <family val="2"/>
        <scheme val="minor"/>
      </rPr>
      <t>a</t>
    </r>
    <r>
      <rPr>
        <sz val="11"/>
        <color rgb="FF340856"/>
        <rFont val="calibri"/>
        <family val="2"/>
        <scheme val="minor"/>
      </rPr>
      <t>rr</t>
    </r>
    <r>
      <rPr>
        <sz val="11"/>
        <color rgb="FF3A213F"/>
        <rFont val="calibri"/>
        <family val="2"/>
        <scheme val="minor"/>
      </rPr>
      <t>e</t>
    </r>
    <r>
      <rPr>
        <sz val="11"/>
        <color rgb="FF340856"/>
        <rFont val="calibri"/>
        <family val="2"/>
        <scheme val="minor"/>
      </rPr>
      <t>n</t>
    </r>
  </si>
  <si>
    <r>
      <rPr>
        <sz val="11"/>
        <color rgb="FF3A213F"/>
        <rFont val="calibri"/>
        <family val="2"/>
        <scheme val="minor"/>
      </rPr>
      <t>Da</t>
    </r>
    <r>
      <rPr>
        <sz val="11"/>
        <color rgb="FF340856"/>
        <rFont val="calibri"/>
        <family val="2"/>
        <scheme val="minor"/>
      </rPr>
      <t>ntu</t>
    </r>
    <r>
      <rPr>
        <sz val="11"/>
        <color rgb="FF673621"/>
        <rFont val="calibri"/>
        <family val="2"/>
        <scheme val="minor"/>
      </rPr>
      <t>m</t>
    </r>
    <r>
      <rPr>
        <sz val="11"/>
        <color rgb="FF261828"/>
        <rFont val="calibri"/>
        <family val="2"/>
        <scheme val="minor"/>
      </rPr>
      <t>ad</t>
    </r>
    <r>
      <rPr>
        <sz val="11"/>
        <color rgb="FF340856"/>
        <rFont val="calibri"/>
        <family val="2"/>
        <scheme val="minor"/>
      </rPr>
      <t>i</t>
    </r>
    <r>
      <rPr>
        <sz val="11"/>
        <color rgb="FF3A213F"/>
        <rFont val="calibri"/>
        <family val="2"/>
        <scheme val="minor"/>
      </rPr>
      <t>e</t>
    </r>
    <r>
      <rPr>
        <sz val="11"/>
        <color rgb="FF340856"/>
        <rFont val="calibri"/>
        <family val="2"/>
        <scheme val="minor"/>
      </rPr>
      <t>l</t>
    </r>
  </si>
  <si>
    <r>
      <rPr>
        <sz val="11"/>
        <color rgb="FF340856"/>
        <rFont val="calibri"/>
        <family val="2"/>
        <scheme val="minor"/>
      </rPr>
      <t>N</t>
    </r>
    <r>
      <rPr>
        <sz val="11"/>
        <color rgb="FF3A213F"/>
        <rFont val="calibri"/>
        <family val="2"/>
        <scheme val="minor"/>
      </rPr>
      <t>oa</t>
    </r>
    <r>
      <rPr>
        <sz val="11"/>
        <color rgb="FF340856"/>
        <rFont val="calibri"/>
        <family val="2"/>
        <scheme val="minor"/>
      </rPr>
      <t>r</t>
    </r>
    <r>
      <rPr>
        <sz val="11"/>
        <color rgb="FF3A213F"/>
        <rFont val="calibri"/>
        <family val="2"/>
        <scheme val="minor"/>
      </rPr>
      <t>dea</t>
    </r>
    <r>
      <rPr>
        <sz val="11"/>
        <color rgb="FF210C38"/>
        <rFont val="calibri"/>
        <family val="2"/>
        <scheme val="minor"/>
      </rPr>
      <t>s</t>
    </r>
    <r>
      <rPr>
        <sz val="11"/>
        <color rgb="FF340856"/>
        <rFont val="calibri"/>
        <family val="2"/>
        <scheme val="minor"/>
      </rPr>
      <t>t</t>
    </r>
    <r>
      <rPr>
        <sz val="11"/>
        <color rgb="FF001C38"/>
        <rFont val="calibri"/>
        <family val="2"/>
        <scheme val="minor"/>
      </rPr>
      <t>-</t>
    </r>
    <r>
      <rPr>
        <sz val="11"/>
        <color rgb="FF210C38"/>
        <rFont val="calibri"/>
        <family val="2"/>
        <scheme val="minor"/>
      </rPr>
      <t>F</t>
    </r>
    <r>
      <rPr>
        <sz val="11"/>
        <color rgb="FF4D3D4F"/>
        <rFont val="calibri"/>
        <family val="2"/>
        <scheme val="minor"/>
      </rPr>
      <t>ry</t>
    </r>
    <r>
      <rPr>
        <sz val="11"/>
        <color rgb="FF210C38"/>
        <rFont val="calibri"/>
        <family val="2"/>
        <scheme val="minor"/>
      </rPr>
      <t>s</t>
    </r>
    <r>
      <rPr>
        <sz val="11"/>
        <color rgb="FF340856"/>
        <rFont val="calibri"/>
        <family val="2"/>
        <scheme val="minor"/>
      </rPr>
      <t>lân</t>
    </r>
  </si>
  <si>
    <r>
      <rPr>
        <sz val="11"/>
        <color rgb="FF210C38"/>
        <rFont val="calibri"/>
        <family val="2"/>
        <scheme val="minor"/>
      </rPr>
      <t>T</t>
    </r>
    <r>
      <rPr>
        <sz val="11"/>
        <color rgb="FF4D3D4F"/>
        <rFont val="calibri"/>
        <family val="2"/>
        <scheme val="minor"/>
      </rPr>
      <t>yt</t>
    </r>
    <r>
      <rPr>
        <sz val="11"/>
        <color rgb="FF210C38"/>
        <rFont val="calibri"/>
        <family val="2"/>
        <scheme val="minor"/>
      </rPr>
      <t>s</t>
    </r>
    <r>
      <rPr>
        <sz val="11"/>
        <color rgb="FF673621"/>
        <rFont val="calibri"/>
        <family val="2"/>
        <scheme val="minor"/>
      </rPr>
      <t>j</t>
    </r>
    <r>
      <rPr>
        <sz val="11"/>
        <color rgb="FF3A213F"/>
        <rFont val="calibri"/>
        <family val="2"/>
        <scheme val="minor"/>
      </rPr>
      <t>e</t>
    </r>
    <r>
      <rPr>
        <sz val="11"/>
        <color rgb="FF340856"/>
        <rFont val="calibri"/>
        <family val="2"/>
        <scheme val="minor"/>
      </rPr>
      <t>r</t>
    </r>
    <r>
      <rPr>
        <sz val="11"/>
        <color rgb="FF5D3F38"/>
        <rFont val="calibri"/>
        <family val="2"/>
        <scheme val="minor"/>
      </rPr>
      <t>k</t>
    </r>
    <r>
      <rPr>
        <sz val="11"/>
        <color rgb="FF210C38"/>
        <rFont val="calibri"/>
        <family val="2"/>
        <scheme val="minor"/>
      </rPr>
      <t>s</t>
    </r>
    <r>
      <rPr>
        <sz val="11"/>
        <color rgb="FF340856"/>
        <rFont val="calibri"/>
        <family val="2"/>
        <scheme val="minor"/>
      </rPr>
      <t>t</t>
    </r>
    <r>
      <rPr>
        <sz val="11"/>
        <color rgb="FF3A213F"/>
        <rFont val="calibri"/>
        <family val="2"/>
        <scheme val="minor"/>
      </rPr>
      <t>e</t>
    </r>
    <r>
      <rPr>
        <sz val="11"/>
        <color rgb="FF340856"/>
        <rFont val="calibri"/>
        <family val="2"/>
        <scheme val="minor"/>
      </rPr>
      <t>r</t>
    </r>
    <r>
      <rPr>
        <sz val="11"/>
        <color rgb="FF261828"/>
        <rFont val="calibri"/>
        <family val="2"/>
        <scheme val="minor"/>
      </rPr>
      <t>ad</t>
    </r>
    <r>
      <rPr>
        <sz val="11"/>
        <color rgb="FF340856"/>
        <rFont val="calibri"/>
        <family val="2"/>
        <scheme val="minor"/>
      </rPr>
      <t>i</t>
    </r>
    <r>
      <rPr>
        <sz val="11"/>
        <color rgb="FF3A213F"/>
        <rFont val="calibri"/>
        <family val="2"/>
        <scheme val="minor"/>
      </rPr>
      <t>e</t>
    </r>
    <r>
      <rPr>
        <sz val="11"/>
        <color rgb="FF340856"/>
        <rFont val="calibri"/>
        <family val="2"/>
        <scheme val="minor"/>
      </rPr>
      <t>l</t>
    </r>
  </si>
  <si>
    <r>
      <rPr>
        <sz val="11"/>
        <color rgb="FF3A213F"/>
        <rFont val="calibri"/>
        <family val="2"/>
        <scheme val="minor"/>
      </rPr>
      <t>Ac</t>
    </r>
    <r>
      <rPr>
        <sz val="11"/>
        <color rgb="FF340856"/>
        <rFont val="calibri"/>
        <family val="2"/>
        <scheme val="minor"/>
      </rPr>
      <t>ht</t>
    </r>
    <r>
      <rPr>
        <sz val="11"/>
        <color rgb="FF5D3F38"/>
        <rFont val="calibri"/>
        <family val="2"/>
        <scheme val="minor"/>
      </rPr>
      <t>k</t>
    </r>
    <r>
      <rPr>
        <sz val="11"/>
        <color rgb="FF261828"/>
        <rFont val="calibri"/>
        <family val="2"/>
        <scheme val="minor"/>
      </rPr>
      <t>a</t>
    </r>
    <r>
      <rPr>
        <sz val="11"/>
        <color rgb="FF340856"/>
        <rFont val="calibri"/>
        <family val="2"/>
        <scheme val="minor"/>
      </rPr>
      <t>r</t>
    </r>
    <r>
      <rPr>
        <sz val="11"/>
        <color rgb="FF210C38"/>
        <rFont val="calibri"/>
        <family val="2"/>
        <scheme val="minor"/>
      </rPr>
      <t>s</t>
    </r>
    <r>
      <rPr>
        <sz val="11"/>
        <color rgb="FF4D3D4F"/>
        <rFont val="calibri"/>
        <family val="2"/>
        <scheme val="minor"/>
      </rPr>
      <t>p</t>
    </r>
    <r>
      <rPr>
        <sz val="11"/>
        <color rgb="FF3A213F"/>
        <rFont val="calibri"/>
        <family val="2"/>
        <scheme val="minor"/>
      </rPr>
      <t>e</t>
    </r>
    <r>
      <rPr>
        <sz val="11"/>
        <color rgb="FF340856"/>
        <rFont val="calibri"/>
        <family val="2"/>
        <scheme val="minor"/>
      </rPr>
      <t>l</t>
    </r>
    <r>
      <rPr>
        <sz val="11"/>
        <color rgb="FF3A213F"/>
        <rFont val="calibri"/>
        <family val="2"/>
        <scheme val="minor"/>
      </rPr>
      <t>e</t>
    </r>
    <r>
      <rPr>
        <sz val="11"/>
        <color rgb="FF340856"/>
        <rFont val="calibri"/>
        <family val="2"/>
        <scheme val="minor"/>
      </rPr>
      <t>n</t>
    </r>
  </si>
  <si>
    <r>
      <rPr>
        <sz val="11"/>
        <color rgb="FF340856"/>
        <rFont val="calibri"/>
        <family val="2"/>
        <scheme val="minor"/>
      </rPr>
      <t>L</t>
    </r>
    <r>
      <rPr>
        <sz val="11"/>
        <color rgb="FF3A213F"/>
        <rFont val="calibri"/>
        <family val="2"/>
        <scheme val="minor"/>
      </rPr>
      <t>ee</t>
    </r>
    <r>
      <rPr>
        <sz val="11"/>
        <color rgb="FF340856"/>
        <rFont val="calibri"/>
        <family val="2"/>
        <scheme val="minor"/>
      </rPr>
      <t>u</t>
    </r>
    <r>
      <rPr>
        <sz val="11"/>
        <color rgb="FF5B526B"/>
        <rFont val="calibri"/>
        <family val="2"/>
        <scheme val="minor"/>
      </rPr>
      <t>w</t>
    </r>
    <r>
      <rPr>
        <sz val="11"/>
        <color rgb="FF261828"/>
        <rFont val="calibri"/>
        <family val="2"/>
        <scheme val="minor"/>
      </rPr>
      <t>a</t>
    </r>
    <r>
      <rPr>
        <sz val="11"/>
        <color rgb="FF340856"/>
        <rFont val="calibri"/>
        <family val="2"/>
        <scheme val="minor"/>
      </rPr>
      <t>r</t>
    </r>
    <r>
      <rPr>
        <sz val="11"/>
        <color rgb="FF3A213F"/>
        <rFont val="calibri"/>
        <family val="2"/>
        <scheme val="minor"/>
      </rPr>
      <t>de</t>
    </r>
    <r>
      <rPr>
        <sz val="11"/>
        <color rgb="FF340856"/>
        <rFont val="calibri"/>
        <family val="2"/>
        <scheme val="minor"/>
      </rPr>
      <t>n</t>
    </r>
  </si>
  <si>
    <r>
      <rPr>
        <sz val="11"/>
        <color rgb="FF210C38"/>
        <rFont val="calibri"/>
        <family val="2"/>
        <scheme val="minor"/>
      </rPr>
      <t>T</t>
    </r>
    <r>
      <rPr>
        <sz val="11"/>
        <color rgb="FF3A213F"/>
        <rFont val="calibri"/>
        <family val="2"/>
        <scheme val="minor"/>
      </rPr>
      <t>e</t>
    </r>
    <r>
      <rPr>
        <sz val="11"/>
        <color rgb="FF340856"/>
        <rFont val="calibri"/>
        <family val="2"/>
        <scheme val="minor"/>
      </rPr>
      <t>r</t>
    </r>
    <r>
      <rPr>
        <sz val="11"/>
        <color rgb="FF210C38"/>
        <rFont val="calibri"/>
        <family val="2"/>
        <scheme val="minor"/>
      </rPr>
      <t>s</t>
    </r>
    <r>
      <rPr>
        <sz val="11"/>
        <color rgb="FF3A213F"/>
        <rFont val="calibri"/>
        <family val="2"/>
        <scheme val="minor"/>
      </rPr>
      <t>c</t>
    </r>
    <r>
      <rPr>
        <sz val="11"/>
        <color rgb="FF340856"/>
        <rFont val="calibri"/>
        <family val="2"/>
        <scheme val="minor"/>
      </rPr>
      <t>h</t>
    </r>
    <r>
      <rPr>
        <sz val="11"/>
        <color rgb="FF3A213F"/>
        <rFont val="calibri"/>
        <family val="2"/>
        <scheme val="minor"/>
      </rPr>
      <t>e</t>
    </r>
    <r>
      <rPr>
        <sz val="11"/>
        <color rgb="FF340856"/>
        <rFont val="calibri"/>
        <family val="2"/>
        <scheme val="minor"/>
      </rPr>
      <t>llin</t>
    </r>
    <r>
      <rPr>
        <sz val="11"/>
        <color rgb="FF3A213F"/>
        <rFont val="calibri"/>
        <family val="2"/>
        <scheme val="minor"/>
      </rPr>
      <t>g</t>
    </r>
  </si>
  <si>
    <r>
      <rPr>
        <sz val="11"/>
        <color rgb="FF3A213F"/>
        <rFont val="calibri"/>
        <family val="2"/>
        <scheme val="minor"/>
      </rPr>
      <t>Sc</t>
    </r>
    <r>
      <rPr>
        <sz val="11"/>
        <color rgb="FF340856"/>
        <rFont val="calibri"/>
        <family val="2"/>
        <scheme val="minor"/>
      </rPr>
      <t>hi</t>
    </r>
    <r>
      <rPr>
        <sz val="11"/>
        <color rgb="FF3A213F"/>
        <rFont val="calibri"/>
        <family val="2"/>
        <scheme val="minor"/>
      </rPr>
      <t>e</t>
    </r>
    <r>
      <rPr>
        <sz val="11"/>
        <color rgb="FF340856"/>
        <rFont val="calibri"/>
        <family val="2"/>
        <scheme val="minor"/>
      </rPr>
      <t>r</t>
    </r>
    <r>
      <rPr>
        <sz val="11"/>
        <color rgb="FF673621"/>
        <rFont val="calibri"/>
        <family val="2"/>
        <scheme val="minor"/>
      </rPr>
      <t>m</t>
    </r>
    <r>
      <rPr>
        <sz val="11"/>
        <color rgb="FF3A213F"/>
        <rFont val="calibri"/>
        <family val="2"/>
        <scheme val="minor"/>
      </rPr>
      <t>o</t>
    </r>
    <r>
      <rPr>
        <sz val="11"/>
        <color rgb="FF340856"/>
        <rFont val="calibri"/>
        <family val="2"/>
        <scheme val="minor"/>
      </rPr>
      <t>nni</t>
    </r>
    <r>
      <rPr>
        <sz val="11"/>
        <color rgb="FF5D3F38"/>
        <rFont val="calibri"/>
        <family val="2"/>
        <scheme val="minor"/>
      </rPr>
      <t>k</t>
    </r>
    <r>
      <rPr>
        <sz val="11"/>
        <color rgb="FF3A213F"/>
        <rFont val="calibri"/>
        <family val="2"/>
        <scheme val="minor"/>
      </rPr>
      <t>oog</t>
    </r>
  </si>
  <si>
    <r>
      <rPr>
        <sz val="11"/>
        <color rgb="FF3A213F"/>
        <rFont val="calibri"/>
        <family val="2"/>
        <scheme val="minor"/>
      </rPr>
      <t>A</t>
    </r>
    <r>
      <rPr>
        <sz val="11"/>
        <color rgb="FF673621"/>
        <rFont val="calibri"/>
        <family val="2"/>
        <scheme val="minor"/>
      </rPr>
      <t>m</t>
    </r>
    <r>
      <rPr>
        <sz val="11"/>
        <color rgb="FF3A213F"/>
        <rFont val="calibri"/>
        <family val="2"/>
        <scheme val="minor"/>
      </rPr>
      <t>e</t>
    </r>
    <r>
      <rPr>
        <sz val="11"/>
        <color rgb="FF340856"/>
        <rFont val="calibri"/>
        <family val="2"/>
        <scheme val="minor"/>
      </rPr>
      <t>l</t>
    </r>
    <r>
      <rPr>
        <sz val="11"/>
        <color rgb="FF261828"/>
        <rFont val="calibri"/>
        <family val="2"/>
        <scheme val="minor"/>
      </rPr>
      <t>a</t>
    </r>
    <r>
      <rPr>
        <sz val="11"/>
        <color rgb="FF340856"/>
        <rFont val="calibri"/>
        <family val="2"/>
        <scheme val="minor"/>
      </rPr>
      <t>n</t>
    </r>
    <r>
      <rPr>
        <sz val="11"/>
        <color rgb="FF3A213F"/>
        <rFont val="calibri"/>
        <family val="2"/>
        <scheme val="minor"/>
      </rPr>
      <t>d</t>
    </r>
  </si>
  <si>
    <r>
      <rPr>
        <sz val="11"/>
        <color rgb="FF4D3D4F"/>
        <rFont val="calibri"/>
        <family val="2"/>
        <scheme val="minor"/>
      </rPr>
      <t>V</t>
    </r>
    <r>
      <rPr>
        <sz val="11"/>
        <color rgb="FF340856"/>
        <rFont val="calibri"/>
        <family val="2"/>
        <scheme val="minor"/>
      </rPr>
      <t>li</t>
    </r>
    <r>
      <rPr>
        <sz val="11"/>
        <color rgb="FF3A213F"/>
        <rFont val="calibri"/>
        <family val="2"/>
        <scheme val="minor"/>
      </rPr>
      <t>e</t>
    </r>
    <r>
      <rPr>
        <sz val="11"/>
        <color rgb="FF340856"/>
        <rFont val="calibri"/>
        <family val="2"/>
        <scheme val="minor"/>
      </rPr>
      <t>l</t>
    </r>
    <r>
      <rPr>
        <sz val="11"/>
        <color rgb="FF261828"/>
        <rFont val="calibri"/>
        <family val="2"/>
        <scheme val="minor"/>
      </rPr>
      <t>a</t>
    </r>
    <r>
      <rPr>
        <sz val="11"/>
        <color rgb="FF340856"/>
        <rFont val="calibri"/>
        <family val="2"/>
        <scheme val="minor"/>
      </rPr>
      <t>n</t>
    </r>
    <r>
      <rPr>
        <sz val="11"/>
        <color rgb="FF3A213F"/>
        <rFont val="calibri"/>
        <family val="2"/>
        <scheme val="minor"/>
      </rPr>
      <t>d</t>
    </r>
  </si>
  <si>
    <t>'s-Gravenhage</t>
  </si>
  <si>
    <t>Het Hogeland</t>
  </si>
  <si>
    <t>Westerkwartier</t>
  </si>
  <si>
    <t>Eemsdelta</t>
  </si>
  <si>
    <t>Totale plancapaciteit</t>
  </si>
  <si>
    <t>Harde plancapaciteit</t>
  </si>
  <si>
    <t>Zachte plancapaciteit</t>
  </si>
  <si>
    <t>Gemeente code</t>
  </si>
  <si>
    <t>2021-2029</t>
  </si>
  <si>
    <t>2021-2024</t>
  </si>
  <si>
    <t>2025-2029</t>
  </si>
  <si>
    <t>2030 en verder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</si>
</sst>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Arial"/>
    </font>
    <font>
      <sz val="11"/>
      <name val="Arial"/>
    </font>
    <font>
      <sz val="11"/>
      <color theme="1"/>
      <name val="Calibri"/>
    </font>
    <font>
      <b/>
      <sz val="11"/>
      <color theme="1"/>
      <name val="Calibri"/>
    </font>
    <font>
      <b/>
      <sz val="11"/>
      <color rgb="FF000000"/>
      <name val="Calibri"/>
    </font>
    <font>
      <sz val="11"/>
      <color theme="1"/>
      <name val="Calibri"/>
    </font>
    <font>
      <b/>
      <sz val="11"/>
      <color theme="1"/>
      <name val="Arial"/>
    </font>
    <font>
      <sz val="11"/>
      <color rgb="FF000000"/>
      <name val="Calibri"/>
    </font>
    <font>
      <sz val="11"/>
      <color rgb="FF000000"/>
      <name val="Calibri"/>
    </font>
    <font>
      <b/>
      <sz val="11"/>
      <color theme="1"/>
      <name val="Arial"/>
    </font>
    <font>
      <b/>
      <sz val="11"/>
      <color theme="1"/>
      <name val="Calibri"/>
    </font>
    <font>
      <sz val="11"/>
      <color theme="1"/>
      <name val="Arial"/>
    </font>
    <font>
      <sz val="11"/>
      <color rgb="FF000000"/>
      <name val="Arial"/>
    </font>
    <font>
      <strike/>
      <sz val="11"/>
      <color theme="1"/>
      <name val="Calibri"/>
    </font>
    <font>
      <i/>
      <sz val="11"/>
      <color theme="1"/>
      <name val="Arial"/>
    </font>
    <font>
      <b/>
      <sz val="11"/>
      <color theme="1"/>
      <name val="calibri"/>
      <family val="2"/>
      <scheme val="minor"/>
    </font>
    <font>
      <sz val="11"/>
      <color theme="1"/>
      <name val="calibri"/>
      <family val="2"/>
      <scheme val="minor"/>
    </font>
    <font>
      <sz val="11"/>
      <color rgb="FF340856"/>
      <name val="calibri"/>
      <family val="2"/>
      <scheme val="minor"/>
    </font>
    <font>
      <sz val="11"/>
      <color rgb="FF261828"/>
      <name val="calibri"/>
      <family val="2"/>
      <scheme val="minor"/>
    </font>
    <font>
      <sz val="11"/>
      <color rgb="FF3A213F"/>
      <name val="calibri"/>
      <family val="2"/>
      <scheme val="minor"/>
    </font>
    <font>
      <sz val="11"/>
      <color rgb="FF5B526B"/>
      <name val="calibri"/>
      <family val="2"/>
      <scheme val="minor"/>
    </font>
    <font>
      <sz val="11"/>
      <color rgb="FF5D3F38"/>
      <name val="calibri"/>
      <family val="2"/>
      <scheme val="minor"/>
    </font>
    <font>
      <sz val="11"/>
      <color rgb="FF4D3D4F"/>
      <name val="calibri"/>
      <family val="2"/>
      <scheme val="minor"/>
    </font>
    <font>
      <sz val="11"/>
      <color rgb="FF210C38"/>
      <name val="calibri"/>
      <family val="2"/>
      <scheme val="minor"/>
    </font>
    <font>
      <sz val="11"/>
      <color rgb="FF673621"/>
      <name val="calibri"/>
      <family val="2"/>
      <scheme val="minor"/>
    </font>
    <font>
      <sz val="11"/>
      <color rgb="FF482B62"/>
      <name val="calibri"/>
      <family val="2"/>
      <scheme val="minor"/>
    </font>
    <font>
      <sz val="11"/>
      <color rgb="FF001C38"/>
      <name val="calibri"/>
      <family val="2"/>
      <scheme val="minor"/>
    </font>
    <font>
      <sz val="11"/>
      <color rgb="FF000000"/>
      <name val="calibri"/>
      <family val="2"/>
      <scheme val="minor"/>
    </font>
    <font>
      <sz val="12"/>
      <color rgb="FF000000"/>
      <name val="Helvetica Neue"/>
      <family val="2"/>
    </font>
    <font>
      <sz val="10"/>
      <name val="Arial"/>
      <family val="2"/>
    </font>
    <font>
      <b/>
      <sz val="8"/>
      <color theme="0"/>
      <name val="Arial"/>
      <family val="2"/>
    </font>
    <font>
      <b/>
      <sz val="8"/>
      <name val="Arial"/>
      <family val="2"/>
    </font>
  </fonts>
  <fills count="12">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9CB9C"/>
        <bgColor rgb="FFF9CB9C"/>
      </patternFill>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theme="4" tint="0.79998168889431442"/>
        <bgColor indexed="64"/>
      </patternFill>
    </fill>
    <fill>
      <patternFill patternType="solid">
        <fgColor rgb="FF0070C0"/>
        <bgColor indexed="64"/>
      </patternFill>
    </fill>
  </fills>
  <borders count="32">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top/>
      <bottom/>
      <diagonal/>
    </border>
    <border>
      <left style="medium">
        <color rgb="FF000000"/>
      </left>
      <right style="medium">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00000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002060"/>
      </top>
      <bottom/>
      <diagonal/>
    </border>
    <border>
      <left/>
      <right/>
      <top style="thin">
        <color rgb="FF002060"/>
      </top>
      <bottom style="thin">
        <color rgb="FF002060"/>
      </bottom>
      <diagonal/>
    </border>
  </borders>
  <cellStyleXfs count="1">
    <xf numFmtId="0" fontId="0" fillId="0" borderId="0"/>
  </cellStyleXfs>
  <cellXfs count="107">
    <xf numFmtId="0" fontId="0" fillId="0" borderId="0" xfId="0" applyFont="1" applyAlignment="1"/>
    <xf numFmtId="0" fontId="2" fillId="0" borderId="0" xfId="0" applyFont="1"/>
    <xf numFmtId="0" fontId="2" fillId="0" borderId="6" xfId="0" applyFont="1" applyBorder="1"/>
    <xf numFmtId="0" fontId="3" fillId="0" borderId="6" xfId="0" applyFont="1" applyBorder="1"/>
    <xf numFmtId="0" fontId="2" fillId="4" borderId="3" xfId="0" applyFont="1" applyFill="1" applyBorder="1"/>
    <xf numFmtId="0" fontId="2" fillId="0" borderId="6" xfId="0" applyFont="1" applyBorder="1" applyAlignment="1">
      <alignment wrapText="1"/>
    </xf>
    <xf numFmtId="0" fontId="3" fillId="0" borderId="0" xfId="0" applyFont="1"/>
    <xf numFmtId="0" fontId="9" fillId="0" borderId="0" xfId="0" applyFont="1" applyAlignment="1"/>
    <xf numFmtId="0" fontId="11" fillId="0" borderId="0" xfId="0" applyFont="1" applyAlignment="1"/>
    <xf numFmtId="0" fontId="5" fillId="0" borderId="0" xfId="0" applyFont="1"/>
    <xf numFmtId="0" fontId="5" fillId="3" borderId="0" xfId="0" applyFont="1" applyFill="1"/>
    <xf numFmtId="2" fontId="5" fillId="0" borderId="0" xfId="0" applyNumberFormat="1" applyFont="1"/>
    <xf numFmtId="2" fontId="9" fillId="0" borderId="0" xfId="0" applyNumberFormat="1" applyFont="1" applyAlignment="1"/>
    <xf numFmtId="2" fontId="11" fillId="0" borderId="0" xfId="0" applyNumberFormat="1" applyFont="1"/>
    <xf numFmtId="2" fontId="11" fillId="0" borderId="0" xfId="0" applyNumberFormat="1" applyFont="1" applyAlignment="1"/>
    <xf numFmtId="0" fontId="5" fillId="0" borderId="0" xfId="0" applyFont="1" applyAlignment="1"/>
    <xf numFmtId="0" fontId="11" fillId="3" borderId="0" xfId="0" applyFont="1" applyFill="1" applyAlignment="1"/>
    <xf numFmtId="0" fontId="11" fillId="2" borderId="0" xfId="0" applyFont="1" applyFill="1" applyAlignment="1"/>
    <xf numFmtId="0" fontId="11" fillId="5" borderId="0" xfId="0" applyFont="1" applyFill="1" applyAlignment="1"/>
    <xf numFmtId="0" fontId="2" fillId="0" borderId="6" xfId="0" applyFont="1" applyBorder="1" applyAlignment="1">
      <alignment vertical="top"/>
    </xf>
    <xf numFmtId="0" fontId="3" fillId="0" borderId="6" xfId="0" applyFont="1" applyBorder="1" applyAlignment="1">
      <alignment vertical="top"/>
    </xf>
    <xf numFmtId="0" fontId="3" fillId="0" borderId="6" xfId="0" applyFont="1" applyBorder="1" applyAlignment="1">
      <alignment vertical="top" wrapText="1"/>
    </xf>
    <xf numFmtId="0" fontId="2" fillId="7" borderId="6" xfId="0" applyFont="1" applyFill="1" applyBorder="1"/>
    <xf numFmtId="0" fontId="2" fillId="8" borderId="6" xfId="0" applyFont="1" applyFill="1" applyBorder="1"/>
    <xf numFmtId="0" fontId="8" fillId="4" borderId="6" xfId="0" applyFont="1" applyFill="1" applyBorder="1" applyAlignment="1">
      <alignment wrapText="1"/>
    </xf>
    <xf numFmtId="0" fontId="2" fillId="9" borderId="6" xfId="0" applyFont="1" applyFill="1" applyBorder="1"/>
    <xf numFmtId="0" fontId="2" fillId="0" borderId="0" xfId="0" applyFont="1" applyAlignment="1">
      <alignment wrapText="1"/>
    </xf>
    <xf numFmtId="0" fontId="4" fillId="4" borderId="6" xfId="0" applyFont="1" applyFill="1" applyBorder="1" applyAlignment="1">
      <alignment wrapText="1"/>
    </xf>
    <xf numFmtId="0" fontId="3" fillId="0" borderId="0" xfId="0" applyFont="1" applyAlignment="1"/>
    <xf numFmtId="9" fontId="2" fillId="0" borderId="6" xfId="0" applyNumberFormat="1" applyFont="1" applyBorder="1"/>
    <xf numFmtId="0" fontId="10" fillId="0" borderId="0" xfId="0" applyFont="1"/>
    <xf numFmtId="0" fontId="5" fillId="0" borderId="0" xfId="0" applyFont="1"/>
    <xf numFmtId="0" fontId="2" fillId="4" borderId="6" xfId="0" applyFont="1" applyFill="1" applyBorder="1"/>
    <xf numFmtId="0" fontId="5" fillId="0" borderId="6" xfId="0" applyFont="1" applyBorder="1"/>
    <xf numFmtId="0" fontId="10" fillId="0" borderId="6" xfId="0" applyFont="1" applyBorder="1"/>
    <xf numFmtId="0" fontId="5" fillId="7" borderId="6" xfId="0" applyFont="1" applyFill="1" applyBorder="1"/>
    <xf numFmtId="0" fontId="10" fillId="2" borderId="0" xfId="0" applyFont="1" applyFill="1"/>
    <xf numFmtId="0" fontId="0" fillId="0" borderId="20" xfId="0" pivotButton="1" applyFont="1" applyBorder="1" applyAlignment="1"/>
    <xf numFmtId="0" fontId="0" fillId="0" borderId="21" xfId="0" applyFont="1" applyBorder="1" applyAlignment="1"/>
    <xf numFmtId="0" fontId="0" fillId="0" borderId="22" xfId="0" applyFont="1" applyBorder="1" applyAlignment="1"/>
    <xf numFmtId="0" fontId="0" fillId="0" borderId="20" xfId="0" applyFont="1" applyBorder="1" applyAlignment="1"/>
    <xf numFmtId="0" fontId="0" fillId="0" borderId="23" xfId="0" applyFont="1" applyBorder="1" applyAlignment="1"/>
    <xf numFmtId="0" fontId="0" fillId="0" borderId="24" xfId="0" applyFont="1" applyBorder="1" applyAlignment="1"/>
    <xf numFmtId="0" fontId="0" fillId="0" borderId="20" xfId="0" applyNumberFormat="1" applyFont="1" applyBorder="1" applyAlignment="1"/>
    <xf numFmtId="0" fontId="0" fillId="0" borderId="23" xfId="0" applyNumberFormat="1" applyFont="1" applyBorder="1" applyAlignment="1"/>
    <xf numFmtId="0" fontId="0" fillId="0" borderId="24" xfId="0" applyNumberFormat="1" applyFont="1" applyBorder="1" applyAlignment="1"/>
    <xf numFmtId="0" fontId="0" fillId="0" borderId="25" xfId="0" applyFont="1" applyBorder="1" applyAlignment="1"/>
    <xf numFmtId="0" fontId="0" fillId="0" borderId="25" xfId="0" applyNumberFormat="1" applyFont="1" applyBorder="1" applyAlignment="1"/>
    <xf numFmtId="0" fontId="0" fillId="0" borderId="3" xfId="0" applyNumberFormat="1" applyFont="1" applyBorder="1" applyAlignment="1"/>
    <xf numFmtId="0" fontId="0" fillId="0" borderId="26" xfId="0" applyNumberFormat="1" applyFont="1" applyBorder="1" applyAlignment="1"/>
    <xf numFmtId="0" fontId="0" fillId="0" borderId="27" xfId="0" applyFont="1" applyBorder="1" applyAlignment="1"/>
    <xf numFmtId="0" fontId="0" fillId="0" borderId="27" xfId="0" applyNumberFormat="1" applyFont="1" applyBorder="1" applyAlignment="1"/>
    <xf numFmtId="0" fontId="0" fillId="0" borderId="28" xfId="0" applyNumberFormat="1" applyFont="1" applyBorder="1" applyAlignment="1"/>
    <xf numFmtId="0" fontId="0" fillId="0" borderId="29" xfId="0" applyNumberFormat="1" applyFont="1" applyBorder="1" applyAlignment="1"/>
    <xf numFmtId="0" fontId="7" fillId="2" borderId="3" xfId="0" applyFont="1" applyFill="1" applyBorder="1" applyAlignment="1"/>
    <xf numFmtId="0" fontId="7" fillId="0" borderId="2" xfId="0" applyFont="1" applyBorder="1" applyAlignment="1"/>
    <xf numFmtId="0" fontId="12" fillId="0" borderId="3" xfId="0" applyFont="1" applyBorder="1" applyAlignment="1"/>
    <xf numFmtId="0" fontId="7" fillId="0" borderId="5" xfId="0" applyFont="1" applyBorder="1" applyAlignment="1">
      <alignment wrapText="1"/>
    </xf>
    <xf numFmtId="0" fontId="4" fillId="0" borderId="5" xfId="0" applyFont="1" applyBorder="1" applyAlignment="1">
      <alignment wrapText="1"/>
    </xf>
    <xf numFmtId="0" fontId="7" fillId="0" borderId="1" xfId="0" applyFont="1" applyBorder="1" applyAlignment="1"/>
    <xf numFmtId="0" fontId="7" fillId="0" borderId="4" xfId="0" applyFont="1" applyBorder="1" applyAlignment="1"/>
    <xf numFmtId="0" fontId="16" fillId="0" borderId="3" xfId="0" applyFont="1" applyFill="1" applyBorder="1"/>
    <xf numFmtId="1" fontId="16" fillId="0" borderId="3" xfId="0" applyNumberFormat="1" applyFont="1" applyFill="1" applyBorder="1"/>
    <xf numFmtId="0" fontId="16" fillId="0" borderId="3" xfId="0" applyFont="1" applyFill="1" applyBorder="1" applyAlignment="1">
      <alignment horizontal="left" vertical="top" wrapText="1"/>
    </xf>
    <xf numFmtId="0" fontId="27" fillId="0" borderId="3" xfId="0" applyFont="1" applyFill="1" applyBorder="1" applyAlignment="1"/>
    <xf numFmtId="0" fontId="27" fillId="0" borderId="3" xfId="0" applyFont="1" applyFill="1" applyBorder="1" applyAlignment="1">
      <alignment horizontal="left"/>
    </xf>
    <xf numFmtId="1" fontId="15" fillId="10" borderId="3" xfId="0" applyNumberFormat="1" applyFont="1" applyFill="1" applyBorder="1" applyAlignment="1">
      <alignment horizontal="left" vertical="center"/>
    </xf>
    <xf numFmtId="0" fontId="15" fillId="10" borderId="3" xfId="0" applyFont="1" applyFill="1" applyBorder="1" applyAlignment="1">
      <alignment horizontal="left" vertical="center"/>
    </xf>
    <xf numFmtId="0" fontId="16" fillId="0" borderId="3" xfId="0" applyFont="1" applyFill="1" applyBorder="1" applyAlignment="1">
      <alignment horizontal="left" vertical="center"/>
    </xf>
    <xf numFmtId="0" fontId="15" fillId="0" borderId="3" xfId="0" applyFont="1" applyFill="1" applyBorder="1"/>
    <xf numFmtId="1" fontId="16" fillId="0" borderId="3" xfId="0" applyNumberFormat="1" applyFont="1" applyFill="1" applyBorder="1" applyAlignment="1"/>
    <xf numFmtId="0" fontId="16" fillId="0" borderId="3" xfId="0" applyFont="1" applyFill="1" applyBorder="1" applyAlignment="1"/>
    <xf numFmtId="164" fontId="18" fillId="0" borderId="3" xfId="0" applyNumberFormat="1" applyFont="1" applyFill="1" applyBorder="1" applyAlignment="1">
      <alignment horizontal="right" wrapText="1"/>
    </xf>
    <xf numFmtId="164" fontId="19" fillId="0" borderId="3" xfId="0" applyNumberFormat="1" applyFont="1" applyFill="1" applyBorder="1" applyAlignment="1">
      <alignment horizontal="right" wrapText="1"/>
    </xf>
    <xf numFmtId="0" fontId="28" fillId="0" borderId="0" xfId="0" applyFont="1" applyAlignment="1"/>
    <xf numFmtId="0" fontId="29" fillId="0" borderId="3" xfId="0" applyFont="1" applyBorder="1"/>
    <xf numFmtId="0" fontId="29" fillId="0" borderId="3" xfId="0" applyFont="1" applyBorder="1" applyAlignment="1"/>
    <xf numFmtId="1" fontId="29" fillId="0" borderId="3" xfId="0" applyNumberFormat="1" applyFont="1" applyBorder="1" applyAlignment="1"/>
    <xf numFmtId="1" fontId="0" fillId="0" borderId="3" xfId="0" applyNumberFormat="1" applyBorder="1"/>
    <xf numFmtId="1" fontId="29" fillId="0" borderId="3" xfId="0" applyNumberFormat="1" applyFont="1" applyBorder="1"/>
    <xf numFmtId="0" fontId="30" fillId="11" borderId="30" xfId="0" applyFont="1" applyFill="1" applyBorder="1"/>
    <xf numFmtId="0" fontId="30" fillId="0" borderId="30" xfId="0" applyFont="1" applyBorder="1"/>
    <xf numFmtId="0" fontId="30" fillId="11" borderId="31" xfId="0" applyFont="1" applyFill="1" applyBorder="1" applyAlignment="1">
      <alignment vertical="top"/>
    </xf>
    <xf numFmtId="0" fontId="30" fillId="11" borderId="3" xfId="0" applyFont="1" applyFill="1" applyBorder="1"/>
    <xf numFmtId="0" fontId="31" fillId="0" borderId="0" xfId="0" applyFont="1"/>
    <xf numFmtId="0" fontId="30" fillId="11" borderId="0" xfId="0" applyFont="1" applyFill="1"/>
    <xf numFmtId="0" fontId="0" fillId="0" borderId="3" xfId="0" applyBorder="1"/>
    <xf numFmtId="0" fontId="0" fillId="0" borderId="3" xfId="0" applyBorder="1" applyAlignment="1">
      <alignment horizontal="center"/>
    </xf>
    <xf numFmtId="0" fontId="0" fillId="0" borderId="0" xfId="0"/>
    <xf numFmtId="0" fontId="29" fillId="0" borderId="3" xfId="0" applyFont="1" applyBorder="1" applyAlignment="1">
      <alignment horizontal="center"/>
    </xf>
    <xf numFmtId="0" fontId="30" fillId="11" borderId="31" xfId="0" applyFont="1" applyFill="1" applyBorder="1" applyAlignment="1">
      <alignment horizontal="center"/>
    </xf>
    <xf numFmtId="0" fontId="11" fillId="0" borderId="7" xfId="0" applyFont="1" applyBorder="1" applyAlignment="1"/>
    <xf numFmtId="0" fontId="1" fillId="0" borderId="8" xfId="0" applyFont="1" applyBorder="1"/>
    <xf numFmtId="0" fontId="1" fillId="0" borderId="9" xfId="0" applyFont="1" applyBorder="1"/>
    <xf numFmtId="0" fontId="11" fillId="0" borderId="0" xfId="0" applyFont="1" applyAlignment="1"/>
    <xf numFmtId="0" fontId="0" fillId="0" borderId="0" xfId="0" applyFont="1" applyAlignment="1"/>
    <xf numFmtId="0" fontId="11" fillId="6" borderId="10" xfId="0" applyFont="1" applyFill="1" applyBorder="1" applyAlignment="1">
      <alignment horizontal="left" vertical="top" wrapText="1"/>
    </xf>
    <xf numFmtId="0" fontId="1" fillId="0" borderId="11" xfId="0" applyFont="1" applyBorder="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2" fillId="2" borderId="18" xfId="0" applyFont="1" applyFill="1" applyBorder="1" applyAlignment="1">
      <alignment horizontal="center"/>
    </xf>
    <xf numFmtId="0" fontId="1" fillId="0" borderId="19" xfId="0" applyFont="1" applyBorder="1"/>
    <xf numFmtId="1" fontId="15" fillId="0" borderId="3" xfId="0" applyNumberFormat="1" applyFont="1" applyFill="1" applyBorder="1" applyAlignme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564.5296318287" refreshedVersion="7" recordCount="3801" xr:uid="{00000000-000A-0000-FFFF-FFFF00000000}">
  <cacheSource type="worksheet">
    <worksheetSource ref="A1:C3803" sheet="Bevolkingsprognose CBS"/>
  </cacheSource>
  <cacheFields count="3">
    <cacheField name="Regio-indeling 2018" numFmtId="0">
      <sharedItems containsBlank="1" count="381">
        <s v="Aa en Hunze"/>
        <s v="Aalburg"/>
        <s v="Aalsmeer"/>
        <s v="Aalten"/>
        <s v="Achtkarspelen"/>
        <s v="Alblasserdam"/>
        <s v="Albrandswaard"/>
        <s v="Alkmaar"/>
        <s v="Almelo"/>
        <s v="Almere"/>
        <s v="Alphen aan den Rijn"/>
        <s v="Alphen-Chaam"/>
        <s v="Ameland"/>
        <s v="Amersfoort"/>
        <s v="Amstelveen"/>
        <s v="Amsterdam"/>
        <s v="Apeldoorn"/>
        <s v="Appingedam"/>
        <s v="Arnhem"/>
        <s v="Assen"/>
        <s v="Asten"/>
        <s v="Baarle-Nassau"/>
        <s v="Baarn"/>
        <s v="Barendrecht"/>
        <s v="Barneveld"/>
        <s v="Bedum"/>
        <s v="Beek (L.)"/>
        <s v="Beemster"/>
        <s v="Beesel"/>
        <s v="Berg en Dal"/>
        <s v="Bergeijk"/>
        <s v="Bergen (L.)"/>
        <s v="Bergen (NH.)"/>
        <s v="Bergen op Zoom"/>
        <s v="Berkelland"/>
        <s v="Bernheze"/>
        <s v="Best"/>
        <s v="Beuningen"/>
        <s v="Beverwijk"/>
        <s v="De Bilt"/>
        <s v="Binnenmaas"/>
        <s v="Bladel"/>
        <s v="Blaricum"/>
        <s v="Bloemendaal"/>
        <s v="Bodegraven-Reeuwijk"/>
        <s v="Boekel"/>
        <s v="Ten Boer"/>
        <s v="Borger-Odoorn"/>
        <s v="Borne"/>
        <s v="Borsele"/>
        <s v="Boxmeer"/>
        <s v="Boxtel"/>
        <s v="Breda"/>
        <s v="Brielle"/>
        <s v="Bronckhorst"/>
        <s v="Brummen"/>
        <s v="Brunssum"/>
        <s v="Bunnik"/>
        <s v="Bunschoten"/>
        <s v="Buren"/>
        <s v="Capelle aan den IJssel"/>
        <s v="Castricum"/>
        <s v="Coevorden"/>
        <s v="Cranendonck"/>
        <s v="Cromstrijen"/>
        <s v="Cuijk"/>
        <s v="Culemborg"/>
        <s v="Dalfsen"/>
        <s v="Dantumadiel"/>
        <s v="Delft"/>
        <s v="Delfzijl"/>
        <s v="Deurne"/>
        <s v="Deventer"/>
        <s v="Diemen"/>
        <s v="Dinkelland"/>
        <s v="Doesburg"/>
        <s v="Doetinchem"/>
        <s v="Dongen"/>
        <s v="Dongeradeel"/>
        <s v="Dordrecht"/>
        <s v="Drechterland"/>
        <s v="Drimmelen"/>
        <s v="Dronten"/>
        <s v="Druten"/>
        <s v="Duiven"/>
        <s v="Echt-Susteren"/>
        <s v="Edam-Volendam"/>
        <s v="Ede"/>
        <s v="Eemnes"/>
        <s v="Eemsmond"/>
        <s v="Eersel"/>
        <s v="Eijsden-Margraten"/>
        <s v="Eindhoven"/>
        <s v="Elburg"/>
        <s v="Emmen"/>
        <s v="Enkhuizen"/>
        <s v="Enschede"/>
        <s v="Epe"/>
        <s v="Ermelo"/>
        <s v="Etten-Leur"/>
        <s v="Ferwerderadiel"/>
        <s v="De Fryske Marren"/>
        <s v="Geertruidenberg"/>
        <s v="Geldermalsen"/>
        <s v="Geldrop-Mierlo"/>
        <s v="Gemert-Bakel"/>
        <s v="Gennep"/>
        <s v="Giessenlanden"/>
        <s v="Gilze en Rijen"/>
        <s v="Goeree-Overflakkee"/>
        <s v="Goes"/>
        <s v="Goirle"/>
        <s v="Gooise Meren"/>
        <s v="Gorinchem"/>
        <s v="Gouda"/>
        <s v="Grave"/>
        <s v="s-Gravenhage (gemeente)"/>
        <s v="Groningen (gemeente)"/>
        <s v="Grootegast"/>
        <s v="Gulpen-Wittem"/>
        <s v="Haaksbergen"/>
        <s v="Haaren"/>
        <s v="Haarlem"/>
        <s v="Haarlemmerliede en Spaarnwoude"/>
        <s v="Haarlemmermeer"/>
        <s v="Halderberge"/>
        <s v="Hardenberg"/>
        <s v="Harderwijk"/>
        <s v="Hardinxveld-Giessendam"/>
        <s v="Haren"/>
        <s v="Harlingen"/>
        <s v="Hattem"/>
        <s v="Heemskerk"/>
        <s v="Heemstede"/>
        <s v="Heerde"/>
        <s v="Heerenveen"/>
        <s v="Heerhugowaard"/>
        <s v="Heerlen"/>
        <s v="Heeze-Leende"/>
        <s v="Heiloo"/>
        <s v="Den Helder"/>
        <s v="Hellendoorn"/>
        <s v="Hellevoetsluis"/>
        <s v="Helmond"/>
        <s v="Hendrik-Ido-Ambacht"/>
        <s v="Hengelo (O.)"/>
        <s v="s-Hertogenbosch"/>
        <s v="Heumen"/>
        <s v="Heusden"/>
        <s v="Hillegom"/>
        <s v="Hilvarenbeek"/>
        <s v="Hilversum"/>
        <s v="Hof van Twente"/>
        <s v="Hollands Kroon"/>
        <s v="Hoogeveen"/>
        <s v="Hoorn"/>
        <s v="Horst aan de Maas"/>
        <s v="Houten"/>
        <s v="Huizen"/>
        <s v="Hulst"/>
        <s v="IJsselstein"/>
        <s v="Kaag en Braassem"/>
        <s v="Kampen"/>
        <s v="Kapelle"/>
        <s v="Katwijk"/>
        <s v="Kerkrade"/>
        <s v="Koggenland"/>
        <s v="Kollumerland en Nieuwkruisland"/>
        <s v="Korendijk"/>
        <s v="Krimpen aan den IJssel"/>
        <s v="Krimpenerwaard"/>
        <s v="Laarbeek"/>
        <s v="Landerd"/>
        <s v="Landgraaf"/>
        <s v="Landsmeer"/>
        <s v="Langedijk"/>
        <s v="Lansingerland"/>
        <s v="Laren (NH.)"/>
        <s v="Leek"/>
        <s v="Leerdam"/>
        <s v="Leeuwarden"/>
        <s v="Leiden"/>
        <s v="Leiderdorp"/>
        <s v="Leidschendam-Voorburg"/>
        <s v="Lelystad"/>
        <s v="Leudal"/>
        <s v="Leusden"/>
        <s v="Lingewaal"/>
        <s v="Lingewaard"/>
        <s v="Lisse"/>
        <s v="Lochem"/>
        <s v="Loon op Zand"/>
        <s v="Lopik"/>
        <s v="Loppersum"/>
        <s v="Losser"/>
        <s v="Maasdriel"/>
        <s v="Maasgouw"/>
        <s v="Maassluis"/>
        <s v="Maastricht"/>
        <s v="De Marne"/>
        <s v="Marum"/>
        <s v="Medemblik"/>
        <s v="Meerssen"/>
        <s v="Meierijstad"/>
        <s v="Meppel"/>
        <s v="Middelburg (Z.)"/>
        <s v="Midden-Delfland"/>
        <s v="Midden-Drenthe"/>
        <s v="Midden-Groningen"/>
        <s v="Mill en Sint Hubert"/>
        <s v="Moerdijk"/>
        <s v="Molenwaard"/>
        <s v="Montferland"/>
        <s v="Montfoort"/>
        <s v="Mook en Middelaar"/>
        <s v="Neder-Betuwe"/>
        <s v="Nederweert"/>
        <s v="Neerijnen"/>
        <s v="Nieuwegein"/>
        <s v="Nieuwkoop"/>
        <s v="Nijkerk"/>
        <s v="Nijmegen"/>
        <s v="Nissewaard"/>
        <s v="Noord-Beveland"/>
        <s v="Noordenveld"/>
        <s v="Noordoostpolder"/>
        <s v="Noordwijk"/>
        <s v="Noordwijkerhout"/>
        <s v="Nuenen, Gerwen en Nederwetten"/>
        <s v="Nunspeet"/>
        <s v="Nuth"/>
        <s v="Oegstgeest"/>
        <s v="Oirschot"/>
        <s v="Oisterwijk"/>
        <s v="Oldambt"/>
        <s v="Oldebroek"/>
        <s v="Oldenzaal"/>
        <s v="Olst-Wijhe"/>
        <s v="Ommen"/>
        <s v="Onderbanken"/>
        <s v="Oost Gelre"/>
        <s v="Oosterhout"/>
        <s v="Ooststellingwerf"/>
        <s v="Oostzaan"/>
        <s v="Opmeer"/>
        <s v="Opsterland"/>
        <s v="Oss"/>
        <s v="Oud-Beijerland"/>
        <s v="Oude IJsselstreek"/>
        <s v="Ouder-Amstel"/>
        <s v="Oudewater"/>
        <s v="Overbetuwe"/>
        <s v="Papendrecht"/>
        <s v="Peel en Maas"/>
        <s v="Pekela"/>
        <s v="Pijnacker-Nootdorp"/>
        <s v="Purmerend"/>
        <s v="Putten"/>
        <s v="Raalte"/>
        <s v="Reimerswaal"/>
        <s v="Renkum"/>
        <s v="Renswoude"/>
        <s v="Reusel-De Mierden"/>
        <s v="Rheden"/>
        <s v="Rhenen"/>
        <s v="Ridderkerk"/>
        <s v="Rijssen-Holten"/>
        <s v="Rijswijk (ZH.)"/>
        <s v="Roerdalen"/>
        <s v="Roermond"/>
        <s v="De Ronde Venen"/>
        <s v="Roosendaal"/>
        <s v="Rotterdam"/>
        <s v="Rozendaal"/>
        <s v="Rucphen"/>
        <s v="Schagen"/>
        <s v="Scherpenzeel"/>
        <s v="Schiedam"/>
        <s v="Schiermonnikoog"/>
        <s v="Schinnen"/>
        <s v="Schouwen-Duiveland"/>
        <s v="Simpelveld"/>
        <s v="Sint Anthonis"/>
        <s v="Sint-Michielsgestel"/>
        <s v="Sittard-Geleen"/>
        <s v="Sliedrecht"/>
        <s v="Sluis"/>
        <s v="Smallingerland"/>
        <s v="Soest"/>
        <s v="Someren"/>
        <s v="Son en Breugel"/>
        <s v="Stadskanaal"/>
        <s v="Staphorst"/>
        <s v="Stede Broec"/>
        <s v="Steenbergen"/>
        <s v="Steenwijkerland"/>
        <s v="Stein (L.)"/>
        <s v="Stichtse Vecht"/>
        <s v="Strijen"/>
        <s v="Súdwest-Fryslân"/>
        <s v="Terneuzen"/>
        <s v="Terschelling"/>
        <s v="Texel"/>
        <s v="Teylingen"/>
        <s v="Tholen"/>
        <s v="Tiel"/>
        <s v="Tilburg"/>
        <s v="Tubbergen"/>
        <s v="Twenterand"/>
        <s v="Tynaarlo"/>
        <s v="Tytsjerksteradiel"/>
        <s v="Uden"/>
        <s v="Uitgeest"/>
        <s v="Uithoorn"/>
        <s v="Urk"/>
        <s v="Utrecht (gemeente)"/>
        <s v="Utrechtse Heuvelrug"/>
        <s v="Vaals"/>
        <s v="Valkenburg aan de Geul"/>
        <s v="Valkenswaard"/>
        <s v="Veendam"/>
        <s v="Veenendaal"/>
        <s v="Veere"/>
        <s v="Veldhoven"/>
        <s v="Velsen"/>
        <s v="Venlo"/>
        <s v="Venray"/>
        <s v="Vianen"/>
        <s v="Vlaardingen"/>
        <s v="Vlieland"/>
        <s v="Vlissingen"/>
        <s v="Voerendaal"/>
        <s v="Voorschoten"/>
        <s v="Voorst"/>
        <s v="Vught"/>
        <s v="Waadhoeke"/>
        <s v="Waalre"/>
        <s v="Waalwijk"/>
        <s v="Waddinxveen"/>
        <s v="Wageningen"/>
        <s v="Wassenaar"/>
        <s v="Waterland"/>
        <s v="Weert"/>
        <s v="Weesp"/>
        <s v="Werkendam"/>
        <s v="West Maas en Waal"/>
        <s v="Westerveld"/>
        <s v="Westervoort"/>
        <s v="Westerwolde"/>
        <s v="Westland"/>
        <s v="Weststellingwerf"/>
        <s v="Westvoorne"/>
        <s v="Wierden"/>
        <s v="Wijchen"/>
        <s v="Wijdemeren"/>
        <s v="Wijk bij Duurstede"/>
        <s v="Winsum"/>
        <s v="Winterswijk"/>
        <s v="Woensdrecht"/>
        <s v="Woerden"/>
        <s v="De Wolden"/>
        <s v="Wormerland"/>
        <s v="Woudenberg"/>
        <s v="Woudrichem"/>
        <s v="Zaanstad"/>
        <s v="Zaltbommel"/>
        <s v="Zandvoort"/>
        <s v="Zederik"/>
        <s v="Zeewolde"/>
        <s v="Zeist"/>
        <s v="Zevenaar"/>
        <s v="Zoetermeer"/>
        <s v="Zoeterwoude"/>
        <s v="Zuidhorn"/>
        <s v="Zuidplas"/>
        <s v="Zundert"/>
        <s v="Zutphen"/>
        <s v="Zwartewaterland"/>
        <s v="Zwijndrecht"/>
        <s v="Zwolle"/>
        <m/>
      </sharedItems>
    </cacheField>
    <cacheField name="Perioden" numFmtId="0">
      <sharedItems containsString="0" containsBlank="1" containsNumber="1" containsInteger="1" minValue="2021" maxValue="2030" count="11">
        <n v="2021"/>
        <n v="2022"/>
        <n v="2023"/>
        <n v="2024"/>
        <n v="2025"/>
        <n v="2026"/>
        <n v="2027"/>
        <n v="2028"/>
        <n v="2029"/>
        <n v="2030"/>
        <m/>
      </sharedItems>
    </cacheField>
    <cacheField name="Totale bevolking (x 1 000)" numFmtId="0">
      <sharedItems containsString="0" containsBlank="1" containsNumber="1" minValue="0.9" maxValue="96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01">
  <r>
    <x v="0"/>
    <x v="0"/>
    <n v="25.2"/>
  </r>
  <r>
    <x v="0"/>
    <x v="1"/>
    <n v="25.1"/>
  </r>
  <r>
    <x v="0"/>
    <x v="2"/>
    <n v="24.9"/>
  </r>
  <r>
    <x v="0"/>
    <x v="3"/>
    <n v="24.7"/>
  </r>
  <r>
    <x v="0"/>
    <x v="4"/>
    <n v="24.6"/>
  </r>
  <r>
    <x v="0"/>
    <x v="5"/>
    <n v="24.5"/>
  </r>
  <r>
    <x v="0"/>
    <x v="6"/>
    <n v="24.4"/>
  </r>
  <r>
    <x v="0"/>
    <x v="7"/>
    <n v="24.3"/>
  </r>
  <r>
    <x v="0"/>
    <x v="8"/>
    <n v="24.2"/>
  </r>
  <r>
    <x v="0"/>
    <x v="9"/>
    <n v="24.1"/>
  </r>
  <r>
    <x v="1"/>
    <x v="0"/>
    <n v="13.4"/>
  </r>
  <r>
    <x v="1"/>
    <x v="1"/>
    <n v="13.5"/>
  </r>
  <r>
    <x v="1"/>
    <x v="2"/>
    <n v="13.6"/>
  </r>
  <r>
    <x v="1"/>
    <x v="3"/>
    <n v="13.7"/>
  </r>
  <r>
    <x v="1"/>
    <x v="4"/>
    <n v="13.7"/>
  </r>
  <r>
    <x v="1"/>
    <x v="5"/>
    <n v="13.8"/>
  </r>
  <r>
    <x v="1"/>
    <x v="6"/>
    <n v="13.9"/>
  </r>
  <r>
    <x v="1"/>
    <x v="7"/>
    <n v="13.9"/>
  </r>
  <r>
    <x v="1"/>
    <x v="8"/>
    <n v="14"/>
  </r>
  <r>
    <x v="1"/>
    <x v="9"/>
    <n v="14.1"/>
  </r>
  <r>
    <x v="2"/>
    <x v="0"/>
    <n v="32.1"/>
  </r>
  <r>
    <x v="2"/>
    <x v="1"/>
    <n v="32.1"/>
  </r>
  <r>
    <x v="2"/>
    <x v="2"/>
    <n v="32.200000000000003"/>
  </r>
  <r>
    <x v="2"/>
    <x v="3"/>
    <n v="32.299999999999997"/>
  </r>
  <r>
    <x v="2"/>
    <x v="4"/>
    <n v="32.299999999999997"/>
  </r>
  <r>
    <x v="2"/>
    <x v="5"/>
    <n v="32.200000000000003"/>
  </r>
  <r>
    <x v="2"/>
    <x v="6"/>
    <n v="32.200000000000003"/>
  </r>
  <r>
    <x v="2"/>
    <x v="7"/>
    <n v="32.1"/>
  </r>
  <r>
    <x v="2"/>
    <x v="8"/>
    <n v="32.1"/>
  </r>
  <r>
    <x v="2"/>
    <x v="9"/>
    <n v="32"/>
  </r>
  <r>
    <x v="3"/>
    <x v="0"/>
    <n v="26.7"/>
  </r>
  <r>
    <x v="3"/>
    <x v="1"/>
    <n v="26.5"/>
  </r>
  <r>
    <x v="3"/>
    <x v="2"/>
    <n v="26.4"/>
  </r>
  <r>
    <x v="3"/>
    <x v="3"/>
    <n v="26.3"/>
  </r>
  <r>
    <x v="3"/>
    <x v="4"/>
    <n v="26.3"/>
  </r>
  <r>
    <x v="3"/>
    <x v="5"/>
    <n v="26.2"/>
  </r>
  <r>
    <x v="3"/>
    <x v="6"/>
    <n v="26.1"/>
  </r>
  <r>
    <x v="3"/>
    <x v="7"/>
    <n v="26"/>
  </r>
  <r>
    <x v="3"/>
    <x v="8"/>
    <n v="25.9"/>
  </r>
  <r>
    <x v="3"/>
    <x v="9"/>
    <n v="25.8"/>
  </r>
  <r>
    <x v="4"/>
    <x v="0"/>
    <n v="27.9"/>
  </r>
  <r>
    <x v="4"/>
    <x v="1"/>
    <n v="27.8"/>
  </r>
  <r>
    <x v="4"/>
    <x v="2"/>
    <n v="27.8"/>
  </r>
  <r>
    <x v="4"/>
    <x v="3"/>
    <n v="27.8"/>
  </r>
  <r>
    <x v="4"/>
    <x v="4"/>
    <n v="27.8"/>
  </r>
  <r>
    <x v="4"/>
    <x v="5"/>
    <n v="27.8"/>
  </r>
  <r>
    <x v="4"/>
    <x v="6"/>
    <n v="27.7"/>
  </r>
  <r>
    <x v="4"/>
    <x v="7"/>
    <n v="27.7"/>
  </r>
  <r>
    <x v="4"/>
    <x v="8"/>
    <n v="27.6"/>
  </r>
  <r>
    <x v="4"/>
    <x v="9"/>
    <n v="27.6"/>
  </r>
  <r>
    <x v="5"/>
    <x v="0"/>
    <n v="20.2"/>
  </r>
  <r>
    <x v="5"/>
    <x v="1"/>
    <n v="20.3"/>
  </r>
  <r>
    <x v="5"/>
    <x v="2"/>
    <n v="20.3"/>
  </r>
  <r>
    <x v="5"/>
    <x v="3"/>
    <n v="20.399999999999999"/>
  </r>
  <r>
    <x v="5"/>
    <x v="4"/>
    <n v="20.5"/>
  </r>
  <r>
    <x v="5"/>
    <x v="5"/>
    <n v="20.6"/>
  </r>
  <r>
    <x v="5"/>
    <x v="6"/>
    <n v="20.6"/>
  </r>
  <r>
    <x v="5"/>
    <x v="7"/>
    <n v="20.7"/>
  </r>
  <r>
    <x v="5"/>
    <x v="8"/>
    <n v="20.8"/>
  </r>
  <r>
    <x v="5"/>
    <x v="9"/>
    <n v="20.8"/>
  </r>
  <r>
    <x v="6"/>
    <x v="0"/>
    <n v="25.1"/>
  </r>
  <r>
    <x v="6"/>
    <x v="1"/>
    <n v="25"/>
  </r>
  <r>
    <x v="6"/>
    <x v="2"/>
    <n v="24.9"/>
  </r>
  <r>
    <x v="6"/>
    <x v="3"/>
    <n v="24.8"/>
  </r>
  <r>
    <x v="6"/>
    <x v="4"/>
    <n v="24.8"/>
  </r>
  <r>
    <x v="6"/>
    <x v="5"/>
    <n v="24.8"/>
  </r>
  <r>
    <x v="6"/>
    <x v="6"/>
    <n v="24.7"/>
  </r>
  <r>
    <x v="6"/>
    <x v="7"/>
    <n v="24.7"/>
  </r>
  <r>
    <x v="6"/>
    <x v="8"/>
    <n v="24.6"/>
  </r>
  <r>
    <x v="6"/>
    <x v="9"/>
    <n v="24.6"/>
  </r>
  <r>
    <x v="7"/>
    <x v="0"/>
    <n v="109.5"/>
  </r>
  <r>
    <x v="7"/>
    <x v="1"/>
    <n v="110"/>
  </r>
  <r>
    <x v="7"/>
    <x v="2"/>
    <n v="110.3"/>
  </r>
  <r>
    <x v="7"/>
    <x v="3"/>
    <n v="110.7"/>
  </r>
  <r>
    <x v="7"/>
    <x v="4"/>
    <n v="111.1"/>
  </r>
  <r>
    <x v="7"/>
    <x v="5"/>
    <n v="111.3"/>
  </r>
  <r>
    <x v="7"/>
    <x v="6"/>
    <n v="111.5"/>
  </r>
  <r>
    <x v="7"/>
    <x v="7"/>
    <n v="111.7"/>
  </r>
  <r>
    <x v="7"/>
    <x v="8"/>
    <n v="111.9"/>
  </r>
  <r>
    <x v="7"/>
    <x v="9"/>
    <n v="112.1"/>
  </r>
  <r>
    <x v="8"/>
    <x v="0"/>
    <n v="72.7"/>
  </r>
  <r>
    <x v="8"/>
    <x v="1"/>
    <n v="72.599999999999994"/>
  </r>
  <r>
    <x v="8"/>
    <x v="2"/>
    <n v="72.599999999999994"/>
  </r>
  <r>
    <x v="8"/>
    <x v="3"/>
    <n v="72.599999999999994"/>
  </r>
  <r>
    <x v="8"/>
    <x v="4"/>
    <n v="72.599999999999994"/>
  </r>
  <r>
    <x v="8"/>
    <x v="5"/>
    <n v="72.599999999999994"/>
  </r>
  <r>
    <x v="8"/>
    <x v="6"/>
    <n v="72.599999999999994"/>
  </r>
  <r>
    <x v="8"/>
    <x v="7"/>
    <n v="72.599999999999994"/>
  </r>
  <r>
    <x v="8"/>
    <x v="8"/>
    <n v="72.7"/>
  </r>
  <r>
    <x v="8"/>
    <x v="9"/>
    <n v="72.7"/>
  </r>
  <r>
    <x v="9"/>
    <x v="0"/>
    <n v="212.9"/>
  </r>
  <r>
    <x v="9"/>
    <x v="1"/>
    <n v="215.6"/>
  </r>
  <r>
    <x v="9"/>
    <x v="2"/>
    <n v="218.4"/>
  </r>
  <r>
    <x v="9"/>
    <x v="3"/>
    <n v="221.2"/>
  </r>
  <r>
    <x v="9"/>
    <x v="4"/>
    <n v="224.1"/>
  </r>
  <r>
    <x v="9"/>
    <x v="5"/>
    <n v="227"/>
  </r>
  <r>
    <x v="9"/>
    <x v="6"/>
    <n v="229.9"/>
  </r>
  <r>
    <x v="9"/>
    <x v="7"/>
    <n v="232.8"/>
  </r>
  <r>
    <x v="9"/>
    <x v="8"/>
    <n v="235.3"/>
  </r>
  <r>
    <x v="9"/>
    <x v="9"/>
    <n v="237.8"/>
  </r>
  <r>
    <x v="10"/>
    <x v="0"/>
    <n v="113.1"/>
  </r>
  <r>
    <x v="10"/>
    <x v="1"/>
    <n v="114"/>
  </r>
  <r>
    <x v="10"/>
    <x v="2"/>
    <n v="114.9"/>
  </r>
  <r>
    <x v="10"/>
    <x v="3"/>
    <n v="115.7"/>
  </r>
  <r>
    <x v="10"/>
    <x v="4"/>
    <n v="116.5"/>
  </r>
  <r>
    <x v="10"/>
    <x v="5"/>
    <n v="117.3"/>
  </r>
  <r>
    <x v="10"/>
    <x v="6"/>
    <n v="118.2"/>
  </r>
  <r>
    <x v="10"/>
    <x v="7"/>
    <n v="119.1"/>
  </r>
  <r>
    <x v="10"/>
    <x v="8"/>
    <n v="120"/>
  </r>
  <r>
    <x v="10"/>
    <x v="9"/>
    <n v="121"/>
  </r>
  <r>
    <x v="11"/>
    <x v="0"/>
    <n v="10.1"/>
  </r>
  <r>
    <x v="11"/>
    <x v="1"/>
    <n v="10.1"/>
  </r>
  <r>
    <x v="11"/>
    <x v="2"/>
    <n v="10.1"/>
  </r>
  <r>
    <x v="11"/>
    <x v="3"/>
    <n v="10.1"/>
  </r>
  <r>
    <x v="11"/>
    <x v="4"/>
    <n v="10"/>
  </r>
  <r>
    <x v="11"/>
    <x v="5"/>
    <n v="10"/>
  </r>
  <r>
    <x v="11"/>
    <x v="6"/>
    <n v="10"/>
  </r>
  <r>
    <x v="11"/>
    <x v="7"/>
    <n v="10"/>
  </r>
  <r>
    <x v="11"/>
    <x v="8"/>
    <n v="10"/>
  </r>
  <r>
    <x v="11"/>
    <x v="9"/>
    <n v="10"/>
  </r>
  <r>
    <x v="12"/>
    <x v="0"/>
    <n v="3.7"/>
  </r>
  <r>
    <x v="12"/>
    <x v="1"/>
    <n v="3.7"/>
  </r>
  <r>
    <x v="12"/>
    <x v="2"/>
    <n v="3.7"/>
  </r>
  <r>
    <x v="12"/>
    <x v="3"/>
    <n v="3.7"/>
  </r>
  <r>
    <x v="12"/>
    <x v="4"/>
    <n v="3.7"/>
  </r>
  <r>
    <x v="12"/>
    <x v="5"/>
    <n v="3.7"/>
  </r>
  <r>
    <x v="12"/>
    <x v="6"/>
    <n v="3.7"/>
  </r>
  <r>
    <x v="12"/>
    <x v="7"/>
    <n v="3.7"/>
  </r>
  <r>
    <x v="12"/>
    <x v="8"/>
    <n v="3.7"/>
  </r>
  <r>
    <x v="12"/>
    <x v="9"/>
    <n v="3.7"/>
  </r>
  <r>
    <x v="13"/>
    <x v="0"/>
    <n v="158.30000000000001"/>
  </r>
  <r>
    <x v="13"/>
    <x v="1"/>
    <n v="159.6"/>
  </r>
  <r>
    <x v="13"/>
    <x v="2"/>
    <n v="160.80000000000001"/>
  </r>
  <r>
    <x v="13"/>
    <x v="3"/>
    <n v="162"/>
  </r>
  <r>
    <x v="13"/>
    <x v="4"/>
    <n v="163.1"/>
  </r>
  <r>
    <x v="13"/>
    <x v="5"/>
    <n v="164.1"/>
  </r>
  <r>
    <x v="13"/>
    <x v="6"/>
    <n v="165.1"/>
  </r>
  <r>
    <x v="13"/>
    <x v="7"/>
    <n v="166.2"/>
  </r>
  <r>
    <x v="13"/>
    <x v="8"/>
    <n v="167.1"/>
  </r>
  <r>
    <x v="13"/>
    <x v="9"/>
    <n v="168"/>
  </r>
  <r>
    <x v="14"/>
    <x v="0"/>
    <n v="93.3"/>
  </r>
  <r>
    <x v="14"/>
    <x v="1"/>
    <n v="94.2"/>
  </r>
  <r>
    <x v="14"/>
    <x v="2"/>
    <n v="95"/>
  </r>
  <r>
    <x v="14"/>
    <x v="3"/>
    <n v="95.7"/>
  </r>
  <r>
    <x v="14"/>
    <x v="4"/>
    <n v="96.4"/>
  </r>
  <r>
    <x v="14"/>
    <x v="5"/>
    <n v="96.9"/>
  </r>
  <r>
    <x v="14"/>
    <x v="6"/>
    <n v="97.5"/>
  </r>
  <r>
    <x v="14"/>
    <x v="7"/>
    <n v="98"/>
  </r>
  <r>
    <x v="14"/>
    <x v="8"/>
    <n v="98.4"/>
  </r>
  <r>
    <x v="14"/>
    <x v="9"/>
    <n v="98.8"/>
  </r>
  <r>
    <x v="15"/>
    <x v="0"/>
    <n v="887.3"/>
  </r>
  <r>
    <x v="15"/>
    <x v="1"/>
    <n v="897"/>
  </r>
  <r>
    <x v="15"/>
    <x v="2"/>
    <n v="906.9"/>
  </r>
  <r>
    <x v="15"/>
    <x v="3"/>
    <n v="916.6"/>
  </r>
  <r>
    <x v="15"/>
    <x v="4"/>
    <n v="925.9"/>
  </r>
  <r>
    <x v="15"/>
    <x v="5"/>
    <n v="935.2"/>
  </r>
  <r>
    <x v="15"/>
    <x v="6"/>
    <n v="944.5"/>
  </r>
  <r>
    <x v="15"/>
    <x v="7"/>
    <n v="952.8"/>
  </r>
  <r>
    <x v="15"/>
    <x v="8"/>
    <n v="960.9"/>
  </r>
  <r>
    <x v="15"/>
    <x v="9"/>
    <n v="969.1"/>
  </r>
  <r>
    <x v="16"/>
    <x v="0"/>
    <n v="162.4"/>
  </r>
  <r>
    <x v="16"/>
    <x v="1"/>
    <n v="162.69999999999999"/>
  </r>
  <r>
    <x v="16"/>
    <x v="2"/>
    <n v="162.9"/>
  </r>
  <r>
    <x v="16"/>
    <x v="3"/>
    <n v="163.4"/>
  </r>
  <r>
    <x v="16"/>
    <x v="4"/>
    <n v="163.9"/>
  </r>
  <r>
    <x v="16"/>
    <x v="5"/>
    <n v="164.4"/>
  </r>
  <r>
    <x v="16"/>
    <x v="6"/>
    <n v="164.9"/>
  </r>
  <r>
    <x v="16"/>
    <x v="7"/>
    <n v="165.3"/>
  </r>
  <r>
    <x v="16"/>
    <x v="8"/>
    <n v="165.6"/>
  </r>
  <r>
    <x v="16"/>
    <x v="9"/>
    <n v="165.6"/>
  </r>
  <r>
    <x v="17"/>
    <x v="0"/>
    <n v="11.7"/>
  </r>
  <r>
    <x v="17"/>
    <x v="1"/>
    <n v="11.6"/>
  </r>
  <r>
    <x v="17"/>
    <x v="2"/>
    <n v="11.5"/>
  </r>
  <r>
    <x v="17"/>
    <x v="3"/>
    <n v="11.4"/>
  </r>
  <r>
    <x v="17"/>
    <x v="4"/>
    <n v="11.3"/>
  </r>
  <r>
    <x v="17"/>
    <x v="5"/>
    <n v="11.2"/>
  </r>
  <r>
    <x v="17"/>
    <x v="6"/>
    <n v="11.1"/>
  </r>
  <r>
    <x v="17"/>
    <x v="7"/>
    <n v="11.1"/>
  </r>
  <r>
    <x v="17"/>
    <x v="8"/>
    <n v="11"/>
  </r>
  <r>
    <x v="17"/>
    <x v="9"/>
    <n v="10.9"/>
  </r>
  <r>
    <x v="18"/>
    <x v="0"/>
    <n v="162"/>
  </r>
  <r>
    <x v="18"/>
    <x v="1"/>
    <n v="163.4"/>
  </r>
  <r>
    <x v="18"/>
    <x v="2"/>
    <n v="164.6"/>
  </r>
  <r>
    <x v="18"/>
    <x v="3"/>
    <n v="165.6"/>
  </r>
  <r>
    <x v="18"/>
    <x v="4"/>
    <n v="166.7"/>
  </r>
  <r>
    <x v="18"/>
    <x v="5"/>
    <n v="167.6"/>
  </r>
  <r>
    <x v="18"/>
    <x v="6"/>
    <n v="168.4"/>
  </r>
  <r>
    <x v="18"/>
    <x v="7"/>
    <n v="169.1"/>
  </r>
  <r>
    <x v="18"/>
    <x v="8"/>
    <n v="169.8"/>
  </r>
  <r>
    <x v="18"/>
    <x v="9"/>
    <n v="170.5"/>
  </r>
  <r>
    <x v="19"/>
    <x v="0"/>
    <n v="68.900000000000006"/>
  </r>
  <r>
    <x v="19"/>
    <x v="1"/>
    <n v="69.099999999999994"/>
  </r>
  <r>
    <x v="19"/>
    <x v="2"/>
    <n v="69.2"/>
  </r>
  <r>
    <x v="19"/>
    <x v="3"/>
    <n v="69.400000000000006"/>
  </r>
  <r>
    <x v="19"/>
    <x v="4"/>
    <n v="69.599999999999994"/>
  </r>
  <r>
    <x v="19"/>
    <x v="5"/>
    <n v="69.7"/>
  </r>
  <r>
    <x v="19"/>
    <x v="6"/>
    <n v="70"/>
  </r>
  <r>
    <x v="19"/>
    <x v="7"/>
    <n v="70.3"/>
  </r>
  <r>
    <x v="19"/>
    <x v="8"/>
    <n v="70.599999999999994"/>
  </r>
  <r>
    <x v="19"/>
    <x v="9"/>
    <n v="70.8"/>
  </r>
  <r>
    <x v="20"/>
    <x v="0"/>
    <n v="17.100000000000001"/>
  </r>
  <r>
    <x v="20"/>
    <x v="1"/>
    <n v="17.2"/>
  </r>
  <r>
    <x v="20"/>
    <x v="2"/>
    <n v="17.3"/>
  </r>
  <r>
    <x v="20"/>
    <x v="3"/>
    <n v="17.3"/>
  </r>
  <r>
    <x v="20"/>
    <x v="4"/>
    <n v="17.399999999999999"/>
  </r>
  <r>
    <x v="20"/>
    <x v="5"/>
    <n v="17.5"/>
  </r>
  <r>
    <x v="20"/>
    <x v="6"/>
    <n v="17.600000000000001"/>
  </r>
  <r>
    <x v="20"/>
    <x v="7"/>
    <n v="17.600000000000001"/>
  </r>
  <r>
    <x v="20"/>
    <x v="8"/>
    <n v="17.7"/>
  </r>
  <r>
    <x v="20"/>
    <x v="9"/>
    <n v="17.8"/>
  </r>
  <r>
    <x v="21"/>
    <x v="0"/>
    <n v="7"/>
  </r>
  <r>
    <x v="21"/>
    <x v="1"/>
    <n v="7"/>
  </r>
  <r>
    <x v="21"/>
    <x v="2"/>
    <n v="7"/>
  </r>
  <r>
    <x v="21"/>
    <x v="3"/>
    <n v="7.1"/>
  </r>
  <r>
    <x v="21"/>
    <x v="4"/>
    <n v="7.1"/>
  </r>
  <r>
    <x v="21"/>
    <x v="5"/>
    <n v="7.1"/>
  </r>
  <r>
    <x v="21"/>
    <x v="6"/>
    <n v="7.1"/>
  </r>
  <r>
    <x v="21"/>
    <x v="7"/>
    <n v="7.1"/>
  </r>
  <r>
    <x v="21"/>
    <x v="8"/>
    <n v="7.1"/>
  </r>
  <r>
    <x v="21"/>
    <x v="9"/>
    <n v="7.2"/>
  </r>
  <r>
    <x v="22"/>
    <x v="0"/>
    <n v="24.9"/>
  </r>
  <r>
    <x v="22"/>
    <x v="1"/>
    <n v="25"/>
  </r>
  <r>
    <x v="22"/>
    <x v="2"/>
    <n v="25"/>
  </r>
  <r>
    <x v="22"/>
    <x v="3"/>
    <n v="25.1"/>
  </r>
  <r>
    <x v="22"/>
    <x v="4"/>
    <n v="25.2"/>
  </r>
  <r>
    <x v="22"/>
    <x v="5"/>
    <n v="25.3"/>
  </r>
  <r>
    <x v="22"/>
    <x v="6"/>
    <n v="25.4"/>
  </r>
  <r>
    <x v="22"/>
    <x v="7"/>
    <n v="25.5"/>
  </r>
  <r>
    <x v="22"/>
    <x v="8"/>
    <n v="25.5"/>
  </r>
  <r>
    <x v="22"/>
    <x v="9"/>
    <n v="25.6"/>
  </r>
  <r>
    <x v="23"/>
    <x v="0"/>
    <n v="49"/>
  </r>
  <r>
    <x v="23"/>
    <x v="1"/>
    <n v="48.9"/>
  </r>
  <r>
    <x v="23"/>
    <x v="2"/>
    <n v="48.9"/>
  </r>
  <r>
    <x v="23"/>
    <x v="3"/>
    <n v="48.8"/>
  </r>
  <r>
    <x v="23"/>
    <x v="4"/>
    <n v="48.9"/>
  </r>
  <r>
    <x v="23"/>
    <x v="5"/>
    <n v="48.9"/>
  </r>
  <r>
    <x v="23"/>
    <x v="6"/>
    <n v="48.8"/>
  </r>
  <r>
    <x v="23"/>
    <x v="7"/>
    <n v="48.8"/>
  </r>
  <r>
    <x v="23"/>
    <x v="8"/>
    <n v="48.8"/>
  </r>
  <r>
    <x v="23"/>
    <x v="9"/>
    <n v="48.9"/>
  </r>
  <r>
    <x v="24"/>
    <x v="0"/>
    <n v="59.5"/>
  </r>
  <r>
    <x v="24"/>
    <x v="1"/>
    <n v="60"/>
  </r>
  <r>
    <x v="24"/>
    <x v="2"/>
    <n v="60.4"/>
  </r>
  <r>
    <x v="24"/>
    <x v="3"/>
    <n v="60.9"/>
  </r>
  <r>
    <x v="24"/>
    <x v="4"/>
    <n v="61.3"/>
  </r>
  <r>
    <x v="24"/>
    <x v="5"/>
    <n v="61.8"/>
  </r>
  <r>
    <x v="24"/>
    <x v="6"/>
    <n v="62.2"/>
  </r>
  <r>
    <x v="24"/>
    <x v="7"/>
    <n v="62.6"/>
  </r>
  <r>
    <x v="24"/>
    <x v="8"/>
    <n v="63"/>
  </r>
  <r>
    <x v="24"/>
    <x v="9"/>
    <n v="63.4"/>
  </r>
  <r>
    <x v="25"/>
    <x v="0"/>
    <n v="10.6"/>
  </r>
  <r>
    <x v="25"/>
    <x v="1"/>
    <n v="10.7"/>
  </r>
  <r>
    <x v="25"/>
    <x v="2"/>
    <n v="10.7"/>
  </r>
  <r>
    <x v="25"/>
    <x v="3"/>
    <n v="10.7"/>
  </r>
  <r>
    <x v="25"/>
    <x v="4"/>
    <n v="10.7"/>
  </r>
  <r>
    <x v="25"/>
    <x v="5"/>
    <n v="10.7"/>
  </r>
  <r>
    <x v="25"/>
    <x v="6"/>
    <n v="10.8"/>
  </r>
  <r>
    <x v="25"/>
    <x v="7"/>
    <n v="10.8"/>
  </r>
  <r>
    <x v="25"/>
    <x v="8"/>
    <n v="10.8"/>
  </r>
  <r>
    <x v="25"/>
    <x v="9"/>
    <n v="10.8"/>
  </r>
  <r>
    <x v="26"/>
    <x v="0"/>
    <n v="15.9"/>
  </r>
  <r>
    <x v="26"/>
    <x v="1"/>
    <n v="15.9"/>
  </r>
  <r>
    <x v="26"/>
    <x v="2"/>
    <n v="15.8"/>
  </r>
  <r>
    <x v="26"/>
    <x v="3"/>
    <n v="15.8"/>
  </r>
  <r>
    <x v="26"/>
    <x v="4"/>
    <n v="15.8"/>
  </r>
  <r>
    <x v="26"/>
    <x v="5"/>
    <n v="15.7"/>
  </r>
  <r>
    <x v="26"/>
    <x v="6"/>
    <n v="15.7"/>
  </r>
  <r>
    <x v="26"/>
    <x v="7"/>
    <n v="15.7"/>
  </r>
  <r>
    <x v="26"/>
    <x v="8"/>
    <n v="15.6"/>
  </r>
  <r>
    <x v="26"/>
    <x v="9"/>
    <n v="15.6"/>
  </r>
  <r>
    <x v="27"/>
    <x v="0"/>
    <n v="10.1"/>
  </r>
  <r>
    <x v="27"/>
    <x v="1"/>
    <n v="10.3"/>
  </r>
  <r>
    <x v="27"/>
    <x v="2"/>
    <n v="10.5"/>
  </r>
  <r>
    <x v="27"/>
    <x v="3"/>
    <n v="10.7"/>
  </r>
  <r>
    <x v="27"/>
    <x v="4"/>
    <n v="10.9"/>
  </r>
  <r>
    <x v="27"/>
    <x v="5"/>
    <n v="11"/>
  </r>
  <r>
    <x v="27"/>
    <x v="6"/>
    <n v="11.2"/>
  </r>
  <r>
    <x v="27"/>
    <x v="7"/>
    <n v="11.4"/>
  </r>
  <r>
    <x v="27"/>
    <x v="8"/>
    <n v="11.5"/>
  </r>
  <r>
    <x v="27"/>
    <x v="9"/>
    <n v="11.7"/>
  </r>
  <r>
    <x v="28"/>
    <x v="0"/>
    <n v="13.4"/>
  </r>
  <r>
    <x v="28"/>
    <x v="1"/>
    <n v="13.4"/>
  </r>
  <r>
    <x v="28"/>
    <x v="2"/>
    <n v="13.3"/>
  </r>
  <r>
    <x v="28"/>
    <x v="3"/>
    <n v="13.3"/>
  </r>
  <r>
    <x v="28"/>
    <x v="4"/>
    <n v="13.2"/>
  </r>
  <r>
    <x v="28"/>
    <x v="5"/>
    <n v="13.2"/>
  </r>
  <r>
    <x v="28"/>
    <x v="6"/>
    <n v="13.1"/>
  </r>
  <r>
    <x v="28"/>
    <x v="7"/>
    <n v="13"/>
  </r>
  <r>
    <x v="28"/>
    <x v="8"/>
    <n v="13"/>
  </r>
  <r>
    <x v="28"/>
    <x v="9"/>
    <n v="12.9"/>
  </r>
  <r>
    <x v="29"/>
    <x v="0"/>
    <n v="34.700000000000003"/>
  </r>
  <r>
    <x v="29"/>
    <x v="1"/>
    <n v="34.6"/>
  </r>
  <r>
    <x v="29"/>
    <x v="2"/>
    <n v="34.5"/>
  </r>
  <r>
    <x v="29"/>
    <x v="3"/>
    <n v="34.4"/>
  </r>
  <r>
    <x v="29"/>
    <x v="4"/>
    <n v="34.299999999999997"/>
  </r>
  <r>
    <x v="29"/>
    <x v="5"/>
    <n v="34.1"/>
  </r>
  <r>
    <x v="29"/>
    <x v="6"/>
    <n v="34.1"/>
  </r>
  <r>
    <x v="29"/>
    <x v="7"/>
    <n v="34.1"/>
  </r>
  <r>
    <x v="29"/>
    <x v="8"/>
    <n v="34.1"/>
  </r>
  <r>
    <x v="29"/>
    <x v="9"/>
    <n v="34.1"/>
  </r>
  <r>
    <x v="30"/>
    <x v="0"/>
    <n v="18.8"/>
  </r>
  <r>
    <x v="30"/>
    <x v="1"/>
    <n v="18.8"/>
  </r>
  <r>
    <x v="30"/>
    <x v="2"/>
    <n v="18.899999999999999"/>
  </r>
  <r>
    <x v="30"/>
    <x v="3"/>
    <n v="18.899999999999999"/>
  </r>
  <r>
    <x v="30"/>
    <x v="4"/>
    <n v="18.899999999999999"/>
  </r>
  <r>
    <x v="30"/>
    <x v="5"/>
    <n v="19"/>
  </r>
  <r>
    <x v="30"/>
    <x v="6"/>
    <n v="19"/>
  </r>
  <r>
    <x v="30"/>
    <x v="7"/>
    <n v="19"/>
  </r>
  <r>
    <x v="30"/>
    <x v="8"/>
    <n v="19.100000000000001"/>
  </r>
  <r>
    <x v="30"/>
    <x v="9"/>
    <n v="19.100000000000001"/>
  </r>
  <r>
    <x v="31"/>
    <x v="0"/>
    <n v="13"/>
  </r>
  <r>
    <x v="31"/>
    <x v="1"/>
    <n v="13"/>
  </r>
  <r>
    <x v="31"/>
    <x v="2"/>
    <n v="12.9"/>
  </r>
  <r>
    <x v="31"/>
    <x v="3"/>
    <n v="12.9"/>
  </r>
  <r>
    <x v="31"/>
    <x v="4"/>
    <n v="12.8"/>
  </r>
  <r>
    <x v="31"/>
    <x v="5"/>
    <n v="12.8"/>
  </r>
  <r>
    <x v="31"/>
    <x v="6"/>
    <n v="12.7"/>
  </r>
  <r>
    <x v="31"/>
    <x v="7"/>
    <n v="12.7"/>
  </r>
  <r>
    <x v="31"/>
    <x v="8"/>
    <n v="12.6"/>
  </r>
  <r>
    <x v="31"/>
    <x v="9"/>
    <n v="12.6"/>
  </r>
  <r>
    <x v="32"/>
    <x v="0"/>
    <n v="29.4"/>
  </r>
  <r>
    <x v="32"/>
    <x v="1"/>
    <n v="29.2"/>
  </r>
  <r>
    <x v="32"/>
    <x v="2"/>
    <n v="29.1"/>
  </r>
  <r>
    <x v="32"/>
    <x v="3"/>
    <n v="29"/>
  </r>
  <r>
    <x v="32"/>
    <x v="4"/>
    <n v="28.9"/>
  </r>
  <r>
    <x v="32"/>
    <x v="5"/>
    <n v="28.9"/>
  </r>
  <r>
    <x v="32"/>
    <x v="6"/>
    <n v="28.9"/>
  </r>
  <r>
    <x v="32"/>
    <x v="7"/>
    <n v="28.9"/>
  </r>
  <r>
    <x v="32"/>
    <x v="8"/>
    <n v="28.8"/>
  </r>
  <r>
    <x v="32"/>
    <x v="9"/>
    <n v="28.9"/>
  </r>
  <r>
    <x v="33"/>
    <x v="0"/>
    <n v="66.5"/>
  </r>
  <r>
    <x v="33"/>
    <x v="1"/>
    <n v="66.5"/>
  </r>
  <r>
    <x v="33"/>
    <x v="2"/>
    <n v="66.599999999999994"/>
  </r>
  <r>
    <x v="33"/>
    <x v="3"/>
    <n v="66.599999999999994"/>
  </r>
  <r>
    <x v="33"/>
    <x v="4"/>
    <n v="66.8"/>
  </r>
  <r>
    <x v="33"/>
    <x v="5"/>
    <n v="66.900000000000006"/>
  </r>
  <r>
    <x v="33"/>
    <x v="6"/>
    <n v="67"/>
  </r>
  <r>
    <x v="33"/>
    <x v="7"/>
    <n v="67.2"/>
  </r>
  <r>
    <x v="33"/>
    <x v="8"/>
    <n v="67.3"/>
  </r>
  <r>
    <x v="33"/>
    <x v="9"/>
    <n v="67.400000000000006"/>
  </r>
  <r>
    <x v="34"/>
    <x v="0"/>
    <n v="43.5"/>
  </r>
  <r>
    <x v="34"/>
    <x v="1"/>
    <n v="43.3"/>
  </r>
  <r>
    <x v="34"/>
    <x v="2"/>
    <n v="43.1"/>
  </r>
  <r>
    <x v="34"/>
    <x v="3"/>
    <n v="42.9"/>
  </r>
  <r>
    <x v="34"/>
    <x v="4"/>
    <n v="42.7"/>
  </r>
  <r>
    <x v="34"/>
    <x v="5"/>
    <n v="42.6"/>
  </r>
  <r>
    <x v="34"/>
    <x v="6"/>
    <n v="42.5"/>
  </r>
  <r>
    <x v="34"/>
    <x v="7"/>
    <n v="42.3"/>
  </r>
  <r>
    <x v="34"/>
    <x v="8"/>
    <n v="42.2"/>
  </r>
  <r>
    <x v="34"/>
    <x v="9"/>
    <n v="42.1"/>
  </r>
  <r>
    <x v="35"/>
    <x v="0"/>
    <n v="30.3"/>
  </r>
  <r>
    <x v="35"/>
    <x v="1"/>
    <n v="30.2"/>
  </r>
  <r>
    <x v="35"/>
    <x v="2"/>
    <n v="30.1"/>
  </r>
  <r>
    <x v="35"/>
    <x v="3"/>
    <n v="30.1"/>
  </r>
  <r>
    <x v="35"/>
    <x v="4"/>
    <n v="30.1"/>
  </r>
  <r>
    <x v="35"/>
    <x v="5"/>
    <n v="30.1"/>
  </r>
  <r>
    <x v="35"/>
    <x v="6"/>
    <n v="30.1"/>
  </r>
  <r>
    <x v="35"/>
    <x v="7"/>
    <n v="30.1"/>
  </r>
  <r>
    <x v="35"/>
    <x v="8"/>
    <n v="30.1"/>
  </r>
  <r>
    <x v="35"/>
    <x v="9"/>
    <n v="30.2"/>
  </r>
  <r>
    <x v="36"/>
    <x v="0"/>
    <n v="29.8"/>
  </r>
  <r>
    <x v="36"/>
    <x v="1"/>
    <n v="29.9"/>
  </r>
  <r>
    <x v="36"/>
    <x v="2"/>
    <n v="29.9"/>
  </r>
  <r>
    <x v="36"/>
    <x v="3"/>
    <n v="30"/>
  </r>
  <r>
    <x v="36"/>
    <x v="4"/>
    <n v="30"/>
  </r>
  <r>
    <x v="36"/>
    <x v="5"/>
    <n v="30.1"/>
  </r>
  <r>
    <x v="36"/>
    <x v="6"/>
    <n v="30.2"/>
  </r>
  <r>
    <x v="36"/>
    <x v="7"/>
    <n v="30.2"/>
  </r>
  <r>
    <x v="36"/>
    <x v="8"/>
    <n v="30.3"/>
  </r>
  <r>
    <x v="36"/>
    <x v="9"/>
    <n v="30.4"/>
  </r>
  <r>
    <x v="37"/>
    <x v="0"/>
    <n v="25.8"/>
  </r>
  <r>
    <x v="37"/>
    <x v="1"/>
    <n v="25.8"/>
  </r>
  <r>
    <x v="37"/>
    <x v="2"/>
    <n v="25.9"/>
  </r>
  <r>
    <x v="37"/>
    <x v="3"/>
    <n v="25.9"/>
  </r>
  <r>
    <x v="37"/>
    <x v="4"/>
    <n v="26"/>
  </r>
  <r>
    <x v="37"/>
    <x v="5"/>
    <n v="26"/>
  </r>
  <r>
    <x v="37"/>
    <x v="6"/>
    <n v="26.1"/>
  </r>
  <r>
    <x v="37"/>
    <x v="7"/>
    <n v="26.2"/>
  </r>
  <r>
    <x v="37"/>
    <x v="8"/>
    <n v="26.2"/>
  </r>
  <r>
    <x v="37"/>
    <x v="9"/>
    <n v="26.3"/>
  </r>
  <r>
    <x v="38"/>
    <x v="0"/>
    <n v="42.3"/>
  </r>
  <r>
    <x v="38"/>
    <x v="1"/>
    <n v="42.6"/>
  </r>
  <r>
    <x v="38"/>
    <x v="2"/>
    <n v="42.8"/>
  </r>
  <r>
    <x v="38"/>
    <x v="3"/>
    <n v="43.1"/>
  </r>
  <r>
    <x v="38"/>
    <x v="4"/>
    <n v="43.3"/>
  </r>
  <r>
    <x v="38"/>
    <x v="5"/>
    <n v="43.5"/>
  </r>
  <r>
    <x v="38"/>
    <x v="6"/>
    <n v="43.7"/>
  </r>
  <r>
    <x v="38"/>
    <x v="7"/>
    <n v="43.9"/>
  </r>
  <r>
    <x v="38"/>
    <x v="8"/>
    <n v="44.1"/>
  </r>
  <r>
    <x v="38"/>
    <x v="9"/>
    <n v="44.2"/>
  </r>
  <r>
    <x v="39"/>
    <x v="0"/>
    <n v="42.8"/>
  </r>
  <r>
    <x v="39"/>
    <x v="1"/>
    <n v="42.6"/>
  </r>
  <r>
    <x v="39"/>
    <x v="2"/>
    <n v="42.5"/>
  </r>
  <r>
    <x v="39"/>
    <x v="3"/>
    <n v="42.4"/>
  </r>
  <r>
    <x v="39"/>
    <x v="4"/>
    <n v="42.3"/>
  </r>
  <r>
    <x v="39"/>
    <x v="5"/>
    <n v="42.2"/>
  </r>
  <r>
    <x v="39"/>
    <x v="6"/>
    <n v="42.2"/>
  </r>
  <r>
    <x v="39"/>
    <x v="7"/>
    <n v="42.2"/>
  </r>
  <r>
    <x v="39"/>
    <x v="8"/>
    <n v="42.2"/>
  </r>
  <r>
    <x v="39"/>
    <x v="9"/>
    <n v="42.2"/>
  </r>
  <r>
    <x v="40"/>
    <x v="0"/>
    <n v="29.6"/>
  </r>
  <r>
    <x v="40"/>
    <x v="1"/>
    <n v="29.7"/>
  </r>
  <r>
    <x v="40"/>
    <x v="2"/>
    <n v="29.9"/>
  </r>
  <r>
    <x v="40"/>
    <x v="3"/>
    <n v="30"/>
  </r>
  <r>
    <x v="40"/>
    <x v="4"/>
    <n v="30.1"/>
  </r>
  <r>
    <x v="40"/>
    <x v="5"/>
    <n v="30.2"/>
  </r>
  <r>
    <x v="40"/>
    <x v="6"/>
    <n v="30.3"/>
  </r>
  <r>
    <x v="40"/>
    <x v="7"/>
    <n v="30.3"/>
  </r>
  <r>
    <x v="40"/>
    <x v="8"/>
    <n v="30.4"/>
  </r>
  <r>
    <x v="40"/>
    <x v="9"/>
    <n v="30.5"/>
  </r>
  <r>
    <x v="41"/>
    <x v="0"/>
    <n v="20.5"/>
  </r>
  <r>
    <x v="41"/>
    <x v="1"/>
    <n v="20.6"/>
  </r>
  <r>
    <x v="41"/>
    <x v="2"/>
    <n v="20.7"/>
  </r>
  <r>
    <x v="41"/>
    <x v="3"/>
    <n v="20.7"/>
  </r>
  <r>
    <x v="41"/>
    <x v="4"/>
    <n v="20.8"/>
  </r>
  <r>
    <x v="41"/>
    <x v="5"/>
    <n v="20.8"/>
  </r>
  <r>
    <x v="41"/>
    <x v="6"/>
    <n v="20.8"/>
  </r>
  <r>
    <x v="41"/>
    <x v="7"/>
    <n v="20.9"/>
  </r>
  <r>
    <x v="41"/>
    <x v="8"/>
    <n v="20.9"/>
  </r>
  <r>
    <x v="41"/>
    <x v="9"/>
    <n v="21"/>
  </r>
  <r>
    <x v="42"/>
    <x v="0"/>
    <n v="11.2"/>
  </r>
  <r>
    <x v="42"/>
    <x v="1"/>
    <n v="11.4"/>
  </r>
  <r>
    <x v="42"/>
    <x v="2"/>
    <n v="11.5"/>
  </r>
  <r>
    <x v="42"/>
    <x v="3"/>
    <n v="11.6"/>
  </r>
  <r>
    <x v="42"/>
    <x v="4"/>
    <n v="11.7"/>
  </r>
  <r>
    <x v="42"/>
    <x v="5"/>
    <n v="11.7"/>
  </r>
  <r>
    <x v="42"/>
    <x v="6"/>
    <n v="11.8"/>
  </r>
  <r>
    <x v="42"/>
    <x v="7"/>
    <n v="11.9"/>
  </r>
  <r>
    <x v="42"/>
    <x v="8"/>
    <n v="11.9"/>
  </r>
  <r>
    <x v="42"/>
    <x v="9"/>
    <n v="11.9"/>
  </r>
  <r>
    <x v="43"/>
    <x v="0"/>
    <n v="23.4"/>
  </r>
  <r>
    <x v="43"/>
    <x v="1"/>
    <n v="23.3"/>
  </r>
  <r>
    <x v="43"/>
    <x v="2"/>
    <n v="23.3"/>
  </r>
  <r>
    <x v="43"/>
    <x v="3"/>
    <n v="23.2"/>
  </r>
  <r>
    <x v="43"/>
    <x v="4"/>
    <n v="23.1"/>
  </r>
  <r>
    <x v="43"/>
    <x v="5"/>
    <n v="23.1"/>
  </r>
  <r>
    <x v="43"/>
    <x v="6"/>
    <n v="23.2"/>
  </r>
  <r>
    <x v="43"/>
    <x v="7"/>
    <n v="23.2"/>
  </r>
  <r>
    <x v="43"/>
    <x v="8"/>
    <n v="23.2"/>
  </r>
  <r>
    <x v="43"/>
    <x v="9"/>
    <n v="23.2"/>
  </r>
  <r>
    <x v="44"/>
    <x v="0"/>
    <n v="34.700000000000003"/>
  </r>
  <r>
    <x v="44"/>
    <x v="1"/>
    <n v="34.9"/>
  </r>
  <r>
    <x v="44"/>
    <x v="2"/>
    <n v="35"/>
  </r>
  <r>
    <x v="44"/>
    <x v="3"/>
    <n v="35.1"/>
  </r>
  <r>
    <x v="44"/>
    <x v="4"/>
    <n v="35.299999999999997"/>
  </r>
  <r>
    <x v="44"/>
    <x v="5"/>
    <n v="35.4"/>
  </r>
  <r>
    <x v="44"/>
    <x v="6"/>
    <n v="35.6"/>
  </r>
  <r>
    <x v="44"/>
    <x v="7"/>
    <n v="35.799999999999997"/>
  </r>
  <r>
    <x v="44"/>
    <x v="8"/>
    <n v="36"/>
  </r>
  <r>
    <x v="44"/>
    <x v="9"/>
    <n v="36.1"/>
  </r>
  <r>
    <x v="45"/>
    <x v="0"/>
    <n v="10.6"/>
  </r>
  <r>
    <x v="45"/>
    <x v="1"/>
    <n v="10.6"/>
  </r>
  <r>
    <x v="45"/>
    <x v="2"/>
    <n v="10.6"/>
  </r>
  <r>
    <x v="45"/>
    <x v="3"/>
    <n v="10.7"/>
  </r>
  <r>
    <x v="45"/>
    <x v="4"/>
    <n v="10.7"/>
  </r>
  <r>
    <x v="45"/>
    <x v="5"/>
    <n v="10.8"/>
  </r>
  <r>
    <x v="45"/>
    <x v="6"/>
    <n v="10.8"/>
  </r>
  <r>
    <x v="45"/>
    <x v="7"/>
    <n v="10.8"/>
  </r>
  <r>
    <x v="45"/>
    <x v="8"/>
    <n v="10.8"/>
  </r>
  <r>
    <x v="45"/>
    <x v="9"/>
    <n v="10.8"/>
  </r>
  <r>
    <x v="46"/>
    <x v="0"/>
    <n v="7.1"/>
  </r>
  <r>
    <x v="46"/>
    <x v="1"/>
    <n v="7"/>
  </r>
  <r>
    <x v="46"/>
    <x v="2"/>
    <n v="6.9"/>
  </r>
  <r>
    <x v="46"/>
    <x v="3"/>
    <n v="6.9"/>
  </r>
  <r>
    <x v="46"/>
    <x v="4"/>
    <n v="6.8"/>
  </r>
  <r>
    <x v="46"/>
    <x v="5"/>
    <n v="6.8"/>
  </r>
  <r>
    <x v="46"/>
    <x v="6"/>
    <n v="6.7"/>
  </r>
  <r>
    <x v="46"/>
    <x v="7"/>
    <n v="6.7"/>
  </r>
  <r>
    <x v="46"/>
    <x v="8"/>
    <n v="6.6"/>
  </r>
  <r>
    <x v="46"/>
    <x v="9"/>
    <n v="6.6"/>
  </r>
  <r>
    <x v="47"/>
    <x v="0"/>
    <n v="25.2"/>
  </r>
  <r>
    <x v="47"/>
    <x v="1"/>
    <n v="25.1"/>
  </r>
  <r>
    <x v="47"/>
    <x v="2"/>
    <n v="25.1"/>
  </r>
  <r>
    <x v="47"/>
    <x v="3"/>
    <n v="25"/>
  </r>
  <r>
    <x v="47"/>
    <x v="4"/>
    <n v="25"/>
  </r>
  <r>
    <x v="47"/>
    <x v="5"/>
    <n v="24.9"/>
  </r>
  <r>
    <x v="47"/>
    <x v="6"/>
    <n v="24.9"/>
  </r>
  <r>
    <x v="47"/>
    <x v="7"/>
    <n v="24.8"/>
  </r>
  <r>
    <x v="47"/>
    <x v="8"/>
    <n v="24.8"/>
  </r>
  <r>
    <x v="47"/>
    <x v="9"/>
    <n v="24.8"/>
  </r>
  <r>
    <x v="48"/>
    <x v="0"/>
    <n v="23.6"/>
  </r>
  <r>
    <x v="48"/>
    <x v="1"/>
    <n v="23.8"/>
  </r>
  <r>
    <x v="48"/>
    <x v="2"/>
    <n v="23.9"/>
  </r>
  <r>
    <x v="48"/>
    <x v="3"/>
    <n v="24"/>
  </r>
  <r>
    <x v="48"/>
    <x v="4"/>
    <n v="24.1"/>
  </r>
  <r>
    <x v="48"/>
    <x v="5"/>
    <n v="24.3"/>
  </r>
  <r>
    <x v="48"/>
    <x v="6"/>
    <n v="24.3"/>
  </r>
  <r>
    <x v="48"/>
    <x v="7"/>
    <n v="24.4"/>
  </r>
  <r>
    <x v="48"/>
    <x v="8"/>
    <n v="24.4"/>
  </r>
  <r>
    <x v="48"/>
    <x v="9"/>
    <n v="24.4"/>
  </r>
  <r>
    <x v="49"/>
    <x v="0"/>
    <n v="22.8"/>
  </r>
  <r>
    <x v="49"/>
    <x v="1"/>
    <n v="22.8"/>
  </r>
  <r>
    <x v="49"/>
    <x v="2"/>
    <n v="22.8"/>
  </r>
  <r>
    <x v="49"/>
    <x v="3"/>
    <n v="22.8"/>
  </r>
  <r>
    <x v="49"/>
    <x v="4"/>
    <n v="22.8"/>
  </r>
  <r>
    <x v="49"/>
    <x v="5"/>
    <n v="22.7"/>
  </r>
  <r>
    <x v="49"/>
    <x v="6"/>
    <n v="22.7"/>
  </r>
  <r>
    <x v="49"/>
    <x v="7"/>
    <n v="22.8"/>
  </r>
  <r>
    <x v="49"/>
    <x v="8"/>
    <n v="22.8"/>
  </r>
  <r>
    <x v="49"/>
    <x v="9"/>
    <n v="22.8"/>
  </r>
  <r>
    <x v="50"/>
    <x v="0"/>
    <n v="29.1"/>
  </r>
  <r>
    <x v="50"/>
    <x v="1"/>
    <n v="29.1"/>
  </r>
  <r>
    <x v="50"/>
    <x v="2"/>
    <n v="29.1"/>
  </r>
  <r>
    <x v="50"/>
    <x v="3"/>
    <n v="29.1"/>
  </r>
  <r>
    <x v="50"/>
    <x v="4"/>
    <n v="29.1"/>
  </r>
  <r>
    <x v="50"/>
    <x v="5"/>
    <n v="29.1"/>
  </r>
  <r>
    <x v="50"/>
    <x v="6"/>
    <n v="29.1"/>
  </r>
  <r>
    <x v="50"/>
    <x v="7"/>
    <n v="29.1"/>
  </r>
  <r>
    <x v="50"/>
    <x v="8"/>
    <n v="29.1"/>
  </r>
  <r>
    <x v="50"/>
    <x v="9"/>
    <n v="29.2"/>
  </r>
  <r>
    <x v="51"/>
    <x v="0"/>
    <n v="31"/>
  </r>
  <r>
    <x v="51"/>
    <x v="1"/>
    <n v="31.1"/>
  </r>
  <r>
    <x v="51"/>
    <x v="2"/>
    <n v="31.2"/>
  </r>
  <r>
    <x v="51"/>
    <x v="3"/>
    <n v="31.3"/>
  </r>
  <r>
    <x v="51"/>
    <x v="4"/>
    <n v="31.4"/>
  </r>
  <r>
    <x v="51"/>
    <x v="5"/>
    <n v="31.5"/>
  </r>
  <r>
    <x v="51"/>
    <x v="6"/>
    <n v="31.6"/>
  </r>
  <r>
    <x v="51"/>
    <x v="7"/>
    <n v="31.7"/>
  </r>
  <r>
    <x v="51"/>
    <x v="8"/>
    <n v="31.8"/>
  </r>
  <r>
    <x v="51"/>
    <x v="9"/>
    <n v="31.9"/>
  </r>
  <r>
    <x v="52"/>
    <x v="0"/>
    <n v="187"/>
  </r>
  <r>
    <x v="52"/>
    <x v="1"/>
    <n v="188.2"/>
  </r>
  <r>
    <x v="52"/>
    <x v="2"/>
    <n v="189.4"/>
  </r>
  <r>
    <x v="52"/>
    <x v="3"/>
    <n v="190.5"/>
  </r>
  <r>
    <x v="52"/>
    <x v="4"/>
    <n v="191.7"/>
  </r>
  <r>
    <x v="52"/>
    <x v="5"/>
    <n v="192.9"/>
  </r>
  <r>
    <x v="52"/>
    <x v="6"/>
    <n v="194.2"/>
  </r>
  <r>
    <x v="52"/>
    <x v="7"/>
    <n v="195.5"/>
  </r>
  <r>
    <x v="52"/>
    <x v="8"/>
    <n v="196.7"/>
  </r>
  <r>
    <x v="52"/>
    <x v="9"/>
    <n v="197.9"/>
  </r>
  <r>
    <x v="53"/>
    <x v="0"/>
    <n v="17.5"/>
  </r>
  <r>
    <x v="53"/>
    <x v="1"/>
    <n v="17.600000000000001"/>
  </r>
  <r>
    <x v="53"/>
    <x v="2"/>
    <n v="17.8"/>
  </r>
  <r>
    <x v="53"/>
    <x v="3"/>
    <n v="17.899999999999999"/>
  </r>
  <r>
    <x v="53"/>
    <x v="4"/>
    <n v="18"/>
  </r>
  <r>
    <x v="53"/>
    <x v="5"/>
    <n v="18.2"/>
  </r>
  <r>
    <x v="53"/>
    <x v="6"/>
    <n v="18.3"/>
  </r>
  <r>
    <x v="53"/>
    <x v="7"/>
    <n v="18.399999999999999"/>
  </r>
  <r>
    <x v="53"/>
    <x v="8"/>
    <n v="18.5"/>
  </r>
  <r>
    <x v="53"/>
    <x v="9"/>
    <n v="18.600000000000001"/>
  </r>
  <r>
    <x v="54"/>
    <x v="0"/>
    <n v="35.700000000000003"/>
  </r>
  <r>
    <x v="54"/>
    <x v="1"/>
    <n v="35.4"/>
  </r>
  <r>
    <x v="54"/>
    <x v="2"/>
    <n v="35.200000000000003"/>
  </r>
  <r>
    <x v="54"/>
    <x v="3"/>
    <n v="35"/>
  </r>
  <r>
    <x v="54"/>
    <x v="4"/>
    <n v="34.799999999999997"/>
  </r>
  <r>
    <x v="54"/>
    <x v="5"/>
    <n v="34.6"/>
  </r>
  <r>
    <x v="54"/>
    <x v="6"/>
    <n v="34.5"/>
  </r>
  <r>
    <x v="54"/>
    <x v="7"/>
    <n v="34.4"/>
  </r>
  <r>
    <x v="54"/>
    <x v="8"/>
    <n v="34.299999999999997"/>
  </r>
  <r>
    <x v="54"/>
    <x v="9"/>
    <n v="34.299999999999997"/>
  </r>
  <r>
    <x v="55"/>
    <x v="0"/>
    <n v="20.7"/>
  </r>
  <r>
    <x v="55"/>
    <x v="1"/>
    <n v="20.6"/>
  </r>
  <r>
    <x v="55"/>
    <x v="2"/>
    <n v="20.6"/>
  </r>
  <r>
    <x v="55"/>
    <x v="3"/>
    <n v="20.6"/>
  </r>
  <r>
    <x v="55"/>
    <x v="4"/>
    <n v="20.5"/>
  </r>
  <r>
    <x v="55"/>
    <x v="5"/>
    <n v="20.5"/>
  </r>
  <r>
    <x v="55"/>
    <x v="6"/>
    <n v="20.5"/>
  </r>
  <r>
    <x v="55"/>
    <x v="7"/>
    <n v="20.6"/>
  </r>
  <r>
    <x v="55"/>
    <x v="8"/>
    <n v="20.6"/>
  </r>
  <r>
    <x v="55"/>
    <x v="9"/>
    <n v="20.6"/>
  </r>
  <r>
    <x v="56"/>
    <x v="0"/>
    <n v="28"/>
  </r>
  <r>
    <x v="56"/>
    <x v="1"/>
    <n v="27.9"/>
  </r>
  <r>
    <x v="56"/>
    <x v="2"/>
    <n v="27.8"/>
  </r>
  <r>
    <x v="56"/>
    <x v="3"/>
    <n v="27.7"/>
  </r>
  <r>
    <x v="56"/>
    <x v="4"/>
    <n v="27.6"/>
  </r>
  <r>
    <x v="56"/>
    <x v="5"/>
    <n v="27.5"/>
  </r>
  <r>
    <x v="56"/>
    <x v="6"/>
    <n v="27.4"/>
  </r>
  <r>
    <x v="56"/>
    <x v="7"/>
    <n v="27.3"/>
  </r>
  <r>
    <x v="56"/>
    <x v="8"/>
    <n v="27.3"/>
  </r>
  <r>
    <x v="56"/>
    <x v="9"/>
    <n v="27.2"/>
  </r>
  <r>
    <x v="57"/>
    <x v="0"/>
    <n v="15.4"/>
  </r>
  <r>
    <x v="57"/>
    <x v="1"/>
    <n v="15.4"/>
  </r>
  <r>
    <x v="57"/>
    <x v="2"/>
    <n v="15.4"/>
  </r>
  <r>
    <x v="57"/>
    <x v="3"/>
    <n v="15.5"/>
  </r>
  <r>
    <x v="57"/>
    <x v="4"/>
    <n v="15.6"/>
  </r>
  <r>
    <x v="57"/>
    <x v="5"/>
    <n v="15.7"/>
  </r>
  <r>
    <x v="57"/>
    <x v="6"/>
    <n v="15.9"/>
  </r>
  <r>
    <x v="57"/>
    <x v="7"/>
    <n v="16"/>
  </r>
  <r>
    <x v="57"/>
    <x v="8"/>
    <n v="16"/>
  </r>
  <r>
    <x v="57"/>
    <x v="9"/>
    <n v="16.100000000000001"/>
  </r>
  <r>
    <x v="58"/>
    <x v="0"/>
    <n v="22.2"/>
  </r>
  <r>
    <x v="58"/>
    <x v="1"/>
    <n v="22.4"/>
  </r>
  <r>
    <x v="58"/>
    <x v="2"/>
    <n v="22.7"/>
  </r>
  <r>
    <x v="58"/>
    <x v="3"/>
    <n v="22.9"/>
  </r>
  <r>
    <x v="58"/>
    <x v="4"/>
    <n v="23.1"/>
  </r>
  <r>
    <x v="58"/>
    <x v="5"/>
    <n v="23.3"/>
  </r>
  <r>
    <x v="58"/>
    <x v="6"/>
    <n v="23.5"/>
  </r>
  <r>
    <x v="58"/>
    <x v="7"/>
    <n v="23.6"/>
  </r>
  <r>
    <x v="58"/>
    <x v="8"/>
    <n v="23.8"/>
  </r>
  <r>
    <x v="58"/>
    <x v="9"/>
    <n v="24"/>
  </r>
  <r>
    <x v="59"/>
    <x v="0"/>
    <n v="26.8"/>
  </r>
  <r>
    <x v="59"/>
    <x v="1"/>
    <n v="26.8"/>
  </r>
  <r>
    <x v="59"/>
    <x v="2"/>
    <n v="26.9"/>
  </r>
  <r>
    <x v="59"/>
    <x v="3"/>
    <n v="26.9"/>
  </r>
  <r>
    <x v="59"/>
    <x v="4"/>
    <n v="27"/>
  </r>
  <r>
    <x v="59"/>
    <x v="5"/>
    <n v="27"/>
  </r>
  <r>
    <x v="59"/>
    <x v="6"/>
    <n v="27.1"/>
  </r>
  <r>
    <x v="59"/>
    <x v="7"/>
    <n v="27.1"/>
  </r>
  <r>
    <x v="59"/>
    <x v="8"/>
    <n v="27.1"/>
  </r>
  <r>
    <x v="59"/>
    <x v="9"/>
    <n v="27.2"/>
  </r>
  <r>
    <x v="60"/>
    <x v="0"/>
    <n v="68.2"/>
  </r>
  <r>
    <x v="60"/>
    <x v="1"/>
    <n v="68.400000000000006"/>
  </r>
  <r>
    <x v="60"/>
    <x v="2"/>
    <n v="68.7"/>
  </r>
  <r>
    <x v="60"/>
    <x v="3"/>
    <n v="68.900000000000006"/>
  </r>
  <r>
    <x v="60"/>
    <x v="4"/>
    <n v="69"/>
  </r>
  <r>
    <x v="60"/>
    <x v="5"/>
    <n v="69.099999999999994"/>
  </r>
  <r>
    <x v="60"/>
    <x v="6"/>
    <n v="69.3"/>
  </r>
  <r>
    <x v="60"/>
    <x v="7"/>
    <n v="69.400000000000006"/>
  </r>
  <r>
    <x v="60"/>
    <x v="8"/>
    <n v="69.5"/>
  </r>
  <r>
    <x v="60"/>
    <x v="9"/>
    <n v="69.599999999999994"/>
  </r>
  <r>
    <x v="61"/>
    <x v="0"/>
    <n v="36"/>
  </r>
  <r>
    <x v="61"/>
    <x v="1"/>
    <n v="36.1"/>
  </r>
  <r>
    <x v="61"/>
    <x v="2"/>
    <n v="36.200000000000003"/>
  </r>
  <r>
    <x v="61"/>
    <x v="3"/>
    <n v="36.200000000000003"/>
  </r>
  <r>
    <x v="61"/>
    <x v="4"/>
    <n v="36.299999999999997"/>
  </r>
  <r>
    <x v="61"/>
    <x v="5"/>
    <n v="36.299999999999997"/>
  </r>
  <r>
    <x v="61"/>
    <x v="6"/>
    <n v="36.4"/>
  </r>
  <r>
    <x v="61"/>
    <x v="7"/>
    <n v="36.4"/>
  </r>
  <r>
    <x v="61"/>
    <x v="8"/>
    <n v="36.5"/>
  </r>
  <r>
    <x v="61"/>
    <x v="9"/>
    <n v="36.6"/>
  </r>
  <r>
    <x v="62"/>
    <x v="0"/>
    <n v="34.799999999999997"/>
  </r>
  <r>
    <x v="62"/>
    <x v="1"/>
    <n v="34.6"/>
  </r>
  <r>
    <x v="62"/>
    <x v="2"/>
    <n v="34.5"/>
  </r>
  <r>
    <x v="62"/>
    <x v="3"/>
    <n v="34.299999999999997"/>
  </r>
  <r>
    <x v="62"/>
    <x v="4"/>
    <n v="34.200000000000003"/>
  </r>
  <r>
    <x v="62"/>
    <x v="5"/>
    <n v="34"/>
  </r>
  <r>
    <x v="62"/>
    <x v="6"/>
    <n v="33.9"/>
  </r>
  <r>
    <x v="62"/>
    <x v="7"/>
    <n v="33.799999999999997"/>
  </r>
  <r>
    <x v="62"/>
    <x v="8"/>
    <n v="33.700000000000003"/>
  </r>
  <r>
    <x v="62"/>
    <x v="9"/>
    <n v="33.6"/>
  </r>
  <r>
    <x v="63"/>
    <x v="0"/>
    <n v="20.6"/>
  </r>
  <r>
    <x v="63"/>
    <x v="1"/>
    <n v="20.6"/>
  </r>
  <r>
    <x v="63"/>
    <x v="2"/>
    <n v="20.7"/>
  </r>
  <r>
    <x v="63"/>
    <x v="3"/>
    <n v="20.7"/>
  </r>
  <r>
    <x v="63"/>
    <x v="4"/>
    <n v="20.8"/>
  </r>
  <r>
    <x v="63"/>
    <x v="5"/>
    <n v="20.8"/>
  </r>
  <r>
    <x v="63"/>
    <x v="6"/>
    <n v="20.9"/>
  </r>
  <r>
    <x v="63"/>
    <x v="7"/>
    <n v="20.9"/>
  </r>
  <r>
    <x v="63"/>
    <x v="8"/>
    <n v="20.9"/>
  </r>
  <r>
    <x v="63"/>
    <x v="9"/>
    <n v="20.9"/>
  </r>
  <r>
    <x v="64"/>
    <x v="0"/>
    <n v="13.1"/>
  </r>
  <r>
    <x v="64"/>
    <x v="1"/>
    <n v="13.1"/>
  </r>
  <r>
    <x v="64"/>
    <x v="2"/>
    <n v="13.2"/>
  </r>
  <r>
    <x v="64"/>
    <x v="3"/>
    <n v="13.3"/>
  </r>
  <r>
    <x v="64"/>
    <x v="4"/>
    <n v="13.3"/>
  </r>
  <r>
    <x v="64"/>
    <x v="5"/>
    <n v="13.4"/>
  </r>
  <r>
    <x v="64"/>
    <x v="6"/>
    <n v="13.5"/>
  </r>
  <r>
    <x v="64"/>
    <x v="7"/>
    <n v="13.6"/>
  </r>
  <r>
    <x v="64"/>
    <x v="8"/>
    <n v="13.7"/>
  </r>
  <r>
    <x v="64"/>
    <x v="9"/>
    <n v="13.7"/>
  </r>
  <r>
    <x v="65"/>
    <x v="0"/>
    <n v="25.3"/>
  </r>
  <r>
    <x v="65"/>
    <x v="1"/>
    <n v="25.4"/>
  </r>
  <r>
    <x v="65"/>
    <x v="2"/>
    <n v="25.5"/>
  </r>
  <r>
    <x v="65"/>
    <x v="3"/>
    <n v="25.6"/>
  </r>
  <r>
    <x v="65"/>
    <x v="4"/>
    <n v="25.6"/>
  </r>
  <r>
    <x v="65"/>
    <x v="5"/>
    <n v="25.6"/>
  </r>
  <r>
    <x v="65"/>
    <x v="6"/>
    <n v="25.6"/>
  </r>
  <r>
    <x v="65"/>
    <x v="7"/>
    <n v="25.6"/>
  </r>
  <r>
    <x v="65"/>
    <x v="8"/>
    <n v="25.7"/>
  </r>
  <r>
    <x v="65"/>
    <x v="9"/>
    <n v="25.7"/>
  </r>
  <r>
    <x v="66"/>
    <x v="0"/>
    <n v="29.1"/>
  </r>
  <r>
    <x v="66"/>
    <x v="1"/>
    <n v="29.3"/>
  </r>
  <r>
    <x v="66"/>
    <x v="2"/>
    <n v="29.5"/>
  </r>
  <r>
    <x v="66"/>
    <x v="3"/>
    <n v="29.7"/>
  </r>
  <r>
    <x v="66"/>
    <x v="4"/>
    <n v="29.9"/>
  </r>
  <r>
    <x v="66"/>
    <x v="5"/>
    <n v="30.2"/>
  </r>
  <r>
    <x v="66"/>
    <x v="6"/>
    <n v="30.4"/>
  </r>
  <r>
    <x v="66"/>
    <x v="7"/>
    <n v="30.6"/>
  </r>
  <r>
    <x v="66"/>
    <x v="8"/>
    <n v="30.8"/>
  </r>
  <r>
    <x v="66"/>
    <x v="9"/>
    <n v="31"/>
  </r>
  <r>
    <x v="67"/>
    <x v="0"/>
    <n v="28.3"/>
  </r>
  <r>
    <x v="67"/>
    <x v="1"/>
    <n v="28.3"/>
  </r>
  <r>
    <x v="67"/>
    <x v="2"/>
    <n v="28.3"/>
  </r>
  <r>
    <x v="67"/>
    <x v="3"/>
    <n v="28.3"/>
  </r>
  <r>
    <x v="67"/>
    <x v="4"/>
    <n v="28.3"/>
  </r>
  <r>
    <x v="67"/>
    <x v="5"/>
    <n v="28.3"/>
  </r>
  <r>
    <x v="67"/>
    <x v="6"/>
    <n v="28.3"/>
  </r>
  <r>
    <x v="67"/>
    <x v="7"/>
    <n v="28.3"/>
  </r>
  <r>
    <x v="67"/>
    <x v="8"/>
    <n v="28.3"/>
  </r>
  <r>
    <x v="67"/>
    <x v="9"/>
    <n v="28.3"/>
  </r>
  <r>
    <x v="68"/>
    <x v="0"/>
    <n v="18.7"/>
  </r>
  <r>
    <x v="68"/>
    <x v="1"/>
    <n v="18.600000000000001"/>
  </r>
  <r>
    <x v="68"/>
    <x v="2"/>
    <n v="18.5"/>
  </r>
  <r>
    <x v="68"/>
    <x v="3"/>
    <n v="18.5"/>
  </r>
  <r>
    <x v="68"/>
    <x v="4"/>
    <n v="18.399999999999999"/>
  </r>
  <r>
    <x v="68"/>
    <x v="5"/>
    <n v="18.3"/>
  </r>
  <r>
    <x v="68"/>
    <x v="6"/>
    <n v="18.2"/>
  </r>
  <r>
    <x v="68"/>
    <x v="7"/>
    <n v="18.100000000000001"/>
  </r>
  <r>
    <x v="68"/>
    <x v="8"/>
    <n v="18.100000000000001"/>
  </r>
  <r>
    <x v="68"/>
    <x v="9"/>
    <n v="18"/>
  </r>
  <r>
    <x v="69"/>
    <x v="0"/>
    <n v="107.4"/>
  </r>
  <r>
    <x v="69"/>
    <x v="1"/>
    <n v="109.1"/>
  </r>
  <r>
    <x v="69"/>
    <x v="2"/>
    <n v="110.7"/>
  </r>
  <r>
    <x v="69"/>
    <x v="3"/>
    <n v="112.3"/>
  </r>
  <r>
    <x v="69"/>
    <x v="4"/>
    <n v="113.6"/>
  </r>
  <r>
    <x v="69"/>
    <x v="5"/>
    <n v="114.6"/>
  </r>
  <r>
    <x v="69"/>
    <x v="6"/>
    <n v="115.6"/>
  </r>
  <r>
    <x v="69"/>
    <x v="7"/>
    <n v="116.4"/>
  </r>
  <r>
    <x v="69"/>
    <x v="8"/>
    <n v="117.1"/>
  </r>
  <r>
    <x v="69"/>
    <x v="9"/>
    <n v="117.8"/>
  </r>
  <r>
    <x v="70"/>
    <x v="0"/>
    <n v="24.5"/>
  </r>
  <r>
    <x v="70"/>
    <x v="1"/>
    <n v="24.2"/>
  </r>
  <r>
    <x v="70"/>
    <x v="2"/>
    <n v="24"/>
  </r>
  <r>
    <x v="70"/>
    <x v="3"/>
    <n v="23.8"/>
  </r>
  <r>
    <x v="70"/>
    <x v="4"/>
    <n v="23.5"/>
  </r>
  <r>
    <x v="70"/>
    <x v="5"/>
    <n v="23.3"/>
  </r>
  <r>
    <x v="70"/>
    <x v="6"/>
    <n v="23.1"/>
  </r>
  <r>
    <x v="70"/>
    <x v="7"/>
    <n v="22.9"/>
  </r>
  <r>
    <x v="70"/>
    <x v="8"/>
    <n v="22.7"/>
  </r>
  <r>
    <x v="70"/>
    <x v="9"/>
    <n v="22.4"/>
  </r>
  <r>
    <x v="71"/>
    <x v="0"/>
    <n v="32.700000000000003"/>
  </r>
  <r>
    <x v="71"/>
    <x v="1"/>
    <n v="32.9"/>
  </r>
  <r>
    <x v="71"/>
    <x v="2"/>
    <n v="33"/>
  </r>
  <r>
    <x v="71"/>
    <x v="3"/>
    <n v="33.1"/>
  </r>
  <r>
    <x v="71"/>
    <x v="4"/>
    <n v="33.200000000000003"/>
  </r>
  <r>
    <x v="71"/>
    <x v="5"/>
    <n v="33.4"/>
  </r>
  <r>
    <x v="71"/>
    <x v="6"/>
    <n v="33.5"/>
  </r>
  <r>
    <x v="71"/>
    <x v="7"/>
    <n v="33.6"/>
  </r>
  <r>
    <x v="71"/>
    <x v="8"/>
    <n v="33.799999999999997"/>
  </r>
  <r>
    <x v="71"/>
    <x v="9"/>
    <n v="33.9"/>
  </r>
  <r>
    <x v="72"/>
    <x v="0"/>
    <n v="100.6"/>
  </r>
  <r>
    <x v="72"/>
    <x v="1"/>
    <n v="100.9"/>
  </r>
  <r>
    <x v="72"/>
    <x v="2"/>
    <n v="101.2"/>
  </r>
  <r>
    <x v="72"/>
    <x v="3"/>
    <n v="101.4"/>
  </r>
  <r>
    <x v="72"/>
    <x v="4"/>
    <n v="101.6"/>
  </r>
  <r>
    <x v="72"/>
    <x v="5"/>
    <n v="101.8"/>
  </r>
  <r>
    <x v="72"/>
    <x v="6"/>
    <n v="101.8"/>
  </r>
  <r>
    <x v="72"/>
    <x v="7"/>
    <n v="102"/>
  </r>
  <r>
    <x v="72"/>
    <x v="8"/>
    <n v="102"/>
  </r>
  <r>
    <x v="72"/>
    <x v="9"/>
    <n v="102.1"/>
  </r>
  <r>
    <x v="73"/>
    <x v="0"/>
    <n v="30.5"/>
  </r>
  <r>
    <x v="73"/>
    <x v="1"/>
    <n v="31"/>
  </r>
  <r>
    <x v="73"/>
    <x v="2"/>
    <n v="31.4"/>
  </r>
  <r>
    <x v="73"/>
    <x v="3"/>
    <n v="31.8"/>
  </r>
  <r>
    <x v="73"/>
    <x v="4"/>
    <n v="32.200000000000003"/>
  </r>
  <r>
    <x v="73"/>
    <x v="5"/>
    <n v="32.6"/>
  </r>
  <r>
    <x v="73"/>
    <x v="6"/>
    <n v="33"/>
  </r>
  <r>
    <x v="73"/>
    <x v="7"/>
    <n v="33.4"/>
  </r>
  <r>
    <x v="73"/>
    <x v="8"/>
    <n v="33.700000000000003"/>
  </r>
  <r>
    <x v="73"/>
    <x v="9"/>
    <n v="34.1"/>
  </r>
  <r>
    <x v="74"/>
    <x v="0"/>
    <n v="26.1"/>
  </r>
  <r>
    <x v="74"/>
    <x v="1"/>
    <n v="26"/>
  </r>
  <r>
    <x v="74"/>
    <x v="2"/>
    <n v="25.9"/>
  </r>
  <r>
    <x v="74"/>
    <x v="3"/>
    <n v="25.8"/>
  </r>
  <r>
    <x v="74"/>
    <x v="4"/>
    <n v="25.7"/>
  </r>
  <r>
    <x v="74"/>
    <x v="5"/>
    <n v="25.6"/>
  </r>
  <r>
    <x v="74"/>
    <x v="6"/>
    <n v="25.5"/>
  </r>
  <r>
    <x v="74"/>
    <x v="7"/>
    <n v="25.4"/>
  </r>
  <r>
    <x v="74"/>
    <x v="8"/>
    <n v="25.4"/>
  </r>
  <r>
    <x v="74"/>
    <x v="9"/>
    <n v="25.3"/>
  </r>
  <r>
    <x v="75"/>
    <x v="0"/>
    <n v="11.3"/>
  </r>
  <r>
    <x v="75"/>
    <x v="1"/>
    <n v="11.2"/>
  </r>
  <r>
    <x v="75"/>
    <x v="2"/>
    <n v="11.2"/>
  </r>
  <r>
    <x v="75"/>
    <x v="3"/>
    <n v="11.2"/>
  </r>
  <r>
    <x v="75"/>
    <x v="4"/>
    <n v="11.2"/>
  </r>
  <r>
    <x v="75"/>
    <x v="5"/>
    <n v="11.2"/>
  </r>
  <r>
    <x v="75"/>
    <x v="6"/>
    <n v="11.2"/>
  </r>
  <r>
    <x v="75"/>
    <x v="7"/>
    <n v="11.2"/>
  </r>
  <r>
    <x v="75"/>
    <x v="8"/>
    <n v="11.1"/>
  </r>
  <r>
    <x v="75"/>
    <x v="9"/>
    <n v="11.1"/>
  </r>
  <r>
    <x v="76"/>
    <x v="0"/>
    <n v="57.5"/>
  </r>
  <r>
    <x v="76"/>
    <x v="1"/>
    <n v="57.6"/>
  </r>
  <r>
    <x v="76"/>
    <x v="2"/>
    <n v="57.7"/>
  </r>
  <r>
    <x v="76"/>
    <x v="3"/>
    <n v="57.7"/>
  </r>
  <r>
    <x v="76"/>
    <x v="4"/>
    <n v="57.8"/>
  </r>
  <r>
    <x v="76"/>
    <x v="5"/>
    <n v="57.7"/>
  </r>
  <r>
    <x v="76"/>
    <x v="6"/>
    <n v="57.7"/>
  </r>
  <r>
    <x v="76"/>
    <x v="7"/>
    <n v="57.8"/>
  </r>
  <r>
    <x v="76"/>
    <x v="8"/>
    <n v="57.8"/>
  </r>
  <r>
    <x v="76"/>
    <x v="9"/>
    <n v="57.8"/>
  </r>
  <r>
    <x v="77"/>
    <x v="0"/>
    <n v="26"/>
  </r>
  <r>
    <x v="77"/>
    <x v="1"/>
    <n v="26"/>
  </r>
  <r>
    <x v="77"/>
    <x v="2"/>
    <n v="26"/>
  </r>
  <r>
    <x v="77"/>
    <x v="3"/>
    <n v="26"/>
  </r>
  <r>
    <x v="77"/>
    <x v="4"/>
    <n v="26.1"/>
  </r>
  <r>
    <x v="77"/>
    <x v="5"/>
    <n v="26.1"/>
  </r>
  <r>
    <x v="77"/>
    <x v="6"/>
    <n v="26.2"/>
  </r>
  <r>
    <x v="77"/>
    <x v="7"/>
    <n v="26.2"/>
  </r>
  <r>
    <x v="77"/>
    <x v="8"/>
    <n v="26.2"/>
  </r>
  <r>
    <x v="77"/>
    <x v="9"/>
    <n v="26.3"/>
  </r>
  <r>
    <x v="78"/>
    <x v="0"/>
    <n v="23.8"/>
  </r>
  <r>
    <x v="78"/>
    <x v="1"/>
    <n v="23.8"/>
  </r>
  <r>
    <x v="78"/>
    <x v="2"/>
    <n v="23.8"/>
  </r>
  <r>
    <x v="78"/>
    <x v="3"/>
    <n v="23.7"/>
  </r>
  <r>
    <x v="78"/>
    <x v="4"/>
    <n v="23.7"/>
  </r>
  <r>
    <x v="78"/>
    <x v="5"/>
    <n v="23.7"/>
  </r>
  <r>
    <x v="78"/>
    <x v="6"/>
    <n v="23.7"/>
  </r>
  <r>
    <x v="78"/>
    <x v="7"/>
    <n v="23.7"/>
  </r>
  <r>
    <x v="78"/>
    <x v="8"/>
    <n v="23.6"/>
  </r>
  <r>
    <x v="78"/>
    <x v="9"/>
    <n v="23.6"/>
  </r>
  <r>
    <x v="79"/>
    <x v="0"/>
    <n v="120.4"/>
  </r>
  <r>
    <x v="79"/>
    <x v="1"/>
    <n v="120.8"/>
  </r>
  <r>
    <x v="79"/>
    <x v="2"/>
    <n v="121.3"/>
  </r>
  <r>
    <x v="79"/>
    <x v="3"/>
    <n v="121.8"/>
  </r>
  <r>
    <x v="79"/>
    <x v="4"/>
    <n v="122.4"/>
  </r>
  <r>
    <x v="79"/>
    <x v="5"/>
    <n v="123"/>
  </r>
  <r>
    <x v="79"/>
    <x v="6"/>
    <n v="123.7"/>
  </r>
  <r>
    <x v="79"/>
    <x v="7"/>
    <n v="124.2"/>
  </r>
  <r>
    <x v="79"/>
    <x v="8"/>
    <n v="124.7"/>
  </r>
  <r>
    <x v="79"/>
    <x v="9"/>
    <n v="125"/>
  </r>
  <r>
    <x v="80"/>
    <x v="0"/>
    <n v="19.7"/>
  </r>
  <r>
    <x v="80"/>
    <x v="1"/>
    <n v="19.8"/>
  </r>
  <r>
    <x v="80"/>
    <x v="2"/>
    <n v="19.8"/>
  </r>
  <r>
    <x v="80"/>
    <x v="3"/>
    <n v="19.899999999999999"/>
  </r>
  <r>
    <x v="80"/>
    <x v="4"/>
    <n v="20"/>
  </r>
  <r>
    <x v="80"/>
    <x v="5"/>
    <n v="20"/>
  </r>
  <r>
    <x v="80"/>
    <x v="6"/>
    <n v="20"/>
  </r>
  <r>
    <x v="80"/>
    <x v="7"/>
    <n v="20.100000000000001"/>
  </r>
  <r>
    <x v="80"/>
    <x v="8"/>
    <n v="20.100000000000001"/>
  </r>
  <r>
    <x v="80"/>
    <x v="9"/>
    <n v="20.100000000000001"/>
  </r>
  <r>
    <x v="81"/>
    <x v="0"/>
    <n v="26.9"/>
  </r>
  <r>
    <x v="81"/>
    <x v="1"/>
    <n v="26.9"/>
  </r>
  <r>
    <x v="81"/>
    <x v="2"/>
    <n v="26.9"/>
  </r>
  <r>
    <x v="81"/>
    <x v="3"/>
    <n v="26.9"/>
  </r>
  <r>
    <x v="81"/>
    <x v="4"/>
    <n v="26.8"/>
  </r>
  <r>
    <x v="81"/>
    <x v="5"/>
    <n v="26.8"/>
  </r>
  <r>
    <x v="81"/>
    <x v="6"/>
    <n v="26.8"/>
  </r>
  <r>
    <x v="81"/>
    <x v="7"/>
    <n v="26.8"/>
  </r>
  <r>
    <x v="81"/>
    <x v="8"/>
    <n v="26.8"/>
  </r>
  <r>
    <x v="81"/>
    <x v="9"/>
    <n v="26.9"/>
  </r>
  <r>
    <x v="82"/>
    <x v="0"/>
    <n v="41.1"/>
  </r>
  <r>
    <x v="82"/>
    <x v="1"/>
    <n v="41.2"/>
  </r>
  <r>
    <x v="82"/>
    <x v="2"/>
    <n v="41.3"/>
  </r>
  <r>
    <x v="82"/>
    <x v="3"/>
    <n v="41.3"/>
  </r>
  <r>
    <x v="82"/>
    <x v="4"/>
    <n v="41.3"/>
  </r>
  <r>
    <x v="82"/>
    <x v="5"/>
    <n v="41.4"/>
  </r>
  <r>
    <x v="82"/>
    <x v="6"/>
    <n v="41.4"/>
  </r>
  <r>
    <x v="82"/>
    <x v="7"/>
    <n v="41.5"/>
  </r>
  <r>
    <x v="82"/>
    <x v="8"/>
    <n v="41.4"/>
  </r>
  <r>
    <x v="82"/>
    <x v="9"/>
    <n v="41.5"/>
  </r>
  <r>
    <x v="83"/>
    <x v="0"/>
    <n v="18.8"/>
  </r>
  <r>
    <x v="83"/>
    <x v="1"/>
    <n v="18.8"/>
  </r>
  <r>
    <x v="83"/>
    <x v="2"/>
    <n v="18.8"/>
  </r>
  <r>
    <x v="83"/>
    <x v="3"/>
    <n v="18.8"/>
  </r>
  <r>
    <x v="83"/>
    <x v="4"/>
    <n v="18.899999999999999"/>
  </r>
  <r>
    <x v="83"/>
    <x v="5"/>
    <n v="18.899999999999999"/>
  </r>
  <r>
    <x v="83"/>
    <x v="6"/>
    <n v="18.899999999999999"/>
  </r>
  <r>
    <x v="83"/>
    <x v="7"/>
    <n v="19"/>
  </r>
  <r>
    <x v="83"/>
    <x v="8"/>
    <n v="19"/>
  </r>
  <r>
    <x v="83"/>
    <x v="9"/>
    <n v="19"/>
  </r>
  <r>
    <x v="84"/>
    <x v="0"/>
    <n v="24.7"/>
  </r>
  <r>
    <x v="84"/>
    <x v="1"/>
    <n v="24.6"/>
  </r>
  <r>
    <x v="84"/>
    <x v="2"/>
    <n v="24.4"/>
  </r>
  <r>
    <x v="84"/>
    <x v="3"/>
    <n v="24.3"/>
  </r>
  <r>
    <x v="84"/>
    <x v="4"/>
    <n v="24.2"/>
  </r>
  <r>
    <x v="84"/>
    <x v="5"/>
    <n v="24.2"/>
  </r>
  <r>
    <x v="84"/>
    <x v="6"/>
    <n v="24.1"/>
  </r>
  <r>
    <x v="84"/>
    <x v="7"/>
    <n v="24"/>
  </r>
  <r>
    <x v="84"/>
    <x v="8"/>
    <n v="24"/>
  </r>
  <r>
    <x v="84"/>
    <x v="9"/>
    <n v="23.9"/>
  </r>
  <r>
    <x v="85"/>
    <x v="0"/>
    <n v="31.5"/>
  </r>
  <r>
    <x v="85"/>
    <x v="1"/>
    <n v="31.2"/>
  </r>
  <r>
    <x v="85"/>
    <x v="2"/>
    <n v="30.9"/>
  </r>
  <r>
    <x v="85"/>
    <x v="3"/>
    <n v="30.7"/>
  </r>
  <r>
    <x v="85"/>
    <x v="4"/>
    <n v="30.5"/>
  </r>
  <r>
    <x v="85"/>
    <x v="5"/>
    <n v="30.3"/>
  </r>
  <r>
    <x v="85"/>
    <x v="6"/>
    <n v="30.2"/>
  </r>
  <r>
    <x v="85"/>
    <x v="7"/>
    <n v="30.1"/>
  </r>
  <r>
    <x v="85"/>
    <x v="8"/>
    <n v="30.1"/>
  </r>
  <r>
    <x v="85"/>
    <x v="9"/>
    <n v="30"/>
  </r>
  <r>
    <x v="86"/>
    <x v="0"/>
    <n v="36.200000000000003"/>
  </r>
  <r>
    <x v="86"/>
    <x v="1"/>
    <n v="36.299999999999997"/>
  </r>
  <r>
    <x v="86"/>
    <x v="2"/>
    <n v="36.299999999999997"/>
  </r>
  <r>
    <x v="86"/>
    <x v="3"/>
    <n v="36.299999999999997"/>
  </r>
  <r>
    <x v="86"/>
    <x v="4"/>
    <n v="36.299999999999997"/>
  </r>
  <r>
    <x v="86"/>
    <x v="5"/>
    <n v="36.299999999999997"/>
  </r>
  <r>
    <x v="86"/>
    <x v="6"/>
    <n v="36.299999999999997"/>
  </r>
  <r>
    <x v="86"/>
    <x v="7"/>
    <n v="36.299999999999997"/>
  </r>
  <r>
    <x v="86"/>
    <x v="8"/>
    <n v="36.299999999999997"/>
  </r>
  <r>
    <x v="86"/>
    <x v="9"/>
    <n v="36.299999999999997"/>
  </r>
  <r>
    <x v="87"/>
    <x v="0"/>
    <n v="118.3"/>
  </r>
  <r>
    <x v="87"/>
    <x v="1"/>
    <n v="119.3"/>
  </r>
  <r>
    <x v="87"/>
    <x v="2"/>
    <n v="120.3"/>
  </r>
  <r>
    <x v="87"/>
    <x v="3"/>
    <n v="121.2"/>
  </r>
  <r>
    <x v="87"/>
    <x v="4"/>
    <n v="122"/>
  </r>
  <r>
    <x v="87"/>
    <x v="5"/>
    <n v="122.9"/>
  </r>
  <r>
    <x v="87"/>
    <x v="6"/>
    <n v="123.8"/>
  </r>
  <r>
    <x v="87"/>
    <x v="7"/>
    <n v="124.6"/>
  </r>
  <r>
    <x v="87"/>
    <x v="8"/>
    <n v="125.5"/>
  </r>
  <r>
    <x v="87"/>
    <x v="9"/>
    <n v="126.4"/>
  </r>
  <r>
    <x v="88"/>
    <x v="0"/>
    <n v="9.1999999999999993"/>
  </r>
  <r>
    <x v="88"/>
    <x v="1"/>
    <n v="9.3000000000000007"/>
  </r>
  <r>
    <x v="88"/>
    <x v="2"/>
    <n v="9.3000000000000007"/>
  </r>
  <r>
    <x v="88"/>
    <x v="3"/>
    <n v="9.3000000000000007"/>
  </r>
  <r>
    <x v="88"/>
    <x v="4"/>
    <n v="9.3000000000000007"/>
  </r>
  <r>
    <x v="88"/>
    <x v="5"/>
    <n v="9.4"/>
  </r>
  <r>
    <x v="88"/>
    <x v="6"/>
    <n v="9.4"/>
  </r>
  <r>
    <x v="88"/>
    <x v="7"/>
    <n v="9.5"/>
  </r>
  <r>
    <x v="88"/>
    <x v="8"/>
    <n v="9.5"/>
  </r>
  <r>
    <x v="88"/>
    <x v="9"/>
    <n v="9.6"/>
  </r>
  <r>
    <x v="89"/>
    <x v="0"/>
    <n v="15.3"/>
  </r>
  <r>
    <x v="89"/>
    <x v="1"/>
    <n v="15.2"/>
  </r>
  <r>
    <x v="89"/>
    <x v="2"/>
    <n v="15.1"/>
  </r>
  <r>
    <x v="89"/>
    <x v="3"/>
    <n v="15"/>
  </r>
  <r>
    <x v="89"/>
    <x v="4"/>
    <n v="14.9"/>
  </r>
  <r>
    <x v="89"/>
    <x v="5"/>
    <n v="14.8"/>
  </r>
  <r>
    <x v="89"/>
    <x v="6"/>
    <n v="14.7"/>
  </r>
  <r>
    <x v="89"/>
    <x v="7"/>
    <n v="14.5"/>
  </r>
  <r>
    <x v="89"/>
    <x v="8"/>
    <n v="14.5"/>
  </r>
  <r>
    <x v="89"/>
    <x v="9"/>
    <n v="14.4"/>
  </r>
  <r>
    <x v="90"/>
    <x v="0"/>
    <n v="19"/>
  </r>
  <r>
    <x v="90"/>
    <x v="1"/>
    <n v="19"/>
  </r>
  <r>
    <x v="90"/>
    <x v="2"/>
    <n v="19.100000000000001"/>
  </r>
  <r>
    <x v="90"/>
    <x v="3"/>
    <n v="19.100000000000001"/>
  </r>
  <r>
    <x v="90"/>
    <x v="4"/>
    <n v="19.100000000000001"/>
  </r>
  <r>
    <x v="90"/>
    <x v="5"/>
    <n v="19.2"/>
  </r>
  <r>
    <x v="90"/>
    <x v="6"/>
    <n v="19.3"/>
  </r>
  <r>
    <x v="90"/>
    <x v="7"/>
    <n v="19.3"/>
  </r>
  <r>
    <x v="90"/>
    <x v="8"/>
    <n v="19.399999999999999"/>
  </r>
  <r>
    <x v="90"/>
    <x v="9"/>
    <n v="19.5"/>
  </r>
  <r>
    <x v="91"/>
    <x v="0"/>
    <n v="25.4"/>
  </r>
  <r>
    <x v="91"/>
    <x v="1"/>
    <n v="25.4"/>
  </r>
  <r>
    <x v="91"/>
    <x v="2"/>
    <n v="25.3"/>
  </r>
  <r>
    <x v="91"/>
    <x v="3"/>
    <n v="25.2"/>
  </r>
  <r>
    <x v="91"/>
    <x v="4"/>
    <n v="25.1"/>
  </r>
  <r>
    <x v="91"/>
    <x v="5"/>
    <n v="25"/>
  </r>
  <r>
    <x v="91"/>
    <x v="6"/>
    <n v="25"/>
  </r>
  <r>
    <x v="91"/>
    <x v="7"/>
    <n v="24.9"/>
  </r>
  <r>
    <x v="91"/>
    <x v="8"/>
    <n v="24.9"/>
  </r>
  <r>
    <x v="91"/>
    <x v="9"/>
    <n v="24.8"/>
  </r>
  <r>
    <x v="92"/>
    <x v="0"/>
    <n v="236.9"/>
  </r>
  <r>
    <x v="92"/>
    <x v="1"/>
    <n v="239.9"/>
  </r>
  <r>
    <x v="92"/>
    <x v="2"/>
    <n v="242.9"/>
  </r>
  <r>
    <x v="92"/>
    <x v="3"/>
    <n v="244.9"/>
  </r>
  <r>
    <x v="92"/>
    <x v="4"/>
    <n v="247.2"/>
  </r>
  <r>
    <x v="92"/>
    <x v="5"/>
    <n v="249.3"/>
  </r>
  <r>
    <x v="92"/>
    <x v="6"/>
    <n v="251.5"/>
  </r>
  <r>
    <x v="92"/>
    <x v="7"/>
    <n v="253.6"/>
  </r>
  <r>
    <x v="92"/>
    <x v="8"/>
    <n v="255.6"/>
  </r>
  <r>
    <x v="92"/>
    <x v="9"/>
    <n v="257.60000000000002"/>
  </r>
  <r>
    <x v="93"/>
    <x v="0"/>
    <n v="23.5"/>
  </r>
  <r>
    <x v="93"/>
    <x v="1"/>
    <n v="23.6"/>
  </r>
  <r>
    <x v="93"/>
    <x v="2"/>
    <n v="23.7"/>
  </r>
  <r>
    <x v="93"/>
    <x v="3"/>
    <n v="23.7"/>
  </r>
  <r>
    <x v="93"/>
    <x v="4"/>
    <n v="23.8"/>
  </r>
  <r>
    <x v="93"/>
    <x v="5"/>
    <n v="23.9"/>
  </r>
  <r>
    <x v="93"/>
    <x v="6"/>
    <n v="23.9"/>
  </r>
  <r>
    <x v="93"/>
    <x v="7"/>
    <n v="24"/>
  </r>
  <r>
    <x v="93"/>
    <x v="8"/>
    <n v="24"/>
  </r>
  <r>
    <x v="93"/>
    <x v="9"/>
    <n v="24.1"/>
  </r>
  <r>
    <x v="94"/>
    <x v="0"/>
    <n v="107.3"/>
  </r>
  <r>
    <x v="94"/>
    <x v="1"/>
    <n v="107"/>
  </r>
  <r>
    <x v="94"/>
    <x v="2"/>
    <n v="106.8"/>
  </r>
  <r>
    <x v="94"/>
    <x v="3"/>
    <n v="106.5"/>
  </r>
  <r>
    <x v="94"/>
    <x v="4"/>
    <n v="106.3"/>
  </r>
  <r>
    <x v="94"/>
    <x v="5"/>
    <n v="106.1"/>
  </r>
  <r>
    <x v="94"/>
    <x v="6"/>
    <n v="105.9"/>
  </r>
  <r>
    <x v="94"/>
    <x v="7"/>
    <n v="105.7"/>
  </r>
  <r>
    <x v="94"/>
    <x v="8"/>
    <n v="105.5"/>
  </r>
  <r>
    <x v="94"/>
    <x v="9"/>
    <n v="105.3"/>
  </r>
  <r>
    <x v="95"/>
    <x v="0"/>
    <n v="18.899999999999999"/>
  </r>
  <r>
    <x v="95"/>
    <x v="1"/>
    <n v="18.899999999999999"/>
  </r>
  <r>
    <x v="95"/>
    <x v="2"/>
    <n v="19"/>
  </r>
  <r>
    <x v="95"/>
    <x v="3"/>
    <n v="19"/>
  </r>
  <r>
    <x v="95"/>
    <x v="4"/>
    <n v="19.100000000000001"/>
  </r>
  <r>
    <x v="95"/>
    <x v="5"/>
    <n v="19.100000000000001"/>
  </r>
  <r>
    <x v="95"/>
    <x v="6"/>
    <n v="19.2"/>
  </r>
  <r>
    <x v="95"/>
    <x v="7"/>
    <n v="19.2"/>
  </r>
  <r>
    <x v="95"/>
    <x v="8"/>
    <n v="19.2"/>
  </r>
  <r>
    <x v="95"/>
    <x v="9"/>
    <n v="19.3"/>
  </r>
  <r>
    <x v="96"/>
    <x v="0"/>
    <n v="159.6"/>
  </r>
  <r>
    <x v="96"/>
    <x v="1"/>
    <n v="159.80000000000001"/>
  </r>
  <r>
    <x v="96"/>
    <x v="2"/>
    <n v="159.9"/>
  </r>
  <r>
    <x v="96"/>
    <x v="3"/>
    <n v="160"/>
  </r>
  <r>
    <x v="96"/>
    <x v="4"/>
    <n v="160"/>
  </r>
  <r>
    <x v="96"/>
    <x v="5"/>
    <n v="160"/>
  </r>
  <r>
    <x v="96"/>
    <x v="6"/>
    <n v="160"/>
  </r>
  <r>
    <x v="96"/>
    <x v="7"/>
    <n v="159.9"/>
  </r>
  <r>
    <x v="96"/>
    <x v="8"/>
    <n v="159.80000000000001"/>
  </r>
  <r>
    <x v="96"/>
    <x v="9"/>
    <n v="159.6"/>
  </r>
  <r>
    <x v="97"/>
    <x v="0"/>
    <n v="32.9"/>
  </r>
  <r>
    <x v="97"/>
    <x v="1"/>
    <n v="32.9"/>
  </r>
  <r>
    <x v="97"/>
    <x v="2"/>
    <n v="32.9"/>
  </r>
  <r>
    <x v="97"/>
    <x v="3"/>
    <n v="32.9"/>
  </r>
  <r>
    <x v="97"/>
    <x v="4"/>
    <n v="32.9"/>
  </r>
  <r>
    <x v="97"/>
    <x v="5"/>
    <n v="32.9"/>
  </r>
  <r>
    <x v="97"/>
    <x v="6"/>
    <n v="32.9"/>
  </r>
  <r>
    <x v="97"/>
    <x v="7"/>
    <n v="32.9"/>
  </r>
  <r>
    <x v="97"/>
    <x v="8"/>
    <n v="32.9"/>
  </r>
  <r>
    <x v="97"/>
    <x v="9"/>
    <n v="32.9"/>
  </r>
  <r>
    <x v="98"/>
    <x v="0"/>
    <n v="27.2"/>
  </r>
  <r>
    <x v="98"/>
    <x v="1"/>
    <n v="27.3"/>
  </r>
  <r>
    <x v="98"/>
    <x v="2"/>
    <n v="27.4"/>
  </r>
  <r>
    <x v="98"/>
    <x v="3"/>
    <n v="27.5"/>
  </r>
  <r>
    <x v="98"/>
    <x v="4"/>
    <n v="27.6"/>
  </r>
  <r>
    <x v="98"/>
    <x v="5"/>
    <n v="27.6"/>
  </r>
  <r>
    <x v="98"/>
    <x v="6"/>
    <n v="27.7"/>
  </r>
  <r>
    <x v="98"/>
    <x v="7"/>
    <n v="27.7"/>
  </r>
  <r>
    <x v="98"/>
    <x v="8"/>
    <n v="27.8"/>
  </r>
  <r>
    <x v="98"/>
    <x v="9"/>
    <n v="27.9"/>
  </r>
  <r>
    <x v="99"/>
    <x v="0"/>
    <n v="44.3"/>
  </r>
  <r>
    <x v="99"/>
    <x v="1"/>
    <n v="44.5"/>
  </r>
  <r>
    <x v="99"/>
    <x v="2"/>
    <n v="44.7"/>
  </r>
  <r>
    <x v="99"/>
    <x v="3"/>
    <n v="44.9"/>
  </r>
  <r>
    <x v="99"/>
    <x v="4"/>
    <n v="45"/>
  </r>
  <r>
    <x v="99"/>
    <x v="5"/>
    <n v="45.2"/>
  </r>
  <r>
    <x v="99"/>
    <x v="6"/>
    <n v="45.3"/>
  </r>
  <r>
    <x v="99"/>
    <x v="7"/>
    <n v="45.5"/>
  </r>
  <r>
    <x v="99"/>
    <x v="8"/>
    <n v="45.6"/>
  </r>
  <r>
    <x v="99"/>
    <x v="9"/>
    <n v="45.7"/>
  </r>
  <r>
    <x v="100"/>
    <x v="0"/>
    <n v="8.6"/>
  </r>
  <r>
    <x v="100"/>
    <x v="1"/>
    <n v="8.6"/>
  </r>
  <r>
    <x v="100"/>
    <x v="2"/>
    <n v="8.6"/>
  </r>
  <r>
    <x v="100"/>
    <x v="3"/>
    <n v="8.5"/>
  </r>
  <r>
    <x v="100"/>
    <x v="4"/>
    <n v="8.5"/>
  </r>
  <r>
    <x v="100"/>
    <x v="5"/>
    <n v="8.5"/>
  </r>
  <r>
    <x v="100"/>
    <x v="6"/>
    <n v="8.5"/>
  </r>
  <r>
    <x v="100"/>
    <x v="7"/>
    <n v="8.4"/>
  </r>
  <r>
    <x v="100"/>
    <x v="8"/>
    <n v="8.4"/>
  </r>
  <r>
    <x v="100"/>
    <x v="9"/>
    <n v="8.4"/>
  </r>
  <r>
    <x v="101"/>
    <x v="0"/>
    <n v="51.4"/>
  </r>
  <r>
    <x v="101"/>
    <x v="1"/>
    <n v="51.1"/>
  </r>
  <r>
    <x v="101"/>
    <x v="2"/>
    <n v="50.9"/>
  </r>
  <r>
    <x v="101"/>
    <x v="3"/>
    <n v="50.6"/>
  </r>
  <r>
    <x v="101"/>
    <x v="4"/>
    <n v="50.4"/>
  </r>
  <r>
    <x v="101"/>
    <x v="5"/>
    <n v="50.2"/>
  </r>
  <r>
    <x v="101"/>
    <x v="6"/>
    <n v="50"/>
  </r>
  <r>
    <x v="101"/>
    <x v="7"/>
    <n v="49.8"/>
  </r>
  <r>
    <x v="101"/>
    <x v="8"/>
    <n v="49.7"/>
  </r>
  <r>
    <x v="101"/>
    <x v="9"/>
    <n v="49.6"/>
  </r>
  <r>
    <x v="102"/>
    <x v="0"/>
    <n v="21.5"/>
  </r>
  <r>
    <x v="102"/>
    <x v="1"/>
    <n v="21.5"/>
  </r>
  <r>
    <x v="102"/>
    <x v="2"/>
    <n v="21.5"/>
  </r>
  <r>
    <x v="102"/>
    <x v="3"/>
    <n v="21.5"/>
  </r>
  <r>
    <x v="102"/>
    <x v="4"/>
    <n v="21.5"/>
  </r>
  <r>
    <x v="102"/>
    <x v="5"/>
    <n v="21.5"/>
  </r>
  <r>
    <x v="102"/>
    <x v="6"/>
    <n v="21.5"/>
  </r>
  <r>
    <x v="102"/>
    <x v="7"/>
    <n v="21.6"/>
  </r>
  <r>
    <x v="102"/>
    <x v="8"/>
    <n v="21.6"/>
  </r>
  <r>
    <x v="102"/>
    <x v="9"/>
    <n v="21.6"/>
  </r>
  <r>
    <x v="103"/>
    <x v="0"/>
    <n v="26.9"/>
  </r>
  <r>
    <x v="103"/>
    <x v="1"/>
    <n v="27"/>
  </r>
  <r>
    <x v="103"/>
    <x v="2"/>
    <n v="27"/>
  </r>
  <r>
    <x v="103"/>
    <x v="3"/>
    <n v="27"/>
  </r>
  <r>
    <x v="103"/>
    <x v="4"/>
    <n v="27"/>
  </r>
  <r>
    <x v="103"/>
    <x v="5"/>
    <n v="27.1"/>
  </r>
  <r>
    <x v="103"/>
    <x v="6"/>
    <n v="27.1"/>
  </r>
  <r>
    <x v="103"/>
    <x v="7"/>
    <n v="27.1"/>
  </r>
  <r>
    <x v="103"/>
    <x v="8"/>
    <n v="27.1"/>
  </r>
  <r>
    <x v="103"/>
    <x v="9"/>
    <n v="27.2"/>
  </r>
  <r>
    <x v="104"/>
    <x v="0"/>
    <n v="39"/>
  </r>
  <r>
    <x v="104"/>
    <x v="1"/>
    <n v="38.799999999999997"/>
  </r>
  <r>
    <x v="104"/>
    <x v="2"/>
    <n v="38.6"/>
  </r>
  <r>
    <x v="104"/>
    <x v="3"/>
    <n v="38.5"/>
  </r>
  <r>
    <x v="104"/>
    <x v="4"/>
    <n v="38.5"/>
  </r>
  <r>
    <x v="104"/>
    <x v="5"/>
    <n v="38.5"/>
  </r>
  <r>
    <x v="104"/>
    <x v="6"/>
    <n v="38.6"/>
  </r>
  <r>
    <x v="104"/>
    <x v="7"/>
    <n v="38.6"/>
  </r>
  <r>
    <x v="104"/>
    <x v="8"/>
    <n v="38.6"/>
  </r>
  <r>
    <x v="104"/>
    <x v="9"/>
    <n v="38.6"/>
  </r>
  <r>
    <x v="105"/>
    <x v="0"/>
    <n v="30.7"/>
  </r>
  <r>
    <x v="105"/>
    <x v="1"/>
    <n v="30.8"/>
  </r>
  <r>
    <x v="105"/>
    <x v="2"/>
    <n v="30.9"/>
  </r>
  <r>
    <x v="105"/>
    <x v="3"/>
    <n v="31"/>
  </r>
  <r>
    <x v="105"/>
    <x v="4"/>
    <n v="31.2"/>
  </r>
  <r>
    <x v="105"/>
    <x v="5"/>
    <n v="31.3"/>
  </r>
  <r>
    <x v="105"/>
    <x v="6"/>
    <n v="31.3"/>
  </r>
  <r>
    <x v="105"/>
    <x v="7"/>
    <n v="31.4"/>
  </r>
  <r>
    <x v="105"/>
    <x v="8"/>
    <n v="31.5"/>
  </r>
  <r>
    <x v="105"/>
    <x v="9"/>
    <n v="31.5"/>
  </r>
  <r>
    <x v="106"/>
    <x v="0"/>
    <n v="17"/>
  </r>
  <r>
    <x v="106"/>
    <x v="1"/>
    <n v="16.899999999999999"/>
  </r>
  <r>
    <x v="106"/>
    <x v="2"/>
    <n v="16.899999999999999"/>
  </r>
  <r>
    <x v="106"/>
    <x v="3"/>
    <n v="16.8"/>
  </r>
  <r>
    <x v="106"/>
    <x v="4"/>
    <n v="16.8"/>
  </r>
  <r>
    <x v="106"/>
    <x v="5"/>
    <n v="16.8"/>
  </r>
  <r>
    <x v="106"/>
    <x v="6"/>
    <n v="16.7"/>
  </r>
  <r>
    <x v="106"/>
    <x v="7"/>
    <n v="16.7"/>
  </r>
  <r>
    <x v="106"/>
    <x v="8"/>
    <n v="16.600000000000001"/>
  </r>
  <r>
    <x v="106"/>
    <x v="9"/>
    <n v="16.600000000000001"/>
  </r>
  <r>
    <x v="107"/>
    <x v="0"/>
    <n v="14.7"/>
  </r>
  <r>
    <x v="107"/>
    <x v="1"/>
    <n v="14.7"/>
  </r>
  <r>
    <x v="107"/>
    <x v="2"/>
    <n v="14.7"/>
  </r>
  <r>
    <x v="107"/>
    <x v="3"/>
    <n v="14.7"/>
  </r>
  <r>
    <x v="107"/>
    <x v="4"/>
    <n v="14.7"/>
  </r>
  <r>
    <x v="107"/>
    <x v="5"/>
    <n v="14.7"/>
  </r>
  <r>
    <x v="107"/>
    <x v="6"/>
    <n v="14.7"/>
  </r>
  <r>
    <x v="107"/>
    <x v="7"/>
    <n v="14.7"/>
  </r>
  <r>
    <x v="107"/>
    <x v="8"/>
    <n v="14.8"/>
  </r>
  <r>
    <x v="107"/>
    <x v="9"/>
    <n v="14.8"/>
  </r>
  <r>
    <x v="108"/>
    <x v="0"/>
    <n v="26.3"/>
  </r>
  <r>
    <x v="108"/>
    <x v="1"/>
    <n v="26.3"/>
  </r>
  <r>
    <x v="108"/>
    <x v="2"/>
    <n v="26.4"/>
  </r>
  <r>
    <x v="108"/>
    <x v="3"/>
    <n v="26.4"/>
  </r>
  <r>
    <x v="108"/>
    <x v="4"/>
    <n v="26.6"/>
  </r>
  <r>
    <x v="108"/>
    <x v="5"/>
    <n v="26.7"/>
  </r>
  <r>
    <x v="108"/>
    <x v="6"/>
    <n v="26.9"/>
  </r>
  <r>
    <x v="108"/>
    <x v="7"/>
    <n v="27"/>
  </r>
  <r>
    <x v="108"/>
    <x v="8"/>
    <n v="27.1"/>
  </r>
  <r>
    <x v="108"/>
    <x v="9"/>
    <n v="27.2"/>
  </r>
  <r>
    <x v="109"/>
    <x v="0"/>
    <n v="49.8"/>
  </r>
  <r>
    <x v="109"/>
    <x v="1"/>
    <n v="49.8"/>
  </r>
  <r>
    <x v="109"/>
    <x v="2"/>
    <n v="49.7"/>
  </r>
  <r>
    <x v="109"/>
    <x v="3"/>
    <n v="49.7"/>
  </r>
  <r>
    <x v="109"/>
    <x v="4"/>
    <n v="49.6"/>
  </r>
  <r>
    <x v="109"/>
    <x v="5"/>
    <n v="49.6"/>
  </r>
  <r>
    <x v="109"/>
    <x v="6"/>
    <n v="49.6"/>
  </r>
  <r>
    <x v="109"/>
    <x v="7"/>
    <n v="49.6"/>
  </r>
  <r>
    <x v="109"/>
    <x v="8"/>
    <n v="49.6"/>
  </r>
  <r>
    <x v="109"/>
    <x v="9"/>
    <n v="49.7"/>
  </r>
  <r>
    <x v="110"/>
    <x v="0"/>
    <n v="38.4"/>
  </r>
  <r>
    <x v="110"/>
    <x v="1"/>
    <n v="38.6"/>
  </r>
  <r>
    <x v="110"/>
    <x v="2"/>
    <n v="38.799999999999997"/>
  </r>
  <r>
    <x v="110"/>
    <x v="3"/>
    <n v="38.799999999999997"/>
  </r>
  <r>
    <x v="110"/>
    <x v="4"/>
    <n v="38.9"/>
  </r>
  <r>
    <x v="110"/>
    <x v="5"/>
    <n v="38.9"/>
  </r>
  <r>
    <x v="110"/>
    <x v="6"/>
    <n v="38.9"/>
  </r>
  <r>
    <x v="110"/>
    <x v="7"/>
    <n v="38.9"/>
  </r>
  <r>
    <x v="110"/>
    <x v="8"/>
    <n v="38.9"/>
  </r>
  <r>
    <x v="110"/>
    <x v="9"/>
    <n v="38.9"/>
  </r>
  <r>
    <x v="111"/>
    <x v="0"/>
    <n v="23.8"/>
  </r>
  <r>
    <x v="111"/>
    <x v="1"/>
    <n v="23.8"/>
  </r>
  <r>
    <x v="111"/>
    <x v="2"/>
    <n v="23.8"/>
  </r>
  <r>
    <x v="111"/>
    <x v="3"/>
    <n v="23.8"/>
  </r>
  <r>
    <x v="111"/>
    <x v="4"/>
    <n v="23.8"/>
  </r>
  <r>
    <x v="111"/>
    <x v="5"/>
    <n v="23.8"/>
  </r>
  <r>
    <x v="111"/>
    <x v="6"/>
    <n v="23.8"/>
  </r>
  <r>
    <x v="111"/>
    <x v="7"/>
    <n v="23.8"/>
  </r>
  <r>
    <x v="111"/>
    <x v="8"/>
    <n v="23.8"/>
  </r>
  <r>
    <x v="111"/>
    <x v="9"/>
    <n v="23.8"/>
  </r>
  <r>
    <x v="112"/>
    <x v="0"/>
    <n v="57.2"/>
  </r>
  <r>
    <x v="112"/>
    <x v="1"/>
    <n v="57.1"/>
  </r>
  <r>
    <x v="112"/>
    <x v="2"/>
    <n v="56.9"/>
  </r>
  <r>
    <x v="112"/>
    <x v="3"/>
    <n v="56.8"/>
  </r>
  <r>
    <x v="112"/>
    <x v="4"/>
    <n v="56.7"/>
  </r>
  <r>
    <x v="112"/>
    <x v="5"/>
    <n v="56.7"/>
  </r>
  <r>
    <x v="112"/>
    <x v="6"/>
    <n v="56.7"/>
  </r>
  <r>
    <x v="112"/>
    <x v="7"/>
    <n v="56.6"/>
  </r>
  <r>
    <x v="112"/>
    <x v="8"/>
    <n v="56.6"/>
  </r>
  <r>
    <x v="112"/>
    <x v="9"/>
    <n v="56.7"/>
  </r>
  <r>
    <x v="113"/>
    <x v="0"/>
    <n v="37.4"/>
  </r>
  <r>
    <x v="113"/>
    <x v="1"/>
    <n v="37.700000000000003"/>
  </r>
  <r>
    <x v="113"/>
    <x v="2"/>
    <n v="38.1"/>
  </r>
  <r>
    <x v="113"/>
    <x v="3"/>
    <n v="38.299999999999997"/>
  </r>
  <r>
    <x v="113"/>
    <x v="4"/>
    <n v="38.5"/>
  </r>
  <r>
    <x v="113"/>
    <x v="5"/>
    <n v="38.700000000000003"/>
  </r>
  <r>
    <x v="113"/>
    <x v="6"/>
    <n v="38.9"/>
  </r>
  <r>
    <x v="113"/>
    <x v="7"/>
    <n v="39"/>
  </r>
  <r>
    <x v="113"/>
    <x v="8"/>
    <n v="39.1"/>
  </r>
  <r>
    <x v="113"/>
    <x v="9"/>
    <n v="39.299999999999997"/>
  </r>
  <r>
    <x v="114"/>
    <x v="0"/>
    <n v="74.7"/>
  </r>
  <r>
    <x v="114"/>
    <x v="1"/>
    <n v="75.400000000000006"/>
  </r>
  <r>
    <x v="114"/>
    <x v="2"/>
    <n v="75.8"/>
  </r>
  <r>
    <x v="114"/>
    <x v="3"/>
    <n v="76.3"/>
  </r>
  <r>
    <x v="114"/>
    <x v="4"/>
    <n v="76.8"/>
  </r>
  <r>
    <x v="114"/>
    <x v="5"/>
    <n v="77.2"/>
  </r>
  <r>
    <x v="114"/>
    <x v="6"/>
    <n v="77.599999999999994"/>
  </r>
  <r>
    <x v="114"/>
    <x v="7"/>
    <n v="78.099999999999994"/>
  </r>
  <r>
    <x v="114"/>
    <x v="8"/>
    <n v="78.5"/>
  </r>
  <r>
    <x v="114"/>
    <x v="9"/>
    <n v="78.900000000000006"/>
  </r>
  <r>
    <x v="115"/>
    <x v="0"/>
    <n v="12"/>
  </r>
  <r>
    <x v="115"/>
    <x v="1"/>
    <n v="11.8"/>
  </r>
  <r>
    <x v="115"/>
    <x v="2"/>
    <n v="11.7"/>
  </r>
  <r>
    <x v="115"/>
    <x v="3"/>
    <n v="11.6"/>
  </r>
  <r>
    <x v="115"/>
    <x v="4"/>
    <n v="11.5"/>
  </r>
  <r>
    <x v="115"/>
    <x v="5"/>
    <n v="11.4"/>
  </r>
  <r>
    <x v="115"/>
    <x v="6"/>
    <n v="11.5"/>
  </r>
  <r>
    <x v="115"/>
    <x v="7"/>
    <n v="11.4"/>
  </r>
  <r>
    <x v="115"/>
    <x v="8"/>
    <n v="11.4"/>
  </r>
  <r>
    <x v="115"/>
    <x v="9"/>
    <n v="11.5"/>
  </r>
  <r>
    <x v="116"/>
    <x v="0"/>
    <n v="554.4"/>
  </r>
  <r>
    <x v="116"/>
    <x v="1"/>
    <n v="559.5"/>
  </r>
  <r>
    <x v="116"/>
    <x v="2"/>
    <n v="564.9"/>
  </r>
  <r>
    <x v="116"/>
    <x v="3"/>
    <n v="570.29999999999995"/>
  </r>
  <r>
    <x v="116"/>
    <x v="4"/>
    <n v="575.29999999999995"/>
  </r>
  <r>
    <x v="116"/>
    <x v="5"/>
    <n v="580.29999999999995"/>
  </r>
  <r>
    <x v="116"/>
    <x v="6"/>
    <n v="585"/>
  </r>
  <r>
    <x v="116"/>
    <x v="7"/>
    <n v="588.29999999999995"/>
  </r>
  <r>
    <x v="116"/>
    <x v="8"/>
    <n v="591.6"/>
  </r>
  <r>
    <x v="116"/>
    <x v="9"/>
    <n v="594.70000000000005"/>
  </r>
  <r>
    <x v="117"/>
    <x v="0"/>
    <n v="208.7"/>
  </r>
  <r>
    <x v="117"/>
    <x v="1"/>
    <n v="210.4"/>
  </r>
  <r>
    <x v="117"/>
    <x v="2"/>
    <n v="212.2"/>
  </r>
  <r>
    <x v="117"/>
    <x v="3"/>
    <n v="213.8"/>
  </r>
  <r>
    <x v="117"/>
    <x v="4"/>
    <n v="215.4"/>
  </r>
  <r>
    <x v="117"/>
    <x v="5"/>
    <n v="216.7"/>
  </r>
  <r>
    <x v="117"/>
    <x v="6"/>
    <n v="217.8"/>
  </r>
  <r>
    <x v="117"/>
    <x v="7"/>
    <n v="218.8"/>
  </r>
  <r>
    <x v="117"/>
    <x v="8"/>
    <n v="219.7"/>
  </r>
  <r>
    <x v="117"/>
    <x v="9"/>
    <n v="220.6"/>
  </r>
  <r>
    <x v="118"/>
    <x v="0"/>
    <n v="12.3"/>
  </r>
  <r>
    <x v="118"/>
    <x v="1"/>
    <n v="12.3"/>
  </r>
  <r>
    <x v="118"/>
    <x v="2"/>
    <n v="12.3"/>
  </r>
  <r>
    <x v="118"/>
    <x v="3"/>
    <n v="12.3"/>
  </r>
  <r>
    <x v="118"/>
    <x v="4"/>
    <n v="12.3"/>
  </r>
  <r>
    <x v="118"/>
    <x v="5"/>
    <n v="12.3"/>
  </r>
  <r>
    <x v="118"/>
    <x v="6"/>
    <n v="12.3"/>
  </r>
  <r>
    <x v="118"/>
    <x v="7"/>
    <n v="12.3"/>
  </r>
  <r>
    <x v="118"/>
    <x v="8"/>
    <n v="12.3"/>
  </r>
  <r>
    <x v="118"/>
    <x v="9"/>
    <n v="12.3"/>
  </r>
  <r>
    <x v="119"/>
    <x v="0"/>
    <n v="14.2"/>
  </r>
  <r>
    <x v="119"/>
    <x v="1"/>
    <n v="14.2"/>
  </r>
  <r>
    <x v="119"/>
    <x v="2"/>
    <n v="14.2"/>
  </r>
  <r>
    <x v="119"/>
    <x v="3"/>
    <n v="14.2"/>
  </r>
  <r>
    <x v="119"/>
    <x v="4"/>
    <n v="14.2"/>
  </r>
  <r>
    <x v="119"/>
    <x v="5"/>
    <n v="14.1"/>
  </r>
  <r>
    <x v="119"/>
    <x v="6"/>
    <n v="14.1"/>
  </r>
  <r>
    <x v="119"/>
    <x v="7"/>
    <n v="14.1"/>
  </r>
  <r>
    <x v="119"/>
    <x v="8"/>
    <n v="14.1"/>
  </r>
  <r>
    <x v="119"/>
    <x v="9"/>
    <n v="14"/>
  </r>
  <r>
    <x v="120"/>
    <x v="0"/>
    <n v="24"/>
  </r>
  <r>
    <x v="120"/>
    <x v="1"/>
    <n v="23.9"/>
  </r>
  <r>
    <x v="120"/>
    <x v="2"/>
    <n v="23.8"/>
  </r>
  <r>
    <x v="120"/>
    <x v="3"/>
    <n v="23.7"/>
  </r>
  <r>
    <x v="120"/>
    <x v="4"/>
    <n v="23.6"/>
  </r>
  <r>
    <x v="120"/>
    <x v="5"/>
    <n v="23.6"/>
  </r>
  <r>
    <x v="120"/>
    <x v="6"/>
    <n v="23.5"/>
  </r>
  <r>
    <x v="120"/>
    <x v="7"/>
    <n v="23.4"/>
  </r>
  <r>
    <x v="120"/>
    <x v="8"/>
    <n v="23.3"/>
  </r>
  <r>
    <x v="120"/>
    <x v="9"/>
    <n v="23.3"/>
  </r>
  <r>
    <x v="121"/>
    <x v="0"/>
    <n v="13.9"/>
  </r>
  <r>
    <x v="121"/>
    <x v="1"/>
    <n v="13.9"/>
  </r>
  <r>
    <x v="121"/>
    <x v="2"/>
    <n v="13.9"/>
  </r>
  <r>
    <x v="121"/>
    <x v="3"/>
    <n v="13.8"/>
  </r>
  <r>
    <x v="121"/>
    <x v="4"/>
    <n v="13.8"/>
  </r>
  <r>
    <x v="121"/>
    <x v="5"/>
    <n v="13.7"/>
  </r>
  <r>
    <x v="121"/>
    <x v="6"/>
    <n v="13.7"/>
  </r>
  <r>
    <x v="121"/>
    <x v="7"/>
    <n v="13.7"/>
  </r>
  <r>
    <x v="121"/>
    <x v="8"/>
    <n v="13.6"/>
  </r>
  <r>
    <x v="121"/>
    <x v="9"/>
    <n v="13.6"/>
  </r>
  <r>
    <x v="122"/>
    <x v="0"/>
    <n v="163.19999999999999"/>
  </r>
  <r>
    <x v="122"/>
    <x v="1"/>
    <n v="164.5"/>
  </r>
  <r>
    <x v="122"/>
    <x v="2"/>
    <n v="165.8"/>
  </r>
  <r>
    <x v="122"/>
    <x v="3"/>
    <n v="166.8"/>
  </r>
  <r>
    <x v="122"/>
    <x v="4"/>
    <n v="167.7"/>
  </r>
  <r>
    <x v="122"/>
    <x v="5"/>
    <n v="168.6"/>
  </r>
  <r>
    <x v="122"/>
    <x v="6"/>
    <n v="169.1"/>
  </r>
  <r>
    <x v="122"/>
    <x v="7"/>
    <n v="169.6"/>
  </r>
  <r>
    <x v="122"/>
    <x v="8"/>
    <n v="170.1"/>
  </r>
  <r>
    <x v="122"/>
    <x v="9"/>
    <n v="170.5"/>
  </r>
  <r>
    <x v="123"/>
    <x v="0"/>
    <n v="6.2"/>
  </r>
  <r>
    <x v="123"/>
    <x v="1"/>
    <n v="6.3"/>
  </r>
  <r>
    <x v="123"/>
    <x v="2"/>
    <n v="6.4"/>
  </r>
  <r>
    <x v="123"/>
    <x v="3"/>
    <n v="6.4"/>
  </r>
  <r>
    <x v="123"/>
    <x v="4"/>
    <n v="6.4"/>
  </r>
  <r>
    <x v="123"/>
    <x v="5"/>
    <n v="6.5"/>
  </r>
  <r>
    <x v="123"/>
    <x v="6"/>
    <n v="6.5"/>
  </r>
  <r>
    <x v="123"/>
    <x v="7"/>
    <n v="6.6"/>
  </r>
  <r>
    <x v="123"/>
    <x v="8"/>
    <n v="6.6"/>
  </r>
  <r>
    <x v="123"/>
    <x v="9"/>
    <n v="6.7"/>
  </r>
  <r>
    <x v="124"/>
    <x v="0"/>
    <n v="153.5"/>
  </r>
  <r>
    <x v="124"/>
    <x v="1"/>
    <n v="155.69999999999999"/>
  </r>
  <r>
    <x v="124"/>
    <x v="2"/>
    <n v="157.80000000000001"/>
  </r>
  <r>
    <x v="124"/>
    <x v="3"/>
    <n v="160"/>
  </r>
  <r>
    <x v="124"/>
    <x v="4"/>
    <n v="161.9"/>
  </r>
  <r>
    <x v="124"/>
    <x v="5"/>
    <n v="163.69999999999999"/>
  </r>
  <r>
    <x v="124"/>
    <x v="6"/>
    <n v="165.5"/>
  </r>
  <r>
    <x v="124"/>
    <x v="7"/>
    <n v="167.3"/>
  </r>
  <r>
    <x v="124"/>
    <x v="8"/>
    <n v="168.8"/>
  </r>
  <r>
    <x v="124"/>
    <x v="9"/>
    <n v="170.1"/>
  </r>
  <r>
    <x v="125"/>
    <x v="0"/>
    <n v="30.2"/>
  </r>
  <r>
    <x v="125"/>
    <x v="1"/>
    <n v="30.2"/>
  </r>
  <r>
    <x v="125"/>
    <x v="2"/>
    <n v="30.2"/>
  </r>
  <r>
    <x v="125"/>
    <x v="3"/>
    <n v="30.2"/>
  </r>
  <r>
    <x v="125"/>
    <x v="4"/>
    <n v="30.3"/>
  </r>
  <r>
    <x v="125"/>
    <x v="5"/>
    <n v="30.3"/>
  </r>
  <r>
    <x v="125"/>
    <x v="6"/>
    <n v="30.3"/>
  </r>
  <r>
    <x v="125"/>
    <x v="7"/>
    <n v="30.2"/>
  </r>
  <r>
    <x v="125"/>
    <x v="8"/>
    <n v="30.2"/>
  </r>
  <r>
    <x v="125"/>
    <x v="9"/>
    <n v="30.1"/>
  </r>
  <r>
    <x v="126"/>
    <x v="0"/>
    <n v="60.2"/>
  </r>
  <r>
    <x v="126"/>
    <x v="1"/>
    <n v="60.1"/>
  </r>
  <r>
    <x v="126"/>
    <x v="2"/>
    <n v="59.9"/>
  </r>
  <r>
    <x v="126"/>
    <x v="3"/>
    <n v="59.9"/>
  </r>
  <r>
    <x v="126"/>
    <x v="4"/>
    <n v="59.8"/>
  </r>
  <r>
    <x v="126"/>
    <x v="5"/>
    <n v="59.8"/>
  </r>
  <r>
    <x v="126"/>
    <x v="6"/>
    <n v="59.8"/>
  </r>
  <r>
    <x v="126"/>
    <x v="7"/>
    <n v="59.8"/>
  </r>
  <r>
    <x v="126"/>
    <x v="8"/>
    <n v="59.9"/>
  </r>
  <r>
    <x v="126"/>
    <x v="9"/>
    <n v="59.9"/>
  </r>
  <r>
    <x v="127"/>
    <x v="0"/>
    <n v="47.6"/>
  </r>
  <r>
    <x v="127"/>
    <x v="1"/>
    <n v="47.7"/>
  </r>
  <r>
    <x v="127"/>
    <x v="2"/>
    <n v="47.8"/>
  </r>
  <r>
    <x v="127"/>
    <x v="3"/>
    <n v="48"/>
  </r>
  <r>
    <x v="127"/>
    <x v="4"/>
    <n v="48.1"/>
  </r>
  <r>
    <x v="127"/>
    <x v="5"/>
    <n v="48.2"/>
  </r>
  <r>
    <x v="127"/>
    <x v="6"/>
    <n v="48.3"/>
  </r>
  <r>
    <x v="127"/>
    <x v="7"/>
    <n v="48.4"/>
  </r>
  <r>
    <x v="127"/>
    <x v="8"/>
    <n v="48.5"/>
  </r>
  <r>
    <x v="127"/>
    <x v="9"/>
    <n v="48.6"/>
  </r>
  <r>
    <x v="128"/>
    <x v="0"/>
    <n v="18.100000000000001"/>
  </r>
  <r>
    <x v="128"/>
    <x v="1"/>
    <n v="18.100000000000001"/>
  </r>
  <r>
    <x v="128"/>
    <x v="2"/>
    <n v="18.100000000000001"/>
  </r>
  <r>
    <x v="128"/>
    <x v="3"/>
    <n v="18.2"/>
  </r>
  <r>
    <x v="128"/>
    <x v="4"/>
    <n v="18.3"/>
  </r>
  <r>
    <x v="128"/>
    <x v="5"/>
    <n v="18.3"/>
  </r>
  <r>
    <x v="128"/>
    <x v="6"/>
    <n v="18.399999999999999"/>
  </r>
  <r>
    <x v="128"/>
    <x v="7"/>
    <n v="18.5"/>
  </r>
  <r>
    <x v="128"/>
    <x v="8"/>
    <n v="18.600000000000001"/>
  </r>
  <r>
    <x v="128"/>
    <x v="9"/>
    <n v="18.7"/>
  </r>
  <r>
    <x v="129"/>
    <x v="0"/>
    <n v="20"/>
  </r>
  <r>
    <x v="129"/>
    <x v="1"/>
    <n v="19.899999999999999"/>
  </r>
  <r>
    <x v="129"/>
    <x v="2"/>
    <n v="19.8"/>
  </r>
  <r>
    <x v="129"/>
    <x v="3"/>
    <n v="19.8"/>
  </r>
  <r>
    <x v="129"/>
    <x v="4"/>
    <n v="19.7"/>
  </r>
  <r>
    <x v="129"/>
    <x v="5"/>
    <n v="19.7"/>
  </r>
  <r>
    <x v="129"/>
    <x v="6"/>
    <n v="19.7"/>
  </r>
  <r>
    <x v="129"/>
    <x v="7"/>
    <n v="19.7"/>
  </r>
  <r>
    <x v="129"/>
    <x v="8"/>
    <n v="19.7"/>
  </r>
  <r>
    <x v="129"/>
    <x v="9"/>
    <n v="19.7"/>
  </r>
  <r>
    <x v="130"/>
    <x v="0"/>
    <n v="15.7"/>
  </r>
  <r>
    <x v="130"/>
    <x v="1"/>
    <n v="15.6"/>
  </r>
  <r>
    <x v="130"/>
    <x v="2"/>
    <n v="15.6"/>
  </r>
  <r>
    <x v="130"/>
    <x v="3"/>
    <n v="15.5"/>
  </r>
  <r>
    <x v="130"/>
    <x v="4"/>
    <n v="15.4"/>
  </r>
  <r>
    <x v="130"/>
    <x v="5"/>
    <n v="15.3"/>
  </r>
  <r>
    <x v="130"/>
    <x v="6"/>
    <n v="15.3"/>
  </r>
  <r>
    <x v="130"/>
    <x v="7"/>
    <n v="15.2"/>
  </r>
  <r>
    <x v="130"/>
    <x v="8"/>
    <n v="15.2"/>
  </r>
  <r>
    <x v="130"/>
    <x v="9"/>
    <n v="15.1"/>
  </r>
  <r>
    <x v="131"/>
    <x v="0"/>
    <n v="12.4"/>
  </r>
  <r>
    <x v="131"/>
    <x v="1"/>
    <n v="12.4"/>
  </r>
  <r>
    <x v="131"/>
    <x v="2"/>
    <n v="12.5"/>
  </r>
  <r>
    <x v="131"/>
    <x v="3"/>
    <n v="12.5"/>
  </r>
  <r>
    <x v="131"/>
    <x v="4"/>
    <n v="12.6"/>
  </r>
  <r>
    <x v="131"/>
    <x v="5"/>
    <n v="12.6"/>
  </r>
  <r>
    <x v="131"/>
    <x v="6"/>
    <n v="12.6"/>
  </r>
  <r>
    <x v="131"/>
    <x v="7"/>
    <n v="12.7"/>
  </r>
  <r>
    <x v="131"/>
    <x v="8"/>
    <n v="12.7"/>
  </r>
  <r>
    <x v="131"/>
    <x v="9"/>
    <n v="12.7"/>
  </r>
  <r>
    <x v="132"/>
    <x v="0"/>
    <n v="39.1"/>
  </r>
  <r>
    <x v="132"/>
    <x v="1"/>
    <n v="39.1"/>
  </r>
  <r>
    <x v="132"/>
    <x v="2"/>
    <n v="39.1"/>
  </r>
  <r>
    <x v="132"/>
    <x v="3"/>
    <n v="39.200000000000003"/>
  </r>
  <r>
    <x v="132"/>
    <x v="4"/>
    <n v="39.200000000000003"/>
  </r>
  <r>
    <x v="132"/>
    <x v="5"/>
    <n v="39.200000000000003"/>
  </r>
  <r>
    <x v="132"/>
    <x v="6"/>
    <n v="39.200000000000003"/>
  </r>
  <r>
    <x v="132"/>
    <x v="7"/>
    <n v="39.299999999999997"/>
  </r>
  <r>
    <x v="132"/>
    <x v="8"/>
    <n v="39.299999999999997"/>
  </r>
  <r>
    <x v="132"/>
    <x v="9"/>
    <n v="39.299999999999997"/>
  </r>
  <r>
    <x v="133"/>
    <x v="0"/>
    <n v="27.1"/>
  </r>
  <r>
    <x v="133"/>
    <x v="1"/>
    <n v="26.9"/>
  </r>
  <r>
    <x v="133"/>
    <x v="2"/>
    <n v="26.8"/>
  </r>
  <r>
    <x v="133"/>
    <x v="3"/>
    <n v="26.7"/>
  </r>
  <r>
    <x v="133"/>
    <x v="4"/>
    <n v="26.6"/>
  </r>
  <r>
    <x v="133"/>
    <x v="5"/>
    <n v="26.6"/>
  </r>
  <r>
    <x v="133"/>
    <x v="6"/>
    <n v="26.6"/>
  </r>
  <r>
    <x v="133"/>
    <x v="7"/>
    <n v="26.6"/>
  </r>
  <r>
    <x v="133"/>
    <x v="8"/>
    <n v="26.6"/>
  </r>
  <r>
    <x v="133"/>
    <x v="9"/>
    <n v="26.6"/>
  </r>
  <r>
    <x v="134"/>
    <x v="0"/>
    <n v="18.399999999999999"/>
  </r>
  <r>
    <x v="134"/>
    <x v="1"/>
    <n v="18.3"/>
  </r>
  <r>
    <x v="134"/>
    <x v="2"/>
    <n v="18.2"/>
  </r>
  <r>
    <x v="134"/>
    <x v="3"/>
    <n v="18.2"/>
  </r>
  <r>
    <x v="134"/>
    <x v="4"/>
    <n v="18.100000000000001"/>
  </r>
  <r>
    <x v="134"/>
    <x v="5"/>
    <n v="18.100000000000001"/>
  </r>
  <r>
    <x v="134"/>
    <x v="6"/>
    <n v="18"/>
  </r>
  <r>
    <x v="134"/>
    <x v="7"/>
    <n v="18"/>
  </r>
  <r>
    <x v="134"/>
    <x v="8"/>
    <n v="17.899999999999999"/>
  </r>
  <r>
    <x v="134"/>
    <x v="9"/>
    <n v="17.899999999999999"/>
  </r>
  <r>
    <x v="135"/>
    <x v="0"/>
    <n v="50.7"/>
  </r>
  <r>
    <x v="135"/>
    <x v="1"/>
    <n v="50.8"/>
  </r>
  <r>
    <x v="135"/>
    <x v="2"/>
    <n v="50.8"/>
  </r>
  <r>
    <x v="135"/>
    <x v="3"/>
    <n v="50.8"/>
  </r>
  <r>
    <x v="135"/>
    <x v="4"/>
    <n v="50.8"/>
  </r>
  <r>
    <x v="135"/>
    <x v="5"/>
    <n v="50.8"/>
  </r>
  <r>
    <x v="135"/>
    <x v="6"/>
    <n v="50.8"/>
  </r>
  <r>
    <x v="135"/>
    <x v="7"/>
    <n v="50.8"/>
  </r>
  <r>
    <x v="135"/>
    <x v="8"/>
    <n v="50.8"/>
  </r>
  <r>
    <x v="135"/>
    <x v="9"/>
    <n v="50.8"/>
  </r>
  <r>
    <x v="136"/>
    <x v="0"/>
    <n v="57.6"/>
  </r>
  <r>
    <x v="136"/>
    <x v="1"/>
    <n v="57.8"/>
  </r>
  <r>
    <x v="136"/>
    <x v="2"/>
    <n v="57.9"/>
  </r>
  <r>
    <x v="136"/>
    <x v="3"/>
    <n v="58.1"/>
  </r>
  <r>
    <x v="136"/>
    <x v="4"/>
    <n v="58.2"/>
  </r>
  <r>
    <x v="136"/>
    <x v="5"/>
    <n v="58.4"/>
  </r>
  <r>
    <x v="136"/>
    <x v="6"/>
    <n v="58.6"/>
  </r>
  <r>
    <x v="136"/>
    <x v="7"/>
    <n v="58.7"/>
  </r>
  <r>
    <x v="136"/>
    <x v="8"/>
    <n v="58.8"/>
  </r>
  <r>
    <x v="136"/>
    <x v="9"/>
    <n v="58.9"/>
  </r>
  <r>
    <x v="137"/>
    <x v="0"/>
    <n v="87"/>
  </r>
  <r>
    <x v="137"/>
    <x v="1"/>
    <n v="87"/>
  </r>
  <r>
    <x v="137"/>
    <x v="2"/>
    <n v="87"/>
  </r>
  <r>
    <x v="137"/>
    <x v="3"/>
    <n v="87"/>
  </r>
  <r>
    <x v="137"/>
    <x v="4"/>
    <n v="87"/>
  </r>
  <r>
    <x v="137"/>
    <x v="5"/>
    <n v="87.1"/>
  </r>
  <r>
    <x v="137"/>
    <x v="6"/>
    <n v="87.1"/>
  </r>
  <r>
    <x v="137"/>
    <x v="7"/>
    <n v="87.1"/>
  </r>
  <r>
    <x v="137"/>
    <x v="8"/>
    <n v="87.1"/>
  </r>
  <r>
    <x v="137"/>
    <x v="9"/>
    <n v="87.1"/>
  </r>
  <r>
    <x v="138"/>
    <x v="0"/>
    <n v="15.9"/>
  </r>
  <r>
    <x v="138"/>
    <x v="1"/>
    <n v="15.9"/>
  </r>
  <r>
    <x v="138"/>
    <x v="2"/>
    <n v="15.9"/>
  </r>
  <r>
    <x v="138"/>
    <x v="3"/>
    <n v="15.9"/>
  </r>
  <r>
    <x v="138"/>
    <x v="4"/>
    <n v="15.9"/>
  </r>
  <r>
    <x v="138"/>
    <x v="5"/>
    <n v="15.9"/>
  </r>
  <r>
    <x v="138"/>
    <x v="6"/>
    <n v="15.9"/>
  </r>
  <r>
    <x v="138"/>
    <x v="7"/>
    <n v="15.9"/>
  </r>
  <r>
    <x v="138"/>
    <x v="8"/>
    <n v="15.9"/>
  </r>
  <r>
    <x v="138"/>
    <x v="9"/>
    <n v="15.9"/>
  </r>
  <r>
    <x v="139"/>
    <x v="0"/>
    <n v="23.5"/>
  </r>
  <r>
    <x v="139"/>
    <x v="1"/>
    <n v="23.6"/>
  </r>
  <r>
    <x v="139"/>
    <x v="2"/>
    <n v="23.6"/>
  </r>
  <r>
    <x v="139"/>
    <x v="3"/>
    <n v="23.7"/>
  </r>
  <r>
    <x v="139"/>
    <x v="4"/>
    <n v="23.8"/>
  </r>
  <r>
    <x v="139"/>
    <x v="5"/>
    <n v="23.8"/>
  </r>
  <r>
    <x v="139"/>
    <x v="6"/>
    <n v="23.8"/>
  </r>
  <r>
    <x v="139"/>
    <x v="7"/>
    <n v="23.9"/>
  </r>
  <r>
    <x v="139"/>
    <x v="8"/>
    <n v="24"/>
  </r>
  <r>
    <x v="139"/>
    <x v="9"/>
    <n v="24.1"/>
  </r>
  <r>
    <x v="140"/>
    <x v="0"/>
    <n v="54.7"/>
  </r>
  <r>
    <x v="140"/>
    <x v="1"/>
    <n v="54.4"/>
  </r>
  <r>
    <x v="140"/>
    <x v="2"/>
    <n v="54.1"/>
  </r>
  <r>
    <x v="140"/>
    <x v="3"/>
    <n v="53.8"/>
  </r>
  <r>
    <x v="140"/>
    <x v="4"/>
    <n v="53.5"/>
  </r>
  <r>
    <x v="140"/>
    <x v="5"/>
    <n v="53.4"/>
  </r>
  <r>
    <x v="140"/>
    <x v="6"/>
    <n v="53.3"/>
  </r>
  <r>
    <x v="140"/>
    <x v="7"/>
    <n v="53.3"/>
  </r>
  <r>
    <x v="140"/>
    <x v="8"/>
    <n v="53.2"/>
  </r>
  <r>
    <x v="140"/>
    <x v="9"/>
    <n v="53.2"/>
  </r>
  <r>
    <x v="141"/>
    <x v="0"/>
    <n v="36"/>
  </r>
  <r>
    <x v="141"/>
    <x v="1"/>
    <n v="36.1"/>
  </r>
  <r>
    <x v="141"/>
    <x v="2"/>
    <n v="36.1"/>
  </r>
  <r>
    <x v="141"/>
    <x v="3"/>
    <n v="36.1"/>
  </r>
  <r>
    <x v="141"/>
    <x v="4"/>
    <n v="36.1"/>
  </r>
  <r>
    <x v="141"/>
    <x v="5"/>
    <n v="36"/>
  </r>
  <r>
    <x v="141"/>
    <x v="6"/>
    <n v="36"/>
  </r>
  <r>
    <x v="141"/>
    <x v="7"/>
    <n v="36"/>
  </r>
  <r>
    <x v="141"/>
    <x v="8"/>
    <n v="36"/>
  </r>
  <r>
    <x v="141"/>
    <x v="9"/>
    <n v="36"/>
  </r>
  <r>
    <x v="142"/>
    <x v="0"/>
    <n v="40.200000000000003"/>
  </r>
  <r>
    <x v="142"/>
    <x v="1"/>
    <n v="40.200000000000003"/>
  </r>
  <r>
    <x v="142"/>
    <x v="2"/>
    <n v="40.200000000000003"/>
  </r>
  <r>
    <x v="142"/>
    <x v="3"/>
    <n v="40.200000000000003"/>
  </r>
  <r>
    <x v="142"/>
    <x v="4"/>
    <n v="40.299999999999997"/>
  </r>
  <r>
    <x v="142"/>
    <x v="5"/>
    <n v="40.4"/>
  </r>
  <r>
    <x v="142"/>
    <x v="6"/>
    <n v="40.4"/>
  </r>
  <r>
    <x v="142"/>
    <x v="7"/>
    <n v="40.4"/>
  </r>
  <r>
    <x v="142"/>
    <x v="8"/>
    <n v="40.5"/>
  </r>
  <r>
    <x v="142"/>
    <x v="9"/>
    <n v="40.5"/>
  </r>
  <r>
    <x v="143"/>
    <x v="0"/>
    <n v="92.7"/>
  </r>
  <r>
    <x v="143"/>
    <x v="1"/>
    <n v="93.2"/>
  </r>
  <r>
    <x v="143"/>
    <x v="2"/>
    <n v="93.8"/>
  </r>
  <r>
    <x v="143"/>
    <x v="3"/>
    <n v="94.4"/>
  </r>
  <r>
    <x v="143"/>
    <x v="4"/>
    <n v="95.1"/>
  </r>
  <r>
    <x v="143"/>
    <x v="5"/>
    <n v="95.8"/>
  </r>
  <r>
    <x v="143"/>
    <x v="6"/>
    <n v="96.5"/>
  </r>
  <r>
    <x v="143"/>
    <x v="7"/>
    <n v="97.2"/>
  </r>
  <r>
    <x v="143"/>
    <x v="8"/>
    <n v="98"/>
  </r>
  <r>
    <x v="143"/>
    <x v="9"/>
    <n v="98.8"/>
  </r>
  <r>
    <x v="144"/>
    <x v="0"/>
    <n v="31.1"/>
  </r>
  <r>
    <x v="144"/>
    <x v="1"/>
    <n v="31.2"/>
  </r>
  <r>
    <x v="144"/>
    <x v="2"/>
    <n v="31.3"/>
  </r>
  <r>
    <x v="144"/>
    <x v="3"/>
    <n v="31.4"/>
  </r>
  <r>
    <x v="144"/>
    <x v="4"/>
    <n v="31.5"/>
  </r>
  <r>
    <x v="144"/>
    <x v="5"/>
    <n v="31.7"/>
  </r>
  <r>
    <x v="144"/>
    <x v="6"/>
    <n v="31.8"/>
  </r>
  <r>
    <x v="144"/>
    <x v="7"/>
    <n v="31.8"/>
  </r>
  <r>
    <x v="144"/>
    <x v="8"/>
    <n v="31.9"/>
  </r>
  <r>
    <x v="144"/>
    <x v="9"/>
    <n v="32"/>
  </r>
  <r>
    <x v="145"/>
    <x v="0"/>
    <n v="81.3"/>
  </r>
  <r>
    <x v="145"/>
    <x v="1"/>
    <n v="81.400000000000006"/>
  </r>
  <r>
    <x v="145"/>
    <x v="2"/>
    <n v="81.5"/>
  </r>
  <r>
    <x v="145"/>
    <x v="3"/>
    <n v="81.599999999999994"/>
  </r>
  <r>
    <x v="145"/>
    <x v="4"/>
    <n v="81.599999999999994"/>
  </r>
  <r>
    <x v="145"/>
    <x v="5"/>
    <n v="81.599999999999994"/>
  </r>
  <r>
    <x v="145"/>
    <x v="6"/>
    <n v="81.7"/>
  </r>
  <r>
    <x v="145"/>
    <x v="7"/>
    <n v="81.7"/>
  </r>
  <r>
    <x v="145"/>
    <x v="8"/>
    <n v="81.8"/>
  </r>
  <r>
    <x v="145"/>
    <x v="9"/>
    <n v="81.8"/>
  </r>
  <r>
    <x v="146"/>
    <x v="0"/>
    <n v="156.6"/>
  </r>
  <r>
    <x v="146"/>
    <x v="1"/>
    <n v="157.6"/>
  </r>
  <r>
    <x v="146"/>
    <x v="2"/>
    <n v="158.5"/>
  </r>
  <r>
    <x v="146"/>
    <x v="3"/>
    <n v="159.4"/>
  </r>
  <r>
    <x v="146"/>
    <x v="4"/>
    <n v="160.19999999999999"/>
  </r>
  <r>
    <x v="146"/>
    <x v="5"/>
    <n v="161.1"/>
  </r>
  <r>
    <x v="146"/>
    <x v="6"/>
    <n v="161.9"/>
  </r>
  <r>
    <x v="146"/>
    <x v="7"/>
    <n v="162.6"/>
  </r>
  <r>
    <x v="146"/>
    <x v="8"/>
    <n v="163.30000000000001"/>
  </r>
  <r>
    <x v="146"/>
    <x v="9"/>
    <n v="164"/>
  </r>
  <r>
    <x v="147"/>
    <x v="0"/>
    <n v="16"/>
  </r>
  <r>
    <x v="147"/>
    <x v="1"/>
    <n v="15.9"/>
  </r>
  <r>
    <x v="147"/>
    <x v="2"/>
    <n v="15.8"/>
  </r>
  <r>
    <x v="147"/>
    <x v="3"/>
    <n v="15.8"/>
  </r>
  <r>
    <x v="147"/>
    <x v="4"/>
    <n v="15.8"/>
  </r>
  <r>
    <x v="147"/>
    <x v="5"/>
    <n v="15.7"/>
  </r>
  <r>
    <x v="147"/>
    <x v="6"/>
    <n v="15.7"/>
  </r>
  <r>
    <x v="147"/>
    <x v="7"/>
    <n v="15.7"/>
  </r>
  <r>
    <x v="147"/>
    <x v="8"/>
    <n v="15.7"/>
  </r>
  <r>
    <x v="147"/>
    <x v="9"/>
    <n v="15.7"/>
  </r>
  <r>
    <x v="148"/>
    <x v="0"/>
    <n v="44.2"/>
  </r>
  <r>
    <x v="148"/>
    <x v="1"/>
    <n v="44.3"/>
  </r>
  <r>
    <x v="148"/>
    <x v="2"/>
    <n v="44.3"/>
  </r>
  <r>
    <x v="148"/>
    <x v="3"/>
    <n v="44.4"/>
  </r>
  <r>
    <x v="148"/>
    <x v="4"/>
    <n v="44.5"/>
  </r>
  <r>
    <x v="148"/>
    <x v="5"/>
    <n v="44.6"/>
  </r>
  <r>
    <x v="148"/>
    <x v="6"/>
    <n v="44.6"/>
  </r>
  <r>
    <x v="148"/>
    <x v="7"/>
    <n v="44.6"/>
  </r>
  <r>
    <x v="148"/>
    <x v="8"/>
    <n v="44.7"/>
  </r>
  <r>
    <x v="148"/>
    <x v="9"/>
    <n v="44.8"/>
  </r>
  <r>
    <x v="149"/>
    <x v="0"/>
    <n v="22.4"/>
  </r>
  <r>
    <x v="149"/>
    <x v="1"/>
    <n v="22.5"/>
  </r>
  <r>
    <x v="149"/>
    <x v="2"/>
    <n v="22.6"/>
  </r>
  <r>
    <x v="149"/>
    <x v="3"/>
    <n v="22.7"/>
  </r>
  <r>
    <x v="149"/>
    <x v="4"/>
    <n v="22.7"/>
  </r>
  <r>
    <x v="149"/>
    <x v="5"/>
    <n v="22.8"/>
  </r>
  <r>
    <x v="149"/>
    <x v="6"/>
    <n v="22.8"/>
  </r>
  <r>
    <x v="149"/>
    <x v="7"/>
    <n v="22.9"/>
  </r>
  <r>
    <x v="149"/>
    <x v="8"/>
    <n v="22.9"/>
  </r>
  <r>
    <x v="149"/>
    <x v="9"/>
    <n v="23"/>
  </r>
  <r>
    <x v="150"/>
    <x v="0"/>
    <n v="15.4"/>
  </r>
  <r>
    <x v="150"/>
    <x v="1"/>
    <n v="15.4"/>
  </r>
  <r>
    <x v="150"/>
    <x v="2"/>
    <n v="15.3"/>
  </r>
  <r>
    <x v="150"/>
    <x v="3"/>
    <n v="15.3"/>
  </r>
  <r>
    <x v="150"/>
    <x v="4"/>
    <n v="15.3"/>
  </r>
  <r>
    <x v="150"/>
    <x v="5"/>
    <n v="15.2"/>
  </r>
  <r>
    <x v="150"/>
    <x v="6"/>
    <n v="15.2"/>
  </r>
  <r>
    <x v="150"/>
    <x v="7"/>
    <n v="15.2"/>
  </r>
  <r>
    <x v="150"/>
    <x v="8"/>
    <n v="15.1"/>
  </r>
  <r>
    <x v="150"/>
    <x v="9"/>
    <n v="15.1"/>
  </r>
  <r>
    <x v="151"/>
    <x v="0"/>
    <n v="91.5"/>
  </r>
  <r>
    <x v="151"/>
    <x v="1"/>
    <n v="91.9"/>
  </r>
  <r>
    <x v="151"/>
    <x v="2"/>
    <n v="92.3"/>
  </r>
  <r>
    <x v="151"/>
    <x v="3"/>
    <n v="92.8"/>
  </r>
  <r>
    <x v="151"/>
    <x v="4"/>
    <n v="93.2"/>
  </r>
  <r>
    <x v="151"/>
    <x v="5"/>
    <n v="93.6"/>
  </r>
  <r>
    <x v="151"/>
    <x v="6"/>
    <n v="93.9"/>
  </r>
  <r>
    <x v="151"/>
    <x v="7"/>
    <n v="94.1"/>
  </r>
  <r>
    <x v="151"/>
    <x v="8"/>
    <n v="94.5"/>
  </r>
  <r>
    <x v="151"/>
    <x v="9"/>
    <n v="94.7"/>
  </r>
  <r>
    <x v="152"/>
    <x v="0"/>
    <n v="34.9"/>
  </r>
  <r>
    <x v="152"/>
    <x v="1"/>
    <n v="34.799999999999997"/>
  </r>
  <r>
    <x v="152"/>
    <x v="2"/>
    <n v="34.700000000000003"/>
  </r>
  <r>
    <x v="152"/>
    <x v="3"/>
    <n v="34.6"/>
  </r>
  <r>
    <x v="152"/>
    <x v="4"/>
    <n v="34.5"/>
  </r>
  <r>
    <x v="152"/>
    <x v="5"/>
    <n v="34.4"/>
  </r>
  <r>
    <x v="152"/>
    <x v="6"/>
    <n v="34.4"/>
  </r>
  <r>
    <x v="152"/>
    <x v="7"/>
    <n v="34.299999999999997"/>
  </r>
  <r>
    <x v="152"/>
    <x v="8"/>
    <n v="34.299999999999997"/>
  </r>
  <r>
    <x v="152"/>
    <x v="9"/>
    <n v="34.299999999999997"/>
  </r>
  <r>
    <x v="153"/>
    <x v="0"/>
    <n v="48.4"/>
  </r>
  <r>
    <x v="153"/>
    <x v="1"/>
    <n v="48.5"/>
  </r>
  <r>
    <x v="153"/>
    <x v="2"/>
    <n v="48.6"/>
  </r>
  <r>
    <x v="153"/>
    <x v="3"/>
    <n v="48.6"/>
  </r>
  <r>
    <x v="153"/>
    <x v="4"/>
    <n v="48.6"/>
  </r>
  <r>
    <x v="153"/>
    <x v="5"/>
    <n v="48.6"/>
  </r>
  <r>
    <x v="153"/>
    <x v="6"/>
    <n v="48.6"/>
  </r>
  <r>
    <x v="153"/>
    <x v="7"/>
    <n v="48.7"/>
  </r>
  <r>
    <x v="153"/>
    <x v="8"/>
    <n v="48.7"/>
  </r>
  <r>
    <x v="153"/>
    <x v="9"/>
    <n v="48.8"/>
  </r>
  <r>
    <x v="154"/>
    <x v="0"/>
    <n v="55.6"/>
  </r>
  <r>
    <x v="154"/>
    <x v="1"/>
    <n v="55.4"/>
  </r>
  <r>
    <x v="154"/>
    <x v="2"/>
    <n v="55.3"/>
  </r>
  <r>
    <x v="154"/>
    <x v="3"/>
    <n v="55.3"/>
  </r>
  <r>
    <x v="154"/>
    <x v="4"/>
    <n v="55.2"/>
  </r>
  <r>
    <x v="154"/>
    <x v="5"/>
    <n v="55.2"/>
  </r>
  <r>
    <x v="154"/>
    <x v="6"/>
    <n v="55.1"/>
  </r>
  <r>
    <x v="154"/>
    <x v="7"/>
    <n v="55.1"/>
  </r>
  <r>
    <x v="154"/>
    <x v="8"/>
    <n v="55.1"/>
  </r>
  <r>
    <x v="154"/>
    <x v="9"/>
    <n v="55.1"/>
  </r>
  <r>
    <x v="155"/>
    <x v="0"/>
    <n v="73.7"/>
  </r>
  <r>
    <x v="155"/>
    <x v="1"/>
    <n v="73.8"/>
  </r>
  <r>
    <x v="155"/>
    <x v="2"/>
    <n v="73.900000000000006"/>
  </r>
  <r>
    <x v="155"/>
    <x v="3"/>
    <n v="73.900000000000006"/>
  </r>
  <r>
    <x v="155"/>
    <x v="4"/>
    <n v="74"/>
  </r>
  <r>
    <x v="155"/>
    <x v="5"/>
    <n v="74.099999999999994"/>
  </r>
  <r>
    <x v="155"/>
    <x v="6"/>
    <n v="74.2"/>
  </r>
  <r>
    <x v="155"/>
    <x v="7"/>
    <n v="74.400000000000006"/>
  </r>
  <r>
    <x v="155"/>
    <x v="8"/>
    <n v="74.599999999999994"/>
  </r>
  <r>
    <x v="155"/>
    <x v="9"/>
    <n v="74.7"/>
  </r>
  <r>
    <x v="156"/>
    <x v="0"/>
    <n v="42.3"/>
  </r>
  <r>
    <x v="156"/>
    <x v="1"/>
    <n v="42.2"/>
  </r>
  <r>
    <x v="156"/>
    <x v="2"/>
    <n v="42.1"/>
  </r>
  <r>
    <x v="156"/>
    <x v="3"/>
    <n v="42.1"/>
  </r>
  <r>
    <x v="156"/>
    <x v="4"/>
    <n v="42"/>
  </r>
  <r>
    <x v="156"/>
    <x v="5"/>
    <n v="41.9"/>
  </r>
  <r>
    <x v="156"/>
    <x v="6"/>
    <n v="41.9"/>
  </r>
  <r>
    <x v="156"/>
    <x v="7"/>
    <n v="41.8"/>
  </r>
  <r>
    <x v="156"/>
    <x v="8"/>
    <n v="41.8"/>
  </r>
  <r>
    <x v="156"/>
    <x v="9"/>
    <n v="41.7"/>
  </r>
  <r>
    <x v="157"/>
    <x v="0"/>
    <n v="50.7"/>
  </r>
  <r>
    <x v="157"/>
    <x v="1"/>
    <n v="51.1"/>
  </r>
  <r>
    <x v="157"/>
    <x v="2"/>
    <n v="51.4"/>
  </r>
  <r>
    <x v="157"/>
    <x v="3"/>
    <n v="51.5"/>
  </r>
  <r>
    <x v="157"/>
    <x v="4"/>
    <n v="51.7"/>
  </r>
  <r>
    <x v="157"/>
    <x v="5"/>
    <n v="51.8"/>
  </r>
  <r>
    <x v="157"/>
    <x v="6"/>
    <n v="52.1"/>
  </r>
  <r>
    <x v="157"/>
    <x v="7"/>
    <n v="52.2"/>
  </r>
  <r>
    <x v="157"/>
    <x v="8"/>
    <n v="52.4"/>
  </r>
  <r>
    <x v="157"/>
    <x v="9"/>
    <n v="52.7"/>
  </r>
  <r>
    <x v="158"/>
    <x v="0"/>
    <n v="41.4"/>
  </r>
  <r>
    <x v="158"/>
    <x v="1"/>
    <n v="41.4"/>
  </r>
  <r>
    <x v="158"/>
    <x v="2"/>
    <n v="41.4"/>
  </r>
  <r>
    <x v="158"/>
    <x v="3"/>
    <n v="41.3"/>
  </r>
  <r>
    <x v="158"/>
    <x v="4"/>
    <n v="41.3"/>
  </r>
  <r>
    <x v="158"/>
    <x v="5"/>
    <n v="41.2"/>
  </r>
  <r>
    <x v="158"/>
    <x v="6"/>
    <n v="41.2"/>
  </r>
  <r>
    <x v="158"/>
    <x v="7"/>
    <n v="41.1"/>
  </r>
  <r>
    <x v="158"/>
    <x v="8"/>
    <n v="41.1"/>
  </r>
  <r>
    <x v="158"/>
    <x v="9"/>
    <n v="41.1"/>
  </r>
  <r>
    <x v="159"/>
    <x v="0"/>
    <n v="27.6"/>
  </r>
  <r>
    <x v="159"/>
    <x v="1"/>
    <n v="27.6"/>
  </r>
  <r>
    <x v="159"/>
    <x v="2"/>
    <n v="27.5"/>
  </r>
  <r>
    <x v="159"/>
    <x v="3"/>
    <n v="27.5"/>
  </r>
  <r>
    <x v="159"/>
    <x v="4"/>
    <n v="27.5"/>
  </r>
  <r>
    <x v="159"/>
    <x v="5"/>
    <n v="27.5"/>
  </r>
  <r>
    <x v="159"/>
    <x v="6"/>
    <n v="27.4"/>
  </r>
  <r>
    <x v="159"/>
    <x v="7"/>
    <n v="27.4"/>
  </r>
  <r>
    <x v="159"/>
    <x v="8"/>
    <n v="27.4"/>
  </r>
  <r>
    <x v="159"/>
    <x v="9"/>
    <n v="27.4"/>
  </r>
  <r>
    <x v="160"/>
    <x v="0"/>
    <n v="34.1"/>
  </r>
  <r>
    <x v="160"/>
    <x v="1"/>
    <n v="34"/>
  </r>
  <r>
    <x v="160"/>
    <x v="2"/>
    <n v="34"/>
  </r>
  <r>
    <x v="160"/>
    <x v="3"/>
    <n v="33.799999999999997"/>
  </r>
  <r>
    <x v="160"/>
    <x v="4"/>
    <n v="33.799999999999997"/>
  </r>
  <r>
    <x v="160"/>
    <x v="5"/>
    <n v="33.700000000000003"/>
  </r>
  <r>
    <x v="160"/>
    <x v="6"/>
    <n v="33.6"/>
  </r>
  <r>
    <x v="160"/>
    <x v="7"/>
    <n v="33.6"/>
  </r>
  <r>
    <x v="160"/>
    <x v="8"/>
    <n v="33.6"/>
  </r>
  <r>
    <x v="160"/>
    <x v="9"/>
    <n v="33.6"/>
  </r>
  <r>
    <x v="161"/>
    <x v="0"/>
    <n v="27"/>
  </r>
  <r>
    <x v="161"/>
    <x v="1"/>
    <n v="27"/>
  </r>
  <r>
    <x v="161"/>
    <x v="2"/>
    <n v="27"/>
  </r>
  <r>
    <x v="161"/>
    <x v="3"/>
    <n v="27"/>
  </r>
  <r>
    <x v="161"/>
    <x v="4"/>
    <n v="27.1"/>
  </r>
  <r>
    <x v="161"/>
    <x v="5"/>
    <n v="27.1"/>
  </r>
  <r>
    <x v="161"/>
    <x v="6"/>
    <n v="27.1"/>
  </r>
  <r>
    <x v="161"/>
    <x v="7"/>
    <n v="27.1"/>
  </r>
  <r>
    <x v="161"/>
    <x v="8"/>
    <n v="27.2"/>
  </r>
  <r>
    <x v="161"/>
    <x v="9"/>
    <n v="27.2"/>
  </r>
  <r>
    <x v="162"/>
    <x v="0"/>
    <n v="54.6"/>
  </r>
  <r>
    <x v="162"/>
    <x v="1"/>
    <n v="54.9"/>
  </r>
  <r>
    <x v="162"/>
    <x v="2"/>
    <n v="55.1"/>
  </r>
  <r>
    <x v="162"/>
    <x v="3"/>
    <n v="55.3"/>
  </r>
  <r>
    <x v="162"/>
    <x v="4"/>
    <n v="55.5"/>
  </r>
  <r>
    <x v="162"/>
    <x v="5"/>
    <n v="55.7"/>
  </r>
  <r>
    <x v="162"/>
    <x v="6"/>
    <n v="55.8"/>
  </r>
  <r>
    <x v="162"/>
    <x v="7"/>
    <n v="56"/>
  </r>
  <r>
    <x v="162"/>
    <x v="8"/>
    <n v="56.1"/>
  </r>
  <r>
    <x v="162"/>
    <x v="9"/>
    <n v="56.2"/>
  </r>
  <r>
    <x v="163"/>
    <x v="0"/>
    <n v="13.1"/>
  </r>
  <r>
    <x v="163"/>
    <x v="1"/>
    <n v="13.2"/>
  </r>
  <r>
    <x v="163"/>
    <x v="2"/>
    <n v="13.2"/>
  </r>
  <r>
    <x v="163"/>
    <x v="3"/>
    <n v="13.2"/>
  </r>
  <r>
    <x v="163"/>
    <x v="4"/>
    <n v="13.2"/>
  </r>
  <r>
    <x v="163"/>
    <x v="5"/>
    <n v="13.2"/>
  </r>
  <r>
    <x v="163"/>
    <x v="6"/>
    <n v="13.3"/>
  </r>
  <r>
    <x v="163"/>
    <x v="7"/>
    <n v="13.3"/>
  </r>
  <r>
    <x v="163"/>
    <x v="8"/>
    <n v="13.3"/>
  </r>
  <r>
    <x v="163"/>
    <x v="9"/>
    <n v="13.3"/>
  </r>
  <r>
    <x v="164"/>
    <x v="0"/>
    <n v="66"/>
  </r>
  <r>
    <x v="164"/>
    <x v="1"/>
    <n v="66.3"/>
  </r>
  <r>
    <x v="164"/>
    <x v="2"/>
    <n v="66.5"/>
  </r>
  <r>
    <x v="164"/>
    <x v="3"/>
    <n v="66.8"/>
  </r>
  <r>
    <x v="164"/>
    <x v="4"/>
    <n v="67.099999999999994"/>
  </r>
  <r>
    <x v="164"/>
    <x v="5"/>
    <n v="67.3"/>
  </r>
  <r>
    <x v="164"/>
    <x v="6"/>
    <n v="67.7"/>
  </r>
  <r>
    <x v="164"/>
    <x v="7"/>
    <n v="68"/>
  </r>
  <r>
    <x v="164"/>
    <x v="8"/>
    <n v="68.2"/>
  </r>
  <r>
    <x v="164"/>
    <x v="9"/>
    <n v="68.400000000000006"/>
  </r>
  <r>
    <x v="165"/>
    <x v="0"/>
    <n v="45.5"/>
  </r>
  <r>
    <x v="165"/>
    <x v="1"/>
    <n v="45.4"/>
  </r>
  <r>
    <x v="165"/>
    <x v="2"/>
    <n v="45.4"/>
  </r>
  <r>
    <x v="165"/>
    <x v="3"/>
    <n v="45.3"/>
  </r>
  <r>
    <x v="165"/>
    <x v="4"/>
    <n v="45.2"/>
  </r>
  <r>
    <x v="165"/>
    <x v="5"/>
    <n v="45.1"/>
  </r>
  <r>
    <x v="165"/>
    <x v="6"/>
    <n v="44.9"/>
  </r>
  <r>
    <x v="165"/>
    <x v="7"/>
    <n v="44.8"/>
  </r>
  <r>
    <x v="165"/>
    <x v="8"/>
    <n v="44.7"/>
  </r>
  <r>
    <x v="165"/>
    <x v="9"/>
    <n v="44.5"/>
  </r>
  <r>
    <x v="166"/>
    <x v="0"/>
    <n v="22.7"/>
  </r>
  <r>
    <x v="166"/>
    <x v="1"/>
    <n v="22.7"/>
  </r>
  <r>
    <x v="166"/>
    <x v="2"/>
    <n v="22.7"/>
  </r>
  <r>
    <x v="166"/>
    <x v="3"/>
    <n v="22.7"/>
  </r>
  <r>
    <x v="166"/>
    <x v="4"/>
    <n v="22.8"/>
  </r>
  <r>
    <x v="166"/>
    <x v="5"/>
    <n v="22.8"/>
  </r>
  <r>
    <x v="166"/>
    <x v="6"/>
    <n v="22.8"/>
  </r>
  <r>
    <x v="166"/>
    <x v="7"/>
    <n v="22.8"/>
  </r>
  <r>
    <x v="166"/>
    <x v="8"/>
    <n v="22.7"/>
  </r>
  <r>
    <x v="166"/>
    <x v="9"/>
    <n v="22.7"/>
  </r>
  <r>
    <x v="167"/>
    <x v="0"/>
    <n v="12.6"/>
  </r>
  <r>
    <x v="167"/>
    <x v="1"/>
    <n v="12.6"/>
  </r>
  <r>
    <x v="167"/>
    <x v="2"/>
    <n v="12.5"/>
  </r>
  <r>
    <x v="167"/>
    <x v="3"/>
    <n v="12.5"/>
  </r>
  <r>
    <x v="167"/>
    <x v="4"/>
    <n v="12.4"/>
  </r>
  <r>
    <x v="167"/>
    <x v="5"/>
    <n v="12.4"/>
  </r>
  <r>
    <x v="167"/>
    <x v="6"/>
    <n v="12.3"/>
  </r>
  <r>
    <x v="167"/>
    <x v="7"/>
    <n v="12.3"/>
  </r>
  <r>
    <x v="167"/>
    <x v="8"/>
    <n v="12.2"/>
  </r>
  <r>
    <x v="167"/>
    <x v="9"/>
    <n v="12.2"/>
  </r>
  <r>
    <x v="168"/>
    <x v="0"/>
    <n v="11.3"/>
  </r>
  <r>
    <x v="168"/>
    <x v="1"/>
    <n v="11.3"/>
  </r>
  <r>
    <x v="168"/>
    <x v="2"/>
    <n v="11.4"/>
  </r>
  <r>
    <x v="168"/>
    <x v="3"/>
    <n v="11.4"/>
  </r>
  <r>
    <x v="168"/>
    <x v="4"/>
    <n v="11.4"/>
  </r>
  <r>
    <x v="168"/>
    <x v="5"/>
    <n v="11.5"/>
  </r>
  <r>
    <x v="168"/>
    <x v="6"/>
    <n v="11.5"/>
  </r>
  <r>
    <x v="168"/>
    <x v="7"/>
    <n v="11.5"/>
  </r>
  <r>
    <x v="168"/>
    <x v="8"/>
    <n v="11.6"/>
  </r>
  <r>
    <x v="168"/>
    <x v="9"/>
    <n v="11.6"/>
  </r>
  <r>
    <x v="169"/>
    <x v="0"/>
    <n v="29.2"/>
  </r>
  <r>
    <x v="169"/>
    <x v="1"/>
    <n v="29.1"/>
  </r>
  <r>
    <x v="169"/>
    <x v="2"/>
    <n v="29.1"/>
  </r>
  <r>
    <x v="169"/>
    <x v="3"/>
    <n v="29"/>
  </r>
  <r>
    <x v="169"/>
    <x v="4"/>
    <n v="28.9"/>
  </r>
  <r>
    <x v="169"/>
    <x v="5"/>
    <n v="28.9"/>
  </r>
  <r>
    <x v="169"/>
    <x v="6"/>
    <n v="28.8"/>
  </r>
  <r>
    <x v="169"/>
    <x v="7"/>
    <n v="28.8"/>
  </r>
  <r>
    <x v="169"/>
    <x v="8"/>
    <n v="28.8"/>
  </r>
  <r>
    <x v="169"/>
    <x v="9"/>
    <n v="28.7"/>
  </r>
  <r>
    <x v="170"/>
    <x v="0"/>
    <n v="57"/>
  </r>
  <r>
    <x v="170"/>
    <x v="1"/>
    <n v="57.2"/>
  </r>
  <r>
    <x v="170"/>
    <x v="2"/>
    <n v="57.5"/>
  </r>
  <r>
    <x v="170"/>
    <x v="3"/>
    <n v="57.6"/>
  </r>
  <r>
    <x v="170"/>
    <x v="4"/>
    <n v="57.8"/>
  </r>
  <r>
    <x v="170"/>
    <x v="5"/>
    <n v="58"/>
  </r>
  <r>
    <x v="170"/>
    <x v="6"/>
    <n v="58.2"/>
  </r>
  <r>
    <x v="170"/>
    <x v="7"/>
    <n v="58.3"/>
  </r>
  <r>
    <x v="170"/>
    <x v="8"/>
    <n v="58.5"/>
  </r>
  <r>
    <x v="170"/>
    <x v="9"/>
    <n v="58.7"/>
  </r>
  <r>
    <x v="171"/>
    <x v="0"/>
    <n v="22.3"/>
  </r>
  <r>
    <x v="171"/>
    <x v="1"/>
    <n v="22.3"/>
  </r>
  <r>
    <x v="171"/>
    <x v="2"/>
    <n v="22.3"/>
  </r>
  <r>
    <x v="171"/>
    <x v="3"/>
    <n v="22.3"/>
  </r>
  <r>
    <x v="171"/>
    <x v="4"/>
    <n v="22.3"/>
  </r>
  <r>
    <x v="171"/>
    <x v="5"/>
    <n v="22.4"/>
  </r>
  <r>
    <x v="171"/>
    <x v="6"/>
    <n v="22.4"/>
  </r>
  <r>
    <x v="171"/>
    <x v="7"/>
    <n v="22.4"/>
  </r>
  <r>
    <x v="171"/>
    <x v="8"/>
    <n v="22.4"/>
  </r>
  <r>
    <x v="171"/>
    <x v="9"/>
    <n v="22.5"/>
  </r>
  <r>
    <x v="172"/>
    <x v="0"/>
    <n v="15.3"/>
  </r>
  <r>
    <x v="172"/>
    <x v="1"/>
    <n v="15.2"/>
  </r>
  <r>
    <x v="172"/>
    <x v="2"/>
    <n v="15.2"/>
  </r>
  <r>
    <x v="172"/>
    <x v="3"/>
    <n v="15.2"/>
  </r>
  <r>
    <x v="172"/>
    <x v="4"/>
    <n v="15.1"/>
  </r>
  <r>
    <x v="172"/>
    <x v="5"/>
    <n v="15.1"/>
  </r>
  <r>
    <x v="172"/>
    <x v="6"/>
    <n v="15"/>
  </r>
  <r>
    <x v="172"/>
    <x v="7"/>
    <n v="15"/>
  </r>
  <r>
    <x v="172"/>
    <x v="8"/>
    <n v="15"/>
  </r>
  <r>
    <x v="172"/>
    <x v="9"/>
    <n v="14.9"/>
  </r>
  <r>
    <x v="173"/>
    <x v="0"/>
    <n v="37.6"/>
  </r>
  <r>
    <x v="173"/>
    <x v="1"/>
    <n v="37.6"/>
  </r>
  <r>
    <x v="173"/>
    <x v="2"/>
    <n v="37.5"/>
  </r>
  <r>
    <x v="173"/>
    <x v="3"/>
    <n v="37.5"/>
  </r>
  <r>
    <x v="173"/>
    <x v="4"/>
    <n v="37.4"/>
  </r>
  <r>
    <x v="173"/>
    <x v="5"/>
    <n v="37.299999999999997"/>
  </r>
  <r>
    <x v="173"/>
    <x v="6"/>
    <n v="37.299999999999997"/>
  </r>
  <r>
    <x v="173"/>
    <x v="7"/>
    <n v="37.200000000000003"/>
  </r>
  <r>
    <x v="173"/>
    <x v="8"/>
    <n v="37.1"/>
  </r>
  <r>
    <x v="173"/>
    <x v="9"/>
    <n v="37.1"/>
  </r>
  <r>
    <x v="174"/>
    <x v="0"/>
    <n v="11.4"/>
  </r>
  <r>
    <x v="174"/>
    <x v="1"/>
    <n v="11.4"/>
  </r>
  <r>
    <x v="174"/>
    <x v="2"/>
    <n v="11.4"/>
  </r>
  <r>
    <x v="174"/>
    <x v="3"/>
    <n v="11.4"/>
  </r>
  <r>
    <x v="174"/>
    <x v="4"/>
    <n v="11.4"/>
  </r>
  <r>
    <x v="174"/>
    <x v="5"/>
    <n v="11.4"/>
  </r>
  <r>
    <x v="174"/>
    <x v="6"/>
    <n v="11.4"/>
  </r>
  <r>
    <x v="174"/>
    <x v="7"/>
    <n v="11.4"/>
  </r>
  <r>
    <x v="174"/>
    <x v="8"/>
    <n v="11.4"/>
  </r>
  <r>
    <x v="174"/>
    <x v="9"/>
    <n v="11.4"/>
  </r>
  <r>
    <x v="175"/>
    <x v="0"/>
    <n v="28.4"/>
  </r>
  <r>
    <x v="175"/>
    <x v="1"/>
    <n v="28.6"/>
  </r>
  <r>
    <x v="175"/>
    <x v="2"/>
    <n v="28.7"/>
  </r>
  <r>
    <x v="175"/>
    <x v="3"/>
    <n v="28.8"/>
  </r>
  <r>
    <x v="175"/>
    <x v="4"/>
    <n v="28.9"/>
  </r>
  <r>
    <x v="175"/>
    <x v="5"/>
    <n v="28.9"/>
  </r>
  <r>
    <x v="175"/>
    <x v="6"/>
    <n v="28.9"/>
  </r>
  <r>
    <x v="175"/>
    <x v="7"/>
    <n v="28.9"/>
  </r>
  <r>
    <x v="175"/>
    <x v="8"/>
    <n v="28.9"/>
  </r>
  <r>
    <x v="175"/>
    <x v="9"/>
    <n v="28.9"/>
  </r>
  <r>
    <x v="176"/>
    <x v="0"/>
    <n v="62.7"/>
  </r>
  <r>
    <x v="176"/>
    <x v="1"/>
    <n v="63.2"/>
  </r>
  <r>
    <x v="176"/>
    <x v="2"/>
    <n v="63.6"/>
  </r>
  <r>
    <x v="176"/>
    <x v="3"/>
    <n v="64"/>
  </r>
  <r>
    <x v="176"/>
    <x v="4"/>
    <n v="64.400000000000006"/>
  </r>
  <r>
    <x v="176"/>
    <x v="5"/>
    <n v="64.8"/>
  </r>
  <r>
    <x v="176"/>
    <x v="6"/>
    <n v="65.5"/>
  </r>
  <r>
    <x v="176"/>
    <x v="7"/>
    <n v="66.2"/>
  </r>
  <r>
    <x v="176"/>
    <x v="8"/>
    <n v="66.900000000000006"/>
  </r>
  <r>
    <x v="176"/>
    <x v="9"/>
    <n v="67.599999999999994"/>
  </r>
  <r>
    <x v="177"/>
    <x v="0"/>
    <n v="11.2"/>
  </r>
  <r>
    <x v="177"/>
    <x v="1"/>
    <n v="11.1"/>
  </r>
  <r>
    <x v="177"/>
    <x v="2"/>
    <n v="11.1"/>
  </r>
  <r>
    <x v="177"/>
    <x v="3"/>
    <n v="11"/>
  </r>
  <r>
    <x v="177"/>
    <x v="4"/>
    <n v="11"/>
  </r>
  <r>
    <x v="177"/>
    <x v="5"/>
    <n v="11"/>
  </r>
  <r>
    <x v="177"/>
    <x v="6"/>
    <n v="11"/>
  </r>
  <r>
    <x v="177"/>
    <x v="7"/>
    <n v="11"/>
  </r>
  <r>
    <x v="177"/>
    <x v="8"/>
    <n v="11.1"/>
  </r>
  <r>
    <x v="177"/>
    <x v="9"/>
    <n v="11.1"/>
  </r>
  <r>
    <x v="178"/>
    <x v="0"/>
    <n v="19.7"/>
  </r>
  <r>
    <x v="178"/>
    <x v="1"/>
    <n v="19.600000000000001"/>
  </r>
  <r>
    <x v="178"/>
    <x v="2"/>
    <n v="19.5"/>
  </r>
  <r>
    <x v="178"/>
    <x v="3"/>
    <n v="19.399999999999999"/>
  </r>
  <r>
    <x v="178"/>
    <x v="4"/>
    <n v="19.3"/>
  </r>
  <r>
    <x v="178"/>
    <x v="5"/>
    <n v="19.3"/>
  </r>
  <r>
    <x v="178"/>
    <x v="6"/>
    <n v="19.2"/>
  </r>
  <r>
    <x v="178"/>
    <x v="7"/>
    <n v="19.100000000000001"/>
  </r>
  <r>
    <x v="178"/>
    <x v="8"/>
    <n v="19.100000000000001"/>
  </r>
  <r>
    <x v="178"/>
    <x v="9"/>
    <n v="19"/>
  </r>
  <r>
    <x v="179"/>
    <x v="0"/>
    <n v="21.3"/>
  </r>
  <r>
    <x v="179"/>
    <x v="1"/>
    <n v="21.5"/>
  </r>
  <r>
    <x v="179"/>
    <x v="2"/>
    <n v="21.6"/>
  </r>
  <r>
    <x v="179"/>
    <x v="3"/>
    <n v="21.7"/>
  </r>
  <r>
    <x v="179"/>
    <x v="4"/>
    <n v="21.8"/>
  </r>
  <r>
    <x v="179"/>
    <x v="5"/>
    <n v="21.9"/>
  </r>
  <r>
    <x v="179"/>
    <x v="6"/>
    <n v="22"/>
  </r>
  <r>
    <x v="179"/>
    <x v="7"/>
    <n v="22.1"/>
  </r>
  <r>
    <x v="179"/>
    <x v="8"/>
    <n v="22.2"/>
  </r>
  <r>
    <x v="179"/>
    <x v="9"/>
    <n v="22.3"/>
  </r>
  <r>
    <x v="180"/>
    <x v="0"/>
    <n v="123.9"/>
  </r>
  <r>
    <x v="180"/>
    <x v="1"/>
    <n v="124.5"/>
  </r>
  <r>
    <x v="180"/>
    <x v="2"/>
    <n v="125"/>
  </r>
  <r>
    <x v="180"/>
    <x v="3"/>
    <n v="125.4"/>
  </r>
  <r>
    <x v="180"/>
    <x v="4"/>
    <n v="125.8"/>
  </r>
  <r>
    <x v="180"/>
    <x v="5"/>
    <n v="126.3"/>
  </r>
  <r>
    <x v="180"/>
    <x v="6"/>
    <n v="126.7"/>
  </r>
  <r>
    <x v="180"/>
    <x v="7"/>
    <n v="127"/>
  </r>
  <r>
    <x v="180"/>
    <x v="8"/>
    <n v="127.3"/>
  </r>
  <r>
    <x v="180"/>
    <x v="9"/>
    <n v="127.5"/>
  </r>
  <r>
    <x v="181"/>
    <x v="0"/>
    <n v="127"/>
  </r>
  <r>
    <x v="181"/>
    <x v="1"/>
    <n v="128.19999999999999"/>
  </r>
  <r>
    <x v="181"/>
    <x v="2"/>
    <n v="129.6"/>
  </r>
  <r>
    <x v="181"/>
    <x v="3"/>
    <n v="131"/>
  </r>
  <r>
    <x v="181"/>
    <x v="4"/>
    <n v="132.6"/>
  </r>
  <r>
    <x v="181"/>
    <x v="5"/>
    <n v="134.1"/>
  </r>
  <r>
    <x v="181"/>
    <x v="6"/>
    <n v="135.1"/>
  </r>
  <r>
    <x v="181"/>
    <x v="7"/>
    <n v="136.1"/>
  </r>
  <r>
    <x v="181"/>
    <x v="8"/>
    <n v="137"/>
  </r>
  <r>
    <x v="181"/>
    <x v="9"/>
    <n v="138"/>
  </r>
  <r>
    <x v="182"/>
    <x v="0"/>
    <n v="27.7"/>
  </r>
  <r>
    <x v="182"/>
    <x v="1"/>
    <n v="27.8"/>
  </r>
  <r>
    <x v="182"/>
    <x v="2"/>
    <n v="27.9"/>
  </r>
  <r>
    <x v="182"/>
    <x v="3"/>
    <n v="28"/>
  </r>
  <r>
    <x v="182"/>
    <x v="4"/>
    <n v="28"/>
  </r>
  <r>
    <x v="182"/>
    <x v="5"/>
    <n v="28.1"/>
  </r>
  <r>
    <x v="182"/>
    <x v="6"/>
    <n v="28.2"/>
  </r>
  <r>
    <x v="182"/>
    <x v="7"/>
    <n v="28.2"/>
  </r>
  <r>
    <x v="182"/>
    <x v="8"/>
    <n v="28.4"/>
  </r>
  <r>
    <x v="182"/>
    <x v="9"/>
    <n v="28.5"/>
  </r>
  <r>
    <x v="183"/>
    <x v="0"/>
    <n v="76.099999999999994"/>
  </r>
  <r>
    <x v="183"/>
    <x v="1"/>
    <n v="76.3"/>
  </r>
  <r>
    <x v="183"/>
    <x v="2"/>
    <n v="76.400000000000006"/>
  </r>
  <r>
    <x v="183"/>
    <x v="3"/>
    <n v="76.599999999999994"/>
  </r>
  <r>
    <x v="183"/>
    <x v="4"/>
    <n v="76.8"/>
  </r>
  <r>
    <x v="183"/>
    <x v="5"/>
    <n v="76.900000000000006"/>
  </r>
  <r>
    <x v="183"/>
    <x v="6"/>
    <n v="77"/>
  </r>
  <r>
    <x v="183"/>
    <x v="7"/>
    <n v="77.2"/>
  </r>
  <r>
    <x v="183"/>
    <x v="8"/>
    <n v="77.400000000000006"/>
  </r>
  <r>
    <x v="183"/>
    <x v="9"/>
    <n v="77.5"/>
  </r>
  <r>
    <x v="184"/>
    <x v="0"/>
    <n v="78.8"/>
  </r>
  <r>
    <x v="184"/>
    <x v="1"/>
    <n v="79.2"/>
  </r>
  <r>
    <x v="184"/>
    <x v="2"/>
    <n v="79.7"/>
  </r>
  <r>
    <x v="184"/>
    <x v="3"/>
    <n v="80"/>
  </r>
  <r>
    <x v="184"/>
    <x v="4"/>
    <n v="80.3"/>
  </r>
  <r>
    <x v="184"/>
    <x v="5"/>
    <n v="80.7"/>
  </r>
  <r>
    <x v="184"/>
    <x v="6"/>
    <n v="81.099999999999994"/>
  </r>
  <r>
    <x v="184"/>
    <x v="7"/>
    <n v="81.400000000000006"/>
  </r>
  <r>
    <x v="184"/>
    <x v="8"/>
    <n v="81.900000000000006"/>
  </r>
  <r>
    <x v="184"/>
    <x v="9"/>
    <n v="82.4"/>
  </r>
  <r>
    <x v="185"/>
    <x v="0"/>
    <n v="35.5"/>
  </r>
  <r>
    <x v="185"/>
    <x v="1"/>
    <n v="35.299999999999997"/>
  </r>
  <r>
    <x v="185"/>
    <x v="2"/>
    <n v="35.200000000000003"/>
  </r>
  <r>
    <x v="185"/>
    <x v="3"/>
    <n v="35.1"/>
  </r>
  <r>
    <x v="185"/>
    <x v="4"/>
    <n v="35.1"/>
  </r>
  <r>
    <x v="185"/>
    <x v="5"/>
    <n v="35"/>
  </r>
  <r>
    <x v="185"/>
    <x v="6"/>
    <n v="34.9"/>
  </r>
  <r>
    <x v="185"/>
    <x v="7"/>
    <n v="34.799999999999997"/>
  </r>
  <r>
    <x v="185"/>
    <x v="8"/>
    <n v="34.799999999999997"/>
  </r>
  <r>
    <x v="185"/>
    <x v="9"/>
    <n v="34.700000000000003"/>
  </r>
  <r>
    <x v="186"/>
    <x v="0"/>
    <n v="30"/>
  </r>
  <r>
    <x v="186"/>
    <x v="1"/>
    <n v="30"/>
  </r>
  <r>
    <x v="186"/>
    <x v="2"/>
    <n v="30"/>
  </r>
  <r>
    <x v="186"/>
    <x v="3"/>
    <n v="30"/>
  </r>
  <r>
    <x v="186"/>
    <x v="4"/>
    <n v="30"/>
  </r>
  <r>
    <x v="186"/>
    <x v="5"/>
    <n v="30"/>
  </r>
  <r>
    <x v="186"/>
    <x v="6"/>
    <n v="30"/>
  </r>
  <r>
    <x v="186"/>
    <x v="7"/>
    <n v="30"/>
  </r>
  <r>
    <x v="186"/>
    <x v="8"/>
    <n v="30.1"/>
  </r>
  <r>
    <x v="186"/>
    <x v="9"/>
    <n v="30.1"/>
  </r>
  <r>
    <x v="187"/>
    <x v="0"/>
    <n v="11.3"/>
  </r>
  <r>
    <x v="187"/>
    <x v="1"/>
    <n v="11.3"/>
  </r>
  <r>
    <x v="187"/>
    <x v="2"/>
    <n v="11.3"/>
  </r>
  <r>
    <x v="187"/>
    <x v="3"/>
    <n v="11.3"/>
  </r>
  <r>
    <x v="187"/>
    <x v="4"/>
    <n v="11.3"/>
  </r>
  <r>
    <x v="187"/>
    <x v="5"/>
    <n v="11.3"/>
  </r>
  <r>
    <x v="187"/>
    <x v="6"/>
    <n v="11.3"/>
  </r>
  <r>
    <x v="187"/>
    <x v="7"/>
    <n v="11.3"/>
  </r>
  <r>
    <x v="187"/>
    <x v="8"/>
    <n v="11.3"/>
  </r>
  <r>
    <x v="187"/>
    <x v="9"/>
    <n v="11.3"/>
  </r>
  <r>
    <x v="188"/>
    <x v="0"/>
    <n v="46.2"/>
  </r>
  <r>
    <x v="188"/>
    <x v="1"/>
    <n v="46.1"/>
  </r>
  <r>
    <x v="188"/>
    <x v="2"/>
    <n v="46"/>
  </r>
  <r>
    <x v="188"/>
    <x v="3"/>
    <n v="45.9"/>
  </r>
  <r>
    <x v="188"/>
    <x v="4"/>
    <n v="45.8"/>
  </r>
  <r>
    <x v="188"/>
    <x v="5"/>
    <n v="45.8"/>
  </r>
  <r>
    <x v="188"/>
    <x v="6"/>
    <n v="45.7"/>
  </r>
  <r>
    <x v="188"/>
    <x v="7"/>
    <n v="45.6"/>
  </r>
  <r>
    <x v="188"/>
    <x v="8"/>
    <n v="45.5"/>
  </r>
  <r>
    <x v="188"/>
    <x v="9"/>
    <n v="45.5"/>
  </r>
  <r>
    <x v="189"/>
    <x v="0"/>
    <n v="23"/>
  </r>
  <r>
    <x v="189"/>
    <x v="1"/>
    <n v="23"/>
  </r>
  <r>
    <x v="189"/>
    <x v="2"/>
    <n v="23"/>
  </r>
  <r>
    <x v="189"/>
    <x v="3"/>
    <n v="23"/>
  </r>
  <r>
    <x v="189"/>
    <x v="4"/>
    <n v="23"/>
  </r>
  <r>
    <x v="189"/>
    <x v="5"/>
    <n v="23"/>
  </r>
  <r>
    <x v="189"/>
    <x v="6"/>
    <n v="23"/>
  </r>
  <r>
    <x v="189"/>
    <x v="7"/>
    <n v="23.1"/>
  </r>
  <r>
    <x v="189"/>
    <x v="8"/>
    <n v="23.1"/>
  </r>
  <r>
    <x v="189"/>
    <x v="9"/>
    <n v="23.2"/>
  </r>
  <r>
    <x v="190"/>
    <x v="0"/>
    <n v="33.700000000000003"/>
  </r>
  <r>
    <x v="190"/>
    <x v="1"/>
    <n v="33.700000000000003"/>
  </r>
  <r>
    <x v="190"/>
    <x v="2"/>
    <n v="33.6"/>
  </r>
  <r>
    <x v="190"/>
    <x v="3"/>
    <n v="33.5"/>
  </r>
  <r>
    <x v="190"/>
    <x v="4"/>
    <n v="33.4"/>
  </r>
  <r>
    <x v="190"/>
    <x v="5"/>
    <n v="33.4"/>
  </r>
  <r>
    <x v="190"/>
    <x v="6"/>
    <n v="33.4"/>
  </r>
  <r>
    <x v="190"/>
    <x v="7"/>
    <n v="33.4"/>
  </r>
  <r>
    <x v="190"/>
    <x v="8"/>
    <n v="33.4"/>
  </r>
  <r>
    <x v="190"/>
    <x v="9"/>
    <n v="33.4"/>
  </r>
  <r>
    <x v="191"/>
    <x v="0"/>
    <n v="23.5"/>
  </r>
  <r>
    <x v="191"/>
    <x v="1"/>
    <n v="23.6"/>
  </r>
  <r>
    <x v="191"/>
    <x v="2"/>
    <n v="23.7"/>
  </r>
  <r>
    <x v="191"/>
    <x v="3"/>
    <n v="23.7"/>
  </r>
  <r>
    <x v="191"/>
    <x v="4"/>
    <n v="23.8"/>
  </r>
  <r>
    <x v="191"/>
    <x v="5"/>
    <n v="23.8"/>
  </r>
  <r>
    <x v="191"/>
    <x v="6"/>
    <n v="23.9"/>
  </r>
  <r>
    <x v="191"/>
    <x v="7"/>
    <n v="24"/>
  </r>
  <r>
    <x v="191"/>
    <x v="8"/>
    <n v="24.1"/>
  </r>
  <r>
    <x v="191"/>
    <x v="9"/>
    <n v="24.1"/>
  </r>
  <r>
    <x v="192"/>
    <x v="0"/>
    <n v="14.2"/>
  </r>
  <r>
    <x v="192"/>
    <x v="1"/>
    <n v="14.1"/>
  </r>
  <r>
    <x v="192"/>
    <x v="2"/>
    <n v="14"/>
  </r>
  <r>
    <x v="192"/>
    <x v="3"/>
    <n v="13.9"/>
  </r>
  <r>
    <x v="192"/>
    <x v="4"/>
    <n v="13.8"/>
  </r>
  <r>
    <x v="192"/>
    <x v="5"/>
    <n v="13.8"/>
  </r>
  <r>
    <x v="192"/>
    <x v="6"/>
    <n v="13.7"/>
  </r>
  <r>
    <x v="192"/>
    <x v="7"/>
    <n v="13.7"/>
  </r>
  <r>
    <x v="192"/>
    <x v="8"/>
    <n v="13.7"/>
  </r>
  <r>
    <x v="192"/>
    <x v="9"/>
    <n v="13.7"/>
  </r>
  <r>
    <x v="193"/>
    <x v="0"/>
    <n v="9.5"/>
  </r>
  <r>
    <x v="193"/>
    <x v="1"/>
    <n v="9.4"/>
  </r>
  <r>
    <x v="193"/>
    <x v="2"/>
    <n v="9.3000000000000007"/>
  </r>
  <r>
    <x v="193"/>
    <x v="3"/>
    <n v="9.1999999999999993"/>
  </r>
  <r>
    <x v="193"/>
    <x v="4"/>
    <n v="9.1"/>
  </r>
  <r>
    <x v="193"/>
    <x v="5"/>
    <n v="9"/>
  </r>
  <r>
    <x v="193"/>
    <x v="6"/>
    <n v="8.9"/>
  </r>
  <r>
    <x v="193"/>
    <x v="7"/>
    <n v="8.8000000000000007"/>
  </r>
  <r>
    <x v="193"/>
    <x v="8"/>
    <n v="8.6"/>
  </r>
  <r>
    <x v="193"/>
    <x v="9"/>
    <n v="8.5"/>
  </r>
  <r>
    <x v="194"/>
    <x v="0"/>
    <n v="22.2"/>
  </r>
  <r>
    <x v="194"/>
    <x v="1"/>
    <n v="22"/>
  </r>
  <r>
    <x v="194"/>
    <x v="2"/>
    <n v="21.9"/>
  </r>
  <r>
    <x v="194"/>
    <x v="3"/>
    <n v="21.8"/>
  </r>
  <r>
    <x v="194"/>
    <x v="4"/>
    <n v="21.8"/>
  </r>
  <r>
    <x v="194"/>
    <x v="5"/>
    <n v="21.7"/>
  </r>
  <r>
    <x v="194"/>
    <x v="6"/>
    <n v="21.6"/>
  </r>
  <r>
    <x v="194"/>
    <x v="7"/>
    <n v="21.5"/>
  </r>
  <r>
    <x v="194"/>
    <x v="8"/>
    <n v="21.4"/>
  </r>
  <r>
    <x v="194"/>
    <x v="9"/>
    <n v="21.4"/>
  </r>
  <r>
    <x v="195"/>
    <x v="0"/>
    <n v="24.9"/>
  </r>
  <r>
    <x v="195"/>
    <x v="1"/>
    <n v="25"/>
  </r>
  <r>
    <x v="195"/>
    <x v="2"/>
    <n v="25.1"/>
  </r>
  <r>
    <x v="195"/>
    <x v="3"/>
    <n v="25.3"/>
  </r>
  <r>
    <x v="195"/>
    <x v="4"/>
    <n v="25.4"/>
  </r>
  <r>
    <x v="195"/>
    <x v="5"/>
    <n v="25.5"/>
  </r>
  <r>
    <x v="195"/>
    <x v="6"/>
    <n v="25.5"/>
  </r>
  <r>
    <x v="195"/>
    <x v="7"/>
    <n v="25.6"/>
  </r>
  <r>
    <x v="195"/>
    <x v="8"/>
    <n v="25.6"/>
  </r>
  <r>
    <x v="195"/>
    <x v="9"/>
    <n v="25.7"/>
  </r>
  <r>
    <x v="196"/>
    <x v="0"/>
    <n v="23.4"/>
  </r>
  <r>
    <x v="196"/>
    <x v="1"/>
    <n v="23.3"/>
  </r>
  <r>
    <x v="196"/>
    <x v="2"/>
    <n v="23.2"/>
  </r>
  <r>
    <x v="196"/>
    <x v="3"/>
    <n v="23.1"/>
  </r>
  <r>
    <x v="196"/>
    <x v="4"/>
    <n v="23.1"/>
  </r>
  <r>
    <x v="196"/>
    <x v="5"/>
    <n v="23"/>
  </r>
  <r>
    <x v="196"/>
    <x v="6"/>
    <n v="22.9"/>
  </r>
  <r>
    <x v="196"/>
    <x v="7"/>
    <n v="22.9"/>
  </r>
  <r>
    <x v="196"/>
    <x v="8"/>
    <n v="22.9"/>
  </r>
  <r>
    <x v="196"/>
    <x v="9"/>
    <n v="22.8"/>
  </r>
  <r>
    <x v="197"/>
    <x v="0"/>
    <n v="33.4"/>
  </r>
  <r>
    <x v="197"/>
    <x v="1"/>
    <n v="33.5"/>
  </r>
  <r>
    <x v="197"/>
    <x v="2"/>
    <n v="33.700000000000003"/>
  </r>
  <r>
    <x v="197"/>
    <x v="3"/>
    <n v="33.799999999999997"/>
  </r>
  <r>
    <x v="197"/>
    <x v="4"/>
    <n v="34"/>
  </r>
  <r>
    <x v="197"/>
    <x v="5"/>
    <n v="34.1"/>
  </r>
  <r>
    <x v="197"/>
    <x v="6"/>
    <n v="34.4"/>
  </r>
  <r>
    <x v="197"/>
    <x v="7"/>
    <n v="34.5"/>
  </r>
  <r>
    <x v="197"/>
    <x v="8"/>
    <n v="34.700000000000003"/>
  </r>
  <r>
    <x v="197"/>
    <x v="9"/>
    <n v="34.9"/>
  </r>
  <r>
    <x v="198"/>
    <x v="0"/>
    <n v="121.5"/>
  </r>
  <r>
    <x v="198"/>
    <x v="1"/>
    <n v="121.4"/>
  </r>
  <r>
    <x v="198"/>
    <x v="2"/>
    <n v="121.5"/>
  </r>
  <r>
    <x v="198"/>
    <x v="3"/>
    <n v="121.7"/>
  </r>
  <r>
    <x v="198"/>
    <x v="4"/>
    <n v="121.9"/>
  </r>
  <r>
    <x v="198"/>
    <x v="5"/>
    <n v="122.2"/>
  </r>
  <r>
    <x v="198"/>
    <x v="6"/>
    <n v="122.4"/>
  </r>
  <r>
    <x v="198"/>
    <x v="7"/>
    <n v="122.6"/>
  </r>
  <r>
    <x v="198"/>
    <x v="8"/>
    <n v="122.8"/>
  </r>
  <r>
    <x v="198"/>
    <x v="9"/>
    <n v="123"/>
  </r>
  <r>
    <x v="199"/>
    <x v="0"/>
    <n v="10"/>
  </r>
  <r>
    <x v="199"/>
    <x v="1"/>
    <n v="10"/>
  </r>
  <r>
    <x v="199"/>
    <x v="2"/>
    <n v="9.9"/>
  </r>
  <r>
    <x v="199"/>
    <x v="3"/>
    <n v="9.9"/>
  </r>
  <r>
    <x v="199"/>
    <x v="4"/>
    <n v="9.8000000000000007"/>
  </r>
  <r>
    <x v="199"/>
    <x v="5"/>
    <n v="9.8000000000000007"/>
  </r>
  <r>
    <x v="199"/>
    <x v="6"/>
    <n v="9.6999999999999993"/>
  </r>
  <r>
    <x v="199"/>
    <x v="7"/>
    <n v="9.6999999999999993"/>
  </r>
  <r>
    <x v="199"/>
    <x v="8"/>
    <n v="9.6"/>
  </r>
  <r>
    <x v="199"/>
    <x v="9"/>
    <n v="9.5"/>
  </r>
  <r>
    <x v="200"/>
    <x v="0"/>
    <n v="10.5"/>
  </r>
  <r>
    <x v="200"/>
    <x v="1"/>
    <n v="10.5"/>
  </r>
  <r>
    <x v="200"/>
    <x v="2"/>
    <n v="10.5"/>
  </r>
  <r>
    <x v="200"/>
    <x v="3"/>
    <n v="10.5"/>
  </r>
  <r>
    <x v="200"/>
    <x v="4"/>
    <n v="10.5"/>
  </r>
  <r>
    <x v="200"/>
    <x v="5"/>
    <n v="10.4"/>
  </r>
  <r>
    <x v="200"/>
    <x v="6"/>
    <n v="10.4"/>
  </r>
  <r>
    <x v="200"/>
    <x v="7"/>
    <n v="10.4"/>
  </r>
  <r>
    <x v="200"/>
    <x v="8"/>
    <n v="10.4"/>
  </r>
  <r>
    <x v="200"/>
    <x v="9"/>
    <n v="10.4"/>
  </r>
  <r>
    <x v="201"/>
    <x v="0"/>
    <n v="45"/>
  </r>
  <r>
    <x v="201"/>
    <x v="1"/>
    <n v="45"/>
  </r>
  <r>
    <x v="201"/>
    <x v="2"/>
    <n v="45"/>
  </r>
  <r>
    <x v="201"/>
    <x v="3"/>
    <n v="45"/>
  </r>
  <r>
    <x v="201"/>
    <x v="4"/>
    <n v="45"/>
  </r>
  <r>
    <x v="201"/>
    <x v="5"/>
    <n v="45"/>
  </r>
  <r>
    <x v="201"/>
    <x v="6"/>
    <n v="45"/>
  </r>
  <r>
    <x v="201"/>
    <x v="7"/>
    <n v="45"/>
  </r>
  <r>
    <x v="201"/>
    <x v="8"/>
    <n v="44.9"/>
  </r>
  <r>
    <x v="201"/>
    <x v="9"/>
    <n v="44.9"/>
  </r>
  <r>
    <x v="202"/>
    <x v="0"/>
    <n v="19"/>
  </r>
  <r>
    <x v="202"/>
    <x v="1"/>
    <n v="18.899999999999999"/>
  </r>
  <r>
    <x v="202"/>
    <x v="2"/>
    <n v="18.8"/>
  </r>
  <r>
    <x v="202"/>
    <x v="3"/>
    <n v="18.7"/>
  </r>
  <r>
    <x v="202"/>
    <x v="4"/>
    <n v="18.7"/>
  </r>
  <r>
    <x v="202"/>
    <x v="5"/>
    <n v="18.600000000000001"/>
  </r>
  <r>
    <x v="202"/>
    <x v="6"/>
    <n v="18.5"/>
  </r>
  <r>
    <x v="202"/>
    <x v="7"/>
    <n v="18.399999999999999"/>
  </r>
  <r>
    <x v="202"/>
    <x v="8"/>
    <n v="18.399999999999999"/>
  </r>
  <r>
    <x v="202"/>
    <x v="9"/>
    <n v="18.3"/>
  </r>
  <r>
    <x v="203"/>
    <x v="0"/>
    <n v="81.3"/>
  </r>
  <r>
    <x v="203"/>
    <x v="1"/>
    <n v="81.5"/>
  </r>
  <r>
    <x v="203"/>
    <x v="2"/>
    <n v="81.7"/>
  </r>
  <r>
    <x v="203"/>
    <x v="3"/>
    <n v="81.8"/>
  </r>
  <r>
    <x v="203"/>
    <x v="4"/>
    <n v="81.900000000000006"/>
  </r>
  <r>
    <x v="203"/>
    <x v="5"/>
    <n v="82.1"/>
  </r>
  <r>
    <x v="203"/>
    <x v="6"/>
    <n v="82.2"/>
  </r>
  <r>
    <x v="203"/>
    <x v="7"/>
    <n v="82.4"/>
  </r>
  <r>
    <x v="203"/>
    <x v="8"/>
    <n v="82.6"/>
  </r>
  <r>
    <x v="203"/>
    <x v="9"/>
    <n v="82.8"/>
  </r>
  <r>
    <x v="204"/>
    <x v="0"/>
    <n v="34.1"/>
  </r>
  <r>
    <x v="204"/>
    <x v="1"/>
    <n v="34.200000000000003"/>
  </r>
  <r>
    <x v="204"/>
    <x v="2"/>
    <n v="34.299999999999997"/>
  </r>
  <r>
    <x v="204"/>
    <x v="3"/>
    <n v="34.4"/>
  </r>
  <r>
    <x v="204"/>
    <x v="4"/>
    <n v="34.5"/>
  </r>
  <r>
    <x v="204"/>
    <x v="5"/>
    <n v="34.6"/>
  </r>
  <r>
    <x v="204"/>
    <x v="6"/>
    <n v="34.6"/>
  </r>
  <r>
    <x v="204"/>
    <x v="7"/>
    <n v="34.700000000000003"/>
  </r>
  <r>
    <x v="204"/>
    <x v="8"/>
    <n v="34.700000000000003"/>
  </r>
  <r>
    <x v="204"/>
    <x v="9"/>
    <n v="34.700000000000003"/>
  </r>
  <r>
    <x v="205"/>
    <x v="0"/>
    <n v="48.7"/>
  </r>
  <r>
    <x v="205"/>
    <x v="1"/>
    <n v="48.8"/>
  </r>
  <r>
    <x v="205"/>
    <x v="2"/>
    <n v="49"/>
  </r>
  <r>
    <x v="205"/>
    <x v="3"/>
    <n v="49.2"/>
  </r>
  <r>
    <x v="205"/>
    <x v="4"/>
    <n v="49.5"/>
  </r>
  <r>
    <x v="205"/>
    <x v="5"/>
    <n v="49.7"/>
  </r>
  <r>
    <x v="205"/>
    <x v="6"/>
    <n v="49.8"/>
  </r>
  <r>
    <x v="205"/>
    <x v="7"/>
    <n v="49.9"/>
  </r>
  <r>
    <x v="205"/>
    <x v="8"/>
    <n v="50.1"/>
  </r>
  <r>
    <x v="205"/>
    <x v="9"/>
    <n v="50.1"/>
  </r>
  <r>
    <x v="206"/>
    <x v="0"/>
    <n v="19.399999999999999"/>
  </r>
  <r>
    <x v="206"/>
    <x v="1"/>
    <n v="19.3"/>
  </r>
  <r>
    <x v="206"/>
    <x v="2"/>
    <n v="19.3"/>
  </r>
  <r>
    <x v="206"/>
    <x v="3"/>
    <n v="19.3"/>
  </r>
  <r>
    <x v="206"/>
    <x v="4"/>
    <n v="19.3"/>
  </r>
  <r>
    <x v="206"/>
    <x v="5"/>
    <n v="19.399999999999999"/>
  </r>
  <r>
    <x v="206"/>
    <x v="6"/>
    <n v="19.399999999999999"/>
  </r>
  <r>
    <x v="206"/>
    <x v="7"/>
    <n v="19.399999999999999"/>
  </r>
  <r>
    <x v="206"/>
    <x v="8"/>
    <n v="19.399999999999999"/>
  </r>
  <r>
    <x v="206"/>
    <x v="9"/>
    <n v="19.399999999999999"/>
  </r>
  <r>
    <x v="207"/>
    <x v="0"/>
    <n v="32.799999999999997"/>
  </r>
  <r>
    <x v="207"/>
    <x v="1"/>
    <n v="32.6"/>
  </r>
  <r>
    <x v="207"/>
    <x v="2"/>
    <n v="32.4"/>
  </r>
  <r>
    <x v="207"/>
    <x v="3"/>
    <n v="32.200000000000003"/>
  </r>
  <r>
    <x v="207"/>
    <x v="4"/>
    <n v="32.1"/>
  </r>
  <r>
    <x v="207"/>
    <x v="5"/>
    <n v="32"/>
  </r>
  <r>
    <x v="207"/>
    <x v="6"/>
    <n v="31.9"/>
  </r>
  <r>
    <x v="207"/>
    <x v="7"/>
    <n v="31.8"/>
  </r>
  <r>
    <x v="207"/>
    <x v="8"/>
    <n v="31.8"/>
  </r>
  <r>
    <x v="207"/>
    <x v="9"/>
    <n v="31.7"/>
  </r>
  <r>
    <x v="208"/>
    <x v="0"/>
    <n v="60.7"/>
  </r>
  <r>
    <x v="208"/>
    <x v="1"/>
    <n v="60.6"/>
  </r>
  <r>
    <x v="208"/>
    <x v="2"/>
    <n v="60.4"/>
  </r>
  <r>
    <x v="208"/>
    <x v="3"/>
    <n v="60.2"/>
  </r>
  <r>
    <x v="208"/>
    <x v="4"/>
    <n v="60.1"/>
  </r>
  <r>
    <x v="208"/>
    <x v="5"/>
    <n v="60"/>
  </r>
  <r>
    <x v="208"/>
    <x v="6"/>
    <n v="59.9"/>
  </r>
  <r>
    <x v="208"/>
    <x v="7"/>
    <n v="59.8"/>
  </r>
  <r>
    <x v="208"/>
    <x v="8"/>
    <n v="59.7"/>
  </r>
  <r>
    <x v="208"/>
    <x v="9"/>
    <n v="59.6"/>
  </r>
  <r>
    <x v="209"/>
    <x v="0"/>
    <n v="10.9"/>
  </r>
  <r>
    <x v="209"/>
    <x v="1"/>
    <n v="10.9"/>
  </r>
  <r>
    <x v="209"/>
    <x v="2"/>
    <n v="10.9"/>
  </r>
  <r>
    <x v="209"/>
    <x v="3"/>
    <n v="10.9"/>
  </r>
  <r>
    <x v="209"/>
    <x v="4"/>
    <n v="11"/>
  </r>
  <r>
    <x v="209"/>
    <x v="5"/>
    <n v="11"/>
  </r>
  <r>
    <x v="209"/>
    <x v="6"/>
    <n v="11"/>
  </r>
  <r>
    <x v="209"/>
    <x v="7"/>
    <n v="11"/>
  </r>
  <r>
    <x v="209"/>
    <x v="8"/>
    <n v="11.1"/>
  </r>
  <r>
    <x v="209"/>
    <x v="9"/>
    <n v="11.1"/>
  </r>
  <r>
    <x v="210"/>
    <x v="0"/>
    <n v="37"/>
  </r>
  <r>
    <x v="210"/>
    <x v="1"/>
    <n v="37"/>
  </r>
  <r>
    <x v="210"/>
    <x v="2"/>
    <n v="36.9"/>
  </r>
  <r>
    <x v="210"/>
    <x v="3"/>
    <n v="36.799999999999997"/>
  </r>
  <r>
    <x v="210"/>
    <x v="4"/>
    <n v="36.799999999999997"/>
  </r>
  <r>
    <x v="210"/>
    <x v="5"/>
    <n v="36.700000000000003"/>
  </r>
  <r>
    <x v="210"/>
    <x v="6"/>
    <n v="36.700000000000003"/>
  </r>
  <r>
    <x v="210"/>
    <x v="7"/>
    <n v="36.6"/>
  </r>
  <r>
    <x v="210"/>
    <x v="8"/>
    <n v="36.6"/>
  </r>
  <r>
    <x v="210"/>
    <x v="9"/>
    <n v="36.5"/>
  </r>
  <r>
    <x v="211"/>
    <x v="0"/>
    <n v="29.1"/>
  </r>
  <r>
    <x v="211"/>
    <x v="1"/>
    <n v="29"/>
  </r>
  <r>
    <x v="211"/>
    <x v="2"/>
    <n v="29"/>
  </r>
  <r>
    <x v="211"/>
    <x v="3"/>
    <n v="29"/>
  </r>
  <r>
    <x v="211"/>
    <x v="4"/>
    <n v="29"/>
  </r>
  <r>
    <x v="211"/>
    <x v="5"/>
    <n v="28.9"/>
  </r>
  <r>
    <x v="211"/>
    <x v="6"/>
    <n v="28.9"/>
  </r>
  <r>
    <x v="211"/>
    <x v="7"/>
    <n v="28.9"/>
  </r>
  <r>
    <x v="211"/>
    <x v="8"/>
    <n v="28.9"/>
  </r>
  <r>
    <x v="211"/>
    <x v="9"/>
    <n v="28.9"/>
  </r>
  <r>
    <x v="212"/>
    <x v="0"/>
    <n v="36.200000000000003"/>
  </r>
  <r>
    <x v="212"/>
    <x v="1"/>
    <n v="36.299999999999997"/>
  </r>
  <r>
    <x v="212"/>
    <x v="2"/>
    <n v="36.4"/>
  </r>
  <r>
    <x v="212"/>
    <x v="3"/>
    <n v="36.5"/>
  </r>
  <r>
    <x v="212"/>
    <x v="4"/>
    <n v="36.6"/>
  </r>
  <r>
    <x v="212"/>
    <x v="5"/>
    <n v="36.700000000000003"/>
  </r>
  <r>
    <x v="212"/>
    <x v="6"/>
    <n v="36.799999999999997"/>
  </r>
  <r>
    <x v="212"/>
    <x v="7"/>
    <n v="36.799999999999997"/>
  </r>
  <r>
    <x v="212"/>
    <x v="8"/>
    <n v="36.9"/>
  </r>
  <r>
    <x v="212"/>
    <x v="9"/>
    <n v="37"/>
  </r>
  <r>
    <x v="213"/>
    <x v="0"/>
    <n v="13.9"/>
  </r>
  <r>
    <x v="213"/>
    <x v="1"/>
    <n v="13.8"/>
  </r>
  <r>
    <x v="213"/>
    <x v="2"/>
    <n v="13.8"/>
  </r>
  <r>
    <x v="213"/>
    <x v="3"/>
    <n v="13.8"/>
  </r>
  <r>
    <x v="213"/>
    <x v="4"/>
    <n v="13.8"/>
  </r>
  <r>
    <x v="213"/>
    <x v="5"/>
    <n v="13.8"/>
  </r>
  <r>
    <x v="213"/>
    <x v="6"/>
    <n v="13.7"/>
  </r>
  <r>
    <x v="213"/>
    <x v="7"/>
    <n v="13.7"/>
  </r>
  <r>
    <x v="213"/>
    <x v="8"/>
    <n v="13.7"/>
  </r>
  <r>
    <x v="213"/>
    <x v="9"/>
    <n v="13.7"/>
  </r>
  <r>
    <x v="214"/>
    <x v="0"/>
    <n v="7.8"/>
  </r>
  <r>
    <x v="214"/>
    <x v="1"/>
    <n v="7.8"/>
  </r>
  <r>
    <x v="214"/>
    <x v="2"/>
    <n v="7.8"/>
  </r>
  <r>
    <x v="214"/>
    <x v="3"/>
    <n v="7.8"/>
  </r>
  <r>
    <x v="214"/>
    <x v="4"/>
    <n v="7.8"/>
  </r>
  <r>
    <x v="214"/>
    <x v="5"/>
    <n v="7.8"/>
  </r>
  <r>
    <x v="214"/>
    <x v="6"/>
    <n v="7.9"/>
  </r>
  <r>
    <x v="214"/>
    <x v="7"/>
    <n v="7.9"/>
  </r>
  <r>
    <x v="214"/>
    <x v="8"/>
    <n v="7.9"/>
  </r>
  <r>
    <x v="214"/>
    <x v="9"/>
    <n v="7.9"/>
  </r>
  <r>
    <x v="215"/>
    <x v="0"/>
    <n v="23.9"/>
  </r>
  <r>
    <x v="215"/>
    <x v="1"/>
    <n v="23.9"/>
  </r>
  <r>
    <x v="215"/>
    <x v="2"/>
    <n v="24"/>
  </r>
  <r>
    <x v="215"/>
    <x v="3"/>
    <n v="24.1"/>
  </r>
  <r>
    <x v="215"/>
    <x v="4"/>
    <n v="24.1"/>
  </r>
  <r>
    <x v="215"/>
    <x v="5"/>
    <n v="24.1"/>
  </r>
  <r>
    <x v="215"/>
    <x v="6"/>
    <n v="24.1"/>
  </r>
  <r>
    <x v="215"/>
    <x v="7"/>
    <n v="24.2"/>
  </r>
  <r>
    <x v="215"/>
    <x v="8"/>
    <n v="24.2"/>
  </r>
  <r>
    <x v="215"/>
    <x v="9"/>
    <n v="24.3"/>
  </r>
  <r>
    <x v="216"/>
    <x v="0"/>
    <n v="17.3"/>
  </r>
  <r>
    <x v="216"/>
    <x v="1"/>
    <n v="17.3"/>
  </r>
  <r>
    <x v="216"/>
    <x v="2"/>
    <n v="17.3"/>
  </r>
  <r>
    <x v="216"/>
    <x v="3"/>
    <n v="17.3"/>
  </r>
  <r>
    <x v="216"/>
    <x v="4"/>
    <n v="17.3"/>
  </r>
  <r>
    <x v="216"/>
    <x v="5"/>
    <n v="17.3"/>
  </r>
  <r>
    <x v="216"/>
    <x v="6"/>
    <n v="17.3"/>
  </r>
  <r>
    <x v="216"/>
    <x v="7"/>
    <n v="17.3"/>
  </r>
  <r>
    <x v="216"/>
    <x v="8"/>
    <n v="17.3"/>
  </r>
  <r>
    <x v="216"/>
    <x v="9"/>
    <n v="17.3"/>
  </r>
  <r>
    <x v="217"/>
    <x v="0"/>
    <n v="12.6"/>
  </r>
  <r>
    <x v="217"/>
    <x v="1"/>
    <n v="12.7"/>
  </r>
  <r>
    <x v="217"/>
    <x v="2"/>
    <n v="12.7"/>
  </r>
  <r>
    <x v="217"/>
    <x v="3"/>
    <n v="12.8"/>
  </r>
  <r>
    <x v="217"/>
    <x v="4"/>
    <n v="12.8"/>
  </r>
  <r>
    <x v="217"/>
    <x v="5"/>
    <n v="12.8"/>
  </r>
  <r>
    <x v="217"/>
    <x v="6"/>
    <n v="12.8"/>
  </r>
  <r>
    <x v="217"/>
    <x v="7"/>
    <n v="12.9"/>
  </r>
  <r>
    <x v="217"/>
    <x v="8"/>
    <n v="12.9"/>
  </r>
  <r>
    <x v="217"/>
    <x v="9"/>
    <n v="12.9"/>
  </r>
  <r>
    <x v="218"/>
    <x v="0"/>
    <n v="63.8"/>
  </r>
  <r>
    <x v="218"/>
    <x v="1"/>
    <n v="64.099999999999994"/>
  </r>
  <r>
    <x v="218"/>
    <x v="2"/>
    <n v="64.400000000000006"/>
  </r>
  <r>
    <x v="218"/>
    <x v="3"/>
    <n v="64.7"/>
  </r>
  <r>
    <x v="218"/>
    <x v="4"/>
    <n v="65"/>
  </r>
  <r>
    <x v="218"/>
    <x v="5"/>
    <n v="65.3"/>
  </r>
  <r>
    <x v="218"/>
    <x v="6"/>
    <n v="65.599999999999994"/>
  </r>
  <r>
    <x v="218"/>
    <x v="7"/>
    <n v="65.900000000000006"/>
  </r>
  <r>
    <x v="218"/>
    <x v="8"/>
    <n v="66.2"/>
  </r>
  <r>
    <x v="218"/>
    <x v="9"/>
    <n v="66.5"/>
  </r>
  <r>
    <x v="219"/>
    <x v="0"/>
    <n v="28.7"/>
  </r>
  <r>
    <x v="219"/>
    <x v="1"/>
    <n v="28.7"/>
  </r>
  <r>
    <x v="219"/>
    <x v="2"/>
    <n v="28.8"/>
  </r>
  <r>
    <x v="219"/>
    <x v="3"/>
    <n v="28.9"/>
  </r>
  <r>
    <x v="219"/>
    <x v="4"/>
    <n v="29"/>
  </r>
  <r>
    <x v="219"/>
    <x v="5"/>
    <n v="29.1"/>
  </r>
  <r>
    <x v="219"/>
    <x v="6"/>
    <n v="29.2"/>
  </r>
  <r>
    <x v="219"/>
    <x v="7"/>
    <n v="29.3"/>
  </r>
  <r>
    <x v="219"/>
    <x v="8"/>
    <n v="29.4"/>
  </r>
  <r>
    <x v="219"/>
    <x v="9"/>
    <n v="29.5"/>
  </r>
  <r>
    <x v="220"/>
    <x v="0"/>
    <n v="43.4"/>
  </r>
  <r>
    <x v="220"/>
    <x v="1"/>
    <n v="43.7"/>
  </r>
  <r>
    <x v="220"/>
    <x v="2"/>
    <n v="43.9"/>
  </r>
  <r>
    <x v="220"/>
    <x v="3"/>
    <n v="44.1"/>
  </r>
  <r>
    <x v="220"/>
    <x v="4"/>
    <n v="44.3"/>
  </r>
  <r>
    <x v="220"/>
    <x v="5"/>
    <n v="44.5"/>
  </r>
  <r>
    <x v="220"/>
    <x v="6"/>
    <n v="44.7"/>
  </r>
  <r>
    <x v="220"/>
    <x v="7"/>
    <n v="44.8"/>
  </r>
  <r>
    <x v="220"/>
    <x v="8"/>
    <n v="45"/>
  </r>
  <r>
    <x v="220"/>
    <x v="9"/>
    <n v="45.2"/>
  </r>
  <r>
    <x v="221"/>
    <x v="0"/>
    <n v="181.4"/>
  </r>
  <r>
    <x v="221"/>
    <x v="1"/>
    <n v="183.2"/>
  </r>
  <r>
    <x v="221"/>
    <x v="2"/>
    <n v="184.9"/>
  </r>
  <r>
    <x v="221"/>
    <x v="3"/>
    <n v="186.6"/>
  </r>
  <r>
    <x v="221"/>
    <x v="4"/>
    <n v="188.3"/>
  </r>
  <r>
    <x v="221"/>
    <x v="5"/>
    <n v="189.9"/>
  </r>
  <r>
    <x v="221"/>
    <x v="6"/>
    <n v="191.4"/>
  </r>
  <r>
    <x v="221"/>
    <x v="7"/>
    <n v="192.8"/>
  </r>
  <r>
    <x v="221"/>
    <x v="8"/>
    <n v="193.9"/>
  </r>
  <r>
    <x v="221"/>
    <x v="9"/>
    <n v="195"/>
  </r>
  <r>
    <x v="222"/>
    <x v="0"/>
    <n v="84.3"/>
  </r>
  <r>
    <x v="222"/>
    <x v="1"/>
    <n v="84.2"/>
  </r>
  <r>
    <x v="222"/>
    <x v="2"/>
    <n v="84.2"/>
  </r>
  <r>
    <x v="222"/>
    <x v="3"/>
    <n v="84.2"/>
  </r>
  <r>
    <x v="222"/>
    <x v="4"/>
    <n v="84.3"/>
  </r>
  <r>
    <x v="222"/>
    <x v="5"/>
    <n v="84.4"/>
  </r>
  <r>
    <x v="222"/>
    <x v="6"/>
    <n v="84.4"/>
  </r>
  <r>
    <x v="222"/>
    <x v="7"/>
    <n v="84.5"/>
  </r>
  <r>
    <x v="222"/>
    <x v="8"/>
    <n v="84.6"/>
  </r>
  <r>
    <x v="222"/>
    <x v="9"/>
    <n v="84.8"/>
  </r>
  <r>
    <x v="223"/>
    <x v="0"/>
    <n v="7.4"/>
  </r>
  <r>
    <x v="223"/>
    <x v="1"/>
    <n v="7.4"/>
  </r>
  <r>
    <x v="223"/>
    <x v="2"/>
    <n v="7.4"/>
  </r>
  <r>
    <x v="223"/>
    <x v="3"/>
    <n v="7.4"/>
  </r>
  <r>
    <x v="223"/>
    <x v="4"/>
    <n v="7.4"/>
  </r>
  <r>
    <x v="223"/>
    <x v="5"/>
    <n v="7.4"/>
  </r>
  <r>
    <x v="223"/>
    <x v="6"/>
    <n v="7.4"/>
  </r>
  <r>
    <x v="223"/>
    <x v="7"/>
    <n v="7.4"/>
  </r>
  <r>
    <x v="223"/>
    <x v="8"/>
    <n v="7.4"/>
  </r>
  <r>
    <x v="223"/>
    <x v="9"/>
    <n v="7.4"/>
  </r>
  <r>
    <x v="224"/>
    <x v="0"/>
    <n v="30.1"/>
  </r>
  <r>
    <x v="224"/>
    <x v="1"/>
    <n v="29.9"/>
  </r>
  <r>
    <x v="224"/>
    <x v="2"/>
    <n v="29.7"/>
  </r>
  <r>
    <x v="224"/>
    <x v="3"/>
    <n v="29.6"/>
  </r>
  <r>
    <x v="224"/>
    <x v="4"/>
    <n v="29.5"/>
  </r>
  <r>
    <x v="224"/>
    <x v="5"/>
    <n v="29.4"/>
  </r>
  <r>
    <x v="224"/>
    <x v="6"/>
    <n v="29.3"/>
  </r>
  <r>
    <x v="224"/>
    <x v="7"/>
    <n v="29.3"/>
  </r>
  <r>
    <x v="224"/>
    <x v="8"/>
    <n v="29.2"/>
  </r>
  <r>
    <x v="224"/>
    <x v="9"/>
    <n v="29.1"/>
  </r>
  <r>
    <x v="225"/>
    <x v="0"/>
    <n v="46.6"/>
  </r>
  <r>
    <x v="225"/>
    <x v="1"/>
    <n v="46.6"/>
  </r>
  <r>
    <x v="225"/>
    <x v="2"/>
    <n v="46.5"/>
  </r>
  <r>
    <x v="225"/>
    <x v="3"/>
    <n v="46.5"/>
  </r>
  <r>
    <x v="225"/>
    <x v="4"/>
    <n v="46.5"/>
  </r>
  <r>
    <x v="225"/>
    <x v="5"/>
    <n v="46.5"/>
  </r>
  <r>
    <x v="225"/>
    <x v="6"/>
    <n v="46.6"/>
  </r>
  <r>
    <x v="225"/>
    <x v="7"/>
    <n v="46.6"/>
  </r>
  <r>
    <x v="225"/>
    <x v="8"/>
    <n v="46.7"/>
  </r>
  <r>
    <x v="225"/>
    <x v="9"/>
    <n v="46.8"/>
  </r>
  <r>
    <x v="226"/>
    <x v="0"/>
    <n v="27.1"/>
  </r>
  <r>
    <x v="226"/>
    <x v="1"/>
    <n v="27.2"/>
  </r>
  <r>
    <x v="226"/>
    <x v="2"/>
    <n v="27.4"/>
  </r>
  <r>
    <x v="226"/>
    <x v="3"/>
    <n v="27.5"/>
  </r>
  <r>
    <x v="226"/>
    <x v="4"/>
    <n v="27.6"/>
  </r>
  <r>
    <x v="226"/>
    <x v="5"/>
    <n v="27.7"/>
  </r>
  <r>
    <x v="226"/>
    <x v="6"/>
    <n v="27.8"/>
  </r>
  <r>
    <x v="226"/>
    <x v="7"/>
    <n v="27.9"/>
  </r>
  <r>
    <x v="226"/>
    <x v="8"/>
    <n v="28"/>
  </r>
  <r>
    <x v="226"/>
    <x v="9"/>
    <n v="28.1"/>
  </r>
  <r>
    <x v="227"/>
    <x v="0"/>
    <n v="17.100000000000001"/>
  </r>
  <r>
    <x v="227"/>
    <x v="1"/>
    <n v="17.2"/>
  </r>
  <r>
    <x v="227"/>
    <x v="2"/>
    <n v="17.3"/>
  </r>
  <r>
    <x v="227"/>
    <x v="3"/>
    <n v="17.399999999999999"/>
  </r>
  <r>
    <x v="227"/>
    <x v="4"/>
    <n v="17.399999999999999"/>
  </r>
  <r>
    <x v="227"/>
    <x v="5"/>
    <n v="17.5"/>
  </r>
  <r>
    <x v="227"/>
    <x v="6"/>
    <n v="17.600000000000001"/>
  </r>
  <r>
    <x v="227"/>
    <x v="7"/>
    <n v="17.600000000000001"/>
  </r>
  <r>
    <x v="227"/>
    <x v="8"/>
    <n v="17.7"/>
  </r>
  <r>
    <x v="227"/>
    <x v="9"/>
    <n v="17.7"/>
  </r>
  <r>
    <x v="228"/>
    <x v="0"/>
    <n v="23.3"/>
  </r>
  <r>
    <x v="228"/>
    <x v="1"/>
    <n v="23.4"/>
  </r>
  <r>
    <x v="228"/>
    <x v="2"/>
    <n v="23.5"/>
  </r>
  <r>
    <x v="228"/>
    <x v="3"/>
    <n v="23.6"/>
  </r>
  <r>
    <x v="228"/>
    <x v="4"/>
    <n v="23.6"/>
  </r>
  <r>
    <x v="228"/>
    <x v="5"/>
    <n v="23.7"/>
  </r>
  <r>
    <x v="228"/>
    <x v="6"/>
    <n v="23.8"/>
  </r>
  <r>
    <x v="228"/>
    <x v="7"/>
    <n v="23.9"/>
  </r>
  <r>
    <x v="228"/>
    <x v="8"/>
    <n v="24"/>
  </r>
  <r>
    <x v="228"/>
    <x v="9"/>
    <n v="24"/>
  </r>
  <r>
    <x v="229"/>
    <x v="0"/>
    <n v="27.5"/>
  </r>
  <r>
    <x v="229"/>
    <x v="1"/>
    <n v="27.6"/>
  </r>
  <r>
    <x v="229"/>
    <x v="2"/>
    <n v="27.7"/>
  </r>
  <r>
    <x v="229"/>
    <x v="3"/>
    <n v="27.8"/>
  </r>
  <r>
    <x v="229"/>
    <x v="4"/>
    <n v="27.9"/>
  </r>
  <r>
    <x v="229"/>
    <x v="5"/>
    <n v="28"/>
  </r>
  <r>
    <x v="229"/>
    <x v="6"/>
    <n v="28.1"/>
  </r>
  <r>
    <x v="229"/>
    <x v="7"/>
    <n v="28.2"/>
  </r>
  <r>
    <x v="229"/>
    <x v="8"/>
    <n v="28.3"/>
  </r>
  <r>
    <x v="229"/>
    <x v="9"/>
    <n v="28.4"/>
  </r>
  <r>
    <x v="230"/>
    <x v="0"/>
    <n v="15.1"/>
  </r>
  <r>
    <x v="230"/>
    <x v="1"/>
    <n v="15.1"/>
  </r>
  <r>
    <x v="230"/>
    <x v="2"/>
    <n v="15.1"/>
  </r>
  <r>
    <x v="230"/>
    <x v="3"/>
    <n v="15.1"/>
  </r>
  <r>
    <x v="230"/>
    <x v="4"/>
    <n v="15.1"/>
  </r>
  <r>
    <x v="230"/>
    <x v="5"/>
    <n v="15.1"/>
  </r>
  <r>
    <x v="230"/>
    <x v="6"/>
    <n v="15"/>
  </r>
  <r>
    <x v="230"/>
    <x v="7"/>
    <n v="15"/>
  </r>
  <r>
    <x v="230"/>
    <x v="8"/>
    <n v="15"/>
  </r>
  <r>
    <x v="230"/>
    <x v="9"/>
    <n v="14.9"/>
  </r>
  <r>
    <x v="231"/>
    <x v="0"/>
    <n v="25"/>
  </r>
  <r>
    <x v="231"/>
    <x v="1"/>
    <n v="25.1"/>
  </r>
  <r>
    <x v="231"/>
    <x v="2"/>
    <n v="25.3"/>
  </r>
  <r>
    <x v="231"/>
    <x v="3"/>
    <n v="25.4"/>
  </r>
  <r>
    <x v="231"/>
    <x v="4"/>
    <n v="25.5"/>
  </r>
  <r>
    <x v="231"/>
    <x v="5"/>
    <n v="25.7"/>
  </r>
  <r>
    <x v="231"/>
    <x v="6"/>
    <n v="25.8"/>
  </r>
  <r>
    <x v="231"/>
    <x v="7"/>
    <n v="25.9"/>
  </r>
  <r>
    <x v="231"/>
    <x v="8"/>
    <n v="26.1"/>
  </r>
  <r>
    <x v="231"/>
    <x v="9"/>
    <n v="26.2"/>
  </r>
  <r>
    <x v="232"/>
    <x v="0"/>
    <n v="18.7"/>
  </r>
  <r>
    <x v="232"/>
    <x v="1"/>
    <n v="18.7"/>
  </r>
  <r>
    <x v="232"/>
    <x v="2"/>
    <n v="18.7"/>
  </r>
  <r>
    <x v="232"/>
    <x v="3"/>
    <n v="18.8"/>
  </r>
  <r>
    <x v="232"/>
    <x v="4"/>
    <n v="18.8"/>
  </r>
  <r>
    <x v="232"/>
    <x v="5"/>
    <n v="18.8"/>
  </r>
  <r>
    <x v="232"/>
    <x v="6"/>
    <n v="18.8"/>
  </r>
  <r>
    <x v="232"/>
    <x v="7"/>
    <n v="18.8"/>
  </r>
  <r>
    <x v="232"/>
    <x v="8"/>
    <n v="18.8"/>
  </r>
  <r>
    <x v="232"/>
    <x v="9"/>
    <n v="18.8"/>
  </r>
  <r>
    <x v="233"/>
    <x v="0"/>
    <n v="25.9"/>
  </r>
  <r>
    <x v="233"/>
    <x v="1"/>
    <n v="25.8"/>
  </r>
  <r>
    <x v="233"/>
    <x v="2"/>
    <n v="25.7"/>
  </r>
  <r>
    <x v="233"/>
    <x v="3"/>
    <n v="25.6"/>
  </r>
  <r>
    <x v="233"/>
    <x v="4"/>
    <n v="25.6"/>
  </r>
  <r>
    <x v="233"/>
    <x v="5"/>
    <n v="25.6"/>
  </r>
  <r>
    <x v="233"/>
    <x v="6"/>
    <n v="25.5"/>
  </r>
  <r>
    <x v="233"/>
    <x v="7"/>
    <n v="25.5"/>
  </r>
  <r>
    <x v="233"/>
    <x v="8"/>
    <n v="25.5"/>
  </r>
  <r>
    <x v="233"/>
    <x v="9"/>
    <n v="25.5"/>
  </r>
  <r>
    <x v="234"/>
    <x v="0"/>
    <n v="38.299999999999997"/>
  </r>
  <r>
    <x v="234"/>
    <x v="1"/>
    <n v="38.299999999999997"/>
  </r>
  <r>
    <x v="234"/>
    <x v="2"/>
    <n v="38.200000000000003"/>
  </r>
  <r>
    <x v="234"/>
    <x v="3"/>
    <n v="38"/>
  </r>
  <r>
    <x v="234"/>
    <x v="4"/>
    <n v="37.9"/>
  </r>
  <r>
    <x v="234"/>
    <x v="5"/>
    <n v="37.799999999999997"/>
  </r>
  <r>
    <x v="234"/>
    <x v="6"/>
    <n v="37.6"/>
  </r>
  <r>
    <x v="234"/>
    <x v="7"/>
    <n v="37.5"/>
  </r>
  <r>
    <x v="234"/>
    <x v="8"/>
    <n v="37.4"/>
  </r>
  <r>
    <x v="234"/>
    <x v="9"/>
    <n v="37.200000000000003"/>
  </r>
  <r>
    <x v="235"/>
    <x v="0"/>
    <n v="24"/>
  </r>
  <r>
    <x v="235"/>
    <x v="1"/>
    <n v="24.1"/>
  </r>
  <r>
    <x v="235"/>
    <x v="2"/>
    <n v="24.1"/>
  </r>
  <r>
    <x v="235"/>
    <x v="3"/>
    <n v="24.2"/>
  </r>
  <r>
    <x v="235"/>
    <x v="4"/>
    <n v="24.2"/>
  </r>
  <r>
    <x v="235"/>
    <x v="5"/>
    <n v="24.2"/>
  </r>
  <r>
    <x v="235"/>
    <x v="6"/>
    <n v="24.2"/>
  </r>
  <r>
    <x v="235"/>
    <x v="7"/>
    <n v="24.2"/>
  </r>
  <r>
    <x v="235"/>
    <x v="8"/>
    <n v="24.2"/>
  </r>
  <r>
    <x v="235"/>
    <x v="9"/>
    <n v="24.2"/>
  </r>
  <r>
    <x v="236"/>
    <x v="0"/>
    <n v="31.9"/>
  </r>
  <r>
    <x v="236"/>
    <x v="1"/>
    <n v="31.8"/>
  </r>
  <r>
    <x v="236"/>
    <x v="2"/>
    <n v="31.8"/>
  </r>
  <r>
    <x v="236"/>
    <x v="3"/>
    <n v="31.8"/>
  </r>
  <r>
    <x v="236"/>
    <x v="4"/>
    <n v="31.7"/>
  </r>
  <r>
    <x v="236"/>
    <x v="5"/>
    <n v="31.7"/>
  </r>
  <r>
    <x v="236"/>
    <x v="6"/>
    <n v="31.6"/>
  </r>
  <r>
    <x v="236"/>
    <x v="7"/>
    <n v="31.6"/>
  </r>
  <r>
    <x v="236"/>
    <x v="8"/>
    <n v="31.6"/>
  </r>
  <r>
    <x v="236"/>
    <x v="9"/>
    <n v="31.5"/>
  </r>
  <r>
    <x v="237"/>
    <x v="0"/>
    <n v="17.8"/>
  </r>
  <r>
    <x v="237"/>
    <x v="1"/>
    <n v="17.7"/>
  </r>
  <r>
    <x v="237"/>
    <x v="2"/>
    <n v="17.7"/>
  </r>
  <r>
    <x v="237"/>
    <x v="3"/>
    <n v="17.600000000000001"/>
  </r>
  <r>
    <x v="237"/>
    <x v="4"/>
    <n v="17.600000000000001"/>
  </r>
  <r>
    <x v="237"/>
    <x v="5"/>
    <n v="17.5"/>
  </r>
  <r>
    <x v="237"/>
    <x v="6"/>
    <n v="17.5"/>
  </r>
  <r>
    <x v="237"/>
    <x v="7"/>
    <n v="17.399999999999999"/>
  </r>
  <r>
    <x v="237"/>
    <x v="8"/>
    <n v="17.399999999999999"/>
  </r>
  <r>
    <x v="237"/>
    <x v="9"/>
    <n v="17.3"/>
  </r>
  <r>
    <x v="238"/>
    <x v="0"/>
    <n v="17.8"/>
  </r>
  <r>
    <x v="238"/>
    <x v="1"/>
    <n v="17.8"/>
  </r>
  <r>
    <x v="238"/>
    <x v="2"/>
    <n v="17.8"/>
  </r>
  <r>
    <x v="238"/>
    <x v="3"/>
    <n v="17.8"/>
  </r>
  <r>
    <x v="238"/>
    <x v="4"/>
    <n v="17.8"/>
  </r>
  <r>
    <x v="238"/>
    <x v="5"/>
    <n v="17.8"/>
  </r>
  <r>
    <x v="238"/>
    <x v="6"/>
    <n v="17.8"/>
  </r>
  <r>
    <x v="238"/>
    <x v="7"/>
    <n v="17.899999999999999"/>
  </r>
  <r>
    <x v="238"/>
    <x v="8"/>
    <n v="17.899999999999999"/>
  </r>
  <r>
    <x v="238"/>
    <x v="9"/>
    <n v="17.899999999999999"/>
  </r>
  <r>
    <x v="239"/>
    <x v="0"/>
    <n v="7.9"/>
  </r>
  <r>
    <x v="239"/>
    <x v="1"/>
    <n v="7.8"/>
  </r>
  <r>
    <x v="239"/>
    <x v="2"/>
    <n v="7.8"/>
  </r>
  <r>
    <x v="239"/>
    <x v="3"/>
    <n v="7.8"/>
  </r>
  <r>
    <x v="239"/>
    <x v="4"/>
    <n v="7.8"/>
  </r>
  <r>
    <x v="239"/>
    <x v="5"/>
    <n v="7.8"/>
  </r>
  <r>
    <x v="239"/>
    <x v="6"/>
    <n v="7.8"/>
  </r>
  <r>
    <x v="239"/>
    <x v="7"/>
    <n v="7.7"/>
  </r>
  <r>
    <x v="239"/>
    <x v="8"/>
    <n v="7.7"/>
  </r>
  <r>
    <x v="239"/>
    <x v="9"/>
    <n v="7.7"/>
  </r>
  <r>
    <x v="240"/>
    <x v="0"/>
    <n v="29.5"/>
  </r>
  <r>
    <x v="240"/>
    <x v="1"/>
    <n v="29.4"/>
  </r>
  <r>
    <x v="240"/>
    <x v="2"/>
    <n v="29.3"/>
  </r>
  <r>
    <x v="240"/>
    <x v="3"/>
    <n v="29.2"/>
  </r>
  <r>
    <x v="240"/>
    <x v="4"/>
    <n v="29.1"/>
  </r>
  <r>
    <x v="240"/>
    <x v="5"/>
    <n v="29.1"/>
  </r>
  <r>
    <x v="240"/>
    <x v="6"/>
    <n v="29"/>
  </r>
  <r>
    <x v="240"/>
    <x v="7"/>
    <n v="29"/>
  </r>
  <r>
    <x v="240"/>
    <x v="8"/>
    <n v="29"/>
  </r>
  <r>
    <x v="240"/>
    <x v="9"/>
    <n v="29"/>
  </r>
  <r>
    <x v="241"/>
    <x v="0"/>
    <n v="56.2"/>
  </r>
  <r>
    <x v="241"/>
    <x v="1"/>
    <n v="56.9"/>
  </r>
  <r>
    <x v="241"/>
    <x v="2"/>
    <n v="57.3"/>
  </r>
  <r>
    <x v="241"/>
    <x v="3"/>
    <n v="57.7"/>
  </r>
  <r>
    <x v="241"/>
    <x v="4"/>
    <n v="57.9"/>
  </r>
  <r>
    <x v="241"/>
    <x v="5"/>
    <n v="58"/>
  </r>
  <r>
    <x v="241"/>
    <x v="6"/>
    <n v="58"/>
  </r>
  <r>
    <x v="241"/>
    <x v="7"/>
    <n v="58"/>
  </r>
  <r>
    <x v="241"/>
    <x v="8"/>
    <n v="58"/>
  </r>
  <r>
    <x v="241"/>
    <x v="9"/>
    <n v="58.1"/>
  </r>
  <r>
    <x v="242"/>
    <x v="0"/>
    <n v="25.3"/>
  </r>
  <r>
    <x v="242"/>
    <x v="1"/>
    <n v="25.2"/>
  </r>
  <r>
    <x v="242"/>
    <x v="2"/>
    <n v="25.2"/>
  </r>
  <r>
    <x v="242"/>
    <x v="3"/>
    <n v="25.1"/>
  </r>
  <r>
    <x v="242"/>
    <x v="4"/>
    <n v="25"/>
  </r>
  <r>
    <x v="242"/>
    <x v="5"/>
    <n v="25"/>
  </r>
  <r>
    <x v="242"/>
    <x v="6"/>
    <n v="24.9"/>
  </r>
  <r>
    <x v="242"/>
    <x v="7"/>
    <n v="24.9"/>
  </r>
  <r>
    <x v="242"/>
    <x v="8"/>
    <n v="24.8"/>
  </r>
  <r>
    <x v="242"/>
    <x v="9"/>
    <n v="24.8"/>
  </r>
  <r>
    <x v="243"/>
    <x v="0"/>
    <n v="9.6999999999999993"/>
  </r>
  <r>
    <x v="243"/>
    <x v="1"/>
    <n v="9.8000000000000007"/>
  </r>
  <r>
    <x v="243"/>
    <x v="2"/>
    <n v="9.8000000000000007"/>
  </r>
  <r>
    <x v="243"/>
    <x v="3"/>
    <n v="9.8000000000000007"/>
  </r>
  <r>
    <x v="243"/>
    <x v="4"/>
    <n v="9.9"/>
  </r>
  <r>
    <x v="243"/>
    <x v="5"/>
    <n v="9.9"/>
  </r>
  <r>
    <x v="243"/>
    <x v="6"/>
    <n v="9.9"/>
  </r>
  <r>
    <x v="243"/>
    <x v="7"/>
    <n v="10"/>
  </r>
  <r>
    <x v="243"/>
    <x v="8"/>
    <n v="10"/>
  </r>
  <r>
    <x v="243"/>
    <x v="9"/>
    <n v="10"/>
  </r>
  <r>
    <x v="244"/>
    <x v="0"/>
    <n v="11.8"/>
  </r>
  <r>
    <x v="244"/>
    <x v="1"/>
    <n v="11.8"/>
  </r>
  <r>
    <x v="244"/>
    <x v="2"/>
    <n v="11.9"/>
  </r>
  <r>
    <x v="244"/>
    <x v="3"/>
    <n v="11.9"/>
  </r>
  <r>
    <x v="244"/>
    <x v="4"/>
    <n v="11.9"/>
  </r>
  <r>
    <x v="244"/>
    <x v="5"/>
    <n v="11.9"/>
  </r>
  <r>
    <x v="244"/>
    <x v="6"/>
    <n v="12"/>
  </r>
  <r>
    <x v="244"/>
    <x v="7"/>
    <n v="12"/>
  </r>
  <r>
    <x v="244"/>
    <x v="8"/>
    <n v="12"/>
  </r>
  <r>
    <x v="244"/>
    <x v="9"/>
    <n v="12"/>
  </r>
  <r>
    <x v="245"/>
    <x v="0"/>
    <n v="29.5"/>
  </r>
  <r>
    <x v="245"/>
    <x v="1"/>
    <n v="29.4"/>
  </r>
  <r>
    <x v="245"/>
    <x v="2"/>
    <n v="29.3"/>
  </r>
  <r>
    <x v="245"/>
    <x v="3"/>
    <n v="29.2"/>
  </r>
  <r>
    <x v="245"/>
    <x v="4"/>
    <n v="29.1"/>
  </r>
  <r>
    <x v="245"/>
    <x v="5"/>
    <n v="29"/>
  </r>
  <r>
    <x v="245"/>
    <x v="6"/>
    <n v="28.9"/>
  </r>
  <r>
    <x v="245"/>
    <x v="7"/>
    <n v="28.9"/>
  </r>
  <r>
    <x v="245"/>
    <x v="8"/>
    <n v="28.8"/>
  </r>
  <r>
    <x v="245"/>
    <x v="9"/>
    <n v="28.7"/>
  </r>
  <r>
    <x v="246"/>
    <x v="0"/>
    <n v="93.1"/>
  </r>
  <r>
    <x v="246"/>
    <x v="1"/>
    <n v="93.7"/>
  </r>
  <r>
    <x v="246"/>
    <x v="2"/>
    <n v="94.2"/>
  </r>
  <r>
    <x v="246"/>
    <x v="3"/>
    <n v="94.7"/>
  </r>
  <r>
    <x v="246"/>
    <x v="4"/>
    <n v="95.3"/>
  </r>
  <r>
    <x v="246"/>
    <x v="5"/>
    <n v="95.9"/>
  </r>
  <r>
    <x v="246"/>
    <x v="6"/>
    <n v="96.5"/>
  </r>
  <r>
    <x v="246"/>
    <x v="7"/>
    <n v="97.2"/>
  </r>
  <r>
    <x v="246"/>
    <x v="8"/>
    <n v="97.9"/>
  </r>
  <r>
    <x v="246"/>
    <x v="9"/>
    <n v="98.5"/>
  </r>
  <r>
    <x v="247"/>
    <x v="0"/>
    <n v="24.4"/>
  </r>
  <r>
    <x v="247"/>
    <x v="1"/>
    <n v="24.4"/>
  </r>
  <r>
    <x v="247"/>
    <x v="2"/>
    <n v="24.4"/>
  </r>
  <r>
    <x v="247"/>
    <x v="3"/>
    <n v="24.3"/>
  </r>
  <r>
    <x v="247"/>
    <x v="4"/>
    <n v="24.3"/>
  </r>
  <r>
    <x v="247"/>
    <x v="5"/>
    <n v="24.3"/>
  </r>
  <r>
    <x v="247"/>
    <x v="6"/>
    <n v="24.3"/>
  </r>
  <r>
    <x v="247"/>
    <x v="7"/>
    <n v="24.3"/>
  </r>
  <r>
    <x v="247"/>
    <x v="8"/>
    <n v="24.3"/>
  </r>
  <r>
    <x v="247"/>
    <x v="9"/>
    <n v="24.3"/>
  </r>
  <r>
    <x v="248"/>
    <x v="0"/>
    <n v="39.4"/>
  </r>
  <r>
    <x v="248"/>
    <x v="1"/>
    <n v="39.299999999999997"/>
  </r>
  <r>
    <x v="248"/>
    <x v="2"/>
    <n v="39.200000000000003"/>
  </r>
  <r>
    <x v="248"/>
    <x v="3"/>
    <n v="39.1"/>
  </r>
  <r>
    <x v="248"/>
    <x v="4"/>
    <n v="39"/>
  </r>
  <r>
    <x v="248"/>
    <x v="5"/>
    <n v="38.799999999999997"/>
  </r>
  <r>
    <x v="248"/>
    <x v="6"/>
    <n v="38.700000000000003"/>
  </r>
  <r>
    <x v="248"/>
    <x v="7"/>
    <n v="38.700000000000003"/>
  </r>
  <r>
    <x v="248"/>
    <x v="8"/>
    <n v="38.6"/>
  </r>
  <r>
    <x v="248"/>
    <x v="9"/>
    <n v="38.6"/>
  </r>
  <r>
    <x v="249"/>
    <x v="0"/>
    <n v="14.4"/>
  </r>
  <r>
    <x v="249"/>
    <x v="1"/>
    <n v="14.8"/>
  </r>
  <r>
    <x v="249"/>
    <x v="2"/>
    <n v="15.1"/>
  </r>
  <r>
    <x v="249"/>
    <x v="3"/>
    <n v="15.5"/>
  </r>
  <r>
    <x v="249"/>
    <x v="4"/>
    <n v="15.8"/>
  </r>
  <r>
    <x v="249"/>
    <x v="5"/>
    <n v="16.3"/>
  </r>
  <r>
    <x v="249"/>
    <x v="6"/>
    <n v="16.7"/>
  </r>
  <r>
    <x v="249"/>
    <x v="7"/>
    <n v="17.5"/>
  </r>
  <r>
    <x v="249"/>
    <x v="8"/>
    <n v="18.3"/>
  </r>
  <r>
    <x v="249"/>
    <x v="9"/>
    <n v="18.899999999999999"/>
  </r>
  <r>
    <x v="250"/>
    <x v="0"/>
    <n v="10.3"/>
  </r>
  <r>
    <x v="250"/>
    <x v="1"/>
    <n v="10.3"/>
  </r>
  <r>
    <x v="250"/>
    <x v="2"/>
    <n v="10.3"/>
  </r>
  <r>
    <x v="250"/>
    <x v="3"/>
    <n v="10.4"/>
  </r>
  <r>
    <x v="250"/>
    <x v="4"/>
    <n v="10.4"/>
  </r>
  <r>
    <x v="250"/>
    <x v="5"/>
    <n v="10.4"/>
  </r>
  <r>
    <x v="250"/>
    <x v="6"/>
    <n v="10.4"/>
  </r>
  <r>
    <x v="250"/>
    <x v="7"/>
    <n v="10.5"/>
  </r>
  <r>
    <x v="250"/>
    <x v="8"/>
    <n v="10.5"/>
  </r>
  <r>
    <x v="250"/>
    <x v="9"/>
    <n v="10.5"/>
  </r>
  <r>
    <x v="251"/>
    <x v="0"/>
    <n v="47.6"/>
  </r>
  <r>
    <x v="251"/>
    <x v="1"/>
    <n v="47.6"/>
  </r>
  <r>
    <x v="251"/>
    <x v="2"/>
    <n v="47.6"/>
  </r>
  <r>
    <x v="251"/>
    <x v="3"/>
    <n v="47.6"/>
  </r>
  <r>
    <x v="251"/>
    <x v="4"/>
    <n v="47.7"/>
  </r>
  <r>
    <x v="251"/>
    <x v="5"/>
    <n v="47.8"/>
  </r>
  <r>
    <x v="251"/>
    <x v="6"/>
    <n v="47.9"/>
  </r>
  <r>
    <x v="251"/>
    <x v="7"/>
    <n v="47.9"/>
  </r>
  <r>
    <x v="251"/>
    <x v="8"/>
    <n v="48"/>
  </r>
  <r>
    <x v="251"/>
    <x v="9"/>
    <n v="48.1"/>
  </r>
  <r>
    <x v="252"/>
    <x v="0"/>
    <n v="32.5"/>
  </r>
  <r>
    <x v="252"/>
    <x v="1"/>
    <n v="32.6"/>
  </r>
  <r>
    <x v="252"/>
    <x v="2"/>
    <n v="32.6"/>
  </r>
  <r>
    <x v="252"/>
    <x v="3"/>
    <n v="32.700000000000003"/>
  </r>
  <r>
    <x v="252"/>
    <x v="4"/>
    <n v="32.700000000000003"/>
  </r>
  <r>
    <x v="252"/>
    <x v="5"/>
    <n v="32.700000000000003"/>
  </r>
  <r>
    <x v="252"/>
    <x v="6"/>
    <n v="32.799999999999997"/>
  </r>
  <r>
    <x v="252"/>
    <x v="7"/>
    <n v="32.799999999999997"/>
  </r>
  <r>
    <x v="252"/>
    <x v="8"/>
    <n v="32.799999999999997"/>
  </r>
  <r>
    <x v="252"/>
    <x v="9"/>
    <n v="32.9"/>
  </r>
  <r>
    <x v="253"/>
    <x v="0"/>
    <n v="43.6"/>
  </r>
  <r>
    <x v="253"/>
    <x v="1"/>
    <n v="43.6"/>
  </r>
  <r>
    <x v="253"/>
    <x v="2"/>
    <n v="43.6"/>
  </r>
  <r>
    <x v="253"/>
    <x v="3"/>
    <n v="43.7"/>
  </r>
  <r>
    <x v="253"/>
    <x v="4"/>
    <n v="43.7"/>
  </r>
  <r>
    <x v="253"/>
    <x v="5"/>
    <n v="43.7"/>
  </r>
  <r>
    <x v="253"/>
    <x v="6"/>
    <n v="43.8"/>
  </r>
  <r>
    <x v="253"/>
    <x v="7"/>
    <n v="43.8"/>
  </r>
  <r>
    <x v="253"/>
    <x v="8"/>
    <n v="43.9"/>
  </r>
  <r>
    <x v="253"/>
    <x v="9"/>
    <n v="43.9"/>
  </r>
  <r>
    <x v="254"/>
    <x v="0"/>
    <n v="12.2"/>
  </r>
  <r>
    <x v="254"/>
    <x v="1"/>
    <n v="12.2"/>
  </r>
  <r>
    <x v="254"/>
    <x v="2"/>
    <n v="12.1"/>
  </r>
  <r>
    <x v="254"/>
    <x v="3"/>
    <n v="12"/>
  </r>
  <r>
    <x v="254"/>
    <x v="4"/>
    <n v="12"/>
  </r>
  <r>
    <x v="254"/>
    <x v="5"/>
    <n v="12"/>
  </r>
  <r>
    <x v="254"/>
    <x v="6"/>
    <n v="11.9"/>
  </r>
  <r>
    <x v="254"/>
    <x v="7"/>
    <n v="11.9"/>
  </r>
  <r>
    <x v="254"/>
    <x v="8"/>
    <n v="11.8"/>
  </r>
  <r>
    <x v="254"/>
    <x v="9"/>
    <n v="11.8"/>
  </r>
  <r>
    <x v="255"/>
    <x v="0"/>
    <n v="54.7"/>
  </r>
  <r>
    <x v="255"/>
    <x v="1"/>
    <n v="54.9"/>
  </r>
  <r>
    <x v="255"/>
    <x v="2"/>
    <n v="55.1"/>
  </r>
  <r>
    <x v="255"/>
    <x v="3"/>
    <n v="55.2"/>
  </r>
  <r>
    <x v="255"/>
    <x v="4"/>
    <n v="55.3"/>
  </r>
  <r>
    <x v="255"/>
    <x v="5"/>
    <n v="55.3"/>
  </r>
  <r>
    <x v="255"/>
    <x v="6"/>
    <n v="55.3"/>
  </r>
  <r>
    <x v="255"/>
    <x v="7"/>
    <n v="55.3"/>
  </r>
  <r>
    <x v="255"/>
    <x v="8"/>
    <n v="55.4"/>
  </r>
  <r>
    <x v="255"/>
    <x v="9"/>
    <n v="55.5"/>
  </r>
  <r>
    <x v="256"/>
    <x v="0"/>
    <n v="81.599999999999994"/>
  </r>
  <r>
    <x v="256"/>
    <x v="1"/>
    <n v="82.2"/>
  </r>
  <r>
    <x v="256"/>
    <x v="2"/>
    <n v="82.8"/>
  </r>
  <r>
    <x v="256"/>
    <x v="3"/>
    <n v="83.5"/>
  </r>
  <r>
    <x v="256"/>
    <x v="4"/>
    <n v="84.1"/>
  </r>
  <r>
    <x v="256"/>
    <x v="5"/>
    <n v="84.6"/>
  </r>
  <r>
    <x v="256"/>
    <x v="6"/>
    <n v="85.1"/>
  </r>
  <r>
    <x v="256"/>
    <x v="7"/>
    <n v="85.6"/>
  </r>
  <r>
    <x v="256"/>
    <x v="8"/>
    <n v="86.1"/>
  </r>
  <r>
    <x v="256"/>
    <x v="9"/>
    <n v="86.5"/>
  </r>
  <r>
    <x v="257"/>
    <x v="0"/>
    <n v="24.4"/>
  </r>
  <r>
    <x v="257"/>
    <x v="1"/>
    <n v="24.5"/>
  </r>
  <r>
    <x v="257"/>
    <x v="2"/>
    <n v="24.5"/>
  </r>
  <r>
    <x v="257"/>
    <x v="3"/>
    <n v="24.6"/>
  </r>
  <r>
    <x v="257"/>
    <x v="4"/>
    <n v="24.6"/>
  </r>
  <r>
    <x v="257"/>
    <x v="5"/>
    <n v="24.7"/>
  </r>
  <r>
    <x v="257"/>
    <x v="6"/>
    <n v="24.7"/>
  </r>
  <r>
    <x v="257"/>
    <x v="7"/>
    <n v="24.8"/>
  </r>
  <r>
    <x v="257"/>
    <x v="8"/>
    <n v="24.8"/>
  </r>
  <r>
    <x v="257"/>
    <x v="9"/>
    <n v="24.8"/>
  </r>
  <r>
    <x v="258"/>
    <x v="0"/>
    <n v="37.200000000000003"/>
  </r>
  <r>
    <x v="258"/>
    <x v="1"/>
    <n v="37.299999999999997"/>
  </r>
  <r>
    <x v="258"/>
    <x v="2"/>
    <n v="37.299999999999997"/>
  </r>
  <r>
    <x v="258"/>
    <x v="3"/>
    <n v="37.299999999999997"/>
  </r>
  <r>
    <x v="258"/>
    <x v="4"/>
    <n v="37.299999999999997"/>
  </r>
  <r>
    <x v="258"/>
    <x v="5"/>
    <n v="37.4"/>
  </r>
  <r>
    <x v="258"/>
    <x v="6"/>
    <n v="37.5"/>
  </r>
  <r>
    <x v="258"/>
    <x v="7"/>
    <n v="37.5"/>
  </r>
  <r>
    <x v="258"/>
    <x v="8"/>
    <n v="37.6"/>
  </r>
  <r>
    <x v="258"/>
    <x v="9"/>
    <n v="37.6"/>
  </r>
  <r>
    <x v="259"/>
    <x v="0"/>
    <n v="23"/>
  </r>
  <r>
    <x v="259"/>
    <x v="1"/>
    <n v="23.2"/>
  </r>
  <r>
    <x v="259"/>
    <x v="2"/>
    <n v="23.3"/>
  </r>
  <r>
    <x v="259"/>
    <x v="3"/>
    <n v="23.3"/>
  </r>
  <r>
    <x v="259"/>
    <x v="4"/>
    <n v="23.4"/>
  </r>
  <r>
    <x v="259"/>
    <x v="5"/>
    <n v="23.5"/>
  </r>
  <r>
    <x v="259"/>
    <x v="6"/>
    <n v="23.5"/>
  </r>
  <r>
    <x v="259"/>
    <x v="7"/>
    <n v="23.6"/>
  </r>
  <r>
    <x v="259"/>
    <x v="8"/>
    <n v="23.6"/>
  </r>
  <r>
    <x v="259"/>
    <x v="9"/>
    <n v="23.6"/>
  </r>
  <r>
    <x v="260"/>
    <x v="0"/>
    <n v="31.3"/>
  </r>
  <r>
    <x v="260"/>
    <x v="1"/>
    <n v="31.2"/>
  </r>
  <r>
    <x v="260"/>
    <x v="2"/>
    <n v="31.2"/>
  </r>
  <r>
    <x v="260"/>
    <x v="3"/>
    <n v="31.1"/>
  </r>
  <r>
    <x v="260"/>
    <x v="4"/>
    <n v="31.1"/>
  </r>
  <r>
    <x v="260"/>
    <x v="5"/>
    <n v="31"/>
  </r>
  <r>
    <x v="260"/>
    <x v="6"/>
    <n v="31"/>
  </r>
  <r>
    <x v="260"/>
    <x v="7"/>
    <n v="30.9"/>
  </r>
  <r>
    <x v="260"/>
    <x v="8"/>
    <n v="30.8"/>
  </r>
  <r>
    <x v="260"/>
    <x v="9"/>
    <n v="30.7"/>
  </r>
  <r>
    <x v="261"/>
    <x v="0"/>
    <n v="5.2"/>
  </r>
  <r>
    <x v="261"/>
    <x v="1"/>
    <n v="5.2"/>
  </r>
  <r>
    <x v="261"/>
    <x v="2"/>
    <n v="5.3"/>
  </r>
  <r>
    <x v="261"/>
    <x v="3"/>
    <n v="5.3"/>
  </r>
  <r>
    <x v="261"/>
    <x v="4"/>
    <n v="5.3"/>
  </r>
  <r>
    <x v="261"/>
    <x v="5"/>
    <n v="5.3"/>
  </r>
  <r>
    <x v="261"/>
    <x v="6"/>
    <n v="5.3"/>
  </r>
  <r>
    <x v="261"/>
    <x v="7"/>
    <n v="5.3"/>
  </r>
  <r>
    <x v="261"/>
    <x v="8"/>
    <n v="5.4"/>
  </r>
  <r>
    <x v="261"/>
    <x v="9"/>
    <n v="5.5"/>
  </r>
  <r>
    <x v="262"/>
    <x v="0"/>
    <n v="13.2"/>
  </r>
  <r>
    <x v="262"/>
    <x v="1"/>
    <n v="13.3"/>
  </r>
  <r>
    <x v="262"/>
    <x v="2"/>
    <n v="13.4"/>
  </r>
  <r>
    <x v="262"/>
    <x v="3"/>
    <n v="13.5"/>
  </r>
  <r>
    <x v="262"/>
    <x v="4"/>
    <n v="13.6"/>
  </r>
  <r>
    <x v="262"/>
    <x v="5"/>
    <n v="13.6"/>
  </r>
  <r>
    <x v="262"/>
    <x v="6"/>
    <n v="13.6"/>
  </r>
  <r>
    <x v="262"/>
    <x v="7"/>
    <n v="13.6"/>
  </r>
  <r>
    <x v="262"/>
    <x v="8"/>
    <n v="13.6"/>
  </r>
  <r>
    <x v="262"/>
    <x v="9"/>
    <n v="13.6"/>
  </r>
  <r>
    <x v="263"/>
    <x v="0"/>
    <n v="43.8"/>
  </r>
  <r>
    <x v="263"/>
    <x v="1"/>
    <n v="43.9"/>
  </r>
  <r>
    <x v="263"/>
    <x v="2"/>
    <n v="43.8"/>
  </r>
  <r>
    <x v="263"/>
    <x v="3"/>
    <n v="43.9"/>
  </r>
  <r>
    <x v="263"/>
    <x v="4"/>
    <n v="43.8"/>
  </r>
  <r>
    <x v="263"/>
    <x v="5"/>
    <n v="43.8"/>
  </r>
  <r>
    <x v="263"/>
    <x v="6"/>
    <n v="43.8"/>
  </r>
  <r>
    <x v="263"/>
    <x v="7"/>
    <n v="43.8"/>
  </r>
  <r>
    <x v="263"/>
    <x v="8"/>
    <n v="43.8"/>
  </r>
  <r>
    <x v="263"/>
    <x v="9"/>
    <n v="43.8"/>
  </r>
  <r>
    <x v="264"/>
    <x v="0"/>
    <n v="20.3"/>
  </r>
  <r>
    <x v="264"/>
    <x v="1"/>
    <n v="20.399999999999999"/>
  </r>
  <r>
    <x v="264"/>
    <x v="2"/>
    <n v="20.399999999999999"/>
  </r>
  <r>
    <x v="264"/>
    <x v="3"/>
    <n v="20.399999999999999"/>
  </r>
  <r>
    <x v="264"/>
    <x v="4"/>
    <n v="20.5"/>
  </r>
  <r>
    <x v="264"/>
    <x v="5"/>
    <n v="20.5"/>
  </r>
  <r>
    <x v="264"/>
    <x v="6"/>
    <n v="20.5"/>
  </r>
  <r>
    <x v="264"/>
    <x v="7"/>
    <n v="20.5"/>
  </r>
  <r>
    <x v="264"/>
    <x v="8"/>
    <n v="20.6"/>
  </r>
  <r>
    <x v="264"/>
    <x v="9"/>
    <n v="20.6"/>
  </r>
  <r>
    <x v="265"/>
    <x v="0"/>
    <n v="46.4"/>
  </r>
  <r>
    <x v="265"/>
    <x v="1"/>
    <n v="46.5"/>
  </r>
  <r>
    <x v="265"/>
    <x v="2"/>
    <n v="46.6"/>
  </r>
  <r>
    <x v="265"/>
    <x v="3"/>
    <n v="46.7"/>
  </r>
  <r>
    <x v="265"/>
    <x v="4"/>
    <n v="46.9"/>
  </r>
  <r>
    <x v="265"/>
    <x v="5"/>
    <n v="47"/>
  </r>
  <r>
    <x v="265"/>
    <x v="6"/>
    <n v="47.1"/>
  </r>
  <r>
    <x v="265"/>
    <x v="7"/>
    <n v="47.2"/>
  </r>
  <r>
    <x v="265"/>
    <x v="8"/>
    <n v="47.2"/>
  </r>
  <r>
    <x v="265"/>
    <x v="9"/>
    <n v="47.3"/>
  </r>
  <r>
    <x v="266"/>
    <x v="0"/>
    <n v="38.299999999999997"/>
  </r>
  <r>
    <x v="266"/>
    <x v="1"/>
    <n v="38.299999999999997"/>
  </r>
  <r>
    <x v="266"/>
    <x v="2"/>
    <n v="38.4"/>
  </r>
  <r>
    <x v="266"/>
    <x v="3"/>
    <n v="38.4"/>
  </r>
  <r>
    <x v="266"/>
    <x v="4"/>
    <n v="38.299999999999997"/>
  </r>
  <r>
    <x v="266"/>
    <x v="5"/>
    <n v="38.299999999999997"/>
  </r>
  <r>
    <x v="266"/>
    <x v="6"/>
    <n v="38.299999999999997"/>
  </r>
  <r>
    <x v="266"/>
    <x v="7"/>
    <n v="38.299999999999997"/>
  </r>
  <r>
    <x v="266"/>
    <x v="8"/>
    <n v="38.200000000000003"/>
  </r>
  <r>
    <x v="266"/>
    <x v="9"/>
    <n v="38.200000000000003"/>
  </r>
  <r>
    <x v="267"/>
    <x v="0"/>
    <n v="56.3"/>
  </r>
  <r>
    <x v="267"/>
    <x v="1"/>
    <n v="58.4"/>
  </r>
  <r>
    <x v="267"/>
    <x v="2"/>
    <n v="59.8"/>
  </r>
  <r>
    <x v="267"/>
    <x v="3"/>
    <n v="61.2"/>
  </r>
  <r>
    <x v="267"/>
    <x v="4"/>
    <n v="62.2"/>
  </r>
  <r>
    <x v="267"/>
    <x v="5"/>
    <n v="63.1"/>
  </r>
  <r>
    <x v="267"/>
    <x v="6"/>
    <n v="63.9"/>
  </r>
  <r>
    <x v="267"/>
    <x v="7"/>
    <n v="64.599999999999994"/>
  </r>
  <r>
    <x v="267"/>
    <x v="8"/>
    <n v="65.2"/>
  </r>
  <r>
    <x v="267"/>
    <x v="9"/>
    <n v="65.8"/>
  </r>
  <r>
    <x v="268"/>
    <x v="0"/>
    <n v="20.6"/>
  </r>
  <r>
    <x v="268"/>
    <x v="1"/>
    <n v="20.5"/>
  </r>
  <r>
    <x v="268"/>
    <x v="2"/>
    <n v="20.399999999999999"/>
  </r>
  <r>
    <x v="268"/>
    <x v="3"/>
    <n v="20.3"/>
  </r>
  <r>
    <x v="268"/>
    <x v="4"/>
    <n v="20.3"/>
  </r>
  <r>
    <x v="268"/>
    <x v="5"/>
    <n v="20.2"/>
  </r>
  <r>
    <x v="268"/>
    <x v="6"/>
    <n v="20.2"/>
  </r>
  <r>
    <x v="268"/>
    <x v="7"/>
    <n v="20.100000000000001"/>
  </r>
  <r>
    <x v="268"/>
    <x v="8"/>
    <n v="20.100000000000001"/>
  </r>
  <r>
    <x v="268"/>
    <x v="9"/>
    <n v="20"/>
  </r>
  <r>
    <x v="269"/>
    <x v="0"/>
    <n v="59.2"/>
  </r>
  <r>
    <x v="269"/>
    <x v="1"/>
    <n v="59.6"/>
  </r>
  <r>
    <x v="269"/>
    <x v="2"/>
    <n v="59.9"/>
  </r>
  <r>
    <x v="269"/>
    <x v="3"/>
    <n v="60.2"/>
  </r>
  <r>
    <x v="269"/>
    <x v="4"/>
    <n v="60.6"/>
  </r>
  <r>
    <x v="269"/>
    <x v="5"/>
    <n v="60.9"/>
  </r>
  <r>
    <x v="269"/>
    <x v="6"/>
    <n v="61.2"/>
  </r>
  <r>
    <x v="269"/>
    <x v="7"/>
    <n v="61.5"/>
  </r>
  <r>
    <x v="269"/>
    <x v="8"/>
    <n v="61.7"/>
  </r>
  <r>
    <x v="269"/>
    <x v="9"/>
    <n v="62"/>
  </r>
  <r>
    <x v="270"/>
    <x v="0"/>
    <n v="43.7"/>
  </r>
  <r>
    <x v="270"/>
    <x v="1"/>
    <n v="43.5"/>
  </r>
  <r>
    <x v="270"/>
    <x v="2"/>
    <n v="43.4"/>
  </r>
  <r>
    <x v="270"/>
    <x v="3"/>
    <n v="43.3"/>
  </r>
  <r>
    <x v="270"/>
    <x v="4"/>
    <n v="43.2"/>
  </r>
  <r>
    <x v="270"/>
    <x v="5"/>
    <n v="43.1"/>
  </r>
  <r>
    <x v="270"/>
    <x v="6"/>
    <n v="43"/>
  </r>
  <r>
    <x v="270"/>
    <x v="7"/>
    <n v="43.1"/>
  </r>
  <r>
    <x v="270"/>
    <x v="8"/>
    <n v="43.2"/>
  </r>
  <r>
    <x v="270"/>
    <x v="9"/>
    <n v="43.3"/>
  </r>
  <r>
    <x v="271"/>
    <x v="0"/>
    <n v="77"/>
  </r>
  <r>
    <x v="271"/>
    <x v="1"/>
    <n v="77"/>
  </r>
  <r>
    <x v="271"/>
    <x v="2"/>
    <n v="76.900000000000006"/>
  </r>
  <r>
    <x v="271"/>
    <x v="3"/>
    <n v="76.900000000000006"/>
  </r>
  <r>
    <x v="271"/>
    <x v="4"/>
    <n v="76.8"/>
  </r>
  <r>
    <x v="271"/>
    <x v="5"/>
    <n v="76.8"/>
  </r>
  <r>
    <x v="271"/>
    <x v="6"/>
    <n v="76.900000000000006"/>
  </r>
  <r>
    <x v="271"/>
    <x v="7"/>
    <n v="77.099999999999994"/>
  </r>
  <r>
    <x v="271"/>
    <x v="8"/>
    <n v="77.2"/>
  </r>
  <r>
    <x v="271"/>
    <x v="9"/>
    <n v="77.400000000000006"/>
  </r>
  <r>
    <x v="272"/>
    <x v="0"/>
    <n v="659.5"/>
  </r>
  <r>
    <x v="272"/>
    <x v="1"/>
    <n v="666.5"/>
  </r>
  <r>
    <x v="272"/>
    <x v="2"/>
    <n v="673.8"/>
  </r>
  <r>
    <x v="272"/>
    <x v="3"/>
    <n v="680.4"/>
  </r>
  <r>
    <x v="272"/>
    <x v="4"/>
    <n v="686.2"/>
  </r>
  <r>
    <x v="272"/>
    <x v="5"/>
    <n v="691.9"/>
  </r>
  <r>
    <x v="272"/>
    <x v="6"/>
    <n v="697.5"/>
  </r>
  <r>
    <x v="272"/>
    <x v="7"/>
    <n v="702.9"/>
  </r>
  <r>
    <x v="272"/>
    <x v="8"/>
    <n v="708"/>
  </r>
  <r>
    <x v="272"/>
    <x v="9"/>
    <n v="712.8"/>
  </r>
  <r>
    <x v="273"/>
    <x v="0"/>
    <n v="1.7"/>
  </r>
  <r>
    <x v="273"/>
    <x v="1"/>
    <n v="1.7"/>
  </r>
  <r>
    <x v="273"/>
    <x v="2"/>
    <n v="1.7"/>
  </r>
  <r>
    <x v="273"/>
    <x v="3"/>
    <n v="1.7"/>
  </r>
  <r>
    <x v="273"/>
    <x v="4"/>
    <n v="1.7"/>
  </r>
  <r>
    <x v="273"/>
    <x v="5"/>
    <n v="1.7"/>
  </r>
  <r>
    <x v="273"/>
    <x v="6"/>
    <n v="1.7"/>
  </r>
  <r>
    <x v="273"/>
    <x v="7"/>
    <n v="1.7"/>
  </r>
  <r>
    <x v="273"/>
    <x v="8"/>
    <n v="1.7"/>
  </r>
  <r>
    <x v="273"/>
    <x v="9"/>
    <n v="1.7"/>
  </r>
  <r>
    <x v="274"/>
    <x v="0"/>
    <n v="22.7"/>
  </r>
  <r>
    <x v="274"/>
    <x v="1"/>
    <n v="22.7"/>
  </r>
  <r>
    <x v="274"/>
    <x v="2"/>
    <n v="22.8"/>
  </r>
  <r>
    <x v="274"/>
    <x v="3"/>
    <n v="22.8"/>
  </r>
  <r>
    <x v="274"/>
    <x v="4"/>
    <n v="22.8"/>
  </r>
  <r>
    <x v="274"/>
    <x v="5"/>
    <n v="22.8"/>
  </r>
  <r>
    <x v="274"/>
    <x v="6"/>
    <n v="22.8"/>
  </r>
  <r>
    <x v="274"/>
    <x v="7"/>
    <n v="22.8"/>
  </r>
  <r>
    <x v="274"/>
    <x v="8"/>
    <n v="22.9"/>
  </r>
  <r>
    <x v="274"/>
    <x v="9"/>
    <n v="22.9"/>
  </r>
  <r>
    <x v="275"/>
    <x v="0"/>
    <n v="46.5"/>
  </r>
  <r>
    <x v="275"/>
    <x v="1"/>
    <n v="46.5"/>
  </r>
  <r>
    <x v="275"/>
    <x v="2"/>
    <n v="46.5"/>
  </r>
  <r>
    <x v="275"/>
    <x v="3"/>
    <n v="46.5"/>
  </r>
  <r>
    <x v="275"/>
    <x v="4"/>
    <n v="46.5"/>
  </r>
  <r>
    <x v="275"/>
    <x v="5"/>
    <n v="46.4"/>
  </r>
  <r>
    <x v="275"/>
    <x v="6"/>
    <n v="46.4"/>
  </r>
  <r>
    <x v="275"/>
    <x v="7"/>
    <n v="46.4"/>
  </r>
  <r>
    <x v="275"/>
    <x v="8"/>
    <n v="46.4"/>
  </r>
  <r>
    <x v="275"/>
    <x v="9"/>
    <n v="46.3"/>
  </r>
  <r>
    <x v="276"/>
    <x v="0"/>
    <n v="10.1"/>
  </r>
  <r>
    <x v="276"/>
    <x v="1"/>
    <n v="10.199999999999999"/>
  </r>
  <r>
    <x v="276"/>
    <x v="2"/>
    <n v="10.199999999999999"/>
  </r>
  <r>
    <x v="276"/>
    <x v="3"/>
    <n v="10.3"/>
  </r>
  <r>
    <x v="276"/>
    <x v="4"/>
    <n v="10.4"/>
  </r>
  <r>
    <x v="276"/>
    <x v="5"/>
    <n v="10.4"/>
  </r>
  <r>
    <x v="276"/>
    <x v="6"/>
    <n v="10.5"/>
  </r>
  <r>
    <x v="276"/>
    <x v="7"/>
    <n v="10.6"/>
  </r>
  <r>
    <x v="276"/>
    <x v="8"/>
    <n v="10.6"/>
  </r>
  <r>
    <x v="276"/>
    <x v="9"/>
    <n v="10.7"/>
  </r>
  <r>
    <x v="277"/>
    <x v="0"/>
    <n v="78.400000000000006"/>
  </r>
  <r>
    <x v="277"/>
    <x v="1"/>
    <n v="78.5"/>
  </r>
  <r>
    <x v="277"/>
    <x v="2"/>
    <n v="78.599999999999994"/>
  </r>
  <r>
    <x v="277"/>
    <x v="3"/>
    <n v="78.599999999999994"/>
  </r>
  <r>
    <x v="277"/>
    <x v="4"/>
    <n v="78.7"/>
  </r>
  <r>
    <x v="277"/>
    <x v="5"/>
    <n v="78.8"/>
  </r>
  <r>
    <x v="277"/>
    <x v="6"/>
    <n v="78.900000000000006"/>
  </r>
  <r>
    <x v="277"/>
    <x v="7"/>
    <n v="79.099999999999994"/>
  </r>
  <r>
    <x v="277"/>
    <x v="8"/>
    <n v="79.2"/>
  </r>
  <r>
    <x v="277"/>
    <x v="9"/>
    <n v="79.400000000000006"/>
  </r>
  <r>
    <x v="278"/>
    <x v="0"/>
    <n v="0.9"/>
  </r>
  <r>
    <x v="278"/>
    <x v="1"/>
    <n v="0.9"/>
  </r>
  <r>
    <x v="278"/>
    <x v="2"/>
    <n v="0.9"/>
  </r>
  <r>
    <x v="278"/>
    <x v="3"/>
    <n v="0.9"/>
  </r>
  <r>
    <x v="278"/>
    <x v="4"/>
    <n v="0.9"/>
  </r>
  <r>
    <x v="278"/>
    <x v="5"/>
    <n v="0.9"/>
  </r>
  <r>
    <x v="278"/>
    <x v="6"/>
    <n v="0.9"/>
  </r>
  <r>
    <x v="278"/>
    <x v="7"/>
    <n v="0.9"/>
  </r>
  <r>
    <x v="278"/>
    <x v="8"/>
    <n v="0.9"/>
  </r>
  <r>
    <x v="278"/>
    <x v="9"/>
    <n v="0.9"/>
  </r>
  <r>
    <x v="279"/>
    <x v="0"/>
    <n v="12.8"/>
  </r>
  <r>
    <x v="279"/>
    <x v="1"/>
    <n v="12.7"/>
  </r>
  <r>
    <x v="279"/>
    <x v="2"/>
    <n v="12.7"/>
  </r>
  <r>
    <x v="279"/>
    <x v="3"/>
    <n v="12.7"/>
  </r>
  <r>
    <x v="279"/>
    <x v="4"/>
    <n v="12.7"/>
  </r>
  <r>
    <x v="279"/>
    <x v="5"/>
    <n v="12.7"/>
  </r>
  <r>
    <x v="279"/>
    <x v="6"/>
    <n v="12.7"/>
  </r>
  <r>
    <x v="279"/>
    <x v="7"/>
    <n v="12.7"/>
  </r>
  <r>
    <x v="279"/>
    <x v="8"/>
    <n v="12.7"/>
  </r>
  <r>
    <x v="279"/>
    <x v="9"/>
    <n v="12.6"/>
  </r>
  <r>
    <x v="280"/>
    <x v="0"/>
    <n v="33.4"/>
  </r>
  <r>
    <x v="280"/>
    <x v="1"/>
    <n v="33.299999999999997"/>
  </r>
  <r>
    <x v="280"/>
    <x v="2"/>
    <n v="33.200000000000003"/>
  </r>
  <r>
    <x v="280"/>
    <x v="3"/>
    <n v="33.1"/>
  </r>
  <r>
    <x v="280"/>
    <x v="4"/>
    <n v="33"/>
  </r>
  <r>
    <x v="280"/>
    <x v="5"/>
    <n v="32.9"/>
  </r>
  <r>
    <x v="280"/>
    <x v="6"/>
    <n v="32.799999999999997"/>
  </r>
  <r>
    <x v="280"/>
    <x v="7"/>
    <n v="32.700000000000003"/>
  </r>
  <r>
    <x v="280"/>
    <x v="8"/>
    <n v="32.700000000000003"/>
  </r>
  <r>
    <x v="280"/>
    <x v="9"/>
    <n v="32.700000000000003"/>
  </r>
  <r>
    <x v="281"/>
    <x v="0"/>
    <n v="10.6"/>
  </r>
  <r>
    <x v="281"/>
    <x v="1"/>
    <n v="10.6"/>
  </r>
  <r>
    <x v="281"/>
    <x v="2"/>
    <n v="10.6"/>
  </r>
  <r>
    <x v="281"/>
    <x v="3"/>
    <n v="10.6"/>
  </r>
  <r>
    <x v="281"/>
    <x v="4"/>
    <n v="10.6"/>
  </r>
  <r>
    <x v="281"/>
    <x v="5"/>
    <n v="10.6"/>
  </r>
  <r>
    <x v="281"/>
    <x v="6"/>
    <n v="10.5"/>
  </r>
  <r>
    <x v="281"/>
    <x v="7"/>
    <n v="10.5"/>
  </r>
  <r>
    <x v="281"/>
    <x v="8"/>
    <n v="10.5"/>
  </r>
  <r>
    <x v="281"/>
    <x v="9"/>
    <n v="10.4"/>
  </r>
  <r>
    <x v="282"/>
    <x v="0"/>
    <n v="11.5"/>
  </r>
  <r>
    <x v="282"/>
    <x v="1"/>
    <n v="11.5"/>
  </r>
  <r>
    <x v="282"/>
    <x v="2"/>
    <n v="11.5"/>
  </r>
  <r>
    <x v="282"/>
    <x v="3"/>
    <n v="11.5"/>
  </r>
  <r>
    <x v="282"/>
    <x v="4"/>
    <n v="11.5"/>
  </r>
  <r>
    <x v="282"/>
    <x v="5"/>
    <n v="11.4"/>
  </r>
  <r>
    <x v="282"/>
    <x v="6"/>
    <n v="11.4"/>
  </r>
  <r>
    <x v="282"/>
    <x v="7"/>
    <n v="11.4"/>
  </r>
  <r>
    <x v="282"/>
    <x v="8"/>
    <n v="11.4"/>
  </r>
  <r>
    <x v="282"/>
    <x v="9"/>
    <n v="11.4"/>
  </r>
  <r>
    <x v="283"/>
    <x v="0"/>
    <n v="28.6"/>
  </r>
  <r>
    <x v="283"/>
    <x v="1"/>
    <n v="28.6"/>
  </r>
  <r>
    <x v="283"/>
    <x v="2"/>
    <n v="28.5"/>
  </r>
  <r>
    <x v="283"/>
    <x v="3"/>
    <n v="28.5"/>
  </r>
  <r>
    <x v="283"/>
    <x v="4"/>
    <n v="28.5"/>
  </r>
  <r>
    <x v="283"/>
    <x v="5"/>
    <n v="28.4"/>
  </r>
  <r>
    <x v="283"/>
    <x v="6"/>
    <n v="28.4"/>
  </r>
  <r>
    <x v="283"/>
    <x v="7"/>
    <n v="28.3"/>
  </r>
  <r>
    <x v="283"/>
    <x v="8"/>
    <n v="28.3"/>
  </r>
  <r>
    <x v="283"/>
    <x v="9"/>
    <n v="28.3"/>
  </r>
  <r>
    <x v="284"/>
    <x v="0"/>
    <n v="91.8"/>
  </r>
  <r>
    <x v="284"/>
    <x v="1"/>
    <n v="91.4"/>
  </r>
  <r>
    <x v="284"/>
    <x v="2"/>
    <n v="91.1"/>
  </r>
  <r>
    <x v="284"/>
    <x v="3"/>
    <n v="90.9"/>
  </r>
  <r>
    <x v="284"/>
    <x v="4"/>
    <n v="90.7"/>
  </r>
  <r>
    <x v="284"/>
    <x v="5"/>
    <n v="90.6"/>
  </r>
  <r>
    <x v="284"/>
    <x v="6"/>
    <n v="90.5"/>
  </r>
  <r>
    <x v="284"/>
    <x v="7"/>
    <n v="90.4"/>
  </r>
  <r>
    <x v="284"/>
    <x v="8"/>
    <n v="90.3"/>
  </r>
  <r>
    <x v="284"/>
    <x v="9"/>
    <n v="90.2"/>
  </r>
  <r>
    <x v="285"/>
    <x v="0"/>
    <n v="25"/>
  </r>
  <r>
    <x v="285"/>
    <x v="1"/>
    <n v="25.1"/>
  </r>
  <r>
    <x v="285"/>
    <x v="2"/>
    <n v="25.2"/>
  </r>
  <r>
    <x v="285"/>
    <x v="3"/>
    <n v="25.4"/>
  </r>
  <r>
    <x v="285"/>
    <x v="4"/>
    <n v="25.5"/>
  </r>
  <r>
    <x v="285"/>
    <x v="5"/>
    <n v="25.7"/>
  </r>
  <r>
    <x v="285"/>
    <x v="6"/>
    <n v="25.8"/>
  </r>
  <r>
    <x v="285"/>
    <x v="7"/>
    <n v="25.9"/>
  </r>
  <r>
    <x v="285"/>
    <x v="8"/>
    <n v="26"/>
  </r>
  <r>
    <x v="285"/>
    <x v="9"/>
    <n v="26.1"/>
  </r>
  <r>
    <x v="286"/>
    <x v="0"/>
    <n v="23.4"/>
  </r>
  <r>
    <x v="286"/>
    <x v="1"/>
    <n v="23.3"/>
  </r>
  <r>
    <x v="286"/>
    <x v="2"/>
    <n v="23.2"/>
  </r>
  <r>
    <x v="286"/>
    <x v="3"/>
    <n v="23.1"/>
  </r>
  <r>
    <x v="286"/>
    <x v="4"/>
    <n v="22.9"/>
  </r>
  <r>
    <x v="286"/>
    <x v="5"/>
    <n v="22.8"/>
  </r>
  <r>
    <x v="286"/>
    <x v="6"/>
    <n v="22.8"/>
  </r>
  <r>
    <x v="286"/>
    <x v="7"/>
    <n v="22.8"/>
  </r>
  <r>
    <x v="286"/>
    <x v="8"/>
    <n v="22.7"/>
  </r>
  <r>
    <x v="286"/>
    <x v="9"/>
    <n v="22.6"/>
  </r>
  <r>
    <x v="287"/>
    <x v="0"/>
    <n v="55.6"/>
  </r>
  <r>
    <x v="287"/>
    <x v="1"/>
    <n v="55.4"/>
  </r>
  <r>
    <x v="287"/>
    <x v="2"/>
    <n v="55.3"/>
  </r>
  <r>
    <x v="287"/>
    <x v="3"/>
    <n v="55.1"/>
  </r>
  <r>
    <x v="287"/>
    <x v="4"/>
    <n v="55"/>
  </r>
  <r>
    <x v="287"/>
    <x v="5"/>
    <n v="54.8"/>
  </r>
  <r>
    <x v="287"/>
    <x v="6"/>
    <n v="54.7"/>
  </r>
  <r>
    <x v="287"/>
    <x v="7"/>
    <n v="54.7"/>
  </r>
  <r>
    <x v="287"/>
    <x v="8"/>
    <n v="54.5"/>
  </r>
  <r>
    <x v="287"/>
    <x v="9"/>
    <n v="54.5"/>
  </r>
  <r>
    <x v="288"/>
    <x v="0"/>
    <n v="46.4"/>
  </r>
  <r>
    <x v="288"/>
    <x v="1"/>
    <n v="46.5"/>
  </r>
  <r>
    <x v="288"/>
    <x v="2"/>
    <n v="46.5"/>
  </r>
  <r>
    <x v="288"/>
    <x v="3"/>
    <n v="46.5"/>
  </r>
  <r>
    <x v="288"/>
    <x v="4"/>
    <n v="46.5"/>
  </r>
  <r>
    <x v="288"/>
    <x v="5"/>
    <n v="46.5"/>
  </r>
  <r>
    <x v="288"/>
    <x v="6"/>
    <n v="46.6"/>
  </r>
  <r>
    <x v="288"/>
    <x v="7"/>
    <n v="46.6"/>
  </r>
  <r>
    <x v="288"/>
    <x v="8"/>
    <n v="46.6"/>
  </r>
  <r>
    <x v="288"/>
    <x v="9"/>
    <n v="46.6"/>
  </r>
  <r>
    <x v="289"/>
    <x v="0"/>
    <n v="19.600000000000001"/>
  </r>
  <r>
    <x v="289"/>
    <x v="1"/>
    <n v="19.8"/>
  </r>
  <r>
    <x v="289"/>
    <x v="2"/>
    <n v="19.899999999999999"/>
  </r>
  <r>
    <x v="289"/>
    <x v="3"/>
    <n v="20"/>
  </r>
  <r>
    <x v="289"/>
    <x v="4"/>
    <n v="20.100000000000001"/>
  </r>
  <r>
    <x v="289"/>
    <x v="5"/>
    <n v="20.3"/>
  </r>
  <r>
    <x v="289"/>
    <x v="6"/>
    <n v="20.399999999999999"/>
  </r>
  <r>
    <x v="289"/>
    <x v="7"/>
    <n v="20.5"/>
  </r>
  <r>
    <x v="289"/>
    <x v="8"/>
    <n v="20.7"/>
  </r>
  <r>
    <x v="289"/>
    <x v="9"/>
    <n v="20.8"/>
  </r>
  <r>
    <x v="290"/>
    <x v="0"/>
    <n v="16.8"/>
  </r>
  <r>
    <x v="290"/>
    <x v="1"/>
    <n v="16.899999999999999"/>
  </r>
  <r>
    <x v="290"/>
    <x v="2"/>
    <n v="16.899999999999999"/>
  </r>
  <r>
    <x v="290"/>
    <x v="3"/>
    <n v="17"/>
  </r>
  <r>
    <x v="290"/>
    <x v="4"/>
    <n v="17"/>
  </r>
  <r>
    <x v="290"/>
    <x v="5"/>
    <n v="17"/>
  </r>
  <r>
    <x v="290"/>
    <x v="6"/>
    <n v="17"/>
  </r>
  <r>
    <x v="290"/>
    <x v="7"/>
    <n v="17"/>
  </r>
  <r>
    <x v="290"/>
    <x v="8"/>
    <n v="17"/>
  </r>
  <r>
    <x v="290"/>
    <x v="9"/>
    <n v="17"/>
  </r>
  <r>
    <x v="291"/>
    <x v="0"/>
    <n v="31.9"/>
  </r>
  <r>
    <x v="291"/>
    <x v="1"/>
    <n v="31.9"/>
  </r>
  <r>
    <x v="291"/>
    <x v="2"/>
    <n v="31.8"/>
  </r>
  <r>
    <x v="291"/>
    <x v="3"/>
    <n v="31.7"/>
  </r>
  <r>
    <x v="291"/>
    <x v="4"/>
    <n v="31.6"/>
  </r>
  <r>
    <x v="291"/>
    <x v="5"/>
    <n v="31.4"/>
  </r>
  <r>
    <x v="291"/>
    <x v="6"/>
    <n v="31.3"/>
  </r>
  <r>
    <x v="291"/>
    <x v="7"/>
    <n v="31.1"/>
  </r>
  <r>
    <x v="291"/>
    <x v="8"/>
    <n v="30.9"/>
  </r>
  <r>
    <x v="291"/>
    <x v="9"/>
    <n v="30.8"/>
  </r>
  <r>
    <x v="292"/>
    <x v="0"/>
    <n v="17"/>
  </r>
  <r>
    <x v="292"/>
    <x v="1"/>
    <n v="17"/>
  </r>
  <r>
    <x v="292"/>
    <x v="2"/>
    <n v="17.100000000000001"/>
  </r>
  <r>
    <x v="292"/>
    <x v="3"/>
    <n v="17.100000000000001"/>
  </r>
  <r>
    <x v="292"/>
    <x v="4"/>
    <n v="17.100000000000001"/>
  </r>
  <r>
    <x v="292"/>
    <x v="5"/>
    <n v="17.100000000000001"/>
  </r>
  <r>
    <x v="292"/>
    <x v="6"/>
    <n v="17.100000000000001"/>
  </r>
  <r>
    <x v="292"/>
    <x v="7"/>
    <n v="17.100000000000001"/>
  </r>
  <r>
    <x v="292"/>
    <x v="8"/>
    <n v="17.100000000000001"/>
  </r>
  <r>
    <x v="292"/>
    <x v="9"/>
    <n v="17.100000000000001"/>
  </r>
  <r>
    <x v="293"/>
    <x v="0"/>
    <n v="21.9"/>
  </r>
  <r>
    <x v="293"/>
    <x v="1"/>
    <n v="22"/>
  </r>
  <r>
    <x v="293"/>
    <x v="2"/>
    <n v="22"/>
  </r>
  <r>
    <x v="293"/>
    <x v="3"/>
    <n v="21.9"/>
  </r>
  <r>
    <x v="293"/>
    <x v="4"/>
    <n v="21.9"/>
  </r>
  <r>
    <x v="293"/>
    <x v="5"/>
    <n v="21.9"/>
  </r>
  <r>
    <x v="293"/>
    <x v="6"/>
    <n v="21.9"/>
  </r>
  <r>
    <x v="293"/>
    <x v="7"/>
    <n v="21.8"/>
  </r>
  <r>
    <x v="293"/>
    <x v="8"/>
    <n v="21.8"/>
  </r>
  <r>
    <x v="293"/>
    <x v="9"/>
    <n v="21.8"/>
  </r>
  <r>
    <x v="294"/>
    <x v="0"/>
    <n v="26.1"/>
  </r>
  <r>
    <x v="294"/>
    <x v="1"/>
    <n v="26.3"/>
  </r>
  <r>
    <x v="294"/>
    <x v="2"/>
    <n v="26.4"/>
  </r>
  <r>
    <x v="294"/>
    <x v="3"/>
    <n v="26.6"/>
  </r>
  <r>
    <x v="294"/>
    <x v="4"/>
    <n v="26.7"/>
  </r>
  <r>
    <x v="294"/>
    <x v="5"/>
    <n v="26.8"/>
  </r>
  <r>
    <x v="294"/>
    <x v="6"/>
    <n v="26.9"/>
  </r>
  <r>
    <x v="294"/>
    <x v="7"/>
    <n v="27"/>
  </r>
  <r>
    <x v="294"/>
    <x v="8"/>
    <n v="27.1"/>
  </r>
  <r>
    <x v="294"/>
    <x v="9"/>
    <n v="27.2"/>
  </r>
  <r>
    <x v="295"/>
    <x v="0"/>
    <n v="44.2"/>
  </r>
  <r>
    <x v="295"/>
    <x v="1"/>
    <n v="44.3"/>
  </r>
  <r>
    <x v="295"/>
    <x v="2"/>
    <n v="44.4"/>
  </r>
  <r>
    <x v="295"/>
    <x v="3"/>
    <n v="44.4"/>
  </r>
  <r>
    <x v="295"/>
    <x v="4"/>
    <n v="44.4"/>
  </r>
  <r>
    <x v="295"/>
    <x v="5"/>
    <n v="44.5"/>
  </r>
  <r>
    <x v="295"/>
    <x v="6"/>
    <n v="44.6"/>
  </r>
  <r>
    <x v="295"/>
    <x v="7"/>
    <n v="44.7"/>
  </r>
  <r>
    <x v="295"/>
    <x v="8"/>
    <n v="44.8"/>
  </r>
  <r>
    <x v="295"/>
    <x v="9"/>
    <n v="44.9"/>
  </r>
  <r>
    <x v="296"/>
    <x v="0"/>
    <n v="24.8"/>
  </r>
  <r>
    <x v="296"/>
    <x v="1"/>
    <n v="24.8"/>
  </r>
  <r>
    <x v="296"/>
    <x v="2"/>
    <n v="24.7"/>
  </r>
  <r>
    <x v="296"/>
    <x v="3"/>
    <n v="24.6"/>
  </r>
  <r>
    <x v="296"/>
    <x v="4"/>
    <n v="24.4"/>
  </r>
  <r>
    <x v="296"/>
    <x v="5"/>
    <n v="24.3"/>
  </r>
  <r>
    <x v="296"/>
    <x v="6"/>
    <n v="24.2"/>
  </r>
  <r>
    <x v="296"/>
    <x v="7"/>
    <n v="24.1"/>
  </r>
  <r>
    <x v="296"/>
    <x v="8"/>
    <n v="24"/>
  </r>
  <r>
    <x v="296"/>
    <x v="9"/>
    <n v="24"/>
  </r>
  <r>
    <x v="297"/>
    <x v="0"/>
    <n v="64.400000000000006"/>
  </r>
  <r>
    <x v="297"/>
    <x v="1"/>
    <n v="64.400000000000006"/>
  </r>
  <r>
    <x v="297"/>
    <x v="2"/>
    <n v="64.400000000000006"/>
  </r>
  <r>
    <x v="297"/>
    <x v="3"/>
    <n v="64.400000000000006"/>
  </r>
  <r>
    <x v="297"/>
    <x v="4"/>
    <n v="64.400000000000006"/>
  </r>
  <r>
    <x v="297"/>
    <x v="5"/>
    <n v="64.400000000000006"/>
  </r>
  <r>
    <x v="297"/>
    <x v="6"/>
    <n v="64.400000000000006"/>
  </r>
  <r>
    <x v="297"/>
    <x v="7"/>
    <n v="64.5"/>
  </r>
  <r>
    <x v="297"/>
    <x v="8"/>
    <n v="64.5"/>
  </r>
  <r>
    <x v="297"/>
    <x v="9"/>
    <n v="64.599999999999994"/>
  </r>
  <r>
    <x v="298"/>
    <x v="0"/>
    <n v="8.9"/>
  </r>
  <r>
    <x v="298"/>
    <x v="1"/>
    <n v="9"/>
  </r>
  <r>
    <x v="298"/>
    <x v="2"/>
    <n v="9"/>
  </r>
  <r>
    <x v="298"/>
    <x v="3"/>
    <n v="9"/>
  </r>
  <r>
    <x v="298"/>
    <x v="4"/>
    <n v="9.1"/>
  </r>
  <r>
    <x v="298"/>
    <x v="5"/>
    <n v="9.1"/>
  </r>
  <r>
    <x v="298"/>
    <x v="6"/>
    <n v="9.1999999999999993"/>
  </r>
  <r>
    <x v="298"/>
    <x v="7"/>
    <n v="9.1999999999999993"/>
  </r>
  <r>
    <x v="298"/>
    <x v="8"/>
    <n v="9.3000000000000007"/>
  </r>
  <r>
    <x v="298"/>
    <x v="9"/>
    <n v="9.3000000000000007"/>
  </r>
  <r>
    <x v="299"/>
    <x v="0"/>
    <n v="89.9"/>
  </r>
  <r>
    <x v="299"/>
    <x v="1"/>
    <n v="90"/>
  </r>
  <r>
    <x v="299"/>
    <x v="2"/>
    <n v="90"/>
  </r>
  <r>
    <x v="299"/>
    <x v="3"/>
    <n v="90"/>
  </r>
  <r>
    <x v="299"/>
    <x v="4"/>
    <n v="90"/>
  </r>
  <r>
    <x v="299"/>
    <x v="5"/>
    <n v="90.1"/>
  </r>
  <r>
    <x v="299"/>
    <x v="6"/>
    <n v="90.2"/>
  </r>
  <r>
    <x v="299"/>
    <x v="7"/>
    <n v="90.2"/>
  </r>
  <r>
    <x v="299"/>
    <x v="8"/>
    <n v="90.3"/>
  </r>
  <r>
    <x v="299"/>
    <x v="9"/>
    <n v="90.5"/>
  </r>
  <r>
    <x v="300"/>
    <x v="0"/>
    <n v="54"/>
  </r>
  <r>
    <x v="300"/>
    <x v="1"/>
    <n v="53.9"/>
  </r>
  <r>
    <x v="300"/>
    <x v="2"/>
    <n v="53.8"/>
  </r>
  <r>
    <x v="300"/>
    <x v="3"/>
    <n v="53.7"/>
  </r>
  <r>
    <x v="300"/>
    <x v="4"/>
    <n v="53.6"/>
  </r>
  <r>
    <x v="300"/>
    <x v="5"/>
    <n v="53.6"/>
  </r>
  <r>
    <x v="300"/>
    <x v="6"/>
    <n v="53.6"/>
  </r>
  <r>
    <x v="300"/>
    <x v="7"/>
    <n v="53.6"/>
  </r>
  <r>
    <x v="300"/>
    <x v="8"/>
    <n v="53.7"/>
  </r>
  <r>
    <x v="300"/>
    <x v="9"/>
    <n v="53.7"/>
  </r>
  <r>
    <x v="301"/>
    <x v="0"/>
    <n v="4.9000000000000004"/>
  </r>
  <r>
    <x v="301"/>
    <x v="1"/>
    <n v="4.9000000000000004"/>
  </r>
  <r>
    <x v="301"/>
    <x v="2"/>
    <n v="4.9000000000000004"/>
  </r>
  <r>
    <x v="301"/>
    <x v="3"/>
    <n v="4.9000000000000004"/>
  </r>
  <r>
    <x v="301"/>
    <x v="4"/>
    <n v="4.9000000000000004"/>
  </r>
  <r>
    <x v="301"/>
    <x v="5"/>
    <n v="4.8"/>
  </r>
  <r>
    <x v="301"/>
    <x v="6"/>
    <n v="4.8"/>
  </r>
  <r>
    <x v="301"/>
    <x v="7"/>
    <n v="4.8"/>
  </r>
  <r>
    <x v="301"/>
    <x v="8"/>
    <n v="4.8"/>
  </r>
  <r>
    <x v="301"/>
    <x v="9"/>
    <n v="4.7"/>
  </r>
  <r>
    <x v="302"/>
    <x v="0"/>
    <n v="13.7"/>
  </r>
  <r>
    <x v="302"/>
    <x v="1"/>
    <n v="13.7"/>
  </r>
  <r>
    <x v="302"/>
    <x v="2"/>
    <n v="13.7"/>
  </r>
  <r>
    <x v="302"/>
    <x v="3"/>
    <n v="13.7"/>
  </r>
  <r>
    <x v="302"/>
    <x v="4"/>
    <n v="13.6"/>
  </r>
  <r>
    <x v="302"/>
    <x v="5"/>
    <n v="13.6"/>
  </r>
  <r>
    <x v="302"/>
    <x v="6"/>
    <n v="13.6"/>
  </r>
  <r>
    <x v="302"/>
    <x v="7"/>
    <n v="13.6"/>
  </r>
  <r>
    <x v="302"/>
    <x v="8"/>
    <n v="13.6"/>
  </r>
  <r>
    <x v="302"/>
    <x v="9"/>
    <n v="13.6"/>
  </r>
  <r>
    <x v="303"/>
    <x v="0"/>
    <n v="37.1"/>
  </r>
  <r>
    <x v="303"/>
    <x v="1"/>
    <n v="37.200000000000003"/>
  </r>
  <r>
    <x v="303"/>
    <x v="2"/>
    <n v="37.299999999999997"/>
  </r>
  <r>
    <x v="303"/>
    <x v="3"/>
    <n v="37.299999999999997"/>
  </r>
  <r>
    <x v="303"/>
    <x v="4"/>
    <n v="37.4"/>
  </r>
  <r>
    <x v="303"/>
    <x v="5"/>
    <n v="37.4"/>
  </r>
  <r>
    <x v="303"/>
    <x v="6"/>
    <n v="37.5"/>
  </r>
  <r>
    <x v="303"/>
    <x v="7"/>
    <n v="37.6"/>
  </r>
  <r>
    <x v="303"/>
    <x v="8"/>
    <n v="37.799999999999997"/>
  </r>
  <r>
    <x v="303"/>
    <x v="9"/>
    <n v="37.9"/>
  </r>
  <r>
    <x v="304"/>
    <x v="0"/>
    <n v="25.7"/>
  </r>
  <r>
    <x v="304"/>
    <x v="1"/>
    <n v="25.7"/>
  </r>
  <r>
    <x v="304"/>
    <x v="2"/>
    <n v="25.7"/>
  </r>
  <r>
    <x v="304"/>
    <x v="3"/>
    <n v="25.7"/>
  </r>
  <r>
    <x v="304"/>
    <x v="4"/>
    <n v="25.7"/>
  </r>
  <r>
    <x v="304"/>
    <x v="5"/>
    <n v="25.6"/>
  </r>
  <r>
    <x v="304"/>
    <x v="6"/>
    <n v="25.6"/>
  </r>
  <r>
    <x v="304"/>
    <x v="7"/>
    <n v="25.6"/>
  </r>
  <r>
    <x v="304"/>
    <x v="8"/>
    <n v="25.5"/>
  </r>
  <r>
    <x v="304"/>
    <x v="9"/>
    <n v="25.5"/>
  </r>
  <r>
    <x v="305"/>
    <x v="0"/>
    <n v="41.9"/>
  </r>
  <r>
    <x v="305"/>
    <x v="1"/>
    <n v="42.1"/>
  </r>
  <r>
    <x v="305"/>
    <x v="2"/>
    <n v="42.2"/>
  </r>
  <r>
    <x v="305"/>
    <x v="3"/>
    <n v="42.3"/>
  </r>
  <r>
    <x v="305"/>
    <x v="4"/>
    <n v="42.4"/>
  </r>
  <r>
    <x v="305"/>
    <x v="5"/>
    <n v="42.4"/>
  </r>
  <r>
    <x v="305"/>
    <x v="6"/>
    <n v="42.5"/>
  </r>
  <r>
    <x v="305"/>
    <x v="7"/>
    <n v="42.6"/>
  </r>
  <r>
    <x v="305"/>
    <x v="8"/>
    <n v="42.6"/>
  </r>
  <r>
    <x v="305"/>
    <x v="9"/>
    <n v="42.7"/>
  </r>
  <r>
    <x v="306"/>
    <x v="0"/>
    <n v="221.4"/>
  </r>
  <r>
    <x v="306"/>
    <x v="1"/>
    <n v="222.3"/>
  </r>
  <r>
    <x v="306"/>
    <x v="2"/>
    <n v="222.8"/>
  </r>
  <r>
    <x v="306"/>
    <x v="3"/>
    <n v="223.5"/>
  </r>
  <r>
    <x v="306"/>
    <x v="4"/>
    <n v="224.2"/>
  </r>
  <r>
    <x v="306"/>
    <x v="5"/>
    <n v="225.3"/>
  </r>
  <r>
    <x v="306"/>
    <x v="6"/>
    <n v="226.5"/>
  </r>
  <r>
    <x v="306"/>
    <x v="7"/>
    <n v="227.8"/>
  </r>
  <r>
    <x v="306"/>
    <x v="8"/>
    <n v="229.1"/>
  </r>
  <r>
    <x v="306"/>
    <x v="9"/>
    <n v="230.5"/>
  </r>
  <r>
    <x v="307"/>
    <x v="0"/>
    <n v="21.1"/>
  </r>
  <r>
    <x v="307"/>
    <x v="1"/>
    <n v="21.1"/>
  </r>
  <r>
    <x v="307"/>
    <x v="2"/>
    <n v="21.1"/>
  </r>
  <r>
    <x v="307"/>
    <x v="3"/>
    <n v="21"/>
  </r>
  <r>
    <x v="307"/>
    <x v="4"/>
    <n v="20.9"/>
  </r>
  <r>
    <x v="307"/>
    <x v="5"/>
    <n v="20.8"/>
  </r>
  <r>
    <x v="307"/>
    <x v="6"/>
    <n v="20.8"/>
  </r>
  <r>
    <x v="307"/>
    <x v="7"/>
    <n v="20.7"/>
  </r>
  <r>
    <x v="307"/>
    <x v="8"/>
    <n v="20.6"/>
  </r>
  <r>
    <x v="307"/>
    <x v="9"/>
    <n v="20.6"/>
  </r>
  <r>
    <x v="308"/>
    <x v="0"/>
    <n v="33.4"/>
  </r>
  <r>
    <x v="308"/>
    <x v="1"/>
    <n v="33.200000000000003"/>
  </r>
  <r>
    <x v="308"/>
    <x v="2"/>
    <n v="33.200000000000003"/>
  </r>
  <r>
    <x v="308"/>
    <x v="3"/>
    <n v="33.1"/>
  </r>
  <r>
    <x v="308"/>
    <x v="4"/>
    <n v="33"/>
  </r>
  <r>
    <x v="308"/>
    <x v="5"/>
    <n v="32.9"/>
  </r>
  <r>
    <x v="308"/>
    <x v="6"/>
    <n v="32.700000000000003"/>
  </r>
  <r>
    <x v="308"/>
    <x v="7"/>
    <n v="32.6"/>
  </r>
  <r>
    <x v="308"/>
    <x v="8"/>
    <n v="32.5"/>
  </r>
  <r>
    <x v="308"/>
    <x v="9"/>
    <n v="32.4"/>
  </r>
  <r>
    <x v="309"/>
    <x v="0"/>
    <n v="33.299999999999997"/>
  </r>
  <r>
    <x v="309"/>
    <x v="1"/>
    <n v="33.299999999999997"/>
  </r>
  <r>
    <x v="309"/>
    <x v="2"/>
    <n v="33.299999999999997"/>
  </r>
  <r>
    <x v="309"/>
    <x v="3"/>
    <n v="33.299999999999997"/>
  </r>
  <r>
    <x v="309"/>
    <x v="4"/>
    <n v="33.299999999999997"/>
  </r>
  <r>
    <x v="309"/>
    <x v="5"/>
    <n v="33.4"/>
  </r>
  <r>
    <x v="309"/>
    <x v="6"/>
    <n v="33.4"/>
  </r>
  <r>
    <x v="309"/>
    <x v="7"/>
    <n v="33.5"/>
  </r>
  <r>
    <x v="309"/>
    <x v="8"/>
    <n v="33.6"/>
  </r>
  <r>
    <x v="309"/>
    <x v="9"/>
    <n v="33.6"/>
  </r>
  <r>
    <x v="310"/>
    <x v="0"/>
    <n v="31.6"/>
  </r>
  <r>
    <x v="310"/>
    <x v="1"/>
    <n v="31.5"/>
  </r>
  <r>
    <x v="310"/>
    <x v="2"/>
    <n v="31.4"/>
  </r>
  <r>
    <x v="310"/>
    <x v="3"/>
    <n v="31.2"/>
  </r>
  <r>
    <x v="310"/>
    <x v="4"/>
    <n v="31.1"/>
  </r>
  <r>
    <x v="310"/>
    <x v="5"/>
    <n v="31"/>
  </r>
  <r>
    <x v="310"/>
    <x v="6"/>
    <n v="30.9"/>
  </r>
  <r>
    <x v="310"/>
    <x v="7"/>
    <n v="30.8"/>
  </r>
  <r>
    <x v="310"/>
    <x v="8"/>
    <n v="30.7"/>
  </r>
  <r>
    <x v="310"/>
    <x v="9"/>
    <n v="30.6"/>
  </r>
  <r>
    <x v="311"/>
    <x v="0"/>
    <n v="42"/>
  </r>
  <r>
    <x v="311"/>
    <x v="1"/>
    <n v="42.1"/>
  </r>
  <r>
    <x v="311"/>
    <x v="2"/>
    <n v="42.1"/>
  </r>
  <r>
    <x v="311"/>
    <x v="3"/>
    <n v="42.3"/>
  </r>
  <r>
    <x v="311"/>
    <x v="4"/>
    <n v="42.5"/>
  </r>
  <r>
    <x v="311"/>
    <x v="5"/>
    <n v="42.7"/>
  </r>
  <r>
    <x v="311"/>
    <x v="6"/>
    <n v="42.8"/>
  </r>
  <r>
    <x v="311"/>
    <x v="7"/>
    <n v="42.9"/>
  </r>
  <r>
    <x v="311"/>
    <x v="8"/>
    <n v="43.1"/>
  </r>
  <r>
    <x v="311"/>
    <x v="9"/>
    <n v="43.1"/>
  </r>
  <r>
    <x v="312"/>
    <x v="0"/>
    <n v="13.6"/>
  </r>
  <r>
    <x v="312"/>
    <x v="1"/>
    <n v="13.6"/>
  </r>
  <r>
    <x v="312"/>
    <x v="2"/>
    <n v="13.6"/>
  </r>
  <r>
    <x v="312"/>
    <x v="3"/>
    <n v="13.6"/>
  </r>
  <r>
    <x v="312"/>
    <x v="4"/>
    <n v="13.6"/>
  </r>
  <r>
    <x v="312"/>
    <x v="5"/>
    <n v="13.6"/>
  </r>
  <r>
    <x v="312"/>
    <x v="6"/>
    <n v="13.6"/>
  </r>
  <r>
    <x v="312"/>
    <x v="7"/>
    <n v="13.7"/>
  </r>
  <r>
    <x v="312"/>
    <x v="8"/>
    <n v="13.7"/>
  </r>
  <r>
    <x v="312"/>
    <x v="9"/>
    <n v="13.7"/>
  </r>
  <r>
    <x v="313"/>
    <x v="0"/>
    <n v="30"/>
  </r>
  <r>
    <x v="313"/>
    <x v="1"/>
    <n v="30.2"/>
  </r>
  <r>
    <x v="313"/>
    <x v="2"/>
    <n v="30.3"/>
  </r>
  <r>
    <x v="313"/>
    <x v="3"/>
    <n v="30.5"/>
  </r>
  <r>
    <x v="313"/>
    <x v="4"/>
    <n v="30.6"/>
  </r>
  <r>
    <x v="313"/>
    <x v="5"/>
    <n v="30.7"/>
  </r>
  <r>
    <x v="313"/>
    <x v="6"/>
    <n v="30.8"/>
  </r>
  <r>
    <x v="313"/>
    <x v="7"/>
    <n v="30.9"/>
  </r>
  <r>
    <x v="313"/>
    <x v="8"/>
    <n v="31"/>
  </r>
  <r>
    <x v="313"/>
    <x v="9"/>
    <n v="31.1"/>
  </r>
  <r>
    <x v="314"/>
    <x v="0"/>
    <n v="21"/>
  </r>
  <r>
    <x v="314"/>
    <x v="1"/>
    <n v="21.1"/>
  </r>
  <r>
    <x v="314"/>
    <x v="2"/>
    <n v="21.2"/>
  </r>
  <r>
    <x v="314"/>
    <x v="3"/>
    <n v="21.3"/>
  </r>
  <r>
    <x v="314"/>
    <x v="4"/>
    <n v="21.4"/>
  </r>
  <r>
    <x v="314"/>
    <x v="5"/>
    <n v="21.5"/>
  </r>
  <r>
    <x v="314"/>
    <x v="6"/>
    <n v="21.7"/>
  </r>
  <r>
    <x v="314"/>
    <x v="7"/>
    <n v="21.8"/>
  </r>
  <r>
    <x v="314"/>
    <x v="8"/>
    <n v="22"/>
  </r>
  <r>
    <x v="314"/>
    <x v="9"/>
    <n v="22.2"/>
  </r>
  <r>
    <x v="315"/>
    <x v="0"/>
    <n v="364.5"/>
  </r>
  <r>
    <x v="315"/>
    <x v="1"/>
    <n v="370.3"/>
  </r>
  <r>
    <x v="315"/>
    <x v="2"/>
    <n v="376.3"/>
  </r>
  <r>
    <x v="315"/>
    <x v="3"/>
    <n v="382.2"/>
  </r>
  <r>
    <x v="315"/>
    <x v="4"/>
    <n v="388"/>
  </r>
  <r>
    <x v="315"/>
    <x v="5"/>
    <n v="393.9"/>
  </r>
  <r>
    <x v="315"/>
    <x v="6"/>
    <n v="398.9"/>
  </r>
  <r>
    <x v="315"/>
    <x v="7"/>
    <n v="404.1"/>
  </r>
  <r>
    <x v="315"/>
    <x v="8"/>
    <n v="408.4"/>
  </r>
  <r>
    <x v="315"/>
    <x v="9"/>
    <n v="412.3"/>
  </r>
  <r>
    <x v="316"/>
    <x v="0"/>
    <n v="48.7"/>
  </r>
  <r>
    <x v="316"/>
    <x v="1"/>
    <n v="48.5"/>
  </r>
  <r>
    <x v="316"/>
    <x v="2"/>
    <n v="48.4"/>
  </r>
  <r>
    <x v="316"/>
    <x v="3"/>
    <n v="48.4"/>
  </r>
  <r>
    <x v="316"/>
    <x v="4"/>
    <n v="48.4"/>
  </r>
  <r>
    <x v="316"/>
    <x v="5"/>
    <n v="48.4"/>
  </r>
  <r>
    <x v="316"/>
    <x v="6"/>
    <n v="48.5"/>
  </r>
  <r>
    <x v="316"/>
    <x v="7"/>
    <n v="48.5"/>
  </r>
  <r>
    <x v="316"/>
    <x v="8"/>
    <n v="48.7"/>
  </r>
  <r>
    <x v="316"/>
    <x v="9"/>
    <n v="48.8"/>
  </r>
  <r>
    <x v="317"/>
    <x v="0"/>
    <n v="10.199999999999999"/>
  </r>
  <r>
    <x v="317"/>
    <x v="1"/>
    <n v="10.3"/>
  </r>
  <r>
    <x v="317"/>
    <x v="2"/>
    <n v="10.4"/>
  </r>
  <r>
    <x v="317"/>
    <x v="3"/>
    <n v="10.4"/>
  </r>
  <r>
    <x v="317"/>
    <x v="4"/>
    <n v="10.5"/>
  </r>
  <r>
    <x v="317"/>
    <x v="5"/>
    <n v="10.5"/>
  </r>
  <r>
    <x v="317"/>
    <x v="6"/>
    <n v="10.5"/>
  </r>
  <r>
    <x v="317"/>
    <x v="7"/>
    <n v="10.6"/>
  </r>
  <r>
    <x v="317"/>
    <x v="8"/>
    <n v="10.6"/>
  </r>
  <r>
    <x v="317"/>
    <x v="9"/>
    <n v="10.6"/>
  </r>
  <r>
    <x v="318"/>
    <x v="0"/>
    <n v="16.600000000000001"/>
  </r>
  <r>
    <x v="318"/>
    <x v="1"/>
    <n v="16.600000000000001"/>
  </r>
  <r>
    <x v="318"/>
    <x v="2"/>
    <n v="16.5"/>
  </r>
  <r>
    <x v="318"/>
    <x v="3"/>
    <n v="16.5"/>
  </r>
  <r>
    <x v="318"/>
    <x v="4"/>
    <n v="16.5"/>
  </r>
  <r>
    <x v="318"/>
    <x v="5"/>
    <n v="16.399999999999999"/>
  </r>
  <r>
    <x v="318"/>
    <x v="6"/>
    <n v="16.399999999999999"/>
  </r>
  <r>
    <x v="318"/>
    <x v="7"/>
    <n v="16.399999999999999"/>
  </r>
  <r>
    <x v="318"/>
    <x v="8"/>
    <n v="16.399999999999999"/>
  </r>
  <r>
    <x v="318"/>
    <x v="9"/>
    <n v="16.3"/>
  </r>
  <r>
    <x v="319"/>
    <x v="0"/>
    <n v="30.8"/>
  </r>
  <r>
    <x v="319"/>
    <x v="1"/>
    <n v="30.8"/>
  </r>
  <r>
    <x v="319"/>
    <x v="2"/>
    <n v="30.9"/>
  </r>
  <r>
    <x v="319"/>
    <x v="3"/>
    <n v="30.9"/>
  </r>
  <r>
    <x v="319"/>
    <x v="4"/>
    <n v="31"/>
  </r>
  <r>
    <x v="319"/>
    <x v="5"/>
    <n v="31"/>
  </r>
  <r>
    <x v="319"/>
    <x v="6"/>
    <n v="31.1"/>
  </r>
  <r>
    <x v="319"/>
    <x v="7"/>
    <n v="31.2"/>
  </r>
  <r>
    <x v="319"/>
    <x v="8"/>
    <n v="31.2"/>
  </r>
  <r>
    <x v="319"/>
    <x v="9"/>
    <n v="31.3"/>
  </r>
  <r>
    <x v="320"/>
    <x v="0"/>
    <n v="27.5"/>
  </r>
  <r>
    <x v="320"/>
    <x v="1"/>
    <n v="27.5"/>
  </r>
  <r>
    <x v="320"/>
    <x v="2"/>
    <n v="27.4"/>
  </r>
  <r>
    <x v="320"/>
    <x v="3"/>
    <n v="27.4"/>
  </r>
  <r>
    <x v="320"/>
    <x v="4"/>
    <n v="27.3"/>
  </r>
  <r>
    <x v="320"/>
    <x v="5"/>
    <n v="27.2"/>
  </r>
  <r>
    <x v="320"/>
    <x v="6"/>
    <n v="27.2"/>
  </r>
  <r>
    <x v="320"/>
    <x v="7"/>
    <n v="27.1"/>
  </r>
  <r>
    <x v="320"/>
    <x v="8"/>
    <n v="27"/>
  </r>
  <r>
    <x v="320"/>
    <x v="9"/>
    <n v="26.9"/>
  </r>
  <r>
    <x v="321"/>
    <x v="0"/>
    <n v="66.599999999999994"/>
  </r>
  <r>
    <x v="321"/>
    <x v="1"/>
    <n v="67"/>
  </r>
  <r>
    <x v="321"/>
    <x v="2"/>
    <n v="67.3"/>
  </r>
  <r>
    <x v="321"/>
    <x v="3"/>
    <n v="67.7"/>
  </r>
  <r>
    <x v="321"/>
    <x v="4"/>
    <n v="68"/>
  </r>
  <r>
    <x v="321"/>
    <x v="5"/>
    <n v="68.3"/>
  </r>
  <r>
    <x v="321"/>
    <x v="6"/>
    <n v="68.5"/>
  </r>
  <r>
    <x v="321"/>
    <x v="7"/>
    <n v="68.8"/>
  </r>
  <r>
    <x v="321"/>
    <x v="8"/>
    <n v="69"/>
  </r>
  <r>
    <x v="321"/>
    <x v="9"/>
    <n v="69.3"/>
  </r>
  <r>
    <x v="322"/>
    <x v="0"/>
    <n v="21.8"/>
  </r>
  <r>
    <x v="322"/>
    <x v="1"/>
    <n v="21.8"/>
  </r>
  <r>
    <x v="322"/>
    <x v="2"/>
    <n v="21.8"/>
  </r>
  <r>
    <x v="322"/>
    <x v="3"/>
    <n v="21.7"/>
  </r>
  <r>
    <x v="322"/>
    <x v="4"/>
    <n v="21.7"/>
  </r>
  <r>
    <x v="322"/>
    <x v="5"/>
    <n v="21.8"/>
  </r>
  <r>
    <x v="322"/>
    <x v="6"/>
    <n v="21.7"/>
  </r>
  <r>
    <x v="322"/>
    <x v="7"/>
    <n v="21.8"/>
  </r>
  <r>
    <x v="322"/>
    <x v="8"/>
    <n v="21.8"/>
  </r>
  <r>
    <x v="322"/>
    <x v="9"/>
    <n v="21.8"/>
  </r>
  <r>
    <x v="323"/>
    <x v="0"/>
    <n v="45.7"/>
  </r>
  <r>
    <x v="323"/>
    <x v="1"/>
    <n v="45.9"/>
  </r>
  <r>
    <x v="323"/>
    <x v="2"/>
    <n v="46"/>
  </r>
  <r>
    <x v="323"/>
    <x v="3"/>
    <n v="46.1"/>
  </r>
  <r>
    <x v="323"/>
    <x v="4"/>
    <n v="46.3"/>
  </r>
  <r>
    <x v="323"/>
    <x v="5"/>
    <n v="46.4"/>
  </r>
  <r>
    <x v="323"/>
    <x v="6"/>
    <n v="46.6"/>
  </r>
  <r>
    <x v="323"/>
    <x v="7"/>
    <n v="46.7"/>
  </r>
  <r>
    <x v="323"/>
    <x v="8"/>
    <n v="46.9"/>
  </r>
  <r>
    <x v="323"/>
    <x v="9"/>
    <n v="47.1"/>
  </r>
  <r>
    <x v="324"/>
    <x v="0"/>
    <n v="68.900000000000006"/>
  </r>
  <r>
    <x v="324"/>
    <x v="1"/>
    <n v="69.2"/>
  </r>
  <r>
    <x v="324"/>
    <x v="2"/>
    <n v="69.400000000000006"/>
  </r>
  <r>
    <x v="324"/>
    <x v="3"/>
    <n v="69.7"/>
  </r>
  <r>
    <x v="324"/>
    <x v="4"/>
    <n v="70"/>
  </r>
  <r>
    <x v="324"/>
    <x v="5"/>
    <n v="70.2"/>
  </r>
  <r>
    <x v="324"/>
    <x v="6"/>
    <n v="70.3"/>
  </r>
  <r>
    <x v="324"/>
    <x v="7"/>
    <n v="70.5"/>
  </r>
  <r>
    <x v="324"/>
    <x v="8"/>
    <n v="70.7"/>
  </r>
  <r>
    <x v="324"/>
    <x v="9"/>
    <n v="70.900000000000006"/>
  </r>
  <r>
    <x v="325"/>
    <x v="0"/>
    <n v="102.7"/>
  </r>
  <r>
    <x v="325"/>
    <x v="1"/>
    <n v="103"/>
  </r>
  <r>
    <x v="325"/>
    <x v="2"/>
    <n v="103.2"/>
  </r>
  <r>
    <x v="325"/>
    <x v="3"/>
    <n v="103.4"/>
  </r>
  <r>
    <x v="325"/>
    <x v="4"/>
    <n v="103.6"/>
  </r>
  <r>
    <x v="325"/>
    <x v="5"/>
    <n v="103.8"/>
  </r>
  <r>
    <x v="325"/>
    <x v="6"/>
    <n v="104"/>
  </r>
  <r>
    <x v="325"/>
    <x v="7"/>
    <n v="104.3"/>
  </r>
  <r>
    <x v="325"/>
    <x v="8"/>
    <n v="104.5"/>
  </r>
  <r>
    <x v="325"/>
    <x v="9"/>
    <n v="104.7"/>
  </r>
  <r>
    <x v="326"/>
    <x v="0"/>
    <n v="43.2"/>
  </r>
  <r>
    <x v="326"/>
    <x v="1"/>
    <n v="43.1"/>
  </r>
  <r>
    <x v="326"/>
    <x v="2"/>
    <n v="42.9"/>
  </r>
  <r>
    <x v="326"/>
    <x v="3"/>
    <n v="42.8"/>
  </r>
  <r>
    <x v="326"/>
    <x v="4"/>
    <n v="42.6"/>
  </r>
  <r>
    <x v="326"/>
    <x v="5"/>
    <n v="42.5"/>
  </r>
  <r>
    <x v="326"/>
    <x v="6"/>
    <n v="42.3"/>
  </r>
  <r>
    <x v="326"/>
    <x v="7"/>
    <n v="42.2"/>
  </r>
  <r>
    <x v="326"/>
    <x v="8"/>
    <n v="42.1"/>
  </r>
  <r>
    <x v="326"/>
    <x v="9"/>
    <n v="41.9"/>
  </r>
  <r>
    <x v="327"/>
    <x v="0"/>
    <n v="20.8"/>
  </r>
  <r>
    <x v="327"/>
    <x v="1"/>
    <n v="21"/>
  </r>
  <r>
    <x v="327"/>
    <x v="2"/>
    <n v="21.1"/>
  </r>
  <r>
    <x v="327"/>
    <x v="3"/>
    <n v="21.2"/>
  </r>
  <r>
    <x v="327"/>
    <x v="4"/>
    <n v="21.3"/>
  </r>
  <r>
    <x v="327"/>
    <x v="5"/>
    <n v="21.4"/>
  </r>
  <r>
    <x v="327"/>
    <x v="6"/>
    <n v="21.5"/>
  </r>
  <r>
    <x v="327"/>
    <x v="7"/>
    <n v="21.6"/>
  </r>
  <r>
    <x v="327"/>
    <x v="8"/>
    <n v="21.8"/>
  </r>
  <r>
    <x v="327"/>
    <x v="9"/>
    <n v="21.9"/>
  </r>
  <r>
    <x v="328"/>
    <x v="0"/>
    <n v="72.7"/>
  </r>
  <r>
    <x v="328"/>
    <x v="1"/>
    <n v="73"/>
  </r>
  <r>
    <x v="328"/>
    <x v="2"/>
    <n v="73.2"/>
  </r>
  <r>
    <x v="328"/>
    <x v="3"/>
    <n v="73.400000000000006"/>
  </r>
  <r>
    <x v="328"/>
    <x v="4"/>
    <n v="73.599999999999994"/>
  </r>
  <r>
    <x v="328"/>
    <x v="5"/>
    <n v="73.8"/>
  </r>
  <r>
    <x v="328"/>
    <x v="6"/>
    <n v="73.900000000000006"/>
  </r>
  <r>
    <x v="328"/>
    <x v="7"/>
    <n v="74.099999999999994"/>
  </r>
  <r>
    <x v="328"/>
    <x v="8"/>
    <n v="74.3"/>
  </r>
  <r>
    <x v="328"/>
    <x v="9"/>
    <n v="74.400000000000006"/>
  </r>
  <r>
    <x v="329"/>
    <x v="0"/>
    <n v="1.1000000000000001"/>
  </r>
  <r>
    <x v="329"/>
    <x v="1"/>
    <n v="1.1000000000000001"/>
  </r>
  <r>
    <x v="329"/>
    <x v="2"/>
    <n v="1.1000000000000001"/>
  </r>
  <r>
    <x v="329"/>
    <x v="3"/>
    <n v="1.1000000000000001"/>
  </r>
  <r>
    <x v="329"/>
    <x v="4"/>
    <n v="1.1000000000000001"/>
  </r>
  <r>
    <x v="329"/>
    <x v="5"/>
    <n v="1.1000000000000001"/>
  </r>
  <r>
    <x v="329"/>
    <x v="6"/>
    <n v="1.1000000000000001"/>
  </r>
  <r>
    <x v="329"/>
    <x v="7"/>
    <n v="1.1000000000000001"/>
  </r>
  <r>
    <x v="329"/>
    <x v="8"/>
    <n v="1.1000000000000001"/>
  </r>
  <r>
    <x v="329"/>
    <x v="9"/>
    <n v="1.1000000000000001"/>
  </r>
  <r>
    <x v="330"/>
    <x v="0"/>
    <n v="44.5"/>
  </r>
  <r>
    <x v="330"/>
    <x v="1"/>
    <n v="44.5"/>
  </r>
  <r>
    <x v="330"/>
    <x v="2"/>
    <n v="44.4"/>
  </r>
  <r>
    <x v="330"/>
    <x v="3"/>
    <n v="44.5"/>
  </r>
  <r>
    <x v="330"/>
    <x v="4"/>
    <n v="44.5"/>
  </r>
  <r>
    <x v="330"/>
    <x v="5"/>
    <n v="44.5"/>
  </r>
  <r>
    <x v="330"/>
    <x v="6"/>
    <n v="44.6"/>
  </r>
  <r>
    <x v="330"/>
    <x v="7"/>
    <n v="44.6"/>
  </r>
  <r>
    <x v="330"/>
    <x v="8"/>
    <n v="44.7"/>
  </r>
  <r>
    <x v="330"/>
    <x v="9"/>
    <n v="44.7"/>
  </r>
  <r>
    <x v="331"/>
    <x v="0"/>
    <n v="12.3"/>
  </r>
  <r>
    <x v="331"/>
    <x v="1"/>
    <n v="12.2"/>
  </r>
  <r>
    <x v="331"/>
    <x v="2"/>
    <n v="12.2"/>
  </r>
  <r>
    <x v="331"/>
    <x v="3"/>
    <n v="12.2"/>
  </r>
  <r>
    <x v="331"/>
    <x v="4"/>
    <n v="12.2"/>
  </r>
  <r>
    <x v="331"/>
    <x v="5"/>
    <n v="12.2"/>
  </r>
  <r>
    <x v="331"/>
    <x v="6"/>
    <n v="12.2"/>
  </r>
  <r>
    <x v="331"/>
    <x v="7"/>
    <n v="12.2"/>
  </r>
  <r>
    <x v="331"/>
    <x v="8"/>
    <n v="12.2"/>
  </r>
  <r>
    <x v="331"/>
    <x v="9"/>
    <n v="12.2"/>
  </r>
  <r>
    <x v="332"/>
    <x v="0"/>
    <n v="25.7"/>
  </r>
  <r>
    <x v="332"/>
    <x v="1"/>
    <n v="25.7"/>
  </r>
  <r>
    <x v="332"/>
    <x v="2"/>
    <n v="25.8"/>
  </r>
  <r>
    <x v="332"/>
    <x v="3"/>
    <n v="25.8"/>
  </r>
  <r>
    <x v="332"/>
    <x v="4"/>
    <n v="25.8"/>
  </r>
  <r>
    <x v="332"/>
    <x v="5"/>
    <n v="25.9"/>
  </r>
  <r>
    <x v="332"/>
    <x v="6"/>
    <n v="25.9"/>
  </r>
  <r>
    <x v="332"/>
    <x v="7"/>
    <n v="25.9"/>
  </r>
  <r>
    <x v="332"/>
    <x v="8"/>
    <n v="26"/>
  </r>
  <r>
    <x v="332"/>
    <x v="9"/>
    <n v="26"/>
  </r>
  <r>
    <x v="333"/>
    <x v="0"/>
    <n v="24.7"/>
  </r>
  <r>
    <x v="333"/>
    <x v="1"/>
    <n v="24.7"/>
  </r>
  <r>
    <x v="333"/>
    <x v="2"/>
    <n v="24.7"/>
  </r>
  <r>
    <x v="333"/>
    <x v="3"/>
    <n v="24.7"/>
  </r>
  <r>
    <x v="333"/>
    <x v="4"/>
    <n v="24.7"/>
  </r>
  <r>
    <x v="333"/>
    <x v="5"/>
    <n v="24.7"/>
  </r>
  <r>
    <x v="333"/>
    <x v="6"/>
    <n v="24.7"/>
  </r>
  <r>
    <x v="333"/>
    <x v="7"/>
    <n v="24.7"/>
  </r>
  <r>
    <x v="333"/>
    <x v="8"/>
    <n v="24.8"/>
  </r>
  <r>
    <x v="333"/>
    <x v="9"/>
    <n v="24.8"/>
  </r>
  <r>
    <x v="334"/>
    <x v="0"/>
    <n v="26.2"/>
  </r>
  <r>
    <x v="334"/>
    <x v="1"/>
    <n v="26.2"/>
  </r>
  <r>
    <x v="334"/>
    <x v="2"/>
    <n v="26.1"/>
  </r>
  <r>
    <x v="334"/>
    <x v="3"/>
    <n v="26.1"/>
  </r>
  <r>
    <x v="334"/>
    <x v="4"/>
    <n v="26.1"/>
  </r>
  <r>
    <x v="334"/>
    <x v="5"/>
    <n v="26.1"/>
  </r>
  <r>
    <x v="334"/>
    <x v="6"/>
    <n v="26.1"/>
  </r>
  <r>
    <x v="334"/>
    <x v="7"/>
    <n v="26.1"/>
  </r>
  <r>
    <x v="334"/>
    <x v="8"/>
    <n v="26.1"/>
  </r>
  <r>
    <x v="334"/>
    <x v="9"/>
    <n v="26.1"/>
  </r>
  <r>
    <x v="335"/>
    <x v="0"/>
    <n v="45.5"/>
  </r>
  <r>
    <x v="335"/>
    <x v="1"/>
    <n v="45.2"/>
  </r>
  <r>
    <x v="335"/>
    <x v="2"/>
    <n v="44.9"/>
  </r>
  <r>
    <x v="335"/>
    <x v="3"/>
    <n v="44.7"/>
  </r>
  <r>
    <x v="335"/>
    <x v="4"/>
    <n v="44.4"/>
  </r>
  <r>
    <x v="335"/>
    <x v="5"/>
    <n v="44.2"/>
  </r>
  <r>
    <x v="335"/>
    <x v="6"/>
    <n v="43.9"/>
  </r>
  <r>
    <x v="335"/>
    <x v="7"/>
    <n v="43.7"/>
  </r>
  <r>
    <x v="335"/>
    <x v="8"/>
    <n v="43.5"/>
  </r>
  <r>
    <x v="335"/>
    <x v="9"/>
    <n v="43.3"/>
  </r>
  <r>
    <x v="336"/>
    <x v="0"/>
    <n v="17"/>
  </r>
  <r>
    <x v="336"/>
    <x v="1"/>
    <n v="17"/>
  </r>
  <r>
    <x v="336"/>
    <x v="2"/>
    <n v="17"/>
  </r>
  <r>
    <x v="336"/>
    <x v="3"/>
    <n v="17"/>
  </r>
  <r>
    <x v="336"/>
    <x v="4"/>
    <n v="17"/>
  </r>
  <r>
    <x v="336"/>
    <x v="5"/>
    <n v="16.899999999999999"/>
  </r>
  <r>
    <x v="336"/>
    <x v="6"/>
    <n v="17"/>
  </r>
  <r>
    <x v="336"/>
    <x v="7"/>
    <n v="17"/>
  </r>
  <r>
    <x v="336"/>
    <x v="8"/>
    <n v="16.899999999999999"/>
  </r>
  <r>
    <x v="336"/>
    <x v="9"/>
    <n v="16.899999999999999"/>
  </r>
  <r>
    <x v="337"/>
    <x v="0"/>
    <n v="48.8"/>
  </r>
  <r>
    <x v="337"/>
    <x v="1"/>
    <n v="49"/>
  </r>
  <r>
    <x v="337"/>
    <x v="2"/>
    <n v="49.2"/>
  </r>
  <r>
    <x v="337"/>
    <x v="3"/>
    <n v="49.5"/>
  </r>
  <r>
    <x v="337"/>
    <x v="4"/>
    <n v="49.7"/>
  </r>
  <r>
    <x v="337"/>
    <x v="5"/>
    <n v="50"/>
  </r>
  <r>
    <x v="337"/>
    <x v="6"/>
    <n v="50.3"/>
  </r>
  <r>
    <x v="337"/>
    <x v="7"/>
    <n v="50.6"/>
  </r>
  <r>
    <x v="337"/>
    <x v="8"/>
    <n v="50.9"/>
  </r>
  <r>
    <x v="337"/>
    <x v="9"/>
    <n v="51.2"/>
  </r>
  <r>
    <x v="338"/>
    <x v="0"/>
    <n v="29.5"/>
  </r>
  <r>
    <x v="338"/>
    <x v="1"/>
    <n v="29.9"/>
  </r>
  <r>
    <x v="338"/>
    <x v="2"/>
    <n v="30.2"/>
  </r>
  <r>
    <x v="338"/>
    <x v="3"/>
    <n v="30.4"/>
  </r>
  <r>
    <x v="338"/>
    <x v="4"/>
    <n v="30.6"/>
  </r>
  <r>
    <x v="338"/>
    <x v="5"/>
    <n v="30.8"/>
  </r>
  <r>
    <x v="338"/>
    <x v="6"/>
    <n v="31"/>
  </r>
  <r>
    <x v="338"/>
    <x v="7"/>
    <n v="31.2"/>
  </r>
  <r>
    <x v="338"/>
    <x v="8"/>
    <n v="31.5"/>
  </r>
  <r>
    <x v="338"/>
    <x v="9"/>
    <n v="31.7"/>
  </r>
  <r>
    <x v="339"/>
    <x v="0"/>
    <n v="40.1"/>
  </r>
  <r>
    <x v="339"/>
    <x v="1"/>
    <n v="40.5"/>
  </r>
  <r>
    <x v="339"/>
    <x v="2"/>
    <n v="41"/>
  </r>
  <r>
    <x v="339"/>
    <x v="3"/>
    <n v="41.3"/>
  </r>
  <r>
    <x v="339"/>
    <x v="4"/>
    <n v="41.6"/>
  </r>
  <r>
    <x v="339"/>
    <x v="5"/>
    <n v="41.9"/>
  </r>
  <r>
    <x v="339"/>
    <x v="6"/>
    <n v="42.1"/>
  </r>
  <r>
    <x v="339"/>
    <x v="7"/>
    <n v="42.3"/>
  </r>
  <r>
    <x v="339"/>
    <x v="8"/>
    <n v="42.6"/>
  </r>
  <r>
    <x v="339"/>
    <x v="9"/>
    <n v="42.9"/>
  </r>
  <r>
    <x v="340"/>
    <x v="0"/>
    <n v="25.8"/>
  </r>
  <r>
    <x v="340"/>
    <x v="1"/>
    <n v="25.7"/>
  </r>
  <r>
    <x v="340"/>
    <x v="2"/>
    <n v="25.7"/>
  </r>
  <r>
    <x v="340"/>
    <x v="3"/>
    <n v="25.6"/>
  </r>
  <r>
    <x v="340"/>
    <x v="4"/>
    <n v="25.6"/>
  </r>
  <r>
    <x v="340"/>
    <x v="5"/>
    <n v="25.6"/>
  </r>
  <r>
    <x v="340"/>
    <x v="6"/>
    <n v="25.5"/>
  </r>
  <r>
    <x v="340"/>
    <x v="7"/>
    <n v="25.5"/>
  </r>
  <r>
    <x v="340"/>
    <x v="8"/>
    <n v="25.5"/>
  </r>
  <r>
    <x v="340"/>
    <x v="9"/>
    <n v="25.5"/>
  </r>
  <r>
    <x v="341"/>
    <x v="0"/>
    <n v="17.399999999999999"/>
  </r>
  <r>
    <x v="341"/>
    <x v="1"/>
    <n v="17.5"/>
  </r>
  <r>
    <x v="341"/>
    <x v="2"/>
    <n v="17.600000000000001"/>
  </r>
  <r>
    <x v="341"/>
    <x v="3"/>
    <n v="17.600000000000001"/>
  </r>
  <r>
    <x v="341"/>
    <x v="4"/>
    <n v="17.7"/>
  </r>
  <r>
    <x v="341"/>
    <x v="5"/>
    <n v="17.7"/>
  </r>
  <r>
    <x v="341"/>
    <x v="6"/>
    <n v="17.8"/>
  </r>
  <r>
    <x v="341"/>
    <x v="7"/>
    <n v="17.8"/>
  </r>
  <r>
    <x v="341"/>
    <x v="8"/>
    <n v="17.899999999999999"/>
  </r>
  <r>
    <x v="341"/>
    <x v="9"/>
    <n v="18"/>
  </r>
  <r>
    <x v="342"/>
    <x v="0"/>
    <n v="50.1"/>
  </r>
  <r>
    <x v="342"/>
    <x v="1"/>
    <n v="50.2"/>
  </r>
  <r>
    <x v="342"/>
    <x v="2"/>
    <n v="50.2"/>
  </r>
  <r>
    <x v="342"/>
    <x v="3"/>
    <n v="50.2"/>
  </r>
  <r>
    <x v="342"/>
    <x v="4"/>
    <n v="50.1"/>
  </r>
  <r>
    <x v="342"/>
    <x v="5"/>
    <n v="50.1"/>
  </r>
  <r>
    <x v="342"/>
    <x v="6"/>
    <n v="50"/>
  </r>
  <r>
    <x v="342"/>
    <x v="7"/>
    <n v="50"/>
  </r>
  <r>
    <x v="342"/>
    <x v="8"/>
    <n v="49.9"/>
  </r>
  <r>
    <x v="342"/>
    <x v="9"/>
    <n v="49.9"/>
  </r>
  <r>
    <x v="343"/>
    <x v="0"/>
    <n v="20.2"/>
  </r>
  <r>
    <x v="343"/>
    <x v="1"/>
    <n v="20.399999999999999"/>
  </r>
  <r>
    <x v="343"/>
    <x v="2"/>
    <n v="20.7"/>
  </r>
  <r>
    <x v="343"/>
    <x v="3"/>
    <n v="20.9"/>
  </r>
  <r>
    <x v="343"/>
    <x v="4"/>
    <n v="21.1"/>
  </r>
  <r>
    <x v="343"/>
    <x v="5"/>
    <n v="21.3"/>
  </r>
  <r>
    <x v="343"/>
    <x v="6"/>
    <n v="21.5"/>
  </r>
  <r>
    <x v="343"/>
    <x v="7"/>
    <n v="21.7"/>
  </r>
  <r>
    <x v="343"/>
    <x v="8"/>
    <n v="21.9"/>
  </r>
  <r>
    <x v="343"/>
    <x v="9"/>
    <n v="22.1"/>
  </r>
  <r>
    <x v="344"/>
    <x v="0"/>
    <n v="27.3"/>
  </r>
  <r>
    <x v="344"/>
    <x v="1"/>
    <n v="27.4"/>
  </r>
  <r>
    <x v="344"/>
    <x v="2"/>
    <n v="27.5"/>
  </r>
  <r>
    <x v="344"/>
    <x v="3"/>
    <n v="27.6"/>
  </r>
  <r>
    <x v="344"/>
    <x v="4"/>
    <n v="27.7"/>
  </r>
  <r>
    <x v="344"/>
    <x v="5"/>
    <n v="27.7"/>
  </r>
  <r>
    <x v="344"/>
    <x v="6"/>
    <n v="27.8"/>
  </r>
  <r>
    <x v="344"/>
    <x v="7"/>
    <n v="27.9"/>
  </r>
  <r>
    <x v="344"/>
    <x v="8"/>
    <n v="28"/>
  </r>
  <r>
    <x v="344"/>
    <x v="9"/>
    <n v="28.1"/>
  </r>
  <r>
    <x v="345"/>
    <x v="0"/>
    <n v="19"/>
  </r>
  <r>
    <x v="345"/>
    <x v="1"/>
    <n v="19"/>
  </r>
  <r>
    <x v="345"/>
    <x v="2"/>
    <n v="19.100000000000001"/>
  </r>
  <r>
    <x v="345"/>
    <x v="3"/>
    <n v="19.100000000000001"/>
  </r>
  <r>
    <x v="345"/>
    <x v="4"/>
    <n v="19.100000000000001"/>
  </r>
  <r>
    <x v="345"/>
    <x v="5"/>
    <n v="19.100000000000001"/>
  </r>
  <r>
    <x v="345"/>
    <x v="6"/>
    <n v="19.2"/>
  </r>
  <r>
    <x v="345"/>
    <x v="7"/>
    <n v="19.2"/>
  </r>
  <r>
    <x v="345"/>
    <x v="8"/>
    <n v="19.2"/>
  </r>
  <r>
    <x v="345"/>
    <x v="9"/>
    <n v="19.2"/>
  </r>
  <r>
    <x v="346"/>
    <x v="0"/>
    <n v="19"/>
  </r>
  <r>
    <x v="346"/>
    <x v="1"/>
    <n v="18.899999999999999"/>
  </r>
  <r>
    <x v="346"/>
    <x v="2"/>
    <n v="18.8"/>
  </r>
  <r>
    <x v="346"/>
    <x v="3"/>
    <n v="18.8"/>
  </r>
  <r>
    <x v="346"/>
    <x v="4"/>
    <n v="18.7"/>
  </r>
  <r>
    <x v="346"/>
    <x v="5"/>
    <n v="18.7"/>
  </r>
  <r>
    <x v="346"/>
    <x v="6"/>
    <n v="18.600000000000001"/>
  </r>
  <r>
    <x v="346"/>
    <x v="7"/>
    <n v="18.600000000000001"/>
  </r>
  <r>
    <x v="346"/>
    <x v="8"/>
    <n v="18.600000000000001"/>
  </r>
  <r>
    <x v="346"/>
    <x v="9"/>
    <n v="18.600000000000001"/>
  </r>
  <r>
    <x v="347"/>
    <x v="0"/>
    <n v="15.1"/>
  </r>
  <r>
    <x v="347"/>
    <x v="1"/>
    <n v="15.2"/>
  </r>
  <r>
    <x v="347"/>
    <x v="2"/>
    <n v="15.2"/>
  </r>
  <r>
    <x v="347"/>
    <x v="3"/>
    <n v="15.2"/>
  </r>
  <r>
    <x v="347"/>
    <x v="4"/>
    <n v="15.3"/>
  </r>
  <r>
    <x v="347"/>
    <x v="5"/>
    <n v="15.3"/>
  </r>
  <r>
    <x v="347"/>
    <x v="6"/>
    <n v="15.3"/>
  </r>
  <r>
    <x v="347"/>
    <x v="7"/>
    <n v="15.3"/>
  </r>
  <r>
    <x v="347"/>
    <x v="8"/>
    <n v="15.3"/>
  </r>
  <r>
    <x v="347"/>
    <x v="9"/>
    <n v="15.3"/>
  </r>
  <r>
    <x v="348"/>
    <x v="0"/>
    <n v="24.4"/>
  </r>
  <r>
    <x v="348"/>
    <x v="1"/>
    <n v="24"/>
  </r>
  <r>
    <x v="348"/>
    <x v="2"/>
    <n v="23.9"/>
  </r>
  <r>
    <x v="348"/>
    <x v="3"/>
    <n v="23.8"/>
  </r>
  <r>
    <x v="348"/>
    <x v="4"/>
    <n v="23.8"/>
  </r>
  <r>
    <x v="348"/>
    <x v="5"/>
    <n v="23.7"/>
  </r>
  <r>
    <x v="348"/>
    <x v="6"/>
    <n v="23.7"/>
  </r>
  <r>
    <x v="348"/>
    <x v="7"/>
    <n v="23.6"/>
  </r>
  <r>
    <x v="348"/>
    <x v="8"/>
    <n v="23.6"/>
  </r>
  <r>
    <x v="348"/>
    <x v="9"/>
    <n v="23.5"/>
  </r>
  <r>
    <x v="349"/>
    <x v="0"/>
    <n v="110"/>
  </r>
  <r>
    <x v="349"/>
    <x v="1"/>
    <n v="110.4"/>
  </r>
  <r>
    <x v="349"/>
    <x v="2"/>
    <n v="110.8"/>
  </r>
  <r>
    <x v="349"/>
    <x v="3"/>
    <n v="111.1"/>
  </r>
  <r>
    <x v="349"/>
    <x v="4"/>
    <n v="111.5"/>
  </r>
  <r>
    <x v="349"/>
    <x v="5"/>
    <n v="112"/>
  </r>
  <r>
    <x v="349"/>
    <x v="6"/>
    <n v="112.5"/>
  </r>
  <r>
    <x v="349"/>
    <x v="7"/>
    <n v="113"/>
  </r>
  <r>
    <x v="349"/>
    <x v="8"/>
    <n v="113.6"/>
  </r>
  <r>
    <x v="349"/>
    <x v="9"/>
    <n v="114.2"/>
  </r>
  <r>
    <x v="350"/>
    <x v="0"/>
    <n v="26"/>
  </r>
  <r>
    <x v="350"/>
    <x v="1"/>
    <n v="26.1"/>
  </r>
  <r>
    <x v="350"/>
    <x v="2"/>
    <n v="26.1"/>
  </r>
  <r>
    <x v="350"/>
    <x v="3"/>
    <n v="26.2"/>
  </r>
  <r>
    <x v="350"/>
    <x v="4"/>
    <n v="26.2"/>
  </r>
  <r>
    <x v="350"/>
    <x v="5"/>
    <n v="26.3"/>
  </r>
  <r>
    <x v="350"/>
    <x v="6"/>
    <n v="26.3"/>
  </r>
  <r>
    <x v="350"/>
    <x v="7"/>
    <n v="26.3"/>
  </r>
  <r>
    <x v="350"/>
    <x v="8"/>
    <n v="26.4"/>
  </r>
  <r>
    <x v="350"/>
    <x v="9"/>
    <n v="26.4"/>
  </r>
  <r>
    <x v="351"/>
    <x v="0"/>
    <n v="14.8"/>
  </r>
  <r>
    <x v="351"/>
    <x v="1"/>
    <n v="14.8"/>
  </r>
  <r>
    <x v="351"/>
    <x v="2"/>
    <n v="14.9"/>
  </r>
  <r>
    <x v="351"/>
    <x v="3"/>
    <n v="15"/>
  </r>
  <r>
    <x v="351"/>
    <x v="4"/>
    <n v="15"/>
  </r>
  <r>
    <x v="351"/>
    <x v="5"/>
    <n v="15.1"/>
  </r>
  <r>
    <x v="351"/>
    <x v="6"/>
    <n v="15.2"/>
  </r>
  <r>
    <x v="351"/>
    <x v="7"/>
    <n v="15.2"/>
  </r>
  <r>
    <x v="351"/>
    <x v="8"/>
    <n v="15.3"/>
  </r>
  <r>
    <x v="351"/>
    <x v="9"/>
    <n v="15.4"/>
  </r>
  <r>
    <x v="352"/>
    <x v="0"/>
    <n v="24.4"/>
  </r>
  <r>
    <x v="352"/>
    <x v="1"/>
    <n v="24.4"/>
  </r>
  <r>
    <x v="352"/>
    <x v="2"/>
    <n v="24.4"/>
  </r>
  <r>
    <x v="352"/>
    <x v="3"/>
    <n v="24.5"/>
  </r>
  <r>
    <x v="352"/>
    <x v="4"/>
    <n v="24.5"/>
  </r>
  <r>
    <x v="352"/>
    <x v="5"/>
    <n v="24.4"/>
  </r>
  <r>
    <x v="352"/>
    <x v="6"/>
    <n v="24.4"/>
  </r>
  <r>
    <x v="352"/>
    <x v="7"/>
    <n v="24.4"/>
  </r>
  <r>
    <x v="352"/>
    <x v="8"/>
    <n v="24.4"/>
  </r>
  <r>
    <x v="352"/>
    <x v="9"/>
    <n v="24.3"/>
  </r>
  <r>
    <x v="353"/>
    <x v="0"/>
    <n v="40.5"/>
  </r>
  <r>
    <x v="353"/>
    <x v="1"/>
    <n v="40.4"/>
  </r>
  <r>
    <x v="353"/>
    <x v="2"/>
    <n v="40.200000000000003"/>
  </r>
  <r>
    <x v="353"/>
    <x v="3"/>
    <n v="40.1"/>
  </r>
  <r>
    <x v="353"/>
    <x v="4"/>
    <n v="40"/>
  </r>
  <r>
    <x v="353"/>
    <x v="5"/>
    <n v="39.799999999999997"/>
  </r>
  <r>
    <x v="353"/>
    <x v="6"/>
    <n v="39.799999999999997"/>
  </r>
  <r>
    <x v="353"/>
    <x v="7"/>
    <n v="39.700000000000003"/>
  </r>
  <r>
    <x v="353"/>
    <x v="8"/>
    <n v="39.6"/>
  </r>
  <r>
    <x v="353"/>
    <x v="9"/>
    <n v="39.5"/>
  </r>
  <r>
    <x v="354"/>
    <x v="0"/>
    <n v="24"/>
  </r>
  <r>
    <x v="354"/>
    <x v="1"/>
    <n v="24.1"/>
  </r>
  <r>
    <x v="354"/>
    <x v="2"/>
    <n v="24.2"/>
  </r>
  <r>
    <x v="354"/>
    <x v="3"/>
    <n v="24.2"/>
  </r>
  <r>
    <x v="354"/>
    <x v="4"/>
    <n v="24.2"/>
  </r>
  <r>
    <x v="354"/>
    <x v="5"/>
    <n v="24.3"/>
  </r>
  <r>
    <x v="354"/>
    <x v="6"/>
    <n v="24.3"/>
  </r>
  <r>
    <x v="354"/>
    <x v="7"/>
    <n v="24.3"/>
  </r>
  <r>
    <x v="354"/>
    <x v="8"/>
    <n v="24.4"/>
  </r>
  <r>
    <x v="354"/>
    <x v="9"/>
    <n v="24.5"/>
  </r>
  <r>
    <x v="355"/>
    <x v="0"/>
    <n v="23.8"/>
  </r>
  <r>
    <x v="355"/>
    <x v="1"/>
    <n v="23.8"/>
  </r>
  <r>
    <x v="355"/>
    <x v="2"/>
    <n v="23.9"/>
  </r>
  <r>
    <x v="355"/>
    <x v="3"/>
    <n v="23.9"/>
  </r>
  <r>
    <x v="355"/>
    <x v="4"/>
    <n v="24"/>
  </r>
  <r>
    <x v="355"/>
    <x v="5"/>
    <n v="24"/>
  </r>
  <r>
    <x v="355"/>
    <x v="6"/>
    <n v="24"/>
  </r>
  <r>
    <x v="355"/>
    <x v="7"/>
    <n v="24.1"/>
  </r>
  <r>
    <x v="355"/>
    <x v="8"/>
    <n v="24.1"/>
  </r>
  <r>
    <x v="355"/>
    <x v="9"/>
    <n v="24.2"/>
  </r>
  <r>
    <x v="356"/>
    <x v="0"/>
    <n v="13.5"/>
  </r>
  <r>
    <x v="356"/>
    <x v="1"/>
    <n v="13.4"/>
  </r>
  <r>
    <x v="356"/>
    <x v="2"/>
    <n v="13.3"/>
  </r>
  <r>
    <x v="356"/>
    <x v="3"/>
    <n v="13.2"/>
  </r>
  <r>
    <x v="356"/>
    <x v="4"/>
    <n v="13.1"/>
  </r>
  <r>
    <x v="356"/>
    <x v="5"/>
    <n v="13"/>
  </r>
  <r>
    <x v="356"/>
    <x v="6"/>
    <n v="12.9"/>
  </r>
  <r>
    <x v="356"/>
    <x v="7"/>
    <n v="12.8"/>
  </r>
  <r>
    <x v="356"/>
    <x v="8"/>
    <n v="12.7"/>
  </r>
  <r>
    <x v="356"/>
    <x v="9"/>
    <n v="12.6"/>
  </r>
  <r>
    <x v="357"/>
    <x v="0"/>
    <n v="29.4"/>
  </r>
  <r>
    <x v="357"/>
    <x v="1"/>
    <n v="29.5"/>
  </r>
  <r>
    <x v="357"/>
    <x v="2"/>
    <n v="29.5"/>
  </r>
  <r>
    <x v="357"/>
    <x v="3"/>
    <n v="29.4"/>
  </r>
  <r>
    <x v="357"/>
    <x v="4"/>
    <n v="29.4"/>
  </r>
  <r>
    <x v="357"/>
    <x v="5"/>
    <n v="29.3"/>
  </r>
  <r>
    <x v="357"/>
    <x v="6"/>
    <n v="29.3"/>
  </r>
  <r>
    <x v="357"/>
    <x v="7"/>
    <n v="29.2"/>
  </r>
  <r>
    <x v="357"/>
    <x v="8"/>
    <n v="29.2"/>
  </r>
  <r>
    <x v="357"/>
    <x v="9"/>
    <n v="29.1"/>
  </r>
  <r>
    <x v="358"/>
    <x v="0"/>
    <n v="21.8"/>
  </r>
  <r>
    <x v="358"/>
    <x v="1"/>
    <n v="21.8"/>
  </r>
  <r>
    <x v="358"/>
    <x v="2"/>
    <n v="21.8"/>
  </r>
  <r>
    <x v="358"/>
    <x v="3"/>
    <n v="21.8"/>
  </r>
  <r>
    <x v="358"/>
    <x v="4"/>
    <n v="21.8"/>
  </r>
  <r>
    <x v="358"/>
    <x v="5"/>
    <n v="21.7"/>
  </r>
  <r>
    <x v="358"/>
    <x v="6"/>
    <n v="21.7"/>
  </r>
  <r>
    <x v="358"/>
    <x v="7"/>
    <n v="21.7"/>
  </r>
  <r>
    <x v="358"/>
    <x v="8"/>
    <n v="21.7"/>
  </r>
  <r>
    <x v="358"/>
    <x v="9"/>
    <n v="21.7"/>
  </r>
  <r>
    <x v="359"/>
    <x v="0"/>
    <n v="52.2"/>
  </r>
  <r>
    <x v="359"/>
    <x v="1"/>
    <n v="52.3"/>
  </r>
  <r>
    <x v="359"/>
    <x v="2"/>
    <n v="52.4"/>
  </r>
  <r>
    <x v="359"/>
    <x v="3"/>
    <n v="52.5"/>
  </r>
  <r>
    <x v="359"/>
    <x v="4"/>
    <n v="52.6"/>
  </r>
  <r>
    <x v="359"/>
    <x v="5"/>
    <n v="52.6"/>
  </r>
  <r>
    <x v="359"/>
    <x v="6"/>
    <n v="52.7"/>
  </r>
  <r>
    <x v="359"/>
    <x v="7"/>
    <n v="52.8"/>
  </r>
  <r>
    <x v="359"/>
    <x v="8"/>
    <n v="52.9"/>
  </r>
  <r>
    <x v="359"/>
    <x v="9"/>
    <n v="53"/>
  </r>
  <r>
    <x v="360"/>
    <x v="0"/>
    <n v="23.8"/>
  </r>
  <r>
    <x v="360"/>
    <x v="1"/>
    <n v="23.8"/>
  </r>
  <r>
    <x v="360"/>
    <x v="2"/>
    <n v="23.7"/>
  </r>
  <r>
    <x v="360"/>
    <x v="3"/>
    <n v="23.7"/>
  </r>
  <r>
    <x v="360"/>
    <x v="4"/>
    <n v="23.7"/>
  </r>
  <r>
    <x v="360"/>
    <x v="5"/>
    <n v="23.7"/>
  </r>
  <r>
    <x v="360"/>
    <x v="6"/>
    <n v="23.7"/>
  </r>
  <r>
    <x v="360"/>
    <x v="7"/>
    <n v="23.7"/>
  </r>
  <r>
    <x v="360"/>
    <x v="8"/>
    <n v="23.7"/>
  </r>
  <r>
    <x v="360"/>
    <x v="9"/>
    <n v="23.7"/>
  </r>
  <r>
    <x v="361"/>
    <x v="0"/>
    <n v="16.3"/>
  </r>
  <r>
    <x v="361"/>
    <x v="1"/>
    <n v="16.3"/>
  </r>
  <r>
    <x v="361"/>
    <x v="2"/>
    <n v="16.3"/>
  </r>
  <r>
    <x v="361"/>
    <x v="3"/>
    <n v="16.3"/>
  </r>
  <r>
    <x v="361"/>
    <x v="4"/>
    <n v="16.3"/>
  </r>
  <r>
    <x v="361"/>
    <x v="5"/>
    <n v="16.3"/>
  </r>
  <r>
    <x v="361"/>
    <x v="6"/>
    <n v="16.3"/>
  </r>
  <r>
    <x v="361"/>
    <x v="7"/>
    <n v="16.3"/>
  </r>
  <r>
    <x v="361"/>
    <x v="8"/>
    <n v="16.3"/>
  </r>
  <r>
    <x v="361"/>
    <x v="9"/>
    <n v="16.3"/>
  </r>
  <r>
    <x v="362"/>
    <x v="0"/>
    <n v="13.5"/>
  </r>
  <r>
    <x v="362"/>
    <x v="1"/>
    <n v="13.7"/>
  </r>
  <r>
    <x v="362"/>
    <x v="2"/>
    <n v="13.9"/>
  </r>
  <r>
    <x v="362"/>
    <x v="3"/>
    <n v="14.1"/>
  </r>
  <r>
    <x v="362"/>
    <x v="4"/>
    <n v="14.3"/>
  </r>
  <r>
    <x v="362"/>
    <x v="5"/>
    <n v="14.4"/>
  </r>
  <r>
    <x v="362"/>
    <x v="6"/>
    <n v="14.5"/>
  </r>
  <r>
    <x v="362"/>
    <x v="7"/>
    <n v="14.6"/>
  </r>
  <r>
    <x v="362"/>
    <x v="8"/>
    <n v="14.8"/>
  </r>
  <r>
    <x v="362"/>
    <x v="9"/>
    <n v="14.9"/>
  </r>
  <r>
    <x v="363"/>
    <x v="0"/>
    <n v="14.8"/>
  </r>
  <r>
    <x v="363"/>
    <x v="1"/>
    <n v="14.9"/>
  </r>
  <r>
    <x v="363"/>
    <x v="2"/>
    <n v="14.9"/>
  </r>
  <r>
    <x v="363"/>
    <x v="3"/>
    <n v="15"/>
  </r>
  <r>
    <x v="363"/>
    <x v="4"/>
    <n v="15"/>
  </r>
  <r>
    <x v="363"/>
    <x v="5"/>
    <n v="15"/>
  </r>
  <r>
    <x v="363"/>
    <x v="6"/>
    <n v="15.1"/>
  </r>
  <r>
    <x v="363"/>
    <x v="7"/>
    <n v="15.1"/>
  </r>
  <r>
    <x v="363"/>
    <x v="8"/>
    <n v="15.2"/>
  </r>
  <r>
    <x v="363"/>
    <x v="9"/>
    <n v="15.2"/>
  </r>
  <r>
    <x v="364"/>
    <x v="0"/>
    <n v="157.6"/>
  </r>
  <r>
    <x v="364"/>
    <x v="1"/>
    <n v="158.4"/>
  </r>
  <r>
    <x v="364"/>
    <x v="2"/>
    <n v="159.30000000000001"/>
  </r>
  <r>
    <x v="364"/>
    <x v="3"/>
    <n v="160.1"/>
  </r>
  <r>
    <x v="364"/>
    <x v="4"/>
    <n v="161.1"/>
  </r>
  <r>
    <x v="364"/>
    <x v="5"/>
    <n v="162.19999999999999"/>
  </r>
  <r>
    <x v="364"/>
    <x v="6"/>
    <n v="163.30000000000001"/>
  </r>
  <r>
    <x v="364"/>
    <x v="7"/>
    <n v="164.3"/>
  </r>
  <r>
    <x v="364"/>
    <x v="8"/>
    <n v="165.3"/>
  </r>
  <r>
    <x v="364"/>
    <x v="9"/>
    <n v="166.2"/>
  </r>
  <r>
    <x v="365"/>
    <x v="0"/>
    <n v="28.5"/>
  </r>
  <r>
    <x v="365"/>
    <x v="1"/>
    <n v="28.6"/>
  </r>
  <r>
    <x v="365"/>
    <x v="2"/>
    <n v="28.7"/>
  </r>
  <r>
    <x v="365"/>
    <x v="3"/>
    <n v="28.8"/>
  </r>
  <r>
    <x v="365"/>
    <x v="4"/>
    <n v="28.9"/>
  </r>
  <r>
    <x v="365"/>
    <x v="5"/>
    <n v="29"/>
  </r>
  <r>
    <x v="365"/>
    <x v="6"/>
    <n v="29"/>
  </r>
  <r>
    <x v="365"/>
    <x v="7"/>
    <n v="29.1"/>
  </r>
  <r>
    <x v="365"/>
    <x v="8"/>
    <n v="29.1"/>
  </r>
  <r>
    <x v="365"/>
    <x v="9"/>
    <n v="29.1"/>
  </r>
  <r>
    <x v="366"/>
    <x v="0"/>
    <n v="17.100000000000001"/>
  </r>
  <r>
    <x v="366"/>
    <x v="1"/>
    <n v="17.100000000000001"/>
  </r>
  <r>
    <x v="366"/>
    <x v="2"/>
    <n v="17.2"/>
  </r>
  <r>
    <x v="366"/>
    <x v="3"/>
    <n v="17.100000000000001"/>
  </r>
  <r>
    <x v="366"/>
    <x v="4"/>
    <n v="17.2"/>
  </r>
  <r>
    <x v="366"/>
    <x v="5"/>
    <n v="17.2"/>
  </r>
  <r>
    <x v="366"/>
    <x v="6"/>
    <n v="17.2"/>
  </r>
  <r>
    <x v="366"/>
    <x v="7"/>
    <n v="17.2"/>
  </r>
  <r>
    <x v="366"/>
    <x v="8"/>
    <n v="17.3"/>
  </r>
  <r>
    <x v="366"/>
    <x v="9"/>
    <n v="17.3"/>
  </r>
  <r>
    <x v="367"/>
    <x v="0"/>
    <n v="14.2"/>
  </r>
  <r>
    <x v="367"/>
    <x v="1"/>
    <n v="14.3"/>
  </r>
  <r>
    <x v="367"/>
    <x v="2"/>
    <n v="14.3"/>
  </r>
  <r>
    <x v="367"/>
    <x v="3"/>
    <n v="14.4"/>
  </r>
  <r>
    <x v="367"/>
    <x v="4"/>
    <n v="14.4"/>
  </r>
  <r>
    <x v="367"/>
    <x v="5"/>
    <n v="14.4"/>
  </r>
  <r>
    <x v="367"/>
    <x v="6"/>
    <n v="14.5"/>
  </r>
  <r>
    <x v="367"/>
    <x v="7"/>
    <n v="14.5"/>
  </r>
  <r>
    <x v="367"/>
    <x v="8"/>
    <n v="14.6"/>
  </r>
  <r>
    <x v="367"/>
    <x v="9"/>
    <n v="14.6"/>
  </r>
  <r>
    <x v="368"/>
    <x v="0"/>
    <n v="22.4"/>
  </r>
  <r>
    <x v="368"/>
    <x v="1"/>
    <n v="22.1"/>
  </r>
  <r>
    <x v="368"/>
    <x v="2"/>
    <n v="21.9"/>
  </r>
  <r>
    <x v="368"/>
    <x v="3"/>
    <n v="21.8"/>
  </r>
  <r>
    <x v="368"/>
    <x v="4"/>
    <n v="21.8"/>
  </r>
  <r>
    <x v="368"/>
    <x v="5"/>
    <n v="21.8"/>
  </r>
  <r>
    <x v="368"/>
    <x v="6"/>
    <n v="21.8"/>
  </r>
  <r>
    <x v="368"/>
    <x v="7"/>
    <n v="21.8"/>
  </r>
  <r>
    <x v="368"/>
    <x v="8"/>
    <n v="21.9"/>
  </r>
  <r>
    <x v="368"/>
    <x v="9"/>
    <n v="21.9"/>
  </r>
  <r>
    <x v="369"/>
    <x v="0"/>
    <n v="65.2"/>
  </r>
  <r>
    <x v="369"/>
    <x v="1"/>
    <n v="65.599999999999994"/>
  </r>
  <r>
    <x v="369"/>
    <x v="2"/>
    <n v="66"/>
  </r>
  <r>
    <x v="369"/>
    <x v="3"/>
    <n v="66.400000000000006"/>
  </r>
  <r>
    <x v="369"/>
    <x v="4"/>
    <n v="66.8"/>
  </r>
  <r>
    <x v="369"/>
    <x v="5"/>
    <n v="67.099999999999994"/>
  </r>
  <r>
    <x v="369"/>
    <x v="6"/>
    <n v="67.400000000000006"/>
  </r>
  <r>
    <x v="369"/>
    <x v="7"/>
    <n v="67.8"/>
  </r>
  <r>
    <x v="369"/>
    <x v="8"/>
    <n v="68.099999999999994"/>
  </r>
  <r>
    <x v="369"/>
    <x v="9"/>
    <n v="68.5"/>
  </r>
  <r>
    <x v="370"/>
    <x v="0"/>
    <n v="43.3"/>
  </r>
  <r>
    <x v="370"/>
    <x v="1"/>
    <n v="43.3"/>
  </r>
  <r>
    <x v="370"/>
    <x v="2"/>
    <n v="43.2"/>
  </r>
  <r>
    <x v="370"/>
    <x v="3"/>
    <n v="43.2"/>
  </r>
  <r>
    <x v="370"/>
    <x v="4"/>
    <n v="43.2"/>
  </r>
  <r>
    <x v="370"/>
    <x v="5"/>
    <n v="43.2"/>
  </r>
  <r>
    <x v="370"/>
    <x v="6"/>
    <n v="43.2"/>
  </r>
  <r>
    <x v="370"/>
    <x v="7"/>
    <n v="43.1"/>
  </r>
  <r>
    <x v="370"/>
    <x v="8"/>
    <n v="43.1"/>
  </r>
  <r>
    <x v="370"/>
    <x v="9"/>
    <n v="43.1"/>
  </r>
  <r>
    <x v="371"/>
    <x v="0"/>
    <n v="126"/>
  </r>
  <r>
    <x v="371"/>
    <x v="1"/>
    <n v="126.5"/>
  </r>
  <r>
    <x v="371"/>
    <x v="2"/>
    <n v="127.2"/>
  </r>
  <r>
    <x v="371"/>
    <x v="3"/>
    <n v="127.9"/>
  </r>
  <r>
    <x v="371"/>
    <x v="4"/>
    <n v="128.9"/>
  </r>
  <r>
    <x v="371"/>
    <x v="5"/>
    <n v="129.69999999999999"/>
  </r>
  <r>
    <x v="371"/>
    <x v="6"/>
    <n v="130.9"/>
  </r>
  <r>
    <x v="371"/>
    <x v="7"/>
    <n v="132.1"/>
  </r>
  <r>
    <x v="371"/>
    <x v="8"/>
    <n v="133.19999999999999"/>
  </r>
  <r>
    <x v="371"/>
    <x v="9"/>
    <n v="134.30000000000001"/>
  </r>
  <r>
    <x v="372"/>
    <x v="0"/>
    <n v="8.6999999999999993"/>
  </r>
  <r>
    <x v="372"/>
    <x v="1"/>
    <n v="8.8000000000000007"/>
  </r>
  <r>
    <x v="372"/>
    <x v="2"/>
    <n v="8.8000000000000007"/>
  </r>
  <r>
    <x v="372"/>
    <x v="3"/>
    <n v="8.9"/>
  </r>
  <r>
    <x v="372"/>
    <x v="4"/>
    <n v="8.9"/>
  </r>
  <r>
    <x v="372"/>
    <x v="5"/>
    <n v="9"/>
  </r>
  <r>
    <x v="372"/>
    <x v="6"/>
    <n v="9"/>
  </r>
  <r>
    <x v="372"/>
    <x v="7"/>
    <n v="9.1"/>
  </r>
  <r>
    <x v="372"/>
    <x v="8"/>
    <n v="9.1999999999999993"/>
  </r>
  <r>
    <x v="372"/>
    <x v="9"/>
    <n v="9.1999999999999993"/>
  </r>
  <r>
    <x v="373"/>
    <x v="0"/>
    <n v="19.2"/>
  </r>
  <r>
    <x v="373"/>
    <x v="1"/>
    <n v="19.2"/>
  </r>
  <r>
    <x v="373"/>
    <x v="2"/>
    <n v="19.100000000000001"/>
  </r>
  <r>
    <x v="373"/>
    <x v="3"/>
    <n v="19.100000000000001"/>
  </r>
  <r>
    <x v="373"/>
    <x v="4"/>
    <n v="19"/>
  </r>
  <r>
    <x v="373"/>
    <x v="5"/>
    <n v="19"/>
  </r>
  <r>
    <x v="373"/>
    <x v="6"/>
    <n v="19"/>
  </r>
  <r>
    <x v="373"/>
    <x v="7"/>
    <n v="18.899999999999999"/>
  </r>
  <r>
    <x v="373"/>
    <x v="8"/>
    <n v="18.899999999999999"/>
  </r>
  <r>
    <x v="373"/>
    <x v="9"/>
    <n v="18.899999999999999"/>
  </r>
  <r>
    <x v="374"/>
    <x v="0"/>
    <n v="43.5"/>
  </r>
  <r>
    <x v="374"/>
    <x v="1"/>
    <n v="44"/>
  </r>
  <r>
    <x v="374"/>
    <x v="2"/>
    <n v="44.6"/>
  </r>
  <r>
    <x v="374"/>
    <x v="3"/>
    <n v="45.1"/>
  </r>
  <r>
    <x v="374"/>
    <x v="4"/>
    <n v="45.5"/>
  </r>
  <r>
    <x v="374"/>
    <x v="5"/>
    <n v="46"/>
  </r>
  <r>
    <x v="374"/>
    <x v="6"/>
    <n v="46.5"/>
  </r>
  <r>
    <x v="374"/>
    <x v="7"/>
    <n v="46.9"/>
  </r>
  <r>
    <x v="374"/>
    <x v="8"/>
    <n v="47.4"/>
  </r>
  <r>
    <x v="374"/>
    <x v="9"/>
    <n v="47.9"/>
  </r>
  <r>
    <x v="375"/>
    <x v="0"/>
    <n v="21.8"/>
  </r>
  <r>
    <x v="375"/>
    <x v="1"/>
    <n v="21.8"/>
  </r>
  <r>
    <x v="375"/>
    <x v="2"/>
    <n v="21.8"/>
  </r>
  <r>
    <x v="375"/>
    <x v="3"/>
    <n v="21.8"/>
  </r>
  <r>
    <x v="375"/>
    <x v="4"/>
    <n v="21.8"/>
  </r>
  <r>
    <x v="375"/>
    <x v="5"/>
    <n v="21.8"/>
  </r>
  <r>
    <x v="375"/>
    <x v="6"/>
    <n v="21.9"/>
  </r>
  <r>
    <x v="375"/>
    <x v="7"/>
    <n v="22"/>
  </r>
  <r>
    <x v="375"/>
    <x v="8"/>
    <n v="22.1"/>
  </r>
  <r>
    <x v="375"/>
    <x v="9"/>
    <n v="22.2"/>
  </r>
  <r>
    <x v="376"/>
    <x v="0"/>
    <n v="47.8"/>
  </r>
  <r>
    <x v="376"/>
    <x v="1"/>
    <n v="47.8"/>
  </r>
  <r>
    <x v="376"/>
    <x v="2"/>
    <n v="47.9"/>
  </r>
  <r>
    <x v="376"/>
    <x v="3"/>
    <n v="47.9"/>
  </r>
  <r>
    <x v="376"/>
    <x v="4"/>
    <n v="47.9"/>
  </r>
  <r>
    <x v="376"/>
    <x v="5"/>
    <n v="48"/>
  </r>
  <r>
    <x v="376"/>
    <x v="6"/>
    <n v="48"/>
  </r>
  <r>
    <x v="376"/>
    <x v="7"/>
    <n v="48.1"/>
  </r>
  <r>
    <x v="376"/>
    <x v="8"/>
    <n v="48.1"/>
  </r>
  <r>
    <x v="376"/>
    <x v="9"/>
    <n v="48.2"/>
  </r>
  <r>
    <x v="377"/>
    <x v="0"/>
    <n v="22.5"/>
  </r>
  <r>
    <x v="377"/>
    <x v="1"/>
    <n v="22.5"/>
  </r>
  <r>
    <x v="377"/>
    <x v="2"/>
    <n v="22.5"/>
  </r>
  <r>
    <x v="377"/>
    <x v="3"/>
    <n v="22.4"/>
  </r>
  <r>
    <x v="377"/>
    <x v="4"/>
    <n v="22.4"/>
  </r>
  <r>
    <x v="377"/>
    <x v="5"/>
    <n v="22.4"/>
  </r>
  <r>
    <x v="377"/>
    <x v="6"/>
    <n v="22.4"/>
  </r>
  <r>
    <x v="377"/>
    <x v="7"/>
    <n v="22.4"/>
  </r>
  <r>
    <x v="377"/>
    <x v="8"/>
    <n v="22.4"/>
  </r>
  <r>
    <x v="377"/>
    <x v="9"/>
    <n v="22.4"/>
  </r>
  <r>
    <x v="378"/>
    <x v="0"/>
    <n v="45.3"/>
  </r>
  <r>
    <x v="378"/>
    <x v="1"/>
    <n v="45.5"/>
  </r>
  <r>
    <x v="378"/>
    <x v="2"/>
    <n v="45.7"/>
  </r>
  <r>
    <x v="378"/>
    <x v="3"/>
    <n v="45.9"/>
  </r>
  <r>
    <x v="378"/>
    <x v="4"/>
    <n v="46.2"/>
  </r>
  <r>
    <x v="378"/>
    <x v="5"/>
    <n v="46.4"/>
  </r>
  <r>
    <x v="378"/>
    <x v="6"/>
    <n v="46.7"/>
  </r>
  <r>
    <x v="378"/>
    <x v="7"/>
    <n v="47"/>
  </r>
  <r>
    <x v="378"/>
    <x v="8"/>
    <n v="47.1"/>
  </r>
  <r>
    <x v="378"/>
    <x v="9"/>
    <n v="47.3"/>
  </r>
  <r>
    <x v="379"/>
    <x v="0"/>
    <n v="131.30000000000001"/>
  </r>
  <r>
    <x v="379"/>
    <x v="1"/>
    <n v="132.5"/>
  </r>
  <r>
    <x v="379"/>
    <x v="2"/>
    <n v="133.69999999999999"/>
  </r>
  <r>
    <x v="379"/>
    <x v="3"/>
    <n v="134.80000000000001"/>
  </r>
  <r>
    <x v="379"/>
    <x v="4"/>
    <n v="135.80000000000001"/>
  </r>
  <r>
    <x v="379"/>
    <x v="5"/>
    <n v="136.69999999999999"/>
  </r>
  <r>
    <x v="379"/>
    <x v="6"/>
    <n v="137.69999999999999"/>
  </r>
  <r>
    <x v="379"/>
    <x v="7"/>
    <n v="138.5"/>
  </r>
  <r>
    <x v="379"/>
    <x v="8"/>
    <n v="139.19999999999999"/>
  </r>
  <r>
    <x v="379"/>
    <x v="9"/>
    <n v="139.80000000000001"/>
  </r>
  <r>
    <x v="380"/>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Draaitabel Bevolkingsprognose C" cacheId="4" applyNumberFormats="0" applyBorderFormats="0" applyFontFormats="0" applyPatternFormats="0" applyAlignmentFormats="0" applyWidthHeightFormats="0" dataCaption="" updatedVersion="7" compact="0" compactData="0">
  <location ref="A1:M384" firstHeaderRow="1" firstDataRow="2" firstDataCol="1"/>
  <pivotFields count="3">
    <pivotField name="Regio-indeling 2018" axis="axisRow" compact="0" outline="0" multipleItemSelectionAllowed="1" showAll="0" sortType="ascending">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40"/>
        <item x="41"/>
        <item x="42"/>
        <item x="43"/>
        <item x="44"/>
        <item x="45"/>
        <item x="47"/>
        <item x="48"/>
        <item x="49"/>
        <item x="50"/>
        <item x="51"/>
        <item x="52"/>
        <item x="53"/>
        <item x="54"/>
        <item x="55"/>
        <item x="56"/>
        <item x="57"/>
        <item x="58"/>
        <item x="59"/>
        <item x="60"/>
        <item x="61"/>
        <item x="62"/>
        <item x="63"/>
        <item x="64"/>
        <item x="65"/>
        <item x="66"/>
        <item x="67"/>
        <item x="68"/>
        <item x="39"/>
        <item x="101"/>
        <item x="199"/>
        <item x="270"/>
        <item x="360"/>
        <item x="69"/>
        <item x="70"/>
        <item x="14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2"/>
        <item x="103"/>
        <item x="104"/>
        <item x="105"/>
        <item x="106"/>
        <item x="107"/>
        <item x="108"/>
        <item x="109"/>
        <item x="110"/>
        <item x="111"/>
        <item x="112"/>
        <item x="113"/>
        <item x="114"/>
        <item x="115"/>
        <item x="117"/>
        <item x="118"/>
        <item x="119"/>
        <item x="120"/>
        <item x="121"/>
        <item x="122"/>
        <item x="123"/>
        <item x="124"/>
        <item x="125"/>
        <item x="126"/>
        <item x="127"/>
        <item x="128"/>
        <item x="129"/>
        <item x="130"/>
        <item x="131"/>
        <item x="132"/>
        <item x="133"/>
        <item x="134"/>
        <item x="135"/>
        <item x="136"/>
        <item x="137"/>
        <item x="138"/>
        <item x="139"/>
        <item x="141"/>
        <item x="142"/>
        <item x="143"/>
        <item x="144"/>
        <item x="145"/>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1"/>
        <item x="272"/>
        <item x="273"/>
        <item x="274"/>
        <item x="116"/>
        <item x="146"/>
        <item x="275"/>
        <item x="276"/>
        <item x="277"/>
        <item x="278"/>
        <item x="279"/>
        <item x="280"/>
        <item x="281"/>
        <item x="282"/>
        <item x="283"/>
        <item x="284"/>
        <item x="285"/>
        <item x="286"/>
        <item x="287"/>
        <item x="288"/>
        <item x="289"/>
        <item x="290"/>
        <item x="291"/>
        <item x="292"/>
        <item x="293"/>
        <item x="294"/>
        <item x="295"/>
        <item x="296"/>
        <item x="297"/>
        <item x="298"/>
        <item x="299"/>
        <item x="46"/>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1"/>
        <item x="362"/>
        <item x="363"/>
        <item x="364"/>
        <item x="365"/>
        <item x="366"/>
        <item x="367"/>
        <item x="368"/>
        <item x="369"/>
        <item x="370"/>
        <item x="371"/>
        <item x="372"/>
        <item x="373"/>
        <item x="374"/>
        <item x="375"/>
        <item x="376"/>
        <item x="377"/>
        <item x="378"/>
        <item x="379"/>
        <item x="380"/>
        <item t="default"/>
      </items>
    </pivotField>
    <pivotField name="C30" axis="axisCol" compact="0" outline="0" multipleItemSelectionAllowed="1" showAll="0" sortType="ascending">
      <items count="12">
        <item x="0"/>
        <item x="1"/>
        <item x="2"/>
        <item x="3"/>
        <item x="4"/>
        <item x="5"/>
        <item x="6"/>
        <item x="7"/>
        <item x="8"/>
        <item x="9"/>
        <item x="10"/>
        <item t="default"/>
      </items>
    </pivotField>
    <pivotField name="Totale bevolking (x 1 000)" dataField="1" compact="0" outline="0" multipleItemSelectionAllowed="1" showAll="0"/>
  </pivotFields>
  <rowFields count="1">
    <field x="0"/>
  </rowFields>
  <rowItems count="3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t="grand">
      <x/>
    </i>
  </rowItems>
  <colFields count="1">
    <field x="1"/>
  </colFields>
  <colItems count="12">
    <i>
      <x/>
    </i>
    <i>
      <x v="1"/>
    </i>
    <i>
      <x v="2"/>
    </i>
    <i>
      <x v="3"/>
    </i>
    <i>
      <x v="4"/>
    </i>
    <i>
      <x v="5"/>
    </i>
    <i>
      <x v="6"/>
    </i>
    <i>
      <x v="7"/>
    </i>
    <i>
      <x v="8"/>
    </i>
    <i>
      <x v="9"/>
    </i>
    <i>
      <x v="10"/>
    </i>
    <i t="grand">
      <x/>
    </i>
  </colItems>
  <dataFields count="1">
    <dataField name="Den Helder" fld="2"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02"/>
  <sheetViews>
    <sheetView tabSelected="1" zoomScale="148" zoomScaleNormal="148" workbookViewId="0">
      <pane xSplit="2" ySplit="1" topLeftCell="C314" activePane="bottomRight" state="frozen"/>
      <selection pane="topRight" activeCell="C1" sqref="C1"/>
      <selection pane="bottomLeft" activeCell="A6" sqref="A6"/>
      <selection pane="bottomRight" activeCell="K333" sqref="K333"/>
    </sheetView>
  </sheetViews>
  <sheetFormatPr baseColWidth="10" defaultColWidth="12.6640625" defaultRowHeight="15" customHeight="1" x14ac:dyDescent="0.2"/>
  <cols>
    <col min="1" max="1" width="21.6640625" style="71" customWidth="1"/>
    <col min="2" max="2" width="20.6640625" style="71" bestFit="1" customWidth="1"/>
    <col min="3" max="3" width="13.1640625" style="71" customWidth="1"/>
    <col min="4" max="4" width="13" style="71" customWidth="1"/>
    <col min="5" max="5" width="9" style="71" customWidth="1"/>
    <col min="6" max="6" width="11.83203125" style="71" customWidth="1"/>
    <col min="7" max="7" width="12.5" style="71" customWidth="1"/>
    <col min="8" max="8" width="10.33203125" style="71" customWidth="1"/>
    <col min="9" max="9" width="8.5" style="71" customWidth="1"/>
    <col min="10" max="10" width="9.5" style="71" customWidth="1"/>
    <col min="11" max="11" width="11.33203125" style="71" customWidth="1"/>
    <col min="12" max="13" width="19" style="71" bestFit="1" customWidth="1"/>
    <col min="14" max="16384" width="12.6640625" style="71"/>
  </cols>
  <sheetData>
    <row r="1" spans="1:13" s="68" customFormat="1" ht="40.5" customHeight="1" x14ac:dyDescent="0.15">
      <c r="A1" s="67" t="s">
        <v>545</v>
      </c>
      <c r="B1" s="67" t="s">
        <v>537</v>
      </c>
      <c r="C1" s="66" t="s">
        <v>546</v>
      </c>
      <c r="D1" s="66" t="s">
        <v>538</v>
      </c>
      <c r="E1" s="66" t="s">
        <v>539</v>
      </c>
      <c r="F1" s="66" t="s">
        <v>540</v>
      </c>
      <c r="G1" s="66" t="s">
        <v>541</v>
      </c>
      <c r="H1" s="66" t="s">
        <v>542</v>
      </c>
      <c r="I1" s="66" t="s">
        <v>548</v>
      </c>
      <c r="J1" s="66" t="s">
        <v>549</v>
      </c>
      <c r="K1" s="66" t="s">
        <v>550</v>
      </c>
      <c r="L1" s="66" t="s">
        <v>553</v>
      </c>
      <c r="M1" s="66" t="s">
        <v>554</v>
      </c>
    </row>
    <row r="2" spans="1:13" ht="25.5" customHeight="1" x14ac:dyDescent="0.2">
      <c r="A2" s="61" t="s">
        <v>0</v>
      </c>
      <c r="B2" s="61" t="s">
        <v>13</v>
      </c>
      <c r="C2" s="62">
        <v>549</v>
      </c>
      <c r="D2" s="62">
        <v>130</v>
      </c>
      <c r="E2" s="62">
        <v>0</v>
      </c>
      <c r="F2" s="62">
        <v>254</v>
      </c>
      <c r="G2" s="62">
        <v>749</v>
      </c>
      <c r="H2" s="62">
        <v>262</v>
      </c>
      <c r="I2" s="70">
        <v>679</v>
      </c>
      <c r="J2" s="70">
        <v>1265</v>
      </c>
      <c r="K2" s="70">
        <v>1944</v>
      </c>
    </row>
    <row r="3" spans="1:13" ht="25.5" customHeight="1" x14ac:dyDescent="0.2">
      <c r="A3" s="61" t="s">
        <v>0</v>
      </c>
      <c r="B3" s="61" t="s">
        <v>14</v>
      </c>
      <c r="C3" s="62">
        <v>432</v>
      </c>
      <c r="D3" s="62">
        <v>105</v>
      </c>
      <c r="E3" s="62">
        <v>20</v>
      </c>
      <c r="F3" s="62">
        <v>667</v>
      </c>
      <c r="G3" s="62">
        <v>597</v>
      </c>
      <c r="H3" s="62">
        <v>895</v>
      </c>
      <c r="I3" s="70">
        <v>557</v>
      </c>
      <c r="J3" s="70">
        <v>2159</v>
      </c>
      <c r="K3" s="70">
        <v>2716</v>
      </c>
    </row>
    <row r="4" spans="1:13" ht="25.5" customHeight="1" x14ac:dyDescent="0.2">
      <c r="A4" s="61" t="s">
        <v>0</v>
      </c>
      <c r="B4" s="61" t="s">
        <v>15</v>
      </c>
      <c r="C4" s="62">
        <v>1018</v>
      </c>
      <c r="D4" s="62">
        <v>511</v>
      </c>
      <c r="E4" s="62">
        <v>62</v>
      </c>
      <c r="F4" s="62">
        <v>1155</v>
      </c>
      <c r="G4" s="62">
        <v>525</v>
      </c>
      <c r="H4" s="62">
        <v>1081</v>
      </c>
      <c r="I4" s="70">
        <v>1591</v>
      </c>
      <c r="J4" s="70">
        <v>2761</v>
      </c>
      <c r="K4" s="70">
        <v>4352</v>
      </c>
    </row>
    <row r="5" spans="1:13" ht="25.5" customHeight="1" x14ac:dyDescent="0.2">
      <c r="A5" s="61" t="s">
        <v>0</v>
      </c>
      <c r="B5" s="61" t="s">
        <v>16</v>
      </c>
      <c r="C5" s="62">
        <v>302</v>
      </c>
      <c r="D5" s="62">
        <v>0</v>
      </c>
      <c r="E5" s="62">
        <v>0</v>
      </c>
      <c r="F5" s="62">
        <v>298</v>
      </c>
      <c r="G5" s="62">
        <v>36</v>
      </c>
      <c r="H5" s="62">
        <v>9</v>
      </c>
      <c r="I5" s="70">
        <v>302</v>
      </c>
      <c r="J5" s="70">
        <v>343</v>
      </c>
      <c r="K5" s="70">
        <v>645</v>
      </c>
    </row>
    <row r="6" spans="1:13" ht="25.5" customHeight="1" x14ac:dyDescent="0.2">
      <c r="A6" s="61" t="s">
        <v>0</v>
      </c>
      <c r="B6" s="61" t="s">
        <v>17</v>
      </c>
      <c r="C6" s="62">
        <v>190</v>
      </c>
      <c r="D6" s="62">
        <v>78</v>
      </c>
      <c r="E6" s="62">
        <v>0</v>
      </c>
      <c r="F6" s="62">
        <v>351</v>
      </c>
      <c r="G6" s="62">
        <v>264</v>
      </c>
      <c r="H6" s="62">
        <v>2500</v>
      </c>
      <c r="I6" s="70">
        <v>268</v>
      </c>
      <c r="J6" s="70">
        <v>3115</v>
      </c>
      <c r="K6" s="70">
        <v>3383</v>
      </c>
    </row>
    <row r="7" spans="1:13" ht="25.5" customHeight="1" x14ac:dyDescent="0.2">
      <c r="A7" s="61" t="s">
        <v>0</v>
      </c>
      <c r="B7" s="61" t="s">
        <v>18</v>
      </c>
      <c r="C7" s="62">
        <v>171</v>
      </c>
      <c r="D7" s="62">
        <v>360</v>
      </c>
      <c r="E7" s="62">
        <v>0</v>
      </c>
      <c r="F7" s="62">
        <v>30</v>
      </c>
      <c r="G7" s="62">
        <v>255</v>
      </c>
      <c r="H7" s="62">
        <v>108</v>
      </c>
      <c r="I7" s="70">
        <v>531</v>
      </c>
      <c r="J7" s="70">
        <v>393</v>
      </c>
      <c r="K7" s="70">
        <v>924</v>
      </c>
    </row>
    <row r="8" spans="1:13" ht="25.5" customHeight="1" x14ac:dyDescent="0.2">
      <c r="A8" s="61" t="s">
        <v>0</v>
      </c>
      <c r="B8" s="61" t="s">
        <v>19</v>
      </c>
      <c r="C8" s="62">
        <v>1524</v>
      </c>
      <c r="D8" s="62">
        <v>173</v>
      </c>
      <c r="E8" s="62">
        <v>0</v>
      </c>
      <c r="F8" s="62">
        <v>1418</v>
      </c>
      <c r="G8" s="62">
        <v>2280</v>
      </c>
      <c r="H8" s="62">
        <v>1029</v>
      </c>
      <c r="I8" s="70">
        <v>1697</v>
      </c>
      <c r="J8" s="70">
        <v>4727</v>
      </c>
      <c r="K8" s="70">
        <v>6424</v>
      </c>
    </row>
    <row r="9" spans="1:13" ht="25.5" customHeight="1" x14ac:dyDescent="0.2">
      <c r="A9" s="61" t="s">
        <v>0</v>
      </c>
      <c r="B9" s="61" t="s">
        <v>20</v>
      </c>
      <c r="C9" s="62">
        <v>189</v>
      </c>
      <c r="D9" s="62">
        <v>30</v>
      </c>
      <c r="E9" s="62">
        <v>10</v>
      </c>
      <c r="F9" s="62">
        <v>494</v>
      </c>
      <c r="G9" s="62">
        <v>450</v>
      </c>
      <c r="H9" s="62">
        <v>632</v>
      </c>
      <c r="I9" s="70">
        <v>229</v>
      </c>
      <c r="J9" s="70">
        <v>1576</v>
      </c>
      <c r="K9" s="70">
        <v>1805</v>
      </c>
    </row>
    <row r="10" spans="1:13" ht="25.5" customHeight="1" x14ac:dyDescent="0.2">
      <c r="A10" s="61" t="s">
        <v>0</v>
      </c>
      <c r="B10" s="61" t="s">
        <v>21</v>
      </c>
      <c r="C10" s="62">
        <v>347</v>
      </c>
      <c r="D10" s="62">
        <v>0</v>
      </c>
      <c r="E10" s="62">
        <v>0</v>
      </c>
      <c r="F10" s="62">
        <v>316</v>
      </c>
      <c r="G10" s="62">
        <v>180</v>
      </c>
      <c r="H10" s="62">
        <v>0</v>
      </c>
      <c r="I10" s="70">
        <v>347</v>
      </c>
      <c r="J10" s="70">
        <v>496</v>
      </c>
      <c r="K10" s="70">
        <v>843</v>
      </c>
    </row>
    <row r="11" spans="1:13" ht="25.5" customHeight="1" x14ac:dyDescent="0.2">
      <c r="A11" s="61" t="s">
        <v>0</v>
      </c>
      <c r="B11" s="61" t="s">
        <v>22</v>
      </c>
      <c r="C11" s="62">
        <v>119</v>
      </c>
      <c r="D11" s="62">
        <v>0</v>
      </c>
      <c r="E11" s="62">
        <v>7</v>
      </c>
      <c r="F11" s="62">
        <v>48</v>
      </c>
      <c r="G11" s="62">
        <v>75</v>
      </c>
      <c r="H11" s="62">
        <v>100</v>
      </c>
      <c r="I11" s="70">
        <v>126</v>
      </c>
      <c r="J11" s="70">
        <v>223</v>
      </c>
      <c r="K11" s="70">
        <v>349</v>
      </c>
    </row>
    <row r="12" spans="1:13" ht="25.5" customHeight="1" x14ac:dyDescent="0.2">
      <c r="A12" s="61" t="s">
        <v>0</v>
      </c>
      <c r="B12" s="61" t="s">
        <v>23</v>
      </c>
      <c r="C12" s="62">
        <v>361</v>
      </c>
      <c r="D12" s="62">
        <v>0</v>
      </c>
      <c r="E12" s="62">
        <v>0</v>
      </c>
      <c r="F12" s="62">
        <v>331</v>
      </c>
      <c r="G12" s="62">
        <v>0</v>
      </c>
      <c r="H12" s="62">
        <v>250</v>
      </c>
      <c r="I12" s="70">
        <v>361</v>
      </c>
      <c r="J12" s="70">
        <v>581</v>
      </c>
      <c r="K12" s="70">
        <v>942</v>
      </c>
    </row>
    <row r="13" spans="1:13" ht="25.5" customHeight="1" x14ac:dyDescent="0.2">
      <c r="A13" s="61" t="s">
        <v>0</v>
      </c>
      <c r="B13" s="61" t="s">
        <v>24</v>
      </c>
      <c r="C13" s="62">
        <v>2228</v>
      </c>
      <c r="D13" s="62">
        <v>46</v>
      </c>
      <c r="E13" s="62">
        <v>0</v>
      </c>
      <c r="F13" s="62">
        <v>3862</v>
      </c>
      <c r="G13" s="62">
        <v>5710</v>
      </c>
      <c r="H13" s="62">
        <v>7285</v>
      </c>
      <c r="I13" s="70">
        <v>2274</v>
      </c>
      <c r="J13" s="70">
        <v>16857</v>
      </c>
      <c r="K13" s="70">
        <v>19131</v>
      </c>
    </row>
    <row r="14" spans="1:13" ht="25.5" customHeight="1" x14ac:dyDescent="0.2">
      <c r="A14" s="61" t="s">
        <v>0</v>
      </c>
      <c r="B14" s="61" t="s">
        <v>25</v>
      </c>
      <c r="C14" s="62">
        <v>91</v>
      </c>
      <c r="D14" s="62">
        <v>0</v>
      </c>
      <c r="E14" s="62">
        <v>0</v>
      </c>
      <c r="F14" s="62">
        <v>580</v>
      </c>
      <c r="G14" s="62">
        <v>782</v>
      </c>
      <c r="H14" s="62">
        <v>0</v>
      </c>
      <c r="I14" s="70">
        <v>91</v>
      </c>
      <c r="J14" s="70">
        <v>1362</v>
      </c>
      <c r="K14" s="70">
        <v>1453</v>
      </c>
    </row>
    <row r="15" spans="1:13" ht="25.5" customHeight="1" x14ac:dyDescent="0.2">
      <c r="A15" s="61" t="s">
        <v>0</v>
      </c>
      <c r="B15" s="61" t="s">
        <v>26</v>
      </c>
      <c r="C15" s="62">
        <v>525</v>
      </c>
      <c r="D15" s="62">
        <v>0</v>
      </c>
      <c r="E15" s="62">
        <v>0</v>
      </c>
      <c r="F15" s="62">
        <v>555</v>
      </c>
      <c r="G15" s="62">
        <v>268</v>
      </c>
      <c r="H15" s="62">
        <v>32</v>
      </c>
      <c r="I15" s="70">
        <v>525</v>
      </c>
      <c r="J15" s="70">
        <v>855</v>
      </c>
      <c r="K15" s="70">
        <v>1380</v>
      </c>
    </row>
    <row r="16" spans="1:13" ht="25.5" customHeight="1" x14ac:dyDescent="0.2">
      <c r="A16" s="61" t="s">
        <v>0</v>
      </c>
      <c r="B16" s="61" t="s">
        <v>27</v>
      </c>
      <c r="C16" s="62">
        <v>1659</v>
      </c>
      <c r="D16" s="62">
        <v>700</v>
      </c>
      <c r="E16" s="62">
        <v>308</v>
      </c>
      <c r="F16" s="62">
        <v>1318</v>
      </c>
      <c r="G16" s="62">
        <v>2672</v>
      </c>
      <c r="H16" s="62">
        <v>1892</v>
      </c>
      <c r="I16" s="70">
        <v>2667</v>
      </c>
      <c r="J16" s="70">
        <v>5882</v>
      </c>
      <c r="K16" s="70">
        <v>8549</v>
      </c>
    </row>
    <row r="17" spans="1:11" ht="25.5" customHeight="1" x14ac:dyDescent="0.2">
      <c r="A17" s="61" t="s">
        <v>0</v>
      </c>
      <c r="B17" s="61" t="s">
        <v>28</v>
      </c>
      <c r="C17" s="62">
        <v>965</v>
      </c>
      <c r="D17" s="62">
        <v>582</v>
      </c>
      <c r="E17" s="62">
        <v>0</v>
      </c>
      <c r="F17" s="62">
        <v>158</v>
      </c>
      <c r="G17" s="62">
        <v>160</v>
      </c>
      <c r="H17" s="62">
        <v>0</v>
      </c>
      <c r="I17" s="70">
        <v>1547</v>
      </c>
      <c r="J17" s="70">
        <v>318</v>
      </c>
      <c r="K17" s="70">
        <v>1865</v>
      </c>
    </row>
    <row r="18" spans="1:11" ht="25.5" customHeight="1" x14ac:dyDescent="0.2">
      <c r="A18" s="61" t="s">
        <v>0</v>
      </c>
      <c r="B18" s="61" t="s">
        <v>29</v>
      </c>
      <c r="C18" s="62">
        <v>335</v>
      </c>
      <c r="D18" s="62">
        <v>70</v>
      </c>
      <c r="E18" s="62">
        <v>0</v>
      </c>
      <c r="F18" s="62">
        <v>307</v>
      </c>
      <c r="G18" s="62">
        <v>440</v>
      </c>
      <c r="H18" s="62">
        <v>200</v>
      </c>
      <c r="I18" s="70">
        <v>405</v>
      </c>
      <c r="J18" s="70">
        <v>947</v>
      </c>
      <c r="K18" s="70">
        <v>1352</v>
      </c>
    </row>
    <row r="19" spans="1:11" ht="25.5" customHeight="1" x14ac:dyDescent="0.2">
      <c r="A19" s="61" t="s">
        <v>0</v>
      </c>
      <c r="B19" s="61" t="s">
        <v>30</v>
      </c>
      <c r="C19" s="62">
        <v>5</v>
      </c>
      <c r="D19" s="62">
        <v>0</v>
      </c>
      <c r="E19" s="62">
        <v>0</v>
      </c>
      <c r="F19" s="62">
        <v>293</v>
      </c>
      <c r="G19" s="62">
        <v>133</v>
      </c>
      <c r="H19" s="62">
        <v>70</v>
      </c>
      <c r="I19" s="70">
        <v>5</v>
      </c>
      <c r="J19" s="70">
        <v>496</v>
      </c>
      <c r="K19" s="70">
        <v>501</v>
      </c>
    </row>
    <row r="20" spans="1:11" ht="25.5" customHeight="1" x14ac:dyDescent="0.2">
      <c r="A20" s="61" t="s">
        <v>0</v>
      </c>
      <c r="B20" s="61" t="s">
        <v>31</v>
      </c>
      <c r="C20" s="62">
        <v>438</v>
      </c>
      <c r="D20" s="62">
        <v>0</v>
      </c>
      <c r="E20" s="62">
        <v>0</v>
      </c>
      <c r="F20" s="62">
        <v>830</v>
      </c>
      <c r="G20" s="62">
        <v>1803</v>
      </c>
      <c r="H20" s="62">
        <v>0</v>
      </c>
      <c r="I20" s="70">
        <v>438</v>
      </c>
      <c r="J20" s="70">
        <v>2633</v>
      </c>
      <c r="K20" s="70">
        <v>3071</v>
      </c>
    </row>
    <row r="21" spans="1:11" ht="25.5" customHeight="1" x14ac:dyDescent="0.2">
      <c r="A21" s="61" t="s">
        <v>0</v>
      </c>
      <c r="B21" s="61" t="s">
        <v>32</v>
      </c>
      <c r="C21" s="62">
        <v>1453</v>
      </c>
      <c r="D21" s="62">
        <v>46</v>
      </c>
      <c r="E21" s="62">
        <v>0</v>
      </c>
      <c r="F21" s="62">
        <v>4026</v>
      </c>
      <c r="G21" s="62">
        <v>4753</v>
      </c>
      <c r="H21" s="62">
        <v>2859</v>
      </c>
      <c r="I21" s="70">
        <v>1499</v>
      </c>
      <c r="J21" s="70">
        <v>11638</v>
      </c>
      <c r="K21" s="70">
        <v>13137</v>
      </c>
    </row>
    <row r="22" spans="1:11" ht="25.5" customHeight="1" x14ac:dyDescent="0.2">
      <c r="A22" s="61" t="s">
        <v>0</v>
      </c>
      <c r="B22" s="61" t="s">
        <v>33</v>
      </c>
      <c r="C22" s="62">
        <v>1288</v>
      </c>
      <c r="D22" s="62">
        <v>1192</v>
      </c>
      <c r="E22" s="62">
        <v>0</v>
      </c>
      <c r="F22" s="62">
        <v>148</v>
      </c>
      <c r="G22" s="62">
        <v>238</v>
      </c>
      <c r="H22" s="62">
        <v>0</v>
      </c>
      <c r="I22" s="70">
        <v>2480</v>
      </c>
      <c r="J22" s="70">
        <v>386</v>
      </c>
      <c r="K22" s="70">
        <v>2866</v>
      </c>
    </row>
    <row r="23" spans="1:11" ht="25.5" customHeight="1" x14ac:dyDescent="0.2">
      <c r="A23" s="61" t="s">
        <v>0</v>
      </c>
      <c r="B23" s="61" t="s">
        <v>34</v>
      </c>
      <c r="C23" s="62">
        <v>2547</v>
      </c>
      <c r="D23" s="62">
        <v>597</v>
      </c>
      <c r="E23" s="62">
        <v>0</v>
      </c>
      <c r="F23" s="62">
        <v>4917</v>
      </c>
      <c r="G23" s="62">
        <v>8912</v>
      </c>
      <c r="H23" s="62">
        <v>14773</v>
      </c>
      <c r="I23" s="70">
        <v>3144</v>
      </c>
      <c r="J23" s="70">
        <v>28602</v>
      </c>
      <c r="K23" s="70">
        <v>31746</v>
      </c>
    </row>
    <row r="24" spans="1:11" ht="25.5" customHeight="1" x14ac:dyDescent="0.2">
      <c r="A24" s="61" t="s">
        <v>0</v>
      </c>
      <c r="B24" s="61" t="s">
        <v>35</v>
      </c>
      <c r="C24" s="62">
        <v>22</v>
      </c>
      <c r="D24" s="62">
        <v>0</v>
      </c>
      <c r="E24" s="62">
        <v>0</v>
      </c>
      <c r="F24" s="62">
        <v>2266</v>
      </c>
      <c r="G24" s="62">
        <v>2574</v>
      </c>
      <c r="H24" s="62">
        <v>3350</v>
      </c>
      <c r="I24" s="70">
        <v>22</v>
      </c>
      <c r="J24" s="70">
        <v>8190</v>
      </c>
      <c r="K24" s="70">
        <v>8212</v>
      </c>
    </row>
    <row r="25" spans="1:11" ht="25.5" customHeight="1" x14ac:dyDescent="0.2">
      <c r="A25" s="61" t="s">
        <v>0</v>
      </c>
      <c r="B25" s="61" t="s">
        <v>36</v>
      </c>
      <c r="C25" s="62">
        <v>532</v>
      </c>
      <c r="D25" s="62">
        <v>0</v>
      </c>
      <c r="E25" s="62">
        <v>0</v>
      </c>
      <c r="F25" s="62">
        <v>387</v>
      </c>
      <c r="G25" s="62">
        <v>200</v>
      </c>
      <c r="H25" s="62">
        <v>156</v>
      </c>
      <c r="I25" s="70">
        <v>532</v>
      </c>
      <c r="J25" s="70">
        <v>743</v>
      </c>
      <c r="K25" s="70">
        <v>1275</v>
      </c>
    </row>
    <row r="26" spans="1:11" ht="25.5" customHeight="1" x14ac:dyDescent="0.2">
      <c r="A26" s="61" t="s">
        <v>0</v>
      </c>
      <c r="B26" s="61" t="s">
        <v>37</v>
      </c>
      <c r="C26" s="62">
        <v>30956</v>
      </c>
      <c r="D26" s="62">
        <v>17476</v>
      </c>
      <c r="E26" s="62">
        <v>11018</v>
      </c>
      <c r="F26" s="62">
        <v>18496</v>
      </c>
      <c r="G26" s="62">
        <v>16687</v>
      </c>
      <c r="H26" s="62">
        <v>131002</v>
      </c>
      <c r="I26" s="70">
        <v>59450</v>
      </c>
      <c r="J26" s="70">
        <v>166185</v>
      </c>
      <c r="K26" s="70">
        <v>225635</v>
      </c>
    </row>
    <row r="27" spans="1:11" ht="25.5" customHeight="1" x14ac:dyDescent="0.2">
      <c r="A27" s="61" t="s">
        <v>0</v>
      </c>
      <c r="B27" s="61" t="s">
        <v>38</v>
      </c>
      <c r="C27" s="62">
        <v>166</v>
      </c>
      <c r="D27" s="62">
        <v>0</v>
      </c>
      <c r="E27" s="62">
        <v>0</v>
      </c>
      <c r="F27" s="62">
        <v>7</v>
      </c>
      <c r="G27" s="62">
        <v>350</v>
      </c>
      <c r="H27" s="62">
        <v>0</v>
      </c>
      <c r="I27" s="70">
        <v>166</v>
      </c>
      <c r="J27" s="70">
        <v>357</v>
      </c>
      <c r="K27" s="70">
        <v>523</v>
      </c>
    </row>
    <row r="28" spans="1:11" ht="25.5" customHeight="1" x14ac:dyDescent="0.2">
      <c r="A28" s="61" t="s">
        <v>0</v>
      </c>
      <c r="B28" s="61" t="s">
        <v>39</v>
      </c>
      <c r="C28" s="62">
        <v>1215</v>
      </c>
      <c r="D28" s="62">
        <v>0</v>
      </c>
      <c r="E28" s="62">
        <v>0</v>
      </c>
      <c r="F28" s="62">
        <v>1046</v>
      </c>
      <c r="G28" s="62">
        <v>265</v>
      </c>
      <c r="H28" s="62">
        <v>30</v>
      </c>
      <c r="I28" s="70">
        <v>1215</v>
      </c>
      <c r="J28" s="70">
        <v>1341</v>
      </c>
      <c r="K28" s="70">
        <v>2556</v>
      </c>
    </row>
    <row r="29" spans="1:11" ht="25.5" customHeight="1" x14ac:dyDescent="0.2">
      <c r="A29" s="61" t="s">
        <v>0</v>
      </c>
      <c r="B29" s="61" t="s">
        <v>40</v>
      </c>
      <c r="C29" s="62">
        <v>573</v>
      </c>
      <c r="D29" s="62">
        <v>560</v>
      </c>
      <c r="E29" s="62">
        <v>96</v>
      </c>
      <c r="F29" s="62">
        <v>475</v>
      </c>
      <c r="G29" s="62">
        <v>1004</v>
      </c>
      <c r="H29" s="62">
        <v>1413</v>
      </c>
      <c r="I29" s="70">
        <v>1229</v>
      </c>
      <c r="J29" s="70">
        <v>2892</v>
      </c>
      <c r="K29" s="70">
        <v>4121</v>
      </c>
    </row>
    <row r="30" spans="1:11" ht="25.5" customHeight="1" x14ac:dyDescent="0.2">
      <c r="A30" s="61" t="s">
        <v>0</v>
      </c>
      <c r="B30" s="61" t="s">
        <v>41</v>
      </c>
      <c r="C30" s="62">
        <v>157</v>
      </c>
      <c r="D30" s="62">
        <v>0</v>
      </c>
      <c r="E30" s="62">
        <v>0</v>
      </c>
      <c r="F30" s="62">
        <v>506</v>
      </c>
      <c r="G30" s="62">
        <v>72</v>
      </c>
      <c r="H30" s="62">
        <v>115</v>
      </c>
      <c r="I30" s="70">
        <v>157</v>
      </c>
      <c r="J30" s="70">
        <v>693</v>
      </c>
      <c r="K30" s="70">
        <v>850</v>
      </c>
    </row>
    <row r="31" spans="1:11" ht="25.5" customHeight="1" x14ac:dyDescent="0.2">
      <c r="A31" s="61" t="s">
        <v>0</v>
      </c>
      <c r="B31" s="61" t="s">
        <v>42</v>
      </c>
      <c r="C31" s="62">
        <v>26</v>
      </c>
      <c r="D31" s="62">
        <v>0</v>
      </c>
      <c r="E31" s="62">
        <v>0</v>
      </c>
      <c r="F31" s="62">
        <v>46</v>
      </c>
      <c r="G31" s="62">
        <v>58</v>
      </c>
      <c r="H31" s="62">
        <v>0</v>
      </c>
      <c r="I31" s="70">
        <v>26</v>
      </c>
      <c r="J31" s="70">
        <v>104</v>
      </c>
      <c r="K31" s="70">
        <v>130</v>
      </c>
    </row>
    <row r="32" spans="1:11" ht="25.5" customHeight="1" x14ac:dyDescent="0.2">
      <c r="A32" s="61" t="s">
        <v>0</v>
      </c>
      <c r="B32" s="61" t="s">
        <v>43</v>
      </c>
      <c r="C32" s="62">
        <v>1989</v>
      </c>
      <c r="D32" s="62">
        <v>395</v>
      </c>
      <c r="E32" s="62">
        <v>18</v>
      </c>
      <c r="F32" s="62">
        <v>437</v>
      </c>
      <c r="G32" s="62">
        <v>578</v>
      </c>
      <c r="H32" s="62">
        <v>0</v>
      </c>
      <c r="I32" s="70">
        <v>2402</v>
      </c>
      <c r="J32" s="70">
        <v>1015</v>
      </c>
      <c r="K32" s="70">
        <v>3417</v>
      </c>
    </row>
    <row r="33" spans="1:11" ht="25.5" customHeight="1" x14ac:dyDescent="0.2">
      <c r="A33" s="61" t="s">
        <v>0</v>
      </c>
      <c r="B33" s="61" t="s">
        <v>44</v>
      </c>
      <c r="C33" s="62">
        <v>97</v>
      </c>
      <c r="D33" s="62">
        <v>0</v>
      </c>
      <c r="E33" s="62">
        <v>0</v>
      </c>
      <c r="F33" s="62">
        <v>954</v>
      </c>
      <c r="G33" s="62">
        <v>670</v>
      </c>
      <c r="H33" s="62">
        <v>0</v>
      </c>
      <c r="I33" s="70">
        <v>97</v>
      </c>
      <c r="J33" s="70">
        <v>1624</v>
      </c>
      <c r="K33" s="70">
        <v>1721</v>
      </c>
    </row>
    <row r="34" spans="1:11" ht="25.5" customHeight="1" x14ac:dyDescent="0.2">
      <c r="A34" s="61" t="s">
        <v>0</v>
      </c>
      <c r="B34" s="61" t="s">
        <v>45</v>
      </c>
      <c r="C34" s="62">
        <v>702</v>
      </c>
      <c r="D34" s="62">
        <v>0</v>
      </c>
      <c r="E34" s="62">
        <v>0</v>
      </c>
      <c r="F34" s="62">
        <v>35</v>
      </c>
      <c r="G34" s="62">
        <v>305</v>
      </c>
      <c r="H34" s="62">
        <v>525</v>
      </c>
      <c r="I34" s="70">
        <v>702</v>
      </c>
      <c r="J34" s="70">
        <v>865</v>
      </c>
      <c r="K34" s="70">
        <v>1567</v>
      </c>
    </row>
    <row r="35" spans="1:11" ht="25.5" customHeight="1" x14ac:dyDescent="0.2">
      <c r="A35" s="61" t="s">
        <v>0</v>
      </c>
      <c r="B35" s="61" t="s">
        <v>46</v>
      </c>
      <c r="C35" s="62">
        <v>630</v>
      </c>
      <c r="D35" s="62">
        <v>82</v>
      </c>
      <c r="E35" s="62">
        <v>82</v>
      </c>
      <c r="F35" s="62">
        <v>367</v>
      </c>
      <c r="G35" s="62">
        <v>198</v>
      </c>
      <c r="H35" s="62">
        <v>657</v>
      </c>
      <c r="I35" s="70">
        <v>794</v>
      </c>
      <c r="J35" s="70">
        <v>1222</v>
      </c>
      <c r="K35" s="70">
        <v>2016</v>
      </c>
    </row>
    <row r="36" spans="1:11" ht="25.5" customHeight="1" x14ac:dyDescent="0.2">
      <c r="A36" s="61" t="s">
        <v>0</v>
      </c>
      <c r="B36" s="61" t="s">
        <v>47</v>
      </c>
      <c r="C36" s="62">
        <v>18</v>
      </c>
      <c r="D36" s="62">
        <v>0</v>
      </c>
      <c r="E36" s="62">
        <v>0</v>
      </c>
      <c r="F36" s="62">
        <v>269</v>
      </c>
      <c r="G36" s="62">
        <v>104</v>
      </c>
      <c r="H36" s="62">
        <v>0</v>
      </c>
      <c r="I36" s="70">
        <v>18</v>
      </c>
      <c r="J36" s="70">
        <v>373</v>
      </c>
      <c r="K36" s="70">
        <v>391</v>
      </c>
    </row>
    <row r="37" spans="1:11" ht="25.5" customHeight="1" x14ac:dyDescent="0.2">
      <c r="A37" s="61" t="s">
        <v>0</v>
      </c>
      <c r="B37" s="61" t="s">
        <v>48</v>
      </c>
      <c r="C37" s="62">
        <v>43</v>
      </c>
      <c r="D37" s="62">
        <v>0</v>
      </c>
      <c r="E37" s="62">
        <v>0</v>
      </c>
      <c r="F37" s="62">
        <v>265</v>
      </c>
      <c r="G37" s="62">
        <v>30</v>
      </c>
      <c r="H37" s="62">
        <v>0</v>
      </c>
      <c r="I37" s="70">
        <v>43</v>
      </c>
      <c r="J37" s="70">
        <v>295</v>
      </c>
      <c r="K37" s="70">
        <v>338</v>
      </c>
    </row>
    <row r="38" spans="1:11" ht="25.5" customHeight="1" x14ac:dyDescent="0.2">
      <c r="A38" s="61" t="s">
        <v>0</v>
      </c>
      <c r="B38" s="61" t="s">
        <v>49</v>
      </c>
      <c r="C38" s="62">
        <v>1563</v>
      </c>
      <c r="D38" s="62">
        <v>0</v>
      </c>
      <c r="E38" s="62">
        <v>0</v>
      </c>
      <c r="F38" s="62">
        <v>1157</v>
      </c>
      <c r="G38" s="62">
        <v>3900</v>
      </c>
      <c r="H38" s="62">
        <v>3636</v>
      </c>
      <c r="I38" s="70">
        <v>1563</v>
      </c>
      <c r="J38" s="70">
        <v>8693</v>
      </c>
      <c r="K38" s="70">
        <v>10256</v>
      </c>
    </row>
    <row r="39" spans="1:11" ht="25.5" customHeight="1" x14ac:dyDescent="0.2">
      <c r="A39" s="61" t="s">
        <v>0</v>
      </c>
      <c r="B39" s="61" t="s">
        <v>50</v>
      </c>
      <c r="C39" s="62">
        <v>872</v>
      </c>
      <c r="D39" s="62">
        <v>0</v>
      </c>
      <c r="E39" s="62">
        <v>4</v>
      </c>
      <c r="F39" s="62">
        <v>199</v>
      </c>
      <c r="G39" s="62">
        <v>15</v>
      </c>
      <c r="H39" s="62">
        <v>60</v>
      </c>
      <c r="I39" s="70">
        <v>876</v>
      </c>
      <c r="J39" s="70">
        <v>274</v>
      </c>
      <c r="K39" s="70">
        <v>1150</v>
      </c>
    </row>
    <row r="40" spans="1:11" ht="25.5" customHeight="1" x14ac:dyDescent="0.2">
      <c r="A40" s="61" t="s">
        <v>0</v>
      </c>
      <c r="B40" s="61" t="s">
        <v>51</v>
      </c>
      <c r="C40" s="62">
        <v>272</v>
      </c>
      <c r="D40" s="62">
        <v>0</v>
      </c>
      <c r="E40" s="62">
        <v>0</v>
      </c>
      <c r="F40" s="62">
        <v>691</v>
      </c>
      <c r="G40" s="62">
        <v>148</v>
      </c>
      <c r="H40" s="62">
        <v>115</v>
      </c>
      <c r="I40" s="70">
        <v>272</v>
      </c>
      <c r="J40" s="70">
        <v>954</v>
      </c>
      <c r="K40" s="70">
        <v>1226</v>
      </c>
    </row>
    <row r="41" spans="1:11" ht="25.5" customHeight="1" x14ac:dyDescent="0.2">
      <c r="A41" s="61" t="s">
        <v>0</v>
      </c>
      <c r="B41" s="61" t="s">
        <v>52</v>
      </c>
      <c r="C41" s="62">
        <v>3393</v>
      </c>
      <c r="D41" s="62">
        <v>1322</v>
      </c>
      <c r="E41" s="62">
        <v>0</v>
      </c>
      <c r="F41" s="62">
        <v>3275</v>
      </c>
      <c r="G41" s="62">
        <v>8023</v>
      </c>
      <c r="H41" s="62">
        <v>10705</v>
      </c>
      <c r="I41" s="70">
        <v>4715</v>
      </c>
      <c r="J41" s="70">
        <v>22003</v>
      </c>
      <c r="K41" s="70">
        <v>26718</v>
      </c>
    </row>
    <row r="42" spans="1:11" ht="25.5" customHeight="1" x14ac:dyDescent="0.2">
      <c r="A42" s="61" t="s">
        <v>0</v>
      </c>
      <c r="B42" s="61" t="s">
        <v>53</v>
      </c>
      <c r="C42" s="62">
        <v>236</v>
      </c>
      <c r="D42" s="62">
        <v>0</v>
      </c>
      <c r="E42" s="62">
        <v>0</v>
      </c>
      <c r="F42" s="62">
        <v>1085</v>
      </c>
      <c r="G42" s="62">
        <v>1833</v>
      </c>
      <c r="H42" s="62">
        <v>8386</v>
      </c>
      <c r="I42" s="70">
        <v>236</v>
      </c>
      <c r="J42" s="70">
        <v>11304</v>
      </c>
      <c r="K42" s="70">
        <v>11540</v>
      </c>
    </row>
    <row r="43" spans="1:11" ht="25.5" customHeight="1" x14ac:dyDescent="0.2">
      <c r="A43" s="61" t="s">
        <v>0</v>
      </c>
      <c r="B43" s="61" t="s">
        <v>54</v>
      </c>
      <c r="C43" s="62">
        <v>72</v>
      </c>
      <c r="D43" s="62">
        <v>0</v>
      </c>
      <c r="E43" s="62">
        <v>0</v>
      </c>
      <c r="F43" s="62">
        <v>294</v>
      </c>
      <c r="G43" s="62">
        <v>488</v>
      </c>
      <c r="H43" s="62">
        <v>0</v>
      </c>
      <c r="I43" s="70">
        <v>72</v>
      </c>
      <c r="J43" s="70">
        <v>782</v>
      </c>
      <c r="K43" s="70">
        <v>854</v>
      </c>
    </row>
    <row r="44" spans="1:11" ht="25.5" customHeight="1" x14ac:dyDescent="0.2">
      <c r="A44" s="61" t="s">
        <v>0</v>
      </c>
      <c r="B44" s="61" t="s">
        <v>55</v>
      </c>
      <c r="C44" s="62">
        <v>2331</v>
      </c>
      <c r="D44" s="62">
        <v>57</v>
      </c>
      <c r="E44" s="62">
        <v>0</v>
      </c>
      <c r="F44" s="62">
        <v>3416</v>
      </c>
      <c r="G44" s="62">
        <v>9712</v>
      </c>
      <c r="H44" s="62">
        <v>1125</v>
      </c>
      <c r="I44" s="70">
        <v>2388</v>
      </c>
      <c r="J44" s="70">
        <v>14253</v>
      </c>
      <c r="K44" s="70">
        <v>16641</v>
      </c>
    </row>
    <row r="45" spans="1:11" ht="25.5" customHeight="1" x14ac:dyDescent="0.2">
      <c r="A45" s="61" t="s">
        <v>0</v>
      </c>
      <c r="B45" s="61" t="s">
        <v>56</v>
      </c>
      <c r="C45" s="62">
        <v>121</v>
      </c>
      <c r="D45" s="62">
        <v>0</v>
      </c>
      <c r="E45" s="62">
        <v>10</v>
      </c>
      <c r="F45" s="62">
        <v>214</v>
      </c>
      <c r="G45" s="62">
        <v>300</v>
      </c>
      <c r="H45" s="62">
        <v>450</v>
      </c>
      <c r="I45" s="70">
        <v>131</v>
      </c>
      <c r="J45" s="70">
        <v>964</v>
      </c>
      <c r="K45" s="70">
        <v>1095</v>
      </c>
    </row>
    <row r="46" spans="1:11" ht="25.5" customHeight="1" x14ac:dyDescent="0.2">
      <c r="A46" s="61" t="s">
        <v>0</v>
      </c>
      <c r="B46" s="61" t="s">
        <v>57</v>
      </c>
      <c r="C46" s="62">
        <v>70</v>
      </c>
      <c r="D46" s="62">
        <v>0</v>
      </c>
      <c r="E46" s="62">
        <v>0</v>
      </c>
      <c r="F46" s="62">
        <v>14</v>
      </c>
      <c r="G46" s="62">
        <v>0</v>
      </c>
      <c r="H46" s="62">
        <v>0</v>
      </c>
      <c r="I46" s="70">
        <v>70</v>
      </c>
      <c r="J46" s="70">
        <v>14</v>
      </c>
      <c r="K46" s="70">
        <v>84</v>
      </c>
    </row>
    <row r="47" spans="1:11" ht="25.5" customHeight="1" x14ac:dyDescent="0.2">
      <c r="A47" s="61" t="s">
        <v>0</v>
      </c>
      <c r="B47" s="61" t="s">
        <v>58</v>
      </c>
      <c r="C47" s="62">
        <v>374</v>
      </c>
      <c r="D47" s="62">
        <v>114</v>
      </c>
      <c r="E47" s="62">
        <v>0</v>
      </c>
      <c r="F47" s="62">
        <v>787</v>
      </c>
      <c r="G47" s="62">
        <v>3300</v>
      </c>
      <c r="H47" s="62">
        <v>211</v>
      </c>
      <c r="I47" s="70">
        <v>488</v>
      </c>
      <c r="J47" s="70">
        <v>4298</v>
      </c>
      <c r="K47" s="70">
        <v>4786</v>
      </c>
    </row>
    <row r="48" spans="1:11" ht="25.5" customHeight="1" x14ac:dyDescent="0.2">
      <c r="A48" s="61" t="s">
        <v>0</v>
      </c>
      <c r="B48" s="61" t="s">
        <v>59</v>
      </c>
      <c r="C48" s="62">
        <v>132</v>
      </c>
      <c r="D48" s="62">
        <v>6</v>
      </c>
      <c r="E48" s="62">
        <v>0</v>
      </c>
      <c r="F48" s="62">
        <v>576</v>
      </c>
      <c r="G48" s="62">
        <v>129</v>
      </c>
      <c r="H48" s="62">
        <v>0</v>
      </c>
      <c r="I48" s="70">
        <v>138</v>
      </c>
      <c r="J48" s="70">
        <v>705</v>
      </c>
      <c r="K48" s="70">
        <v>843</v>
      </c>
    </row>
    <row r="49" spans="1:11" ht="25.5" customHeight="1" x14ac:dyDescent="0.2">
      <c r="A49" s="61" t="s">
        <v>4</v>
      </c>
      <c r="B49" s="61" t="s">
        <v>60</v>
      </c>
      <c r="C49" s="70">
        <v>49.615384615384599</v>
      </c>
      <c r="D49" s="62">
        <v>0</v>
      </c>
      <c r="E49" s="62"/>
      <c r="F49" s="62">
        <v>189.23076923076923</v>
      </c>
      <c r="G49" s="62">
        <v>-25</v>
      </c>
      <c r="H49" s="62"/>
      <c r="I49" s="70">
        <v>49.615384615384599</v>
      </c>
      <c r="J49" s="70">
        <v>164.23076923076923</v>
      </c>
      <c r="K49" s="70">
        <v>213.84615384615381</v>
      </c>
    </row>
    <row r="50" spans="1:11" ht="25.5" customHeight="1" x14ac:dyDescent="0.2">
      <c r="A50" s="61" t="s">
        <v>4</v>
      </c>
      <c r="B50" s="61" t="s">
        <v>61</v>
      </c>
      <c r="C50" s="62">
        <v>824.31402439024396</v>
      </c>
      <c r="D50" s="62">
        <v>132.37179487179486</v>
      </c>
      <c r="E50" s="62"/>
      <c r="F50" s="62">
        <v>660.36585365853659</v>
      </c>
      <c r="G50" s="62">
        <v>162.62820512820514</v>
      </c>
      <c r="H50" s="62"/>
      <c r="I50" s="70">
        <v>956.68581926203888</v>
      </c>
      <c r="J50" s="70">
        <v>822.99405878674179</v>
      </c>
      <c r="K50" s="70">
        <v>1779.6798780487807</v>
      </c>
    </row>
    <row r="51" spans="1:11" ht="25.5" customHeight="1" x14ac:dyDescent="0.2">
      <c r="A51" s="61" t="s">
        <v>4</v>
      </c>
      <c r="B51" s="61" t="s">
        <v>62</v>
      </c>
      <c r="C51" s="62">
        <v>361.4457831325301</v>
      </c>
      <c r="D51" s="62">
        <v>69.078947368421055</v>
      </c>
      <c r="E51" s="62"/>
      <c r="F51" s="62">
        <v>28.915662650602407</v>
      </c>
      <c r="G51" s="62">
        <v>105.92105263157895</v>
      </c>
      <c r="H51" s="62"/>
      <c r="I51" s="70">
        <v>430.52473050095114</v>
      </c>
      <c r="J51" s="70">
        <v>134.83671528218136</v>
      </c>
      <c r="K51" s="70">
        <v>565.36144578313247</v>
      </c>
    </row>
    <row r="52" spans="1:11" ht="25.5" customHeight="1" x14ac:dyDescent="0.2">
      <c r="A52" s="61" t="s">
        <v>4</v>
      </c>
      <c r="B52" s="61" t="s">
        <v>63</v>
      </c>
      <c r="C52" s="62">
        <v>100</v>
      </c>
      <c r="D52" s="62">
        <v>0</v>
      </c>
      <c r="E52" s="62"/>
      <c r="F52" s="62">
        <v>107.15909090909091</v>
      </c>
      <c r="G52" s="62">
        <v>-5</v>
      </c>
      <c r="H52" s="62"/>
      <c r="I52" s="70">
        <v>100</v>
      </c>
      <c r="J52" s="70">
        <v>102.15909090909091</v>
      </c>
      <c r="K52" s="70">
        <v>202.15909090909091</v>
      </c>
    </row>
    <row r="53" spans="1:11" ht="25.5" customHeight="1" x14ac:dyDescent="0.2">
      <c r="A53" s="61" t="s">
        <v>4</v>
      </c>
      <c r="B53" s="61" t="s">
        <v>64</v>
      </c>
      <c r="C53" s="62">
        <v>730.74324324324323</v>
      </c>
      <c r="D53" s="62">
        <v>183.71134020618555</v>
      </c>
      <c r="E53" s="62"/>
      <c r="F53" s="62">
        <v>256.92567567567568</v>
      </c>
      <c r="G53" s="62">
        <v>353.50515463917526</v>
      </c>
      <c r="H53" s="62"/>
      <c r="I53" s="70">
        <v>914.45458344942881</v>
      </c>
      <c r="J53" s="70">
        <v>610.43083031485094</v>
      </c>
      <c r="K53" s="70">
        <v>1524.8854137642797</v>
      </c>
    </row>
    <row r="54" spans="1:11" ht="25.5" customHeight="1" x14ac:dyDescent="0.2">
      <c r="A54" s="61" t="s">
        <v>4</v>
      </c>
      <c r="B54" s="61" t="s">
        <v>65</v>
      </c>
      <c r="C54" s="62">
        <v>284.94949494949492</v>
      </c>
      <c r="D54" s="62">
        <v>30</v>
      </c>
      <c r="E54" s="62"/>
      <c r="F54" s="62">
        <v>140.15151515151516</v>
      </c>
      <c r="G54" s="62">
        <v>90</v>
      </c>
      <c r="H54" s="62"/>
      <c r="I54" s="70">
        <v>314.94949494949492</v>
      </c>
      <c r="J54" s="70">
        <v>230.15151515151516</v>
      </c>
      <c r="K54" s="70">
        <v>545.10101010101005</v>
      </c>
    </row>
    <row r="55" spans="1:11" ht="25.5" customHeight="1" x14ac:dyDescent="0.2">
      <c r="A55" s="61" t="s">
        <v>4</v>
      </c>
      <c r="B55" s="61" t="s">
        <v>66</v>
      </c>
      <c r="C55" s="62">
        <v>560.32085561497331</v>
      </c>
      <c r="D55" s="62">
        <v>126.31578947368422</v>
      </c>
      <c r="E55" s="62"/>
      <c r="F55" s="62">
        <v>173.50267379679144</v>
      </c>
      <c r="G55" s="62">
        <v>353.68421052631578</v>
      </c>
      <c r="H55" s="62"/>
      <c r="I55" s="70">
        <v>686.63664508865759</v>
      </c>
      <c r="J55" s="70">
        <v>527.18688432310728</v>
      </c>
      <c r="K55" s="70">
        <v>1213.8235294117649</v>
      </c>
    </row>
    <row r="56" spans="1:11" ht="25.5" customHeight="1" x14ac:dyDescent="0.2">
      <c r="A56" s="61" t="s">
        <v>4</v>
      </c>
      <c r="B56" s="61" t="s">
        <v>67</v>
      </c>
      <c r="C56" s="62">
        <v>1270.2974828375286</v>
      </c>
      <c r="D56" s="62">
        <v>453.81720430107526</v>
      </c>
      <c r="E56" s="62"/>
      <c r="F56" s="62">
        <v>323.34096109839811</v>
      </c>
      <c r="G56" s="62">
        <v>1381.1827956989248</v>
      </c>
      <c r="H56" s="62"/>
      <c r="I56" s="70">
        <v>1724.1146871386038</v>
      </c>
      <c r="J56" s="70">
        <v>1704.5237567973229</v>
      </c>
      <c r="K56" s="70">
        <v>3428.6384439359267</v>
      </c>
    </row>
    <row r="57" spans="1:11" ht="25.5" customHeight="1" x14ac:dyDescent="0.2">
      <c r="A57" s="61" t="s">
        <v>4</v>
      </c>
      <c r="B57" s="61" t="s">
        <v>68</v>
      </c>
      <c r="C57" s="62">
        <v>239.82558139534882</v>
      </c>
      <c r="D57" s="62">
        <v>17.763157894736842</v>
      </c>
      <c r="E57" s="62"/>
      <c r="F57" s="62">
        <v>95.523255813953483</v>
      </c>
      <c r="G57" s="62">
        <v>117.23684210526315</v>
      </c>
      <c r="H57" s="62"/>
      <c r="I57" s="70">
        <v>257.58873929008564</v>
      </c>
      <c r="J57" s="70">
        <v>212.76009791921663</v>
      </c>
      <c r="K57" s="70">
        <v>470.34883720930225</v>
      </c>
    </row>
    <row r="58" spans="1:11" ht="25.5" customHeight="1" x14ac:dyDescent="0.2">
      <c r="A58" s="61" t="s">
        <v>4</v>
      </c>
      <c r="B58" s="61" t="s">
        <v>69</v>
      </c>
      <c r="C58" s="62">
        <v>184.55357142857142</v>
      </c>
      <c r="D58" s="62">
        <v>-25</v>
      </c>
      <c r="E58" s="62"/>
      <c r="F58" s="62">
        <v>370</v>
      </c>
      <c r="G58" s="62">
        <v>0</v>
      </c>
      <c r="H58" s="62"/>
      <c r="I58" s="70">
        <v>159.55357142857142</v>
      </c>
      <c r="J58" s="70">
        <v>370</v>
      </c>
      <c r="K58" s="70">
        <v>529.55357142857144</v>
      </c>
    </row>
    <row r="59" spans="1:11" ht="25.5" customHeight="1" x14ac:dyDescent="0.2">
      <c r="A59" s="61" t="s">
        <v>4</v>
      </c>
      <c r="B59" s="61" t="s">
        <v>70</v>
      </c>
      <c r="C59" s="62">
        <v>410.48780487804879</v>
      </c>
      <c r="D59" s="62">
        <v>24.255319148936174</v>
      </c>
      <c r="E59" s="62"/>
      <c r="F59" s="62">
        <v>255.64024390243901</v>
      </c>
      <c r="G59" s="62">
        <v>70.744680851063833</v>
      </c>
      <c r="H59" s="62"/>
      <c r="I59" s="70">
        <v>434.74312402698496</v>
      </c>
      <c r="J59" s="70">
        <v>326.38492475350284</v>
      </c>
      <c r="K59" s="70">
        <v>761.1280487804878</v>
      </c>
    </row>
    <row r="60" spans="1:11" ht="25.5" customHeight="1" x14ac:dyDescent="0.2">
      <c r="A60" s="61" t="s">
        <v>4</v>
      </c>
      <c r="B60" s="61" t="s">
        <v>71</v>
      </c>
      <c r="C60" s="62">
        <v>658.03149606299212</v>
      </c>
      <c r="D60" s="62">
        <v>-25</v>
      </c>
      <c r="E60" s="62"/>
      <c r="F60" s="62">
        <v>585</v>
      </c>
      <c r="G60" s="62">
        <v>0</v>
      </c>
      <c r="H60" s="62"/>
      <c r="I60" s="70">
        <v>633.03149606299212</v>
      </c>
      <c r="J60" s="70">
        <v>585</v>
      </c>
      <c r="K60" s="70">
        <v>1218.0314960629921</v>
      </c>
    </row>
    <row r="61" spans="1:11" ht="25.5" customHeight="1" x14ac:dyDescent="0.2">
      <c r="A61" s="61" t="s">
        <v>4</v>
      </c>
      <c r="B61" s="61" t="s">
        <v>72</v>
      </c>
      <c r="C61" s="62">
        <v>4931.1400651465801</v>
      </c>
      <c r="D61" s="62">
        <v>426.48709315375982</v>
      </c>
      <c r="E61" s="62"/>
      <c r="F61" s="62">
        <v>220.63517915309444</v>
      </c>
      <c r="G61" s="62">
        <v>3373.5129068462402</v>
      </c>
      <c r="H61" s="62"/>
      <c r="I61" s="70">
        <v>5357.6271583003399</v>
      </c>
      <c r="J61" s="70">
        <v>3594.1480859993344</v>
      </c>
      <c r="K61" s="70">
        <v>8951.7752442996753</v>
      </c>
    </row>
    <row r="62" spans="1:11" ht="25.5" customHeight="1" x14ac:dyDescent="0.2">
      <c r="A62" s="61" t="s">
        <v>4</v>
      </c>
      <c r="B62" s="61" t="s">
        <v>73</v>
      </c>
      <c r="C62" s="62">
        <v>159.67741935483872</v>
      </c>
      <c r="D62" s="62">
        <v>205</v>
      </c>
      <c r="E62" s="62"/>
      <c r="F62" s="62">
        <v>130</v>
      </c>
      <c r="G62" s="62">
        <v>0</v>
      </c>
      <c r="H62" s="62"/>
      <c r="I62" s="70">
        <v>364.67741935483872</v>
      </c>
      <c r="J62" s="70">
        <v>130</v>
      </c>
      <c r="K62" s="70">
        <v>494.67741935483872</v>
      </c>
    </row>
    <row r="63" spans="1:11" ht="25.5" customHeight="1" x14ac:dyDescent="0.2">
      <c r="A63" s="61" t="s">
        <v>4</v>
      </c>
      <c r="B63" s="61" t="s">
        <v>74</v>
      </c>
      <c r="C63" s="62">
        <v>656.10169491525426</v>
      </c>
      <c r="D63" s="62">
        <v>2.916666666666667</v>
      </c>
      <c r="E63" s="62"/>
      <c r="F63" s="62">
        <v>233.00847457627117</v>
      </c>
      <c r="G63" s="62">
        <v>277.08333333333331</v>
      </c>
      <c r="H63" s="62"/>
      <c r="I63" s="70">
        <v>659.01836158192089</v>
      </c>
      <c r="J63" s="70">
        <v>510.09180790960448</v>
      </c>
      <c r="K63" s="70">
        <v>1169.1101694915253</v>
      </c>
    </row>
    <row r="64" spans="1:11" ht="25.5" customHeight="1" x14ac:dyDescent="0.2">
      <c r="A64" s="61" t="s">
        <v>4</v>
      </c>
      <c r="B64" s="61" t="s">
        <v>75</v>
      </c>
      <c r="C64" s="62">
        <v>349.20634920634922</v>
      </c>
      <c r="D64" s="62">
        <v>45.833333333333329</v>
      </c>
      <c r="E64" s="62"/>
      <c r="F64" s="62">
        <v>560.95238095238096</v>
      </c>
      <c r="G64" s="62">
        <v>6.875</v>
      </c>
      <c r="H64" s="62"/>
      <c r="I64" s="70">
        <v>395.03968253968253</v>
      </c>
      <c r="J64" s="70">
        <v>567.82738095238096</v>
      </c>
      <c r="K64" s="70">
        <v>962.86706349206349</v>
      </c>
    </row>
    <row r="65" spans="1:11" ht="25.5" customHeight="1" x14ac:dyDescent="0.2">
      <c r="A65" s="61" t="s">
        <v>4</v>
      </c>
      <c r="B65" s="61" t="s">
        <v>76</v>
      </c>
      <c r="C65" s="62">
        <v>384.96240601503757</v>
      </c>
      <c r="D65" s="62">
        <v>0</v>
      </c>
      <c r="E65" s="62"/>
      <c r="F65" s="62">
        <v>213.19548872180451</v>
      </c>
      <c r="G65" s="62">
        <v>105</v>
      </c>
      <c r="H65" s="62"/>
      <c r="I65" s="70">
        <v>384.96240601503757</v>
      </c>
      <c r="J65" s="70">
        <v>318.19548872180451</v>
      </c>
      <c r="K65" s="70">
        <v>703.15789473684208</v>
      </c>
    </row>
    <row r="66" spans="1:11" ht="25.5" customHeight="1" x14ac:dyDescent="0.2">
      <c r="A66" s="61" t="s">
        <v>4</v>
      </c>
      <c r="B66" s="61" t="s">
        <v>77</v>
      </c>
      <c r="C66" s="62">
        <v>231.93333333333334</v>
      </c>
      <c r="D66" s="62">
        <v>4.4805194805194803</v>
      </c>
      <c r="E66" s="62"/>
      <c r="F66" s="62">
        <v>251.59999999999997</v>
      </c>
      <c r="G66" s="62">
        <v>340.51948051948051</v>
      </c>
      <c r="H66" s="62"/>
      <c r="I66" s="70">
        <v>236.41385281385283</v>
      </c>
      <c r="J66" s="70">
        <v>592.11948051948048</v>
      </c>
      <c r="K66" s="70">
        <v>828.5333333333333</v>
      </c>
    </row>
    <row r="67" spans="1:11" ht="25.5" customHeight="1" x14ac:dyDescent="0.2">
      <c r="A67" s="61" t="s">
        <v>4</v>
      </c>
      <c r="B67" s="61" t="s">
        <v>78</v>
      </c>
      <c r="C67" s="62">
        <v>233.33333333333334</v>
      </c>
      <c r="D67" s="70">
        <v>0</v>
      </c>
      <c r="E67" s="62"/>
      <c r="F67" s="62">
        <v>200</v>
      </c>
      <c r="G67" s="70">
        <v>0</v>
      </c>
      <c r="H67" s="62"/>
      <c r="I67" s="70">
        <v>233.33333333333334</v>
      </c>
      <c r="J67" s="70">
        <v>200</v>
      </c>
      <c r="K67" s="70">
        <v>433.33333333333337</v>
      </c>
    </row>
    <row r="68" spans="1:11" ht="25.5" customHeight="1" x14ac:dyDescent="0.2">
      <c r="A68" s="61" t="s">
        <v>4</v>
      </c>
      <c r="B68" s="61" t="s">
        <v>79</v>
      </c>
      <c r="C68" s="62">
        <v>7150.5689488910321</v>
      </c>
      <c r="D68" s="62">
        <v>50.217391304347814</v>
      </c>
      <c r="E68" s="62"/>
      <c r="F68" s="62">
        <v>7936.957569913211</v>
      </c>
      <c r="G68" s="62">
        <v>54.782608695652186</v>
      </c>
      <c r="H68" s="62"/>
      <c r="I68" s="70">
        <v>7200.78634019538</v>
      </c>
      <c r="J68" s="70">
        <v>7991.7401786088631</v>
      </c>
      <c r="K68" s="70">
        <v>15192.526518804243</v>
      </c>
    </row>
    <row r="69" spans="1:11" ht="25.5" customHeight="1" x14ac:dyDescent="0.2">
      <c r="A69" s="61" t="s">
        <v>4</v>
      </c>
      <c r="B69" s="61" t="s">
        <v>80</v>
      </c>
      <c r="C69" s="62">
        <v>977.30215827338134</v>
      </c>
      <c r="D69" s="62">
        <v>0</v>
      </c>
      <c r="E69" s="62"/>
      <c r="F69" s="62">
        <v>265.1798561151079</v>
      </c>
      <c r="G69" s="62">
        <v>375</v>
      </c>
      <c r="H69" s="62"/>
      <c r="I69" s="70">
        <v>977.30215827338134</v>
      </c>
      <c r="J69" s="70">
        <v>640.1798561151079</v>
      </c>
      <c r="K69" s="70">
        <v>1617.4820143884892</v>
      </c>
    </row>
    <row r="70" spans="1:11" ht="25.5" customHeight="1" x14ac:dyDescent="0.2">
      <c r="A70" s="61" t="s">
        <v>4</v>
      </c>
      <c r="B70" s="61" t="s">
        <v>81</v>
      </c>
      <c r="C70" s="62">
        <v>285.85271317829455</v>
      </c>
      <c r="D70" s="62">
        <v>30</v>
      </c>
      <c r="E70" s="62"/>
      <c r="F70" s="62">
        <v>350</v>
      </c>
      <c r="G70" s="62">
        <v>0</v>
      </c>
      <c r="H70" s="62"/>
      <c r="I70" s="70">
        <v>315.85271317829455</v>
      </c>
      <c r="J70" s="70">
        <v>350</v>
      </c>
      <c r="K70" s="70">
        <v>665.85271317829461</v>
      </c>
    </row>
    <row r="71" spans="1:11" ht="25.5" customHeight="1" x14ac:dyDescent="0.2">
      <c r="A71" s="61" t="s">
        <v>4</v>
      </c>
      <c r="B71" s="61" t="s">
        <v>82</v>
      </c>
      <c r="C71" s="62">
        <v>696.98863636363637</v>
      </c>
      <c r="D71" s="62">
        <v>255.125</v>
      </c>
      <c r="E71" s="62"/>
      <c r="F71" s="62">
        <v>366.36363636363637</v>
      </c>
      <c r="G71" s="62">
        <v>529.875</v>
      </c>
      <c r="H71" s="62"/>
      <c r="I71" s="70">
        <v>952.11363636363637</v>
      </c>
      <c r="J71" s="70">
        <v>896.23863636363637</v>
      </c>
      <c r="K71" s="70">
        <v>1848.3522727272727</v>
      </c>
    </row>
    <row r="72" spans="1:11" ht="25.5" customHeight="1" x14ac:dyDescent="0.2">
      <c r="A72" s="61" t="s">
        <v>4</v>
      </c>
      <c r="B72" s="61" t="s">
        <v>83</v>
      </c>
      <c r="C72" s="62">
        <v>296.25</v>
      </c>
      <c r="D72" s="62">
        <v>20.895522388059703</v>
      </c>
      <c r="E72" s="70"/>
      <c r="F72" s="62">
        <v>693.75</v>
      </c>
      <c r="G72" s="62">
        <v>259.1044776119403</v>
      </c>
      <c r="H72" s="62"/>
      <c r="I72" s="70">
        <v>317.1455223880597</v>
      </c>
      <c r="J72" s="70">
        <v>952.8544776119403</v>
      </c>
      <c r="K72" s="70">
        <v>1270</v>
      </c>
    </row>
    <row r="73" spans="1:11" ht="25.5" customHeight="1" x14ac:dyDescent="0.2">
      <c r="A73" s="61" t="s">
        <v>4</v>
      </c>
      <c r="B73" s="61" t="s">
        <v>84</v>
      </c>
      <c r="C73" s="62">
        <v>358.14606741573033</v>
      </c>
      <c r="D73" s="62">
        <v>25.102040816326529</v>
      </c>
      <c r="E73" s="62"/>
      <c r="F73" s="62">
        <v>390.58988764044943</v>
      </c>
      <c r="G73" s="62">
        <v>179.89795918367346</v>
      </c>
      <c r="H73" s="62"/>
      <c r="I73" s="70">
        <v>383.24810823205684</v>
      </c>
      <c r="J73" s="70">
        <v>570.48784682412293</v>
      </c>
      <c r="K73" s="70">
        <v>953.73595505617982</v>
      </c>
    </row>
    <row r="74" spans="1:11" ht="25.5" customHeight="1" x14ac:dyDescent="0.2">
      <c r="A74" s="61" t="s">
        <v>4</v>
      </c>
      <c r="B74" s="61" t="s">
        <v>85</v>
      </c>
      <c r="C74" s="62">
        <v>24.753694581280786</v>
      </c>
      <c r="D74" s="62">
        <v>0</v>
      </c>
      <c r="E74" s="62"/>
      <c r="F74" s="62">
        <v>731.5270935960591</v>
      </c>
      <c r="G74" s="62">
        <v>255</v>
      </c>
      <c r="H74" s="62"/>
      <c r="I74" s="70">
        <v>24.753694581280786</v>
      </c>
      <c r="J74" s="70">
        <v>986.5270935960591</v>
      </c>
      <c r="K74" s="70">
        <v>1011.2807881773399</v>
      </c>
    </row>
    <row r="75" spans="1:11" ht="25.5" customHeight="1" x14ac:dyDescent="0.2">
      <c r="A75" s="61" t="s">
        <v>4</v>
      </c>
      <c r="B75" s="61" t="s">
        <v>86</v>
      </c>
      <c r="C75" s="62">
        <v>223.61111111111111</v>
      </c>
      <c r="D75" s="62">
        <v>21.428571428571427</v>
      </c>
      <c r="E75" s="62"/>
      <c r="F75" s="62">
        <v>109.375</v>
      </c>
      <c r="G75" s="62">
        <v>38.571428571428569</v>
      </c>
      <c r="H75" s="62"/>
      <c r="I75" s="70">
        <v>245.03968253968253</v>
      </c>
      <c r="J75" s="70">
        <v>147.94642857142856</v>
      </c>
      <c r="K75" s="70">
        <v>392.98611111111109</v>
      </c>
    </row>
    <row r="76" spans="1:11" ht="25.5" customHeight="1" x14ac:dyDescent="0.2">
      <c r="A76" s="61" t="s">
        <v>4</v>
      </c>
      <c r="B76" s="61" t="s">
        <v>87</v>
      </c>
      <c r="C76" s="62">
        <v>265.82278481012656</v>
      </c>
      <c r="D76" s="62">
        <v>33.75</v>
      </c>
      <c r="E76" s="62"/>
      <c r="F76" s="62">
        <v>62.531645569620252</v>
      </c>
      <c r="G76" s="62">
        <v>101.25</v>
      </c>
      <c r="H76" s="62"/>
      <c r="I76" s="70">
        <v>299.57278481012656</v>
      </c>
      <c r="J76" s="70">
        <v>163.78164556962025</v>
      </c>
      <c r="K76" s="70">
        <v>463.35443037974682</v>
      </c>
    </row>
    <row r="77" spans="1:11" ht="25.5" customHeight="1" x14ac:dyDescent="0.2">
      <c r="A77" s="61" t="s">
        <v>4</v>
      </c>
      <c r="B77" s="61" t="s">
        <v>88</v>
      </c>
      <c r="C77" s="62">
        <v>255.98639455782313</v>
      </c>
      <c r="D77" s="62">
        <v>3.4375</v>
      </c>
      <c r="E77" s="62"/>
      <c r="F77" s="62">
        <v>426.53061224489795</v>
      </c>
      <c r="G77" s="62">
        <v>51.5625</v>
      </c>
      <c r="H77" s="62"/>
      <c r="I77" s="70">
        <v>259.42389455782313</v>
      </c>
      <c r="J77" s="70">
        <v>478.09311224489795</v>
      </c>
      <c r="K77" s="70">
        <v>737.51700680272108</v>
      </c>
    </row>
    <row r="78" spans="1:11" ht="25.5" customHeight="1" x14ac:dyDescent="0.2">
      <c r="A78" s="61" t="s">
        <v>4</v>
      </c>
      <c r="B78" s="61" t="s">
        <v>89</v>
      </c>
      <c r="C78" s="62">
        <v>396.13636363636363</v>
      </c>
      <c r="D78" s="62">
        <v>120</v>
      </c>
      <c r="E78" s="62"/>
      <c r="F78" s="62">
        <v>20</v>
      </c>
      <c r="G78" s="62">
        <v>0</v>
      </c>
      <c r="H78" s="62"/>
      <c r="I78" s="70">
        <v>516.13636363636363</v>
      </c>
      <c r="J78" s="70">
        <v>20</v>
      </c>
      <c r="K78" s="70">
        <v>536.13636363636363</v>
      </c>
    </row>
    <row r="79" spans="1:11" ht="25.5" customHeight="1" x14ac:dyDescent="0.2">
      <c r="A79" s="61" t="s">
        <v>4</v>
      </c>
      <c r="B79" s="61" t="s">
        <v>90</v>
      </c>
      <c r="C79" s="62">
        <v>4186.0185185185182</v>
      </c>
      <c r="D79" s="62">
        <v>1803.9770554493307</v>
      </c>
      <c r="E79" s="62"/>
      <c r="F79" s="62">
        <v>74.722222222222229</v>
      </c>
      <c r="G79" s="62">
        <v>486.02294455066919</v>
      </c>
      <c r="H79" s="62"/>
      <c r="I79" s="70">
        <v>5989.9955739678489</v>
      </c>
      <c r="J79" s="70">
        <v>560.74516677289148</v>
      </c>
      <c r="K79" s="70">
        <v>6550.7407407407409</v>
      </c>
    </row>
    <row r="80" spans="1:11" ht="25.5" customHeight="1" x14ac:dyDescent="0.2">
      <c r="A80" s="61" t="s">
        <v>4</v>
      </c>
      <c r="B80" s="61" t="s">
        <v>91</v>
      </c>
      <c r="C80" s="62">
        <v>2847.022677395757</v>
      </c>
      <c r="D80" s="62">
        <v>89.346341463414632</v>
      </c>
      <c r="E80" s="62"/>
      <c r="F80" s="62">
        <v>1018.0358449158743</v>
      </c>
      <c r="G80" s="62">
        <v>4730.6536585365857</v>
      </c>
      <c r="H80" s="62"/>
      <c r="I80" s="70">
        <v>2936.3690188591718</v>
      </c>
      <c r="J80" s="70">
        <v>5748.6895034524605</v>
      </c>
      <c r="K80" s="70">
        <v>8685.0585223116323</v>
      </c>
    </row>
    <row r="81" spans="1:11" ht="25.5" customHeight="1" x14ac:dyDescent="0.2">
      <c r="A81" s="61" t="s">
        <v>4</v>
      </c>
      <c r="B81" s="61" t="s">
        <v>92</v>
      </c>
      <c r="C81" s="62">
        <v>611.92307692307691</v>
      </c>
      <c r="D81" s="62">
        <v>152.59398496240601</v>
      </c>
      <c r="E81" s="62"/>
      <c r="F81" s="62">
        <v>160.76923076923077</v>
      </c>
      <c r="G81" s="62">
        <v>462.40601503759399</v>
      </c>
      <c r="H81" s="62"/>
      <c r="I81" s="70">
        <v>764.51706188548292</v>
      </c>
      <c r="J81" s="70">
        <v>623.17524580682471</v>
      </c>
      <c r="K81" s="70">
        <v>1387.6923076923076</v>
      </c>
    </row>
    <row r="82" spans="1:11" ht="25.5" customHeight="1" x14ac:dyDescent="0.2">
      <c r="A82" s="61" t="s">
        <v>4</v>
      </c>
      <c r="B82" s="61" t="s">
        <v>93</v>
      </c>
      <c r="C82" s="62">
        <v>252.31958762886597</v>
      </c>
      <c r="D82" s="62">
        <v>29.814814814814817</v>
      </c>
      <c r="E82" s="62"/>
      <c r="F82" s="62">
        <v>108.24742268041237</v>
      </c>
      <c r="G82" s="62">
        <v>200.18518518518519</v>
      </c>
      <c r="H82" s="62"/>
      <c r="I82" s="70">
        <v>282.13440244368081</v>
      </c>
      <c r="J82" s="70">
        <v>308.43260786559756</v>
      </c>
      <c r="K82" s="70">
        <v>590.56701030927843</v>
      </c>
    </row>
    <row r="83" spans="1:11" ht="25.5" customHeight="1" x14ac:dyDescent="0.2">
      <c r="A83" s="61" t="s">
        <v>4</v>
      </c>
      <c r="B83" s="61" t="s">
        <v>94</v>
      </c>
      <c r="C83" s="62">
        <v>403.44262295081967</v>
      </c>
      <c r="D83" s="62">
        <v>-5</v>
      </c>
      <c r="E83" s="62"/>
      <c r="F83" s="62">
        <v>150</v>
      </c>
      <c r="G83" s="62">
        <v>0</v>
      </c>
      <c r="H83" s="62"/>
      <c r="I83" s="70">
        <v>398.44262295081967</v>
      </c>
      <c r="J83" s="70">
        <v>150</v>
      </c>
      <c r="K83" s="70">
        <v>548.44262295081967</v>
      </c>
    </row>
    <row r="84" spans="1:11" ht="25.5" customHeight="1" x14ac:dyDescent="0.2">
      <c r="A84" s="61" t="s">
        <v>4</v>
      </c>
      <c r="B84" s="61" t="s">
        <v>95</v>
      </c>
      <c r="C84" s="62">
        <v>151.35294117647058</v>
      </c>
      <c r="D84" s="62">
        <v>9.6825396825396819</v>
      </c>
      <c r="E84" s="62"/>
      <c r="F84" s="62">
        <v>77.647058823529392</v>
      </c>
      <c r="G84" s="62">
        <v>295.3174603174603</v>
      </c>
      <c r="H84" s="62"/>
      <c r="I84" s="70">
        <v>161.03548085901025</v>
      </c>
      <c r="J84" s="70">
        <v>372.96451914098969</v>
      </c>
      <c r="K84" s="70">
        <v>534</v>
      </c>
    </row>
    <row r="85" spans="1:11" ht="25.5" customHeight="1" x14ac:dyDescent="0.2">
      <c r="A85" s="61" t="s">
        <v>4</v>
      </c>
      <c r="B85" s="61" t="s">
        <v>96</v>
      </c>
      <c r="C85" s="62">
        <v>209.27083333333334</v>
      </c>
      <c r="D85" s="62">
        <v>100.1639344262295</v>
      </c>
      <c r="E85" s="62"/>
      <c r="F85" s="62">
        <v>149.32291666666669</v>
      </c>
      <c r="G85" s="62">
        <v>134.8360655737705</v>
      </c>
      <c r="H85" s="62"/>
      <c r="I85" s="70">
        <v>309.43476775956287</v>
      </c>
      <c r="J85" s="70">
        <v>284.15898224043718</v>
      </c>
      <c r="K85" s="70">
        <v>593.59375</v>
      </c>
    </row>
    <row r="86" spans="1:11" ht="25.5" customHeight="1" x14ac:dyDescent="0.2">
      <c r="A86" s="61" t="s">
        <v>4</v>
      </c>
      <c r="B86" s="61" t="s">
        <v>97</v>
      </c>
      <c r="C86" s="62">
        <v>1390.8641975308642</v>
      </c>
      <c r="D86" s="62">
        <v>132.25806451612902</v>
      </c>
      <c r="E86" s="62"/>
      <c r="F86" s="62">
        <v>823.33333333333337</v>
      </c>
      <c r="G86" s="62">
        <v>892.74193548387098</v>
      </c>
      <c r="H86" s="62"/>
      <c r="I86" s="70">
        <v>1523.1222620469932</v>
      </c>
      <c r="J86" s="70">
        <v>1716.0752688172042</v>
      </c>
      <c r="K86" s="70">
        <v>3239.1975308641977</v>
      </c>
    </row>
    <row r="87" spans="1:11" ht="25.5" customHeight="1" x14ac:dyDescent="0.2">
      <c r="A87" s="61" t="s">
        <v>4</v>
      </c>
      <c r="B87" s="61" t="s">
        <v>98</v>
      </c>
      <c r="C87" s="62">
        <v>100.88235294117646</v>
      </c>
      <c r="D87" s="62">
        <v>0</v>
      </c>
      <c r="E87" s="62"/>
      <c r="F87" s="62">
        <v>82.35294117647058</v>
      </c>
      <c r="G87" s="62">
        <v>105</v>
      </c>
      <c r="H87" s="62"/>
      <c r="I87" s="70">
        <v>100.88235294117646</v>
      </c>
      <c r="J87" s="70">
        <v>187.35294117647058</v>
      </c>
      <c r="K87" s="70">
        <v>288.23529411764707</v>
      </c>
    </row>
    <row r="88" spans="1:11" ht="25.5" customHeight="1" x14ac:dyDescent="0.2">
      <c r="A88" s="61" t="s">
        <v>4</v>
      </c>
      <c r="B88" s="61" t="s">
        <v>99</v>
      </c>
      <c r="C88" s="62">
        <v>569.72972972972968</v>
      </c>
      <c r="D88" s="62">
        <v>90.64705882352942</v>
      </c>
      <c r="E88" s="62"/>
      <c r="F88" s="62">
        <v>353.1531531531532</v>
      </c>
      <c r="G88" s="62">
        <v>244.35294117647061</v>
      </c>
      <c r="H88" s="62"/>
      <c r="I88" s="70">
        <v>660.37678855325908</v>
      </c>
      <c r="J88" s="70">
        <v>597.50609432962381</v>
      </c>
      <c r="K88" s="70">
        <v>1257.8828828828828</v>
      </c>
    </row>
    <row r="89" spans="1:11" ht="25.5" customHeight="1" x14ac:dyDescent="0.2">
      <c r="A89" s="61" t="s">
        <v>4</v>
      </c>
      <c r="B89" s="61" t="s">
        <v>100</v>
      </c>
      <c r="C89" s="62">
        <v>699.38864628820966</v>
      </c>
      <c r="D89" s="62">
        <v>616.47058823529414</v>
      </c>
      <c r="E89" s="62"/>
      <c r="F89" s="62">
        <v>414.97816593886461</v>
      </c>
      <c r="G89" s="62">
        <v>38.529411764705884</v>
      </c>
      <c r="H89" s="62"/>
      <c r="I89" s="70">
        <v>1315.8592345235038</v>
      </c>
      <c r="J89" s="70">
        <v>453.50757770357052</v>
      </c>
      <c r="K89" s="70">
        <v>1769.3668122270742</v>
      </c>
    </row>
    <row r="90" spans="1:11" ht="25.5" customHeight="1" x14ac:dyDescent="0.2">
      <c r="A90" s="61" t="s">
        <v>4</v>
      </c>
      <c r="B90" s="61" t="s">
        <v>101</v>
      </c>
      <c r="C90" s="62">
        <v>244.4378698224852</v>
      </c>
      <c r="D90" s="62">
        <v>2.3076923076923075</v>
      </c>
      <c r="E90" s="62"/>
      <c r="F90" s="62">
        <v>544.61538461538464</v>
      </c>
      <c r="G90" s="62">
        <v>30</v>
      </c>
      <c r="H90" s="62"/>
      <c r="I90" s="70">
        <v>246.74556213017752</v>
      </c>
      <c r="J90" s="70">
        <v>574.61538461538464</v>
      </c>
      <c r="K90" s="70">
        <v>821.36094674556216</v>
      </c>
    </row>
    <row r="91" spans="1:11" ht="25.5" customHeight="1" x14ac:dyDescent="0.2">
      <c r="A91" s="61" t="s">
        <v>4</v>
      </c>
      <c r="B91" s="61" t="s">
        <v>102</v>
      </c>
      <c r="C91" s="62">
        <v>263.34745762711867</v>
      </c>
      <c r="D91" s="62">
        <v>0</v>
      </c>
      <c r="E91" s="62"/>
      <c r="F91" s="62">
        <v>-157.5</v>
      </c>
      <c r="G91" s="62">
        <v>860</v>
      </c>
      <c r="H91" s="62"/>
      <c r="I91" s="70">
        <v>263.34745762711867</v>
      </c>
      <c r="J91" s="70">
        <v>702.5</v>
      </c>
      <c r="K91" s="70">
        <v>965.84745762711873</v>
      </c>
    </row>
    <row r="92" spans="1:11" ht="25.5" customHeight="1" x14ac:dyDescent="0.2">
      <c r="A92" s="61" t="s">
        <v>4</v>
      </c>
      <c r="B92" s="61" t="s">
        <v>103</v>
      </c>
      <c r="C92" s="62">
        <v>1667.1728971962616</v>
      </c>
      <c r="D92" s="62">
        <v>157.82608695652175</v>
      </c>
      <c r="E92" s="62"/>
      <c r="F92" s="62">
        <v>324.06542056074767</v>
      </c>
      <c r="G92" s="62">
        <v>172.17391304347825</v>
      </c>
      <c r="H92" s="62"/>
      <c r="I92" s="70">
        <v>1824.9989841527834</v>
      </c>
      <c r="J92" s="70">
        <v>496.23933360422592</v>
      </c>
      <c r="K92" s="70">
        <v>2321.2383177570091</v>
      </c>
    </row>
    <row r="93" spans="1:11" ht="25.5" customHeight="1" x14ac:dyDescent="0.2">
      <c r="A93" s="61" t="s">
        <v>4</v>
      </c>
      <c r="B93" s="61" t="s">
        <v>104</v>
      </c>
      <c r="C93" s="62">
        <v>1500.7366071428571</v>
      </c>
      <c r="D93" s="62">
        <v>104.48160535117057</v>
      </c>
      <c r="E93" s="62"/>
      <c r="F93" s="62">
        <v>1072.7306547619048</v>
      </c>
      <c r="G93" s="62">
        <v>1315.5183946488294</v>
      </c>
      <c r="H93" s="62"/>
      <c r="I93" s="70">
        <v>1605.2182124940277</v>
      </c>
      <c r="J93" s="70">
        <v>2388.2490494107342</v>
      </c>
      <c r="K93" s="70">
        <v>3993.4672619047619</v>
      </c>
    </row>
    <row r="94" spans="1:11" ht="25.5" customHeight="1" x14ac:dyDescent="0.2">
      <c r="A94" s="61" t="s">
        <v>4</v>
      </c>
      <c r="B94" s="61" t="s">
        <v>105</v>
      </c>
      <c r="C94" s="62">
        <v>273.92857142857144</v>
      </c>
      <c r="D94" s="62">
        <v>0</v>
      </c>
      <c r="E94" s="62"/>
      <c r="F94" s="62">
        <v>182.24489795918367</v>
      </c>
      <c r="G94" s="62">
        <v>0</v>
      </c>
      <c r="H94" s="62"/>
      <c r="I94" s="70">
        <v>273.92857142857144</v>
      </c>
      <c r="J94" s="70">
        <v>182.24489795918367</v>
      </c>
      <c r="K94" s="70">
        <v>456.17346938775512</v>
      </c>
    </row>
    <row r="95" spans="1:11" ht="25.5" customHeight="1" x14ac:dyDescent="0.2">
      <c r="A95" s="61" t="s">
        <v>4</v>
      </c>
      <c r="B95" s="61" t="s">
        <v>106</v>
      </c>
      <c r="C95" s="62">
        <v>999.20749279538904</v>
      </c>
      <c r="D95" s="62">
        <v>335</v>
      </c>
      <c r="E95" s="62"/>
      <c r="F95" s="62">
        <v>413.54466858789624</v>
      </c>
      <c r="G95" s="62">
        <v>670</v>
      </c>
      <c r="H95" s="62"/>
      <c r="I95" s="70">
        <v>1334.207492795389</v>
      </c>
      <c r="J95" s="70">
        <v>1083.5446685878962</v>
      </c>
      <c r="K95" s="70">
        <v>2417.7521613832851</v>
      </c>
    </row>
    <row r="96" spans="1:11" ht="25.5" customHeight="1" x14ac:dyDescent="0.2">
      <c r="A96" s="61" t="s">
        <v>4</v>
      </c>
      <c r="B96" s="61" t="s">
        <v>107</v>
      </c>
      <c r="C96" s="62">
        <v>201.8235294117647</v>
      </c>
      <c r="D96" s="62">
        <v>102.63157894736841</v>
      </c>
      <c r="E96" s="62"/>
      <c r="F96" s="62">
        <v>172.11764705882354</v>
      </c>
      <c r="G96" s="62">
        <v>27.368421052631579</v>
      </c>
      <c r="H96" s="62"/>
      <c r="I96" s="70">
        <v>304.45510835913308</v>
      </c>
      <c r="J96" s="70">
        <v>199.48606811145513</v>
      </c>
      <c r="K96" s="70">
        <v>503.94117647058818</v>
      </c>
    </row>
    <row r="97" spans="1:11" ht="25.5" customHeight="1" x14ac:dyDescent="0.2">
      <c r="A97" s="61" t="s">
        <v>4</v>
      </c>
      <c r="B97" s="61" t="s">
        <v>108</v>
      </c>
      <c r="C97" s="62">
        <v>171.81818181818181</v>
      </c>
      <c r="D97" s="62">
        <v>0</v>
      </c>
      <c r="E97" s="62"/>
      <c r="F97" s="62">
        <v>231.81818181818184</v>
      </c>
      <c r="G97" s="62">
        <v>200</v>
      </c>
      <c r="H97" s="62"/>
      <c r="I97" s="70">
        <v>171.81818181818181</v>
      </c>
      <c r="J97" s="70">
        <v>431.81818181818187</v>
      </c>
      <c r="K97" s="70">
        <v>603.63636363636374</v>
      </c>
    </row>
    <row r="98" spans="1:11" ht="25.5" customHeight="1" x14ac:dyDescent="0.2">
      <c r="A98" s="61" t="s">
        <v>4</v>
      </c>
      <c r="B98" s="61" t="s">
        <v>109</v>
      </c>
      <c r="C98" s="62">
        <v>432.0496894409938</v>
      </c>
      <c r="D98" s="62">
        <v>19.491525423728813</v>
      </c>
      <c r="E98" s="62"/>
      <c r="F98" s="62">
        <v>222.63975155279502</v>
      </c>
      <c r="G98" s="62">
        <v>210.50847457627117</v>
      </c>
      <c r="H98" s="62"/>
      <c r="I98" s="70">
        <v>451.54121486472263</v>
      </c>
      <c r="J98" s="70">
        <v>433.14822612906619</v>
      </c>
      <c r="K98" s="70">
        <v>884.68944099378882</v>
      </c>
    </row>
    <row r="99" spans="1:11" ht="25.5" customHeight="1" x14ac:dyDescent="0.2">
      <c r="A99" s="61" t="s">
        <v>4</v>
      </c>
      <c r="B99" s="61" t="s">
        <v>110</v>
      </c>
      <c r="C99" s="62">
        <v>425.53956834532374</v>
      </c>
      <c r="D99" s="62">
        <v>0</v>
      </c>
      <c r="E99" s="62"/>
      <c r="F99" s="62">
        <v>141.58273381294964</v>
      </c>
      <c r="G99" s="62">
        <v>240</v>
      </c>
      <c r="H99" s="62"/>
      <c r="I99" s="70">
        <v>425.53956834532374</v>
      </c>
      <c r="J99" s="70">
        <v>381.58273381294964</v>
      </c>
      <c r="K99" s="70">
        <v>807.12230215827344</v>
      </c>
    </row>
    <row r="100" spans="1:11" ht="25.5" customHeight="1" x14ac:dyDescent="0.2">
      <c r="A100" s="61" t="s">
        <v>4</v>
      </c>
      <c r="B100" s="61" t="s">
        <v>111</v>
      </c>
      <c r="C100" s="62">
        <v>262.98701298701297</v>
      </c>
      <c r="D100" s="62">
        <v>0</v>
      </c>
      <c r="E100" s="62"/>
      <c r="F100" s="62">
        <v>38.571428571428569</v>
      </c>
      <c r="G100" s="62">
        <v>240</v>
      </c>
      <c r="H100" s="62"/>
      <c r="I100" s="70">
        <v>262.98701298701297</v>
      </c>
      <c r="J100" s="70">
        <v>278.57142857142856</v>
      </c>
      <c r="K100" s="70">
        <v>541.55844155844147</v>
      </c>
    </row>
    <row r="101" spans="1:11" ht="25.5" customHeight="1" x14ac:dyDescent="0.2">
      <c r="A101" s="61" t="s">
        <v>4</v>
      </c>
      <c r="B101" s="61" t="s">
        <v>112</v>
      </c>
      <c r="C101" s="62">
        <v>340.73684210526318</v>
      </c>
      <c r="D101" s="62">
        <v>16.428571428571431</v>
      </c>
      <c r="E101" s="62"/>
      <c r="F101" s="62">
        <v>58.15789473684211</v>
      </c>
      <c r="G101" s="62">
        <v>98.571428571428584</v>
      </c>
      <c r="H101" s="62"/>
      <c r="I101" s="70">
        <v>357.16541353383462</v>
      </c>
      <c r="J101" s="70">
        <v>156.72932330827069</v>
      </c>
      <c r="K101" s="70">
        <v>513.89473684210532</v>
      </c>
    </row>
    <row r="102" spans="1:11" ht="25.5" customHeight="1" x14ac:dyDescent="0.2">
      <c r="A102" s="61" t="s">
        <v>4</v>
      </c>
      <c r="B102" s="61" t="s">
        <v>113</v>
      </c>
      <c r="C102" s="62">
        <v>3462.5418060200668</v>
      </c>
      <c r="D102" s="62">
        <v>0</v>
      </c>
      <c r="E102" s="62"/>
      <c r="F102" s="62">
        <v>3507.4331103678933</v>
      </c>
      <c r="G102" s="62">
        <v>2005</v>
      </c>
      <c r="H102" s="62"/>
      <c r="I102" s="70">
        <v>3462.5418060200668</v>
      </c>
      <c r="J102" s="70">
        <v>5512.4331103678933</v>
      </c>
      <c r="K102" s="70">
        <v>8974.9749163879605</v>
      </c>
    </row>
    <row r="103" spans="1:11" ht="25.5" customHeight="1" x14ac:dyDescent="0.2">
      <c r="A103" s="61" t="s">
        <v>4</v>
      </c>
      <c r="B103" s="61" t="s">
        <v>114</v>
      </c>
      <c r="C103" s="62">
        <v>570.32258064516134</v>
      </c>
      <c r="D103" s="62">
        <v>13.333333333333334</v>
      </c>
      <c r="E103" s="62"/>
      <c r="F103" s="62">
        <v>631.88172043010752</v>
      </c>
      <c r="G103" s="62">
        <v>266.66666666666669</v>
      </c>
      <c r="H103" s="62"/>
      <c r="I103" s="70">
        <v>583.65591397849471</v>
      </c>
      <c r="J103" s="70">
        <v>898.54838709677415</v>
      </c>
      <c r="K103" s="70">
        <v>1482.2043010752689</v>
      </c>
    </row>
    <row r="104" spans="1:11" ht="25.5" customHeight="1" x14ac:dyDescent="0.2">
      <c r="A104" s="61" t="s">
        <v>4</v>
      </c>
      <c r="B104" s="61" t="s">
        <v>115</v>
      </c>
      <c r="C104" s="62">
        <v>224.82014388489208</v>
      </c>
      <c r="D104" s="62">
        <v>0</v>
      </c>
      <c r="E104" s="62"/>
      <c r="F104" s="62">
        <v>419.38848920863308</v>
      </c>
      <c r="G104" s="62">
        <v>-30</v>
      </c>
      <c r="H104" s="62"/>
      <c r="I104" s="70">
        <v>224.82014388489208</v>
      </c>
      <c r="J104" s="70">
        <v>389.38848920863308</v>
      </c>
      <c r="K104" s="70">
        <v>614.20863309352512</v>
      </c>
    </row>
    <row r="105" spans="1:11" ht="25.5" customHeight="1" x14ac:dyDescent="0.2">
      <c r="A105" s="61" t="s">
        <v>4</v>
      </c>
      <c r="B105" s="61" t="s">
        <v>116</v>
      </c>
      <c r="C105" s="62">
        <v>1569.3290960451977</v>
      </c>
      <c r="D105" s="62">
        <v>0</v>
      </c>
      <c r="E105" s="62"/>
      <c r="F105" s="62">
        <v>1814.1737288135594</v>
      </c>
      <c r="G105" s="62">
        <v>220</v>
      </c>
      <c r="H105" s="62"/>
      <c r="I105" s="70">
        <v>1569.3290960451977</v>
      </c>
      <c r="J105" s="70">
        <v>2034.1737288135594</v>
      </c>
      <c r="K105" s="70">
        <v>3603.5028248587569</v>
      </c>
    </row>
    <row r="106" spans="1:11" ht="25.5" customHeight="1" x14ac:dyDescent="0.2">
      <c r="A106" s="61" t="s">
        <v>4</v>
      </c>
      <c r="B106" s="61" t="s">
        <v>117</v>
      </c>
      <c r="C106" s="62">
        <v>312.5</v>
      </c>
      <c r="D106" s="62">
        <v>190.0990099009901</v>
      </c>
      <c r="E106" s="62"/>
      <c r="F106" s="62">
        <v>238.21917808219177</v>
      </c>
      <c r="G106" s="62">
        <v>205.94059405940595</v>
      </c>
      <c r="H106" s="62"/>
      <c r="I106" s="70">
        <v>502.5990099009901</v>
      </c>
      <c r="J106" s="70">
        <v>444.15977214159773</v>
      </c>
      <c r="K106" s="70">
        <v>946.75878204258788</v>
      </c>
    </row>
    <row r="107" spans="1:11" ht="25.5" customHeight="1" x14ac:dyDescent="0.2">
      <c r="A107" s="61" t="s">
        <v>4</v>
      </c>
      <c r="B107" s="61" t="s">
        <v>118</v>
      </c>
      <c r="C107" s="62">
        <v>330.70512820512823</v>
      </c>
      <c r="D107" s="62">
        <v>4.8936170212765955</v>
      </c>
      <c r="E107" s="62"/>
      <c r="F107" s="62">
        <v>179.71153846153845</v>
      </c>
      <c r="G107" s="62">
        <v>455.10638297872339</v>
      </c>
      <c r="H107" s="62"/>
      <c r="I107" s="70">
        <v>335.59874522640484</v>
      </c>
      <c r="J107" s="70">
        <v>634.8179214402619</v>
      </c>
      <c r="K107" s="70">
        <v>970.41666666666674</v>
      </c>
    </row>
    <row r="108" spans="1:11" ht="25.5" customHeight="1" x14ac:dyDescent="0.2">
      <c r="A108" s="61" t="s">
        <v>4</v>
      </c>
      <c r="B108" s="61" t="s">
        <v>119</v>
      </c>
      <c r="C108" s="62">
        <v>639.13043478260875</v>
      </c>
      <c r="D108" s="62">
        <v>334.23076923076923</v>
      </c>
      <c r="E108" s="62"/>
      <c r="F108" s="62">
        <v>78.423913043478265</v>
      </c>
      <c r="G108" s="62">
        <v>460.1098901098901</v>
      </c>
      <c r="H108" s="62"/>
      <c r="I108" s="70">
        <v>973.36120401337803</v>
      </c>
      <c r="J108" s="70">
        <v>538.53380315336835</v>
      </c>
      <c r="K108" s="70">
        <v>1511.8950071667464</v>
      </c>
    </row>
    <row r="109" spans="1:11" ht="25.5" customHeight="1" x14ac:dyDescent="0.2">
      <c r="A109" s="61" t="s">
        <v>4</v>
      </c>
      <c r="B109" s="61" t="s">
        <v>120</v>
      </c>
      <c r="C109" s="62">
        <v>99.666666666666671</v>
      </c>
      <c r="D109" s="62">
        <v>44.444444444444443</v>
      </c>
      <c r="E109" s="62"/>
      <c r="F109" s="62">
        <v>2.3333333333333286</v>
      </c>
      <c r="G109" s="62">
        <v>195.55555555555554</v>
      </c>
      <c r="H109" s="62"/>
      <c r="I109" s="70">
        <v>144.11111111111111</v>
      </c>
      <c r="J109" s="70">
        <v>197.88888888888886</v>
      </c>
      <c r="K109" s="70">
        <v>342</v>
      </c>
    </row>
    <row r="110" spans="1:11" ht="25.5" customHeight="1" x14ac:dyDescent="0.2">
      <c r="A110" s="61" t="s">
        <v>4</v>
      </c>
      <c r="B110" s="61" t="s">
        <v>121</v>
      </c>
      <c r="C110" s="62">
        <v>200.26490066225165</v>
      </c>
      <c r="D110" s="62">
        <v>0</v>
      </c>
      <c r="E110" s="62"/>
      <c r="F110" s="62">
        <v>314.00662251655626</v>
      </c>
      <c r="G110" s="62">
        <v>285</v>
      </c>
      <c r="H110" s="62"/>
      <c r="I110" s="70">
        <v>200.26490066225165</v>
      </c>
      <c r="J110" s="70">
        <v>599.00662251655626</v>
      </c>
      <c r="K110" s="70">
        <v>799.27152317880791</v>
      </c>
    </row>
    <row r="111" spans="1:11" ht="25.5" customHeight="1" x14ac:dyDescent="0.2">
      <c r="A111" s="61" t="s">
        <v>2</v>
      </c>
      <c r="B111" s="61" t="s">
        <v>122</v>
      </c>
      <c r="C111" s="62">
        <v>3550</v>
      </c>
      <c r="D111" s="62">
        <v>201</v>
      </c>
      <c r="E111" s="62">
        <v>0</v>
      </c>
      <c r="F111" s="62">
        <v>2105</v>
      </c>
      <c r="G111" s="62">
        <v>409</v>
      </c>
      <c r="H111" s="62">
        <v>0</v>
      </c>
      <c r="I111" s="70">
        <v>3751</v>
      </c>
      <c r="J111" s="70">
        <v>2514</v>
      </c>
      <c r="K111" s="70">
        <v>6265</v>
      </c>
    </row>
    <row r="112" spans="1:11" ht="25.5" customHeight="1" x14ac:dyDescent="0.2">
      <c r="A112" s="61" t="s">
        <v>2</v>
      </c>
      <c r="B112" s="61" t="s">
        <v>123</v>
      </c>
      <c r="C112" s="62">
        <v>143</v>
      </c>
      <c r="D112" s="62"/>
      <c r="E112" s="62">
        <v>0</v>
      </c>
      <c r="F112" s="62">
        <v>306</v>
      </c>
      <c r="G112" s="62"/>
      <c r="H112" s="62">
        <v>0</v>
      </c>
      <c r="I112" s="70">
        <v>143</v>
      </c>
      <c r="J112" s="70">
        <v>306</v>
      </c>
      <c r="K112" s="70">
        <v>449</v>
      </c>
    </row>
    <row r="113" spans="1:11" ht="25.5" customHeight="1" x14ac:dyDescent="0.2">
      <c r="A113" s="61" t="s">
        <v>2</v>
      </c>
      <c r="B113" s="61" t="s">
        <v>124</v>
      </c>
      <c r="C113" s="62">
        <v>544</v>
      </c>
      <c r="D113" s="62">
        <v>356.42857142857144</v>
      </c>
      <c r="E113" s="62">
        <v>716.57142857142844</v>
      </c>
      <c r="F113" s="62">
        <v>146</v>
      </c>
      <c r="G113" s="62"/>
      <c r="H113" s="62">
        <v>0</v>
      </c>
      <c r="I113" s="70">
        <v>1617</v>
      </c>
      <c r="J113" s="70">
        <v>146</v>
      </c>
      <c r="K113" s="70">
        <v>1763</v>
      </c>
    </row>
    <row r="114" spans="1:11" ht="25.5" customHeight="1" x14ac:dyDescent="0.2">
      <c r="A114" s="61" t="s">
        <v>2</v>
      </c>
      <c r="B114" s="61" t="s">
        <v>125</v>
      </c>
      <c r="C114" s="62">
        <v>228</v>
      </c>
      <c r="D114" s="62"/>
      <c r="E114" s="62">
        <v>0</v>
      </c>
      <c r="F114" s="62">
        <v>13</v>
      </c>
      <c r="G114" s="62"/>
      <c r="H114" s="62">
        <v>0</v>
      </c>
      <c r="I114" s="70">
        <v>228</v>
      </c>
      <c r="J114" s="70">
        <v>13</v>
      </c>
      <c r="K114" s="70">
        <v>241</v>
      </c>
    </row>
    <row r="115" spans="1:11" ht="25.5" customHeight="1" x14ac:dyDescent="0.2">
      <c r="A115" s="61" t="s">
        <v>2</v>
      </c>
      <c r="B115" s="61" t="s">
        <v>126</v>
      </c>
      <c r="C115" s="62">
        <v>533</v>
      </c>
      <c r="D115" s="62"/>
      <c r="E115" s="62">
        <v>0</v>
      </c>
      <c r="F115" s="62">
        <v>39</v>
      </c>
      <c r="G115" s="62"/>
      <c r="H115" s="62">
        <v>0</v>
      </c>
      <c r="I115" s="70">
        <v>533</v>
      </c>
      <c r="J115" s="70">
        <v>39</v>
      </c>
      <c r="K115" s="70">
        <v>572</v>
      </c>
    </row>
    <row r="116" spans="1:11" ht="25.5" customHeight="1" x14ac:dyDescent="0.2">
      <c r="A116" s="61" t="s">
        <v>2</v>
      </c>
      <c r="B116" s="61" t="s">
        <v>127</v>
      </c>
      <c r="C116" s="62">
        <v>800</v>
      </c>
      <c r="D116" s="62">
        <v>60</v>
      </c>
      <c r="E116" s="62">
        <v>0</v>
      </c>
      <c r="F116" s="62">
        <v>443</v>
      </c>
      <c r="G116" s="62">
        <v>218</v>
      </c>
      <c r="H116" s="62">
        <v>0</v>
      </c>
      <c r="I116" s="70">
        <v>860</v>
      </c>
      <c r="J116" s="70">
        <v>661</v>
      </c>
      <c r="K116" s="70">
        <v>1521</v>
      </c>
    </row>
    <row r="117" spans="1:11" ht="25.5" customHeight="1" x14ac:dyDescent="0.2">
      <c r="A117" s="61" t="s">
        <v>2</v>
      </c>
      <c r="B117" s="61" t="s">
        <v>128</v>
      </c>
      <c r="C117" s="62">
        <v>474.99999999999994</v>
      </c>
      <c r="D117" s="62"/>
      <c r="E117" s="62">
        <v>0</v>
      </c>
      <c r="F117" s="62">
        <v>95</v>
      </c>
      <c r="G117" s="62">
        <v>480</v>
      </c>
      <c r="H117" s="62">
        <v>96</v>
      </c>
      <c r="I117" s="70">
        <v>474.99999999999994</v>
      </c>
      <c r="J117" s="70">
        <v>671</v>
      </c>
      <c r="K117" s="70">
        <v>1146</v>
      </c>
    </row>
    <row r="118" spans="1:11" ht="25.5" customHeight="1" x14ac:dyDescent="0.2">
      <c r="A118" s="61" t="s">
        <v>2</v>
      </c>
      <c r="B118" s="61" t="s">
        <v>129</v>
      </c>
      <c r="C118" s="62">
        <v>34</v>
      </c>
      <c r="D118" s="62"/>
      <c r="E118" s="62">
        <v>0</v>
      </c>
      <c r="F118" s="62">
        <v>92</v>
      </c>
      <c r="G118" s="62">
        <v>106</v>
      </c>
      <c r="H118" s="62">
        <v>0</v>
      </c>
      <c r="I118" s="70">
        <v>34</v>
      </c>
      <c r="J118" s="70">
        <v>198</v>
      </c>
      <c r="K118" s="70">
        <v>232</v>
      </c>
    </row>
    <row r="119" spans="1:11" ht="25.5" customHeight="1" x14ac:dyDescent="0.2">
      <c r="A119" s="61" t="s">
        <v>2</v>
      </c>
      <c r="B119" s="61" t="s">
        <v>130</v>
      </c>
      <c r="C119" s="62">
        <v>113</v>
      </c>
      <c r="D119" s="62"/>
      <c r="E119" s="62">
        <v>0</v>
      </c>
      <c r="F119" s="62">
        <v>83</v>
      </c>
      <c r="G119" s="62"/>
      <c r="H119" s="62">
        <v>0</v>
      </c>
      <c r="I119" s="70">
        <v>113</v>
      </c>
      <c r="J119" s="70">
        <v>83</v>
      </c>
      <c r="K119" s="70">
        <v>196</v>
      </c>
    </row>
    <row r="120" spans="1:11" ht="25.5" customHeight="1" x14ac:dyDescent="0.2">
      <c r="A120" s="61" t="s">
        <v>2</v>
      </c>
      <c r="B120" s="61" t="s">
        <v>131</v>
      </c>
      <c r="C120" s="62">
        <v>1380</v>
      </c>
      <c r="D120" s="62">
        <v>525</v>
      </c>
      <c r="E120" s="62">
        <v>0</v>
      </c>
      <c r="F120" s="62">
        <v>596</v>
      </c>
      <c r="G120" s="62">
        <v>452</v>
      </c>
      <c r="H120" s="62">
        <v>0</v>
      </c>
      <c r="I120" s="70">
        <v>1905</v>
      </c>
      <c r="J120" s="70">
        <v>1048</v>
      </c>
      <c r="K120" s="70">
        <v>2953</v>
      </c>
    </row>
    <row r="121" spans="1:11" ht="25.5" customHeight="1" x14ac:dyDescent="0.2">
      <c r="A121" s="61" t="s">
        <v>2</v>
      </c>
      <c r="B121" s="61" t="s">
        <v>132</v>
      </c>
      <c r="C121" s="62">
        <v>316</v>
      </c>
      <c r="D121" s="62"/>
      <c r="E121" s="62">
        <v>0</v>
      </c>
      <c r="F121" s="62">
        <v>50</v>
      </c>
      <c r="G121" s="62"/>
      <c r="H121" s="62">
        <v>0</v>
      </c>
      <c r="I121" s="70">
        <v>316</v>
      </c>
      <c r="J121" s="70">
        <v>50</v>
      </c>
      <c r="K121" s="70">
        <v>366</v>
      </c>
    </row>
    <row r="122" spans="1:11" ht="25.5" customHeight="1" x14ac:dyDescent="0.2">
      <c r="A122" s="61" t="s">
        <v>2</v>
      </c>
      <c r="B122" s="61" t="s">
        <v>133</v>
      </c>
      <c r="C122" s="62">
        <v>235</v>
      </c>
      <c r="D122" s="62"/>
      <c r="E122" s="62">
        <v>0</v>
      </c>
      <c r="F122" s="62">
        <v>350</v>
      </c>
      <c r="G122" s="62">
        <v>36.999999999999986</v>
      </c>
      <c r="H122" s="62">
        <v>0</v>
      </c>
      <c r="I122" s="70">
        <v>235</v>
      </c>
      <c r="J122" s="70">
        <v>387</v>
      </c>
      <c r="K122" s="70">
        <v>622</v>
      </c>
    </row>
    <row r="123" spans="1:11" ht="25.5" customHeight="1" x14ac:dyDescent="0.2">
      <c r="A123" s="61" t="s">
        <v>2</v>
      </c>
      <c r="B123" s="61" t="s">
        <v>134</v>
      </c>
      <c r="C123" s="62">
        <v>376.33333333333337</v>
      </c>
      <c r="D123" s="62">
        <v>26.666666666666668</v>
      </c>
      <c r="E123" s="62">
        <v>0</v>
      </c>
      <c r="F123" s="62">
        <v>294.2</v>
      </c>
      <c r="G123" s="62">
        <v>373.79999999999995</v>
      </c>
      <c r="H123" s="62">
        <v>0</v>
      </c>
      <c r="I123" s="70">
        <v>403.00000000000006</v>
      </c>
      <c r="J123" s="70">
        <v>668</v>
      </c>
      <c r="K123" s="70">
        <v>1071</v>
      </c>
    </row>
    <row r="124" spans="1:11" ht="25.5" customHeight="1" x14ac:dyDescent="0.2">
      <c r="A124" s="61" t="s">
        <v>2</v>
      </c>
      <c r="B124" s="61" t="s">
        <v>135</v>
      </c>
      <c r="C124" s="62">
        <v>300</v>
      </c>
      <c r="D124" s="62"/>
      <c r="E124" s="62">
        <v>0</v>
      </c>
      <c r="F124" s="62">
        <v>738</v>
      </c>
      <c r="G124" s="62"/>
      <c r="H124" s="62">
        <v>0</v>
      </c>
      <c r="I124" s="70">
        <v>300</v>
      </c>
      <c r="J124" s="70">
        <v>738</v>
      </c>
      <c r="K124" s="70">
        <v>1038</v>
      </c>
    </row>
    <row r="125" spans="1:11" ht="25.5" customHeight="1" x14ac:dyDescent="0.2">
      <c r="A125" s="61" t="s">
        <v>2</v>
      </c>
      <c r="B125" s="61" t="s">
        <v>136</v>
      </c>
      <c r="C125" s="62">
        <v>178</v>
      </c>
      <c r="D125" s="62"/>
      <c r="E125" s="62">
        <v>0</v>
      </c>
      <c r="F125" s="62">
        <v>14.666666666666664</v>
      </c>
      <c r="G125" s="62">
        <v>23.333333333333332</v>
      </c>
      <c r="H125" s="62">
        <v>0</v>
      </c>
      <c r="I125" s="70">
        <v>178</v>
      </c>
      <c r="J125" s="70">
        <v>38</v>
      </c>
      <c r="K125" s="70">
        <v>216</v>
      </c>
    </row>
    <row r="126" spans="1:11" ht="25.5" customHeight="1" x14ac:dyDescent="0.2">
      <c r="A126" s="61" t="s">
        <v>2</v>
      </c>
      <c r="B126" s="61" t="s">
        <v>137</v>
      </c>
      <c r="C126" s="62">
        <v>126</v>
      </c>
      <c r="D126" s="62"/>
      <c r="E126" s="62">
        <v>0</v>
      </c>
      <c r="F126" s="62">
        <v>125</v>
      </c>
      <c r="G126" s="62">
        <v>125</v>
      </c>
      <c r="H126" s="62">
        <v>0</v>
      </c>
      <c r="I126" s="70">
        <v>126</v>
      </c>
      <c r="J126" s="70">
        <v>250</v>
      </c>
      <c r="K126" s="70">
        <v>376</v>
      </c>
    </row>
    <row r="127" spans="1:11" ht="25.5" customHeight="1" x14ac:dyDescent="0.2">
      <c r="A127" s="61" t="s">
        <v>2</v>
      </c>
      <c r="B127" s="61" t="s">
        <v>138</v>
      </c>
      <c r="C127" s="62">
        <v>33</v>
      </c>
      <c r="D127" s="62"/>
      <c r="E127" s="62">
        <v>0</v>
      </c>
      <c r="F127" s="62">
        <v>13</v>
      </c>
      <c r="G127" s="62"/>
      <c r="H127" s="62">
        <v>0</v>
      </c>
      <c r="I127" s="70">
        <v>33</v>
      </c>
      <c r="J127" s="70">
        <v>13</v>
      </c>
      <c r="K127" s="70">
        <v>46</v>
      </c>
    </row>
    <row r="128" spans="1:11" ht="25.5" customHeight="1" x14ac:dyDescent="0.2">
      <c r="A128" s="61" t="s">
        <v>2</v>
      </c>
      <c r="B128" s="61" t="s">
        <v>139</v>
      </c>
      <c r="C128" s="62">
        <v>1685</v>
      </c>
      <c r="D128" s="62">
        <v>437</v>
      </c>
      <c r="E128" s="62">
        <v>0</v>
      </c>
      <c r="F128" s="62">
        <v>1802</v>
      </c>
      <c r="G128" s="62">
        <v>1036</v>
      </c>
      <c r="H128" s="62">
        <v>0</v>
      </c>
      <c r="I128" s="70">
        <v>2122</v>
      </c>
      <c r="J128" s="70">
        <v>2838</v>
      </c>
      <c r="K128" s="70">
        <v>4960</v>
      </c>
    </row>
    <row r="129" spans="1:11" ht="25.5" customHeight="1" x14ac:dyDescent="0.2">
      <c r="A129" s="61" t="s">
        <v>2</v>
      </c>
      <c r="B129" s="61" t="s">
        <v>140</v>
      </c>
      <c r="C129" s="62">
        <v>72</v>
      </c>
      <c r="D129" s="62"/>
      <c r="E129" s="62">
        <v>0</v>
      </c>
      <c r="F129" s="62">
        <v>-21</v>
      </c>
      <c r="G129" s="62"/>
      <c r="H129" s="62">
        <v>0</v>
      </c>
      <c r="I129" s="70">
        <v>72</v>
      </c>
      <c r="J129" s="70">
        <v>-21</v>
      </c>
      <c r="K129" s="70">
        <v>51</v>
      </c>
    </row>
    <row r="130" spans="1:11" ht="25.5" customHeight="1" x14ac:dyDescent="0.2">
      <c r="A130" s="61" t="s">
        <v>2</v>
      </c>
      <c r="B130" s="61" t="s">
        <v>141</v>
      </c>
      <c r="C130" s="62">
        <v>729</v>
      </c>
      <c r="D130" s="62"/>
      <c r="E130" s="62">
        <v>0</v>
      </c>
      <c r="F130" s="62">
        <v>1982</v>
      </c>
      <c r="G130" s="62">
        <v>101</v>
      </c>
      <c r="H130" s="62">
        <v>0</v>
      </c>
      <c r="I130" s="70">
        <v>729</v>
      </c>
      <c r="J130" s="70">
        <v>2083</v>
      </c>
      <c r="K130" s="70">
        <v>2812</v>
      </c>
    </row>
    <row r="131" spans="1:11" ht="25.5" customHeight="1" x14ac:dyDescent="0.2">
      <c r="A131" s="61" t="s">
        <v>2</v>
      </c>
      <c r="B131" s="61" t="s">
        <v>2</v>
      </c>
      <c r="C131" s="62">
        <v>9886</v>
      </c>
      <c r="D131" s="62">
        <v>3189</v>
      </c>
      <c r="E131" s="62">
        <v>62</v>
      </c>
      <c r="F131" s="62">
        <v>2131</v>
      </c>
      <c r="G131" s="62">
        <v>19077</v>
      </c>
      <c r="H131" s="62">
        <v>7283</v>
      </c>
      <c r="I131" s="70">
        <v>13137</v>
      </c>
      <c r="J131" s="70">
        <v>28491</v>
      </c>
      <c r="K131" s="70">
        <v>41628</v>
      </c>
    </row>
    <row r="132" spans="1:11" ht="25.5" customHeight="1" x14ac:dyDescent="0.2">
      <c r="A132" s="61" t="s">
        <v>2</v>
      </c>
      <c r="B132" s="61" t="s">
        <v>142</v>
      </c>
      <c r="C132" s="62">
        <v>540</v>
      </c>
      <c r="D132" s="62"/>
      <c r="E132" s="62">
        <v>0</v>
      </c>
      <c r="F132" s="62">
        <v>55</v>
      </c>
      <c r="G132" s="62"/>
      <c r="H132" s="62">
        <v>0</v>
      </c>
      <c r="I132" s="70">
        <v>540</v>
      </c>
      <c r="J132" s="70">
        <v>55</v>
      </c>
      <c r="K132" s="70">
        <v>595</v>
      </c>
    </row>
    <row r="133" spans="1:11" ht="25.5" customHeight="1" x14ac:dyDescent="0.2">
      <c r="A133" s="61" t="s">
        <v>2</v>
      </c>
      <c r="B133" s="61" t="s">
        <v>143</v>
      </c>
      <c r="C133" s="62">
        <v>1211</v>
      </c>
      <c r="D133" s="62">
        <v>100</v>
      </c>
      <c r="E133" s="62">
        <v>0</v>
      </c>
      <c r="F133" s="62">
        <v>412.33333333333331</v>
      </c>
      <c r="G133" s="62">
        <v>16.666666666666668</v>
      </c>
      <c r="H133" s="62">
        <v>0</v>
      </c>
      <c r="I133" s="70">
        <v>1311</v>
      </c>
      <c r="J133" s="70">
        <v>429</v>
      </c>
      <c r="K133" s="70">
        <v>1740</v>
      </c>
    </row>
    <row r="134" spans="1:11" ht="25.5" customHeight="1" x14ac:dyDescent="0.2">
      <c r="A134" s="61" t="s">
        <v>2</v>
      </c>
      <c r="B134" s="61" t="s">
        <v>144</v>
      </c>
      <c r="C134" s="62">
        <v>53</v>
      </c>
      <c r="D134" s="62"/>
      <c r="E134" s="62">
        <v>0</v>
      </c>
      <c r="F134" s="62">
        <v>207</v>
      </c>
      <c r="G134" s="62">
        <v>27</v>
      </c>
      <c r="H134" s="62">
        <v>0</v>
      </c>
      <c r="I134" s="70">
        <v>53</v>
      </c>
      <c r="J134" s="70">
        <v>234</v>
      </c>
      <c r="K134" s="70">
        <v>287</v>
      </c>
    </row>
    <row r="135" spans="1:11" ht="25.5" customHeight="1" x14ac:dyDescent="0.2">
      <c r="A135" s="61" t="s">
        <v>2</v>
      </c>
      <c r="B135" s="61" t="s">
        <v>145</v>
      </c>
      <c r="C135" s="62">
        <v>509</v>
      </c>
      <c r="D135" s="62">
        <v>420</v>
      </c>
      <c r="E135" s="62">
        <v>0</v>
      </c>
      <c r="F135" s="62">
        <v>680</v>
      </c>
      <c r="G135" s="62">
        <v>600</v>
      </c>
      <c r="H135" s="62">
        <v>1475</v>
      </c>
      <c r="I135" s="70">
        <v>929</v>
      </c>
      <c r="J135" s="70">
        <v>2755</v>
      </c>
      <c r="K135" s="70">
        <v>3684</v>
      </c>
    </row>
    <row r="136" spans="1:11" ht="25.5" customHeight="1" x14ac:dyDescent="0.2">
      <c r="A136" s="61" t="s">
        <v>2</v>
      </c>
      <c r="B136" s="61" t="s">
        <v>146</v>
      </c>
      <c r="C136" s="62">
        <v>844</v>
      </c>
      <c r="D136" s="62">
        <v>110</v>
      </c>
      <c r="E136" s="62">
        <v>0</v>
      </c>
      <c r="F136" s="62">
        <v>440.33333333333337</v>
      </c>
      <c r="G136" s="62">
        <v>291.66666666666669</v>
      </c>
      <c r="H136" s="62"/>
      <c r="I136" s="70">
        <v>954</v>
      </c>
      <c r="J136" s="70">
        <v>732</v>
      </c>
      <c r="K136" s="70">
        <v>1686</v>
      </c>
    </row>
    <row r="137" spans="1:11" ht="25.5" customHeight="1" x14ac:dyDescent="0.2">
      <c r="A137" s="61" t="s">
        <v>5</v>
      </c>
      <c r="B137" s="61" t="s">
        <v>147</v>
      </c>
      <c r="C137" s="62">
        <v>7938</v>
      </c>
      <c r="D137" s="62">
        <v>6806</v>
      </c>
      <c r="E137" s="62">
        <v>2223</v>
      </c>
      <c r="F137" s="62">
        <v>2990</v>
      </c>
      <c r="G137" s="62">
        <v>8608</v>
      </c>
      <c r="H137" s="62">
        <v>35100</v>
      </c>
      <c r="I137" s="70">
        <v>16967</v>
      </c>
      <c r="J137" s="70">
        <v>46698</v>
      </c>
      <c r="K137" s="70">
        <v>63665</v>
      </c>
    </row>
    <row r="138" spans="1:11" ht="25.5" customHeight="1" x14ac:dyDescent="0.2">
      <c r="A138" s="61" t="s">
        <v>5</v>
      </c>
      <c r="B138" s="61" t="s">
        <v>148</v>
      </c>
      <c r="C138" s="62">
        <v>2254</v>
      </c>
      <c r="D138" s="62">
        <v>896</v>
      </c>
      <c r="E138" s="62">
        <v>600</v>
      </c>
      <c r="F138" s="62">
        <v>1710</v>
      </c>
      <c r="G138" s="62">
        <v>5050</v>
      </c>
      <c r="H138" s="62">
        <v>32900</v>
      </c>
      <c r="I138" s="70">
        <v>3750</v>
      </c>
      <c r="J138" s="70">
        <v>39660</v>
      </c>
      <c r="K138" s="70">
        <v>43410</v>
      </c>
    </row>
    <row r="139" spans="1:11" ht="25.5" customHeight="1" x14ac:dyDescent="0.2">
      <c r="A139" s="61" t="s">
        <v>5</v>
      </c>
      <c r="B139" s="61" t="s">
        <v>149</v>
      </c>
      <c r="C139" s="62">
        <v>485</v>
      </c>
      <c r="D139" s="62">
        <v>495</v>
      </c>
      <c r="E139" s="62">
        <v>1015</v>
      </c>
      <c r="F139" s="62">
        <v>0</v>
      </c>
      <c r="G139" s="62">
        <v>90</v>
      </c>
      <c r="H139" s="62">
        <v>0</v>
      </c>
      <c r="I139" s="70">
        <v>1995</v>
      </c>
      <c r="J139" s="70">
        <v>90</v>
      </c>
      <c r="K139" s="70">
        <v>2085</v>
      </c>
    </row>
    <row r="140" spans="1:11" ht="25.5" customHeight="1" x14ac:dyDescent="0.2">
      <c r="A140" s="61" t="s">
        <v>5</v>
      </c>
      <c r="B140" s="61" t="s">
        <v>150</v>
      </c>
      <c r="C140" s="62"/>
      <c r="D140" s="62"/>
      <c r="E140" s="62"/>
      <c r="F140" s="62"/>
      <c r="G140" s="62"/>
      <c r="H140" s="62"/>
      <c r="I140" s="70">
        <v>0</v>
      </c>
      <c r="J140" s="70">
        <v>0</v>
      </c>
      <c r="K140" s="70">
        <v>0</v>
      </c>
    </row>
    <row r="141" spans="1:11" ht="25.5" customHeight="1" x14ac:dyDescent="0.2">
      <c r="A141" s="61" t="s">
        <v>5</v>
      </c>
      <c r="B141" s="61" t="s">
        <v>151</v>
      </c>
      <c r="C141" s="62"/>
      <c r="D141" s="62"/>
      <c r="E141" s="62"/>
      <c r="F141" s="62"/>
      <c r="G141" s="62"/>
      <c r="H141" s="62"/>
      <c r="I141" s="70">
        <v>0</v>
      </c>
      <c r="J141" s="70">
        <v>0</v>
      </c>
      <c r="K141" s="70">
        <v>0</v>
      </c>
    </row>
    <row r="142" spans="1:11" ht="25.5" customHeight="1" x14ac:dyDescent="0.2">
      <c r="A142" s="61" t="s">
        <v>5</v>
      </c>
      <c r="B142" s="61" t="s">
        <v>152</v>
      </c>
      <c r="C142" s="62"/>
      <c r="D142" s="62"/>
      <c r="E142" s="62"/>
      <c r="F142" s="62"/>
      <c r="G142" s="62"/>
      <c r="H142" s="62"/>
      <c r="I142" s="70">
        <v>0</v>
      </c>
      <c r="J142" s="70">
        <v>0</v>
      </c>
      <c r="K142" s="70">
        <v>0</v>
      </c>
    </row>
    <row r="143" spans="1:11" ht="25.5" customHeight="1" x14ac:dyDescent="0.2">
      <c r="A143" s="61" t="s">
        <v>7</v>
      </c>
      <c r="B143" s="61" t="s">
        <v>153</v>
      </c>
      <c r="C143" s="62">
        <v>138</v>
      </c>
      <c r="D143" s="62">
        <v>73</v>
      </c>
      <c r="E143" s="62">
        <v>4</v>
      </c>
      <c r="F143" s="62">
        <v>0</v>
      </c>
      <c r="G143" s="62">
        <v>0</v>
      </c>
      <c r="H143" s="62">
        <v>0</v>
      </c>
      <c r="I143" s="70">
        <v>215</v>
      </c>
      <c r="J143" s="70">
        <v>0</v>
      </c>
      <c r="K143" s="70">
        <v>215</v>
      </c>
    </row>
    <row r="144" spans="1:11" ht="25.5" customHeight="1" x14ac:dyDescent="0.2">
      <c r="A144" s="61" t="s">
        <v>7</v>
      </c>
      <c r="B144" s="61" t="s">
        <v>154</v>
      </c>
      <c r="C144" s="62">
        <v>491</v>
      </c>
      <c r="D144" s="62">
        <v>49</v>
      </c>
      <c r="E144" s="62">
        <v>0</v>
      </c>
      <c r="F144" s="62">
        <v>29</v>
      </c>
      <c r="G144" s="62">
        <v>228</v>
      </c>
      <c r="H144" s="62">
        <v>45</v>
      </c>
      <c r="I144" s="70">
        <v>540</v>
      </c>
      <c r="J144" s="70">
        <v>302</v>
      </c>
      <c r="K144" s="70">
        <v>842</v>
      </c>
    </row>
    <row r="145" spans="1:11" ht="25.5" customHeight="1" x14ac:dyDescent="0.2">
      <c r="A145" s="61" t="s">
        <v>7</v>
      </c>
      <c r="B145" s="61" t="s">
        <v>155</v>
      </c>
      <c r="C145" s="62">
        <v>290</v>
      </c>
      <c r="D145" s="62">
        <v>222</v>
      </c>
      <c r="E145" s="62">
        <v>123</v>
      </c>
      <c r="F145" s="62">
        <v>74</v>
      </c>
      <c r="G145" s="62">
        <v>0</v>
      </c>
      <c r="H145" s="62">
        <v>0</v>
      </c>
      <c r="I145" s="70">
        <v>635</v>
      </c>
      <c r="J145" s="70">
        <v>74</v>
      </c>
      <c r="K145" s="70">
        <v>709</v>
      </c>
    </row>
    <row r="146" spans="1:11" ht="25.5" customHeight="1" x14ac:dyDescent="0.2">
      <c r="A146" s="61" t="s">
        <v>7</v>
      </c>
      <c r="B146" s="61" t="s">
        <v>156</v>
      </c>
      <c r="C146" s="62">
        <v>312</v>
      </c>
      <c r="D146" s="62">
        <v>20</v>
      </c>
      <c r="E146" s="62">
        <v>0</v>
      </c>
      <c r="F146" s="62">
        <v>2</v>
      </c>
      <c r="G146" s="62">
        <v>2</v>
      </c>
      <c r="H146" s="62">
        <v>0</v>
      </c>
      <c r="I146" s="70">
        <v>332</v>
      </c>
      <c r="J146" s="70">
        <v>4</v>
      </c>
      <c r="K146" s="70">
        <v>336</v>
      </c>
    </row>
    <row r="147" spans="1:11" ht="25.5" customHeight="1" x14ac:dyDescent="0.2">
      <c r="A147" s="61" t="s">
        <v>7</v>
      </c>
      <c r="B147" s="61" t="s">
        <v>157</v>
      </c>
      <c r="C147" s="62">
        <v>484</v>
      </c>
      <c r="D147" s="62">
        <v>324</v>
      </c>
      <c r="E147" s="62">
        <v>44</v>
      </c>
      <c r="F147" s="62">
        <v>285</v>
      </c>
      <c r="G147" s="62">
        <v>167</v>
      </c>
      <c r="H147" s="62">
        <v>29</v>
      </c>
      <c r="I147" s="70">
        <v>852</v>
      </c>
      <c r="J147" s="70">
        <v>481</v>
      </c>
      <c r="K147" s="70">
        <v>1333</v>
      </c>
    </row>
    <row r="148" spans="1:11" ht="25.5" customHeight="1" x14ac:dyDescent="0.2">
      <c r="A148" s="61" t="s">
        <v>7</v>
      </c>
      <c r="B148" s="61" t="s">
        <v>158</v>
      </c>
      <c r="C148" s="62">
        <v>211</v>
      </c>
      <c r="D148" s="62">
        <v>40</v>
      </c>
      <c r="E148" s="62">
        <v>30</v>
      </c>
      <c r="F148" s="62">
        <v>79</v>
      </c>
      <c r="G148" s="62">
        <v>37</v>
      </c>
      <c r="H148" s="62">
        <v>18</v>
      </c>
      <c r="I148" s="70">
        <v>281</v>
      </c>
      <c r="J148" s="70">
        <v>134</v>
      </c>
      <c r="K148" s="70">
        <v>415</v>
      </c>
    </row>
    <row r="149" spans="1:11" ht="25.5" customHeight="1" x14ac:dyDescent="0.2">
      <c r="A149" s="61" t="s">
        <v>7</v>
      </c>
      <c r="B149" s="61" t="s">
        <v>159</v>
      </c>
      <c r="C149" s="62">
        <v>138</v>
      </c>
      <c r="D149" s="62">
        <v>8</v>
      </c>
      <c r="E149" s="62">
        <v>0</v>
      </c>
      <c r="F149" s="62">
        <v>92</v>
      </c>
      <c r="G149" s="62">
        <v>0</v>
      </c>
      <c r="H149" s="62">
        <v>0</v>
      </c>
      <c r="I149" s="70">
        <v>146</v>
      </c>
      <c r="J149" s="70">
        <v>92</v>
      </c>
      <c r="K149" s="70">
        <v>238</v>
      </c>
    </row>
    <row r="150" spans="1:11" ht="25.5" customHeight="1" x14ac:dyDescent="0.2">
      <c r="A150" s="61" t="s">
        <v>7</v>
      </c>
      <c r="B150" s="61" t="s">
        <v>160</v>
      </c>
      <c r="C150" s="62">
        <v>195</v>
      </c>
      <c r="D150" s="62">
        <v>16</v>
      </c>
      <c r="E150" s="62">
        <v>0</v>
      </c>
      <c r="F150" s="62">
        <v>216</v>
      </c>
      <c r="G150" s="62">
        <v>51</v>
      </c>
      <c r="H150" s="62">
        <v>0</v>
      </c>
      <c r="I150" s="70">
        <v>211</v>
      </c>
      <c r="J150" s="70">
        <v>267</v>
      </c>
      <c r="K150" s="70">
        <v>478</v>
      </c>
    </row>
    <row r="151" spans="1:11" ht="25.5" customHeight="1" x14ac:dyDescent="0.2">
      <c r="A151" s="61" t="s">
        <v>7</v>
      </c>
      <c r="B151" s="61" t="s">
        <v>161</v>
      </c>
      <c r="C151" s="62">
        <v>83</v>
      </c>
      <c r="D151" s="62">
        <v>105</v>
      </c>
      <c r="E151" s="62">
        <v>14</v>
      </c>
      <c r="F151" s="62">
        <v>40</v>
      </c>
      <c r="G151" s="62">
        <v>12</v>
      </c>
      <c r="H151" s="62">
        <v>0</v>
      </c>
      <c r="I151" s="70">
        <v>202</v>
      </c>
      <c r="J151" s="70">
        <v>52</v>
      </c>
      <c r="K151" s="70">
        <v>254</v>
      </c>
    </row>
    <row r="152" spans="1:11" ht="25.5" customHeight="1" x14ac:dyDescent="0.2">
      <c r="A152" s="61" t="s">
        <v>7</v>
      </c>
      <c r="B152" s="61" t="s">
        <v>162</v>
      </c>
      <c r="C152" s="62">
        <v>997</v>
      </c>
      <c r="D152" s="62">
        <v>154</v>
      </c>
      <c r="E152" s="62">
        <v>0</v>
      </c>
      <c r="F152" s="62">
        <v>-12</v>
      </c>
      <c r="G152" s="62">
        <v>55</v>
      </c>
      <c r="H152" s="62">
        <v>0</v>
      </c>
      <c r="I152" s="70">
        <v>1151</v>
      </c>
      <c r="J152" s="70">
        <v>43</v>
      </c>
      <c r="K152" s="70">
        <v>1194</v>
      </c>
    </row>
    <row r="153" spans="1:11" ht="25.5" customHeight="1" x14ac:dyDescent="0.2">
      <c r="A153" s="61" t="s">
        <v>7</v>
      </c>
      <c r="B153" s="61" t="s">
        <v>163</v>
      </c>
      <c r="C153" s="62">
        <v>329</v>
      </c>
      <c r="D153" s="62">
        <v>35</v>
      </c>
      <c r="E153" s="62">
        <v>0</v>
      </c>
      <c r="F153" s="62">
        <v>48</v>
      </c>
      <c r="G153" s="62">
        <v>2</v>
      </c>
      <c r="H153" s="62">
        <v>0</v>
      </c>
      <c r="I153" s="70">
        <v>364</v>
      </c>
      <c r="J153" s="70">
        <v>50</v>
      </c>
      <c r="K153" s="70">
        <v>414</v>
      </c>
    </row>
    <row r="154" spans="1:11" ht="25.5" customHeight="1" x14ac:dyDescent="0.2">
      <c r="A154" s="61" t="s">
        <v>7</v>
      </c>
      <c r="B154" s="61" t="s">
        <v>164</v>
      </c>
      <c r="C154" s="62">
        <v>118</v>
      </c>
      <c r="D154" s="62">
        <v>10</v>
      </c>
      <c r="E154" s="62">
        <v>1</v>
      </c>
      <c r="F154" s="62">
        <v>243</v>
      </c>
      <c r="G154" s="62">
        <v>64</v>
      </c>
      <c r="H154" s="62">
        <v>28</v>
      </c>
      <c r="I154" s="70">
        <v>129</v>
      </c>
      <c r="J154" s="70">
        <v>335</v>
      </c>
      <c r="K154" s="70">
        <v>464</v>
      </c>
    </row>
    <row r="155" spans="1:11" ht="25.5" customHeight="1" x14ac:dyDescent="0.2">
      <c r="A155" s="61" t="s">
        <v>7</v>
      </c>
      <c r="B155" s="61" t="s">
        <v>165</v>
      </c>
      <c r="C155" s="62">
        <v>438</v>
      </c>
      <c r="D155" s="62">
        <v>130</v>
      </c>
      <c r="E155" s="62">
        <v>10</v>
      </c>
      <c r="F155" s="62">
        <v>387</v>
      </c>
      <c r="G155" s="62">
        <v>396</v>
      </c>
      <c r="H155" s="62">
        <v>61</v>
      </c>
      <c r="I155" s="70">
        <v>578</v>
      </c>
      <c r="J155" s="70">
        <v>844</v>
      </c>
      <c r="K155" s="70">
        <v>1422</v>
      </c>
    </row>
    <row r="156" spans="1:11" ht="25.5" customHeight="1" x14ac:dyDescent="0.2">
      <c r="A156" s="61" t="s">
        <v>3</v>
      </c>
      <c r="B156" s="61" t="s">
        <v>207</v>
      </c>
      <c r="C156" s="62">
        <v>278</v>
      </c>
      <c r="D156" s="62">
        <v>0</v>
      </c>
      <c r="E156" s="62"/>
      <c r="F156" s="62">
        <v>94</v>
      </c>
      <c r="G156" s="62">
        <v>0</v>
      </c>
      <c r="H156" s="62"/>
      <c r="I156" s="70">
        <v>278</v>
      </c>
      <c r="J156" s="70">
        <v>94</v>
      </c>
      <c r="K156" s="70">
        <v>372</v>
      </c>
    </row>
    <row r="157" spans="1:11" ht="25.5" customHeight="1" x14ac:dyDescent="0.2">
      <c r="A157" s="61" t="s">
        <v>3</v>
      </c>
      <c r="B157" s="61" t="s">
        <v>208</v>
      </c>
      <c r="C157" s="62">
        <v>1434</v>
      </c>
      <c r="D157" s="62">
        <v>87</v>
      </c>
      <c r="E157" s="62"/>
      <c r="F157" s="62">
        <v>1787</v>
      </c>
      <c r="G157" s="62">
        <v>2486</v>
      </c>
      <c r="H157" s="62"/>
      <c r="I157" s="70">
        <v>1521</v>
      </c>
      <c r="J157" s="70">
        <v>4273</v>
      </c>
      <c r="K157" s="70">
        <v>5794</v>
      </c>
    </row>
    <row r="158" spans="1:11" ht="25.5" customHeight="1" x14ac:dyDescent="0.2">
      <c r="A158" s="61" t="s">
        <v>3</v>
      </c>
      <c r="B158" s="61" t="s">
        <v>209</v>
      </c>
      <c r="C158" s="62">
        <v>2255</v>
      </c>
      <c r="D158" s="62">
        <v>2298</v>
      </c>
      <c r="E158" s="62"/>
      <c r="F158" s="62">
        <v>721</v>
      </c>
      <c r="G158" s="62">
        <v>602</v>
      </c>
      <c r="H158" s="62"/>
      <c r="I158" s="70">
        <v>4553</v>
      </c>
      <c r="J158" s="70">
        <v>1323</v>
      </c>
      <c r="K158" s="70">
        <v>5876</v>
      </c>
    </row>
    <row r="159" spans="1:11" ht="25.5" customHeight="1" x14ac:dyDescent="0.2">
      <c r="A159" s="61" t="s">
        <v>3</v>
      </c>
      <c r="B159" s="61" t="s">
        <v>210</v>
      </c>
      <c r="C159" s="62">
        <v>343</v>
      </c>
      <c r="D159" s="62">
        <v>0</v>
      </c>
      <c r="E159" s="62"/>
      <c r="F159" s="62">
        <v>2148</v>
      </c>
      <c r="G159" s="62">
        <v>2356</v>
      </c>
      <c r="H159" s="62"/>
      <c r="I159" s="70">
        <v>343</v>
      </c>
      <c r="J159" s="70">
        <v>4504</v>
      </c>
      <c r="K159" s="70">
        <v>4847</v>
      </c>
    </row>
    <row r="160" spans="1:11" ht="25.5" customHeight="1" x14ac:dyDescent="0.2">
      <c r="A160" s="61" t="s">
        <v>3</v>
      </c>
      <c r="B160" s="61" t="s">
        <v>211</v>
      </c>
      <c r="C160" s="62">
        <v>159</v>
      </c>
      <c r="D160" s="62">
        <v>0</v>
      </c>
      <c r="E160" s="62"/>
      <c r="F160" s="62">
        <v>948</v>
      </c>
      <c r="G160" s="62">
        <v>320</v>
      </c>
      <c r="H160" s="62"/>
      <c r="I160" s="70">
        <v>159</v>
      </c>
      <c r="J160" s="70">
        <v>1268</v>
      </c>
      <c r="K160" s="70">
        <v>1427</v>
      </c>
    </row>
    <row r="161" spans="1:11" ht="25.5" customHeight="1" x14ac:dyDescent="0.2">
      <c r="A161" s="61" t="s">
        <v>3</v>
      </c>
      <c r="B161" s="61" t="s">
        <v>212</v>
      </c>
      <c r="C161" s="62">
        <v>190</v>
      </c>
      <c r="D161" s="62">
        <v>1</v>
      </c>
      <c r="E161" s="62"/>
      <c r="F161" s="62">
        <v>514</v>
      </c>
      <c r="G161" s="62">
        <v>2</v>
      </c>
      <c r="H161" s="62"/>
      <c r="I161" s="70">
        <v>191</v>
      </c>
      <c r="J161" s="70">
        <v>516</v>
      </c>
      <c r="K161" s="70">
        <v>707</v>
      </c>
    </row>
    <row r="162" spans="1:11" ht="25.5" customHeight="1" x14ac:dyDescent="0.2">
      <c r="A162" s="61" t="s">
        <v>3</v>
      </c>
      <c r="B162" s="61" t="s">
        <v>213</v>
      </c>
      <c r="C162" s="62">
        <v>469</v>
      </c>
      <c r="D162" s="62">
        <v>23</v>
      </c>
      <c r="E162" s="62"/>
      <c r="F162" s="62">
        <v>0</v>
      </c>
      <c r="G162" s="62">
        <v>1235</v>
      </c>
      <c r="H162" s="62"/>
      <c r="I162" s="70">
        <v>492</v>
      </c>
      <c r="J162" s="70">
        <v>1235</v>
      </c>
      <c r="K162" s="70">
        <v>1727</v>
      </c>
    </row>
    <row r="163" spans="1:11" ht="25.5" customHeight="1" x14ac:dyDescent="0.2">
      <c r="A163" s="61" t="s">
        <v>3</v>
      </c>
      <c r="B163" s="61" t="s">
        <v>214</v>
      </c>
      <c r="C163" s="62">
        <v>61</v>
      </c>
      <c r="D163" s="62">
        <v>0</v>
      </c>
      <c r="E163" s="62"/>
      <c r="F163" s="62">
        <v>174</v>
      </c>
      <c r="G163" s="62">
        <v>0</v>
      </c>
      <c r="H163" s="62"/>
      <c r="I163" s="70">
        <v>61</v>
      </c>
      <c r="J163" s="70">
        <v>174</v>
      </c>
      <c r="K163" s="70">
        <v>235</v>
      </c>
    </row>
    <row r="164" spans="1:11" ht="25.5" customHeight="1" x14ac:dyDescent="0.2">
      <c r="A164" s="61" t="s">
        <v>3</v>
      </c>
      <c r="B164" s="61" t="s">
        <v>215</v>
      </c>
      <c r="C164" s="62">
        <v>327</v>
      </c>
      <c r="D164" s="62">
        <v>0</v>
      </c>
      <c r="E164" s="62"/>
      <c r="F164" s="62">
        <v>375</v>
      </c>
      <c r="G164" s="62">
        <v>338</v>
      </c>
      <c r="H164" s="62"/>
      <c r="I164" s="70">
        <v>327</v>
      </c>
      <c r="J164" s="70">
        <v>713</v>
      </c>
      <c r="K164" s="70">
        <v>1040</v>
      </c>
    </row>
    <row r="165" spans="1:11" ht="25.5" customHeight="1" x14ac:dyDescent="0.2">
      <c r="A165" s="61" t="s">
        <v>3</v>
      </c>
      <c r="B165" s="61" t="s">
        <v>216</v>
      </c>
      <c r="C165" s="62">
        <v>256</v>
      </c>
      <c r="D165" s="62">
        <v>85</v>
      </c>
      <c r="E165" s="62"/>
      <c r="F165" s="62">
        <v>341</v>
      </c>
      <c r="G165" s="62">
        <v>622</v>
      </c>
      <c r="H165" s="62"/>
      <c r="I165" s="70">
        <v>341</v>
      </c>
      <c r="J165" s="70">
        <v>963</v>
      </c>
      <c r="K165" s="70">
        <v>1304</v>
      </c>
    </row>
    <row r="166" spans="1:11" ht="25.5" customHeight="1" x14ac:dyDescent="0.2">
      <c r="A166" s="61" t="s">
        <v>3</v>
      </c>
      <c r="B166" s="61" t="s">
        <v>217</v>
      </c>
      <c r="C166" s="62">
        <v>772</v>
      </c>
      <c r="D166" s="62">
        <v>356</v>
      </c>
      <c r="E166" s="62"/>
      <c r="F166" s="62">
        <v>261</v>
      </c>
      <c r="G166" s="62">
        <v>241</v>
      </c>
      <c r="H166" s="62"/>
      <c r="I166" s="70">
        <v>1128</v>
      </c>
      <c r="J166" s="70">
        <v>502</v>
      </c>
      <c r="K166" s="70">
        <v>1630</v>
      </c>
    </row>
    <row r="167" spans="1:11" ht="25.5" customHeight="1" x14ac:dyDescent="0.2">
      <c r="A167" s="61" t="s">
        <v>3</v>
      </c>
      <c r="B167" s="61" t="s">
        <v>218</v>
      </c>
      <c r="C167" s="62">
        <v>55</v>
      </c>
      <c r="D167" s="62">
        <v>0</v>
      </c>
      <c r="E167" s="62"/>
      <c r="F167" s="62">
        <v>78</v>
      </c>
      <c r="G167" s="62">
        <v>67</v>
      </c>
      <c r="H167" s="62"/>
      <c r="I167" s="70">
        <v>55</v>
      </c>
      <c r="J167" s="70">
        <v>145</v>
      </c>
      <c r="K167" s="70">
        <v>200</v>
      </c>
    </row>
    <row r="168" spans="1:11" ht="25.5" customHeight="1" x14ac:dyDescent="0.2">
      <c r="A168" s="61" t="s">
        <v>3</v>
      </c>
      <c r="B168" s="61" t="s">
        <v>219</v>
      </c>
      <c r="C168" s="62">
        <v>1859</v>
      </c>
      <c r="D168" s="62">
        <v>-80</v>
      </c>
      <c r="E168" s="62"/>
      <c r="F168" s="62">
        <v>0</v>
      </c>
      <c r="G168" s="62">
        <v>0</v>
      </c>
      <c r="H168" s="62"/>
      <c r="I168" s="70">
        <v>1779</v>
      </c>
      <c r="J168" s="70">
        <v>0</v>
      </c>
      <c r="K168" s="70">
        <v>1779</v>
      </c>
    </row>
    <row r="169" spans="1:11" ht="25.5" customHeight="1" x14ac:dyDescent="0.2">
      <c r="A169" s="61" t="s">
        <v>3</v>
      </c>
      <c r="B169" s="61" t="s">
        <v>220</v>
      </c>
      <c r="C169" s="62">
        <v>279</v>
      </c>
      <c r="D169" s="62">
        <v>0</v>
      </c>
      <c r="E169" s="62"/>
      <c r="F169" s="62">
        <v>474</v>
      </c>
      <c r="G169" s="62">
        <v>298</v>
      </c>
      <c r="H169" s="62"/>
      <c r="I169" s="70">
        <v>279</v>
      </c>
      <c r="J169" s="70">
        <v>772</v>
      </c>
      <c r="K169" s="70">
        <v>1051</v>
      </c>
    </row>
    <row r="170" spans="1:11" ht="25.5" customHeight="1" x14ac:dyDescent="0.2">
      <c r="A170" s="61" t="s">
        <v>3</v>
      </c>
      <c r="B170" s="61" t="s">
        <v>221</v>
      </c>
      <c r="C170" s="62">
        <v>99</v>
      </c>
      <c r="D170" s="62">
        <v>0</v>
      </c>
      <c r="E170" s="62"/>
      <c r="F170" s="62">
        <v>366</v>
      </c>
      <c r="G170" s="62">
        <v>646</v>
      </c>
      <c r="H170" s="62"/>
      <c r="I170" s="70">
        <v>99</v>
      </c>
      <c r="J170" s="70">
        <v>1012</v>
      </c>
      <c r="K170" s="70">
        <v>1111</v>
      </c>
    </row>
    <row r="171" spans="1:11" ht="25.5" customHeight="1" x14ac:dyDescent="0.2">
      <c r="A171" s="61" t="s">
        <v>3</v>
      </c>
      <c r="B171" s="61" t="s">
        <v>222</v>
      </c>
      <c r="C171" s="62">
        <v>1903</v>
      </c>
      <c r="D171" s="62">
        <v>1375</v>
      </c>
      <c r="E171" s="62"/>
      <c r="F171" s="62">
        <v>1922</v>
      </c>
      <c r="G171" s="62">
        <v>219</v>
      </c>
      <c r="H171" s="62"/>
      <c r="I171" s="70">
        <v>3278</v>
      </c>
      <c r="J171" s="70">
        <v>2141</v>
      </c>
      <c r="K171" s="70">
        <v>5419</v>
      </c>
    </row>
    <row r="172" spans="1:11" ht="25.5" customHeight="1" x14ac:dyDescent="0.2">
      <c r="A172" s="61" t="s">
        <v>3</v>
      </c>
      <c r="B172" s="61" t="s">
        <v>223</v>
      </c>
      <c r="C172" s="62">
        <v>425</v>
      </c>
      <c r="D172" s="62">
        <v>210</v>
      </c>
      <c r="E172" s="62"/>
      <c r="F172" s="62">
        <v>169</v>
      </c>
      <c r="G172" s="62">
        <v>132</v>
      </c>
      <c r="H172" s="62"/>
      <c r="I172" s="70">
        <v>635</v>
      </c>
      <c r="J172" s="70">
        <v>301</v>
      </c>
      <c r="K172" s="70">
        <v>936</v>
      </c>
    </row>
    <row r="173" spans="1:11" ht="25.5" customHeight="1" x14ac:dyDescent="0.2">
      <c r="A173" s="61" t="s">
        <v>3</v>
      </c>
      <c r="B173" s="61" t="s">
        <v>224</v>
      </c>
      <c r="C173" s="62">
        <v>95</v>
      </c>
      <c r="D173" s="62">
        <v>56</v>
      </c>
      <c r="E173" s="62"/>
      <c r="F173" s="62">
        <v>341</v>
      </c>
      <c r="G173" s="62">
        <v>857</v>
      </c>
      <c r="H173" s="62"/>
      <c r="I173" s="70">
        <v>151</v>
      </c>
      <c r="J173" s="70">
        <v>1198</v>
      </c>
      <c r="K173" s="70">
        <v>1349</v>
      </c>
    </row>
    <row r="174" spans="1:11" ht="25.5" customHeight="1" x14ac:dyDescent="0.2">
      <c r="A174" s="61" t="s">
        <v>3</v>
      </c>
      <c r="B174" s="61" t="s">
        <v>225</v>
      </c>
      <c r="C174" s="62">
        <v>364</v>
      </c>
      <c r="D174" s="62">
        <v>37</v>
      </c>
      <c r="E174" s="62"/>
      <c r="F174" s="62">
        <v>542</v>
      </c>
      <c r="G174" s="62">
        <v>182</v>
      </c>
      <c r="H174" s="62"/>
      <c r="I174" s="70">
        <v>401</v>
      </c>
      <c r="J174" s="70">
        <v>724</v>
      </c>
      <c r="K174" s="70">
        <v>1125</v>
      </c>
    </row>
    <row r="175" spans="1:11" ht="25.5" customHeight="1" x14ac:dyDescent="0.2">
      <c r="A175" s="61" t="s">
        <v>3</v>
      </c>
      <c r="B175" s="61" t="s">
        <v>226</v>
      </c>
      <c r="C175" s="62">
        <v>1362</v>
      </c>
      <c r="D175" s="62">
        <v>318</v>
      </c>
      <c r="E175" s="62"/>
      <c r="F175" s="62">
        <v>264</v>
      </c>
      <c r="G175" s="62">
        <v>153</v>
      </c>
      <c r="H175" s="62"/>
      <c r="I175" s="70">
        <v>1680</v>
      </c>
      <c r="J175" s="70">
        <v>417</v>
      </c>
      <c r="K175" s="70">
        <v>2097</v>
      </c>
    </row>
    <row r="176" spans="1:11" ht="25.5" customHeight="1" x14ac:dyDescent="0.2">
      <c r="A176" s="61" t="s">
        <v>3</v>
      </c>
      <c r="B176" s="61" t="s">
        <v>227</v>
      </c>
      <c r="C176" s="62">
        <v>240</v>
      </c>
      <c r="D176" s="62">
        <v>0</v>
      </c>
      <c r="E176" s="62"/>
      <c r="F176" s="62">
        <v>173</v>
      </c>
      <c r="G176" s="62">
        <v>197</v>
      </c>
      <c r="H176" s="62"/>
      <c r="I176" s="70">
        <v>240</v>
      </c>
      <c r="J176" s="70">
        <v>370</v>
      </c>
      <c r="K176" s="70">
        <v>610</v>
      </c>
    </row>
    <row r="177" spans="1:11" ht="25.5" customHeight="1" x14ac:dyDescent="0.2">
      <c r="A177" s="61" t="s">
        <v>3</v>
      </c>
      <c r="B177" s="61" t="s">
        <v>228</v>
      </c>
      <c r="C177" s="62">
        <v>91</v>
      </c>
      <c r="D177" s="62">
        <v>0</v>
      </c>
      <c r="E177" s="62"/>
      <c r="F177" s="62">
        <v>274</v>
      </c>
      <c r="G177" s="62">
        <v>0</v>
      </c>
      <c r="H177" s="62"/>
      <c r="I177" s="70">
        <v>91</v>
      </c>
      <c r="J177" s="70">
        <v>274</v>
      </c>
      <c r="K177" s="70">
        <v>365</v>
      </c>
    </row>
    <row r="178" spans="1:11" ht="25.5" customHeight="1" x14ac:dyDescent="0.2">
      <c r="A178" s="61" t="s">
        <v>3</v>
      </c>
      <c r="B178" s="61" t="s">
        <v>229</v>
      </c>
      <c r="C178" s="62">
        <v>77</v>
      </c>
      <c r="D178" s="62">
        <v>0</v>
      </c>
      <c r="E178" s="62"/>
      <c r="F178" s="62">
        <v>230</v>
      </c>
      <c r="G178" s="62">
        <v>771</v>
      </c>
      <c r="H178" s="62"/>
      <c r="I178" s="70">
        <v>77</v>
      </c>
      <c r="J178" s="70">
        <v>1001</v>
      </c>
      <c r="K178" s="70">
        <v>1078</v>
      </c>
    </row>
    <row r="179" spans="1:11" ht="25.5" customHeight="1" x14ac:dyDescent="0.2">
      <c r="A179" s="61" t="s">
        <v>3</v>
      </c>
      <c r="B179" s="61" t="s">
        <v>230</v>
      </c>
      <c r="C179" s="62">
        <v>378</v>
      </c>
      <c r="D179" s="62">
        <v>0</v>
      </c>
      <c r="E179" s="62"/>
      <c r="F179" s="62">
        <v>386</v>
      </c>
      <c r="G179" s="62">
        <v>559</v>
      </c>
      <c r="H179" s="62"/>
      <c r="I179" s="70">
        <v>378</v>
      </c>
      <c r="J179" s="70">
        <v>945</v>
      </c>
      <c r="K179" s="70">
        <v>1323</v>
      </c>
    </row>
    <row r="180" spans="1:11" ht="25.5" customHeight="1" x14ac:dyDescent="0.2">
      <c r="A180" s="61" t="s">
        <v>3</v>
      </c>
      <c r="B180" s="61" t="s">
        <v>231</v>
      </c>
      <c r="C180" s="62">
        <v>275</v>
      </c>
      <c r="D180" s="62">
        <v>164</v>
      </c>
      <c r="E180" s="62"/>
      <c r="F180" s="62">
        <v>108</v>
      </c>
      <c r="G180" s="62">
        <v>903</v>
      </c>
      <c r="H180" s="62"/>
      <c r="I180" s="70">
        <v>439</v>
      </c>
      <c r="J180" s="70">
        <v>1011</v>
      </c>
      <c r="K180" s="70">
        <v>1450</v>
      </c>
    </row>
    <row r="181" spans="1:11" ht="25.5" customHeight="1" x14ac:dyDescent="0.2">
      <c r="A181" s="61" t="s">
        <v>3</v>
      </c>
      <c r="B181" s="61" t="s">
        <v>232</v>
      </c>
      <c r="C181" s="62">
        <v>277</v>
      </c>
      <c r="D181" s="62">
        <v>0</v>
      </c>
      <c r="E181" s="62"/>
      <c r="F181" s="62">
        <v>485</v>
      </c>
      <c r="G181" s="62">
        <v>482</v>
      </c>
      <c r="H181" s="62"/>
      <c r="I181" s="70">
        <v>277</v>
      </c>
      <c r="J181" s="70">
        <v>967</v>
      </c>
      <c r="K181" s="70">
        <v>1244</v>
      </c>
    </row>
    <row r="182" spans="1:11" ht="25.5" customHeight="1" x14ac:dyDescent="0.2">
      <c r="A182" s="61" t="s">
        <v>3</v>
      </c>
      <c r="B182" s="61" t="s">
        <v>233</v>
      </c>
      <c r="C182" s="62">
        <v>199</v>
      </c>
      <c r="D182" s="62">
        <v>0</v>
      </c>
      <c r="E182" s="62"/>
      <c r="F182" s="62">
        <v>504</v>
      </c>
      <c r="G182" s="62">
        <v>233</v>
      </c>
      <c r="H182" s="62"/>
      <c r="I182" s="70">
        <v>199</v>
      </c>
      <c r="J182" s="70">
        <v>737</v>
      </c>
      <c r="K182" s="70">
        <v>936</v>
      </c>
    </row>
    <row r="183" spans="1:11" ht="25.5" customHeight="1" x14ac:dyDescent="0.2">
      <c r="A183" s="61" t="s">
        <v>3</v>
      </c>
      <c r="B183" s="61" t="s">
        <v>234</v>
      </c>
      <c r="C183" s="62">
        <v>360</v>
      </c>
      <c r="D183" s="62">
        <v>0</v>
      </c>
      <c r="E183" s="62"/>
      <c r="F183" s="62">
        <v>71</v>
      </c>
      <c r="G183" s="62">
        <v>41</v>
      </c>
      <c r="H183" s="62"/>
      <c r="I183" s="70">
        <v>360</v>
      </c>
      <c r="J183" s="70">
        <v>112</v>
      </c>
      <c r="K183" s="70">
        <v>472</v>
      </c>
    </row>
    <row r="184" spans="1:11" ht="25.5" customHeight="1" x14ac:dyDescent="0.2">
      <c r="A184" s="61" t="s">
        <v>3</v>
      </c>
      <c r="B184" s="61" t="s">
        <v>235</v>
      </c>
      <c r="C184" s="62">
        <v>710</v>
      </c>
      <c r="D184" s="62">
        <v>0</v>
      </c>
      <c r="E184" s="62"/>
      <c r="F184" s="62">
        <v>1346</v>
      </c>
      <c r="G184" s="62">
        <v>1245</v>
      </c>
      <c r="H184" s="62"/>
      <c r="I184" s="70">
        <v>710</v>
      </c>
      <c r="J184" s="70">
        <v>2591</v>
      </c>
      <c r="K184" s="70">
        <v>3301</v>
      </c>
    </row>
    <row r="185" spans="1:11" ht="25.5" customHeight="1" x14ac:dyDescent="0.2">
      <c r="A185" s="61" t="s">
        <v>3</v>
      </c>
      <c r="B185" s="61" t="s">
        <v>236</v>
      </c>
      <c r="C185" s="62">
        <v>4891</v>
      </c>
      <c r="D185" s="62">
        <v>1253</v>
      </c>
      <c r="E185" s="62"/>
      <c r="F185" s="62">
        <v>6496</v>
      </c>
      <c r="G185" s="62">
        <v>4068</v>
      </c>
      <c r="H185" s="62"/>
      <c r="I185" s="70">
        <v>6144</v>
      </c>
      <c r="J185" s="70">
        <v>10564</v>
      </c>
      <c r="K185" s="70">
        <v>16708</v>
      </c>
    </row>
    <row r="186" spans="1:11" ht="25.5" customHeight="1" x14ac:dyDescent="0.2">
      <c r="A186" s="61" t="s">
        <v>3</v>
      </c>
      <c r="B186" s="61" t="s">
        <v>237</v>
      </c>
      <c r="C186" s="62">
        <v>182</v>
      </c>
      <c r="D186" s="62">
        <v>0</v>
      </c>
      <c r="E186" s="62"/>
      <c r="F186" s="62">
        <v>347</v>
      </c>
      <c r="G186" s="62">
        <v>250</v>
      </c>
      <c r="H186" s="62"/>
      <c r="I186" s="70">
        <v>182</v>
      </c>
      <c r="J186" s="70">
        <v>597</v>
      </c>
      <c r="K186" s="70">
        <v>779</v>
      </c>
    </row>
    <row r="187" spans="1:11" ht="25.5" customHeight="1" x14ac:dyDescent="0.2">
      <c r="A187" s="61" t="s">
        <v>3</v>
      </c>
      <c r="B187" s="61" t="s">
        <v>238</v>
      </c>
      <c r="C187" s="62">
        <v>115</v>
      </c>
      <c r="D187" s="62">
        <v>0</v>
      </c>
      <c r="E187" s="62"/>
      <c r="F187" s="62">
        <v>253</v>
      </c>
      <c r="G187" s="62">
        <v>24</v>
      </c>
      <c r="H187" s="62"/>
      <c r="I187" s="70">
        <v>115</v>
      </c>
      <c r="J187" s="70">
        <v>277</v>
      </c>
      <c r="K187" s="70">
        <v>392</v>
      </c>
    </row>
    <row r="188" spans="1:11" ht="25.5" customHeight="1" x14ac:dyDescent="0.2">
      <c r="A188" s="61" t="s">
        <v>3</v>
      </c>
      <c r="B188" s="61" t="s">
        <v>239</v>
      </c>
      <c r="C188" s="62">
        <v>300</v>
      </c>
      <c r="D188" s="62">
        <v>0</v>
      </c>
      <c r="E188" s="62"/>
      <c r="F188" s="62">
        <v>17</v>
      </c>
      <c r="G188" s="62">
        <v>0</v>
      </c>
      <c r="H188" s="62"/>
      <c r="I188" s="70">
        <v>300</v>
      </c>
      <c r="J188" s="70">
        <v>17</v>
      </c>
      <c r="K188" s="70">
        <v>317</v>
      </c>
    </row>
    <row r="189" spans="1:11" ht="25.5" customHeight="1" x14ac:dyDescent="0.2">
      <c r="A189" s="61" t="s">
        <v>3</v>
      </c>
      <c r="B189" s="61" t="s">
        <v>240</v>
      </c>
      <c r="C189" s="62">
        <v>80</v>
      </c>
      <c r="D189" s="62">
        <v>1</v>
      </c>
      <c r="E189" s="62"/>
      <c r="F189" s="62">
        <v>419</v>
      </c>
      <c r="G189" s="62">
        <v>291</v>
      </c>
      <c r="H189" s="62"/>
      <c r="I189" s="70">
        <v>81</v>
      </c>
      <c r="J189" s="70">
        <v>710</v>
      </c>
      <c r="K189" s="70">
        <v>791</v>
      </c>
    </row>
    <row r="190" spans="1:11" ht="25.5" customHeight="1" x14ac:dyDescent="0.2">
      <c r="A190" s="61" t="s">
        <v>3</v>
      </c>
      <c r="B190" s="61" t="s">
        <v>241</v>
      </c>
      <c r="C190" s="62">
        <v>317</v>
      </c>
      <c r="D190" s="62">
        <v>0</v>
      </c>
      <c r="E190" s="62"/>
      <c r="F190" s="62">
        <v>799</v>
      </c>
      <c r="G190" s="62">
        <v>35</v>
      </c>
      <c r="H190" s="62"/>
      <c r="I190" s="70">
        <v>317</v>
      </c>
      <c r="J190" s="70">
        <v>834</v>
      </c>
      <c r="K190" s="70">
        <v>1151</v>
      </c>
    </row>
    <row r="191" spans="1:11" ht="25.5" customHeight="1" x14ac:dyDescent="0.2">
      <c r="A191" s="61" t="s">
        <v>3</v>
      </c>
      <c r="B191" s="61" t="s">
        <v>242</v>
      </c>
      <c r="C191" s="62">
        <v>314</v>
      </c>
      <c r="D191" s="62">
        <v>6</v>
      </c>
      <c r="E191" s="62"/>
      <c r="F191" s="62">
        <v>492</v>
      </c>
      <c r="G191" s="62">
        <v>549</v>
      </c>
      <c r="H191" s="62"/>
      <c r="I191" s="70">
        <v>320</v>
      </c>
      <c r="J191" s="70">
        <v>1041</v>
      </c>
      <c r="K191" s="70">
        <v>1361</v>
      </c>
    </row>
    <row r="192" spans="1:11" ht="25.5" customHeight="1" x14ac:dyDescent="0.2">
      <c r="A192" s="61" t="s">
        <v>3</v>
      </c>
      <c r="B192" s="61" t="s">
        <v>243</v>
      </c>
      <c r="C192" s="62">
        <v>334</v>
      </c>
      <c r="D192" s="62">
        <v>12</v>
      </c>
      <c r="E192" s="62"/>
      <c r="F192" s="62">
        <v>241</v>
      </c>
      <c r="G192" s="62">
        <v>0</v>
      </c>
      <c r="H192" s="62"/>
      <c r="I192" s="70">
        <v>346</v>
      </c>
      <c r="J192" s="70">
        <v>241</v>
      </c>
      <c r="K192" s="70">
        <v>587</v>
      </c>
    </row>
    <row r="193" spans="1:11" ht="25.5" customHeight="1" x14ac:dyDescent="0.2">
      <c r="A193" s="61" t="s">
        <v>3</v>
      </c>
      <c r="B193" s="61" t="s">
        <v>244</v>
      </c>
      <c r="C193" s="62">
        <v>65</v>
      </c>
      <c r="D193" s="62">
        <v>69</v>
      </c>
      <c r="E193" s="62"/>
      <c r="F193" s="62">
        <v>153</v>
      </c>
      <c r="G193" s="62">
        <v>632</v>
      </c>
      <c r="H193" s="62"/>
      <c r="I193" s="70">
        <v>134</v>
      </c>
      <c r="J193" s="70">
        <v>785</v>
      </c>
      <c r="K193" s="70">
        <v>919</v>
      </c>
    </row>
    <row r="194" spans="1:11" ht="25.5" customHeight="1" x14ac:dyDescent="0.2">
      <c r="A194" s="61" t="s">
        <v>3</v>
      </c>
      <c r="B194" s="61" t="s">
        <v>245</v>
      </c>
      <c r="C194" s="62">
        <v>12</v>
      </c>
      <c r="D194" s="62">
        <v>0</v>
      </c>
      <c r="E194" s="62"/>
      <c r="F194" s="62">
        <v>0</v>
      </c>
      <c r="G194" s="62">
        <v>0</v>
      </c>
      <c r="H194" s="62"/>
      <c r="I194" s="70">
        <v>12</v>
      </c>
      <c r="J194" s="70">
        <v>0</v>
      </c>
      <c r="K194" s="70">
        <v>12</v>
      </c>
    </row>
    <row r="195" spans="1:11" ht="25.5" customHeight="1" x14ac:dyDescent="0.2">
      <c r="A195" s="61" t="s">
        <v>3</v>
      </c>
      <c r="B195" s="61" t="s">
        <v>246</v>
      </c>
      <c r="C195" s="62">
        <v>38</v>
      </c>
      <c r="D195" s="62">
        <v>1</v>
      </c>
      <c r="E195" s="62"/>
      <c r="F195" s="62">
        <v>0</v>
      </c>
      <c r="G195" s="62">
        <v>0</v>
      </c>
      <c r="H195" s="62"/>
      <c r="I195" s="70">
        <v>39</v>
      </c>
      <c r="J195" s="70">
        <v>0</v>
      </c>
      <c r="K195" s="70">
        <v>39</v>
      </c>
    </row>
    <row r="196" spans="1:11" ht="25.5" customHeight="1" x14ac:dyDescent="0.2">
      <c r="A196" s="61" t="s">
        <v>3</v>
      </c>
      <c r="B196" s="61" t="s">
        <v>247</v>
      </c>
      <c r="C196" s="62">
        <v>448</v>
      </c>
      <c r="D196" s="62">
        <v>77</v>
      </c>
      <c r="E196" s="62"/>
      <c r="F196" s="62">
        <v>720</v>
      </c>
      <c r="G196" s="62">
        <v>1153</v>
      </c>
      <c r="H196" s="62"/>
      <c r="I196" s="70">
        <v>525</v>
      </c>
      <c r="J196" s="70">
        <v>1873</v>
      </c>
      <c r="K196" s="70">
        <v>2398</v>
      </c>
    </row>
    <row r="197" spans="1:11" ht="25.5" customHeight="1" x14ac:dyDescent="0.2">
      <c r="A197" s="61" t="s">
        <v>3</v>
      </c>
      <c r="B197" s="61" t="s">
        <v>248</v>
      </c>
      <c r="C197" s="62">
        <v>213</v>
      </c>
      <c r="D197" s="62">
        <v>27</v>
      </c>
      <c r="E197" s="62"/>
      <c r="F197" s="62">
        <v>238</v>
      </c>
      <c r="G197" s="62">
        <v>208</v>
      </c>
      <c r="H197" s="62"/>
      <c r="I197" s="70">
        <v>240</v>
      </c>
      <c r="J197" s="70">
        <v>446</v>
      </c>
      <c r="K197" s="70">
        <v>686</v>
      </c>
    </row>
    <row r="198" spans="1:11" ht="25.5" customHeight="1" x14ac:dyDescent="0.2">
      <c r="A198" s="61" t="s">
        <v>3</v>
      </c>
      <c r="B198" s="61" t="s">
        <v>249</v>
      </c>
      <c r="C198" s="62">
        <v>443</v>
      </c>
      <c r="D198" s="62">
        <v>66</v>
      </c>
      <c r="E198" s="62"/>
      <c r="F198" s="62">
        <v>428</v>
      </c>
      <c r="G198" s="62">
        <v>762</v>
      </c>
      <c r="H198" s="62"/>
      <c r="I198" s="70">
        <v>509</v>
      </c>
      <c r="J198" s="70">
        <v>1190</v>
      </c>
      <c r="K198" s="70">
        <v>1699</v>
      </c>
    </row>
    <row r="199" spans="1:11" ht="25.5" customHeight="1" x14ac:dyDescent="0.2">
      <c r="A199" s="61" t="s">
        <v>3</v>
      </c>
      <c r="B199" s="61" t="s">
        <v>250</v>
      </c>
      <c r="C199" s="62">
        <v>604</v>
      </c>
      <c r="D199" s="62">
        <v>22</v>
      </c>
      <c r="E199" s="62"/>
      <c r="F199" s="62">
        <v>700</v>
      </c>
      <c r="G199" s="62">
        <v>721</v>
      </c>
      <c r="H199" s="62"/>
      <c r="I199" s="70">
        <v>626</v>
      </c>
      <c r="J199" s="70">
        <v>1421</v>
      </c>
      <c r="K199" s="70">
        <v>2047</v>
      </c>
    </row>
    <row r="200" spans="1:11" ht="25.5" customHeight="1" x14ac:dyDescent="0.2">
      <c r="A200" s="61" t="s">
        <v>3</v>
      </c>
      <c r="B200" s="61" t="s">
        <v>251</v>
      </c>
      <c r="C200" s="62">
        <v>419</v>
      </c>
      <c r="D200" s="62">
        <v>69</v>
      </c>
      <c r="E200" s="62"/>
      <c r="F200" s="62">
        <v>135</v>
      </c>
      <c r="G200" s="62">
        <v>247</v>
      </c>
      <c r="H200" s="62"/>
      <c r="I200" s="70">
        <v>488</v>
      </c>
      <c r="J200" s="70">
        <v>382</v>
      </c>
      <c r="K200" s="70">
        <v>870</v>
      </c>
    </row>
    <row r="201" spans="1:11" ht="25.5" customHeight="1" x14ac:dyDescent="0.2">
      <c r="A201" s="61" t="s">
        <v>3</v>
      </c>
      <c r="B201" s="61" t="s">
        <v>252</v>
      </c>
      <c r="C201" s="62">
        <v>38</v>
      </c>
      <c r="D201" s="62">
        <v>0</v>
      </c>
      <c r="E201" s="62"/>
      <c r="F201" s="62">
        <v>145</v>
      </c>
      <c r="G201" s="62">
        <v>113</v>
      </c>
      <c r="H201" s="62"/>
      <c r="I201" s="70">
        <v>38</v>
      </c>
      <c r="J201" s="70">
        <v>258</v>
      </c>
      <c r="K201" s="70">
        <v>296</v>
      </c>
    </row>
    <row r="202" spans="1:11" ht="25.5" customHeight="1" x14ac:dyDescent="0.2">
      <c r="A202" s="61" t="s">
        <v>3</v>
      </c>
      <c r="B202" s="61" t="s">
        <v>253</v>
      </c>
      <c r="C202" s="62">
        <v>166</v>
      </c>
      <c r="D202" s="62">
        <v>81</v>
      </c>
      <c r="E202" s="62"/>
      <c r="F202" s="62">
        <v>859</v>
      </c>
      <c r="G202" s="62">
        <v>530</v>
      </c>
      <c r="H202" s="62"/>
      <c r="I202" s="70">
        <v>247</v>
      </c>
      <c r="J202" s="70">
        <v>1389</v>
      </c>
      <c r="K202" s="70">
        <v>1636</v>
      </c>
    </row>
    <row r="203" spans="1:11" ht="25.5" customHeight="1" x14ac:dyDescent="0.2">
      <c r="A203" s="61" t="s">
        <v>3</v>
      </c>
      <c r="B203" s="61" t="s">
        <v>254</v>
      </c>
      <c r="C203" s="62">
        <v>262</v>
      </c>
      <c r="D203" s="62">
        <v>1</v>
      </c>
      <c r="E203" s="62"/>
      <c r="F203" s="62">
        <v>105</v>
      </c>
      <c r="G203" s="62">
        <v>206</v>
      </c>
      <c r="H203" s="62"/>
      <c r="I203" s="70">
        <v>263</v>
      </c>
      <c r="J203" s="70">
        <v>311</v>
      </c>
      <c r="K203" s="70">
        <v>574</v>
      </c>
    </row>
    <row r="204" spans="1:11" ht="25.5" customHeight="1" x14ac:dyDescent="0.2">
      <c r="A204" s="61" t="s">
        <v>3</v>
      </c>
      <c r="B204" s="61" t="s">
        <v>255</v>
      </c>
      <c r="C204" s="62">
        <v>376</v>
      </c>
      <c r="D204" s="62">
        <v>0</v>
      </c>
      <c r="E204" s="62"/>
      <c r="F204" s="62">
        <v>604</v>
      </c>
      <c r="G204" s="62">
        <v>447</v>
      </c>
      <c r="H204" s="62"/>
      <c r="I204" s="70">
        <v>376</v>
      </c>
      <c r="J204" s="70">
        <v>1051</v>
      </c>
      <c r="K204" s="70">
        <v>1427</v>
      </c>
    </row>
    <row r="205" spans="1:11" ht="25.5" customHeight="1" x14ac:dyDescent="0.2">
      <c r="A205" s="61" t="s">
        <v>3</v>
      </c>
      <c r="B205" s="61" t="s">
        <v>256</v>
      </c>
      <c r="C205" s="62">
        <v>729</v>
      </c>
      <c r="D205" s="62">
        <v>88</v>
      </c>
      <c r="E205" s="62"/>
      <c r="F205" s="62">
        <v>329</v>
      </c>
      <c r="G205" s="62">
        <v>306</v>
      </c>
      <c r="H205" s="62"/>
      <c r="I205" s="70">
        <v>817</v>
      </c>
      <c r="J205" s="70">
        <v>635</v>
      </c>
      <c r="K205" s="70">
        <v>1452</v>
      </c>
    </row>
    <row r="206" spans="1:11" ht="25.5" customHeight="1" x14ac:dyDescent="0.2">
      <c r="A206" s="61" t="s">
        <v>3</v>
      </c>
      <c r="B206" s="61" t="s">
        <v>257</v>
      </c>
      <c r="C206" s="62">
        <v>768</v>
      </c>
      <c r="D206" s="62">
        <v>-17</v>
      </c>
      <c r="E206" s="62"/>
      <c r="F206" s="62">
        <v>238</v>
      </c>
      <c r="G206" s="62">
        <v>534</v>
      </c>
      <c r="H206" s="62"/>
      <c r="I206" s="70">
        <v>751</v>
      </c>
      <c r="J206" s="70">
        <v>772</v>
      </c>
      <c r="K206" s="70">
        <v>1523</v>
      </c>
    </row>
    <row r="207" spans="1:11" ht="25.5" customHeight="1" x14ac:dyDescent="0.2">
      <c r="A207" s="61" t="s">
        <v>9</v>
      </c>
      <c r="B207" s="62" t="s">
        <v>555</v>
      </c>
      <c r="I207" s="72">
        <v>246</v>
      </c>
      <c r="J207" s="72">
        <v>240</v>
      </c>
      <c r="K207" s="70">
        <v>486</v>
      </c>
    </row>
    <row r="208" spans="1:11" ht="25.5" customHeight="1" x14ac:dyDescent="0.2">
      <c r="A208" s="61" t="s">
        <v>9</v>
      </c>
      <c r="B208" s="63" t="s">
        <v>556</v>
      </c>
      <c r="I208" s="73">
        <v>608</v>
      </c>
      <c r="J208" s="73">
        <v>336</v>
      </c>
      <c r="K208" s="70">
        <v>944</v>
      </c>
    </row>
    <row r="209" spans="1:11" ht="25.5" customHeight="1" x14ac:dyDescent="0.2">
      <c r="A209" s="61" t="s">
        <v>9</v>
      </c>
      <c r="B209" s="63" t="s">
        <v>557</v>
      </c>
      <c r="I209" s="72">
        <v>2417</v>
      </c>
      <c r="J209" s="73">
        <v>660</v>
      </c>
      <c r="K209" s="70">
        <v>3077</v>
      </c>
    </row>
    <row r="210" spans="1:11" ht="25.5" customHeight="1" x14ac:dyDescent="0.2">
      <c r="A210" s="61" t="s">
        <v>9</v>
      </c>
      <c r="B210" s="63" t="s">
        <v>558</v>
      </c>
      <c r="I210" s="73">
        <v>184</v>
      </c>
      <c r="J210" s="73">
        <v>195</v>
      </c>
      <c r="K210" s="70">
        <v>379</v>
      </c>
    </row>
    <row r="211" spans="1:11" ht="25.5" customHeight="1" x14ac:dyDescent="0.2">
      <c r="A211" s="61" t="s">
        <v>9</v>
      </c>
      <c r="B211" s="63" t="s">
        <v>559</v>
      </c>
      <c r="I211" s="73">
        <v>326</v>
      </c>
      <c r="J211" s="72">
        <v>400</v>
      </c>
      <c r="K211" s="70">
        <v>726</v>
      </c>
    </row>
    <row r="212" spans="1:11" ht="25.5" customHeight="1" x14ac:dyDescent="0.2">
      <c r="A212" s="61" t="s">
        <v>9</v>
      </c>
      <c r="B212" s="63" t="s">
        <v>560</v>
      </c>
      <c r="I212" s="72">
        <v>227</v>
      </c>
      <c r="J212" s="72">
        <v>87</v>
      </c>
      <c r="K212" s="70">
        <v>314</v>
      </c>
    </row>
    <row r="213" spans="1:11" ht="25.5" customHeight="1" x14ac:dyDescent="0.2">
      <c r="A213" s="61" t="s">
        <v>9</v>
      </c>
      <c r="B213" s="63" t="s">
        <v>561</v>
      </c>
      <c r="I213" s="73">
        <v>642</v>
      </c>
      <c r="J213" s="72">
        <v>434</v>
      </c>
      <c r="K213" s="70">
        <v>1076</v>
      </c>
    </row>
    <row r="214" spans="1:11" ht="25.5" customHeight="1" x14ac:dyDescent="0.2">
      <c r="A214" s="61" t="s">
        <v>9</v>
      </c>
      <c r="B214" s="63" t="s">
        <v>562</v>
      </c>
      <c r="I214" s="73">
        <v>1913</v>
      </c>
      <c r="J214" s="72">
        <v>820</v>
      </c>
      <c r="K214" s="70">
        <v>2733</v>
      </c>
    </row>
    <row r="215" spans="1:11" ht="25.5" customHeight="1" x14ac:dyDescent="0.2">
      <c r="A215" s="61" t="s">
        <v>9</v>
      </c>
      <c r="B215" s="63" t="s">
        <v>563</v>
      </c>
      <c r="I215" s="73">
        <v>518</v>
      </c>
      <c r="J215" s="73">
        <v>696</v>
      </c>
      <c r="K215" s="70">
        <v>1214</v>
      </c>
    </row>
    <row r="216" spans="1:11" ht="25.5" customHeight="1" x14ac:dyDescent="0.2">
      <c r="A216" s="61" t="s">
        <v>9</v>
      </c>
      <c r="B216" s="63" t="s">
        <v>564</v>
      </c>
      <c r="I216" s="72">
        <v>268</v>
      </c>
      <c r="J216" s="72">
        <v>201</v>
      </c>
      <c r="K216" s="70">
        <v>469</v>
      </c>
    </row>
    <row r="217" spans="1:11" ht="25.5" customHeight="1" x14ac:dyDescent="0.2">
      <c r="A217" s="61" t="s">
        <v>9</v>
      </c>
      <c r="B217" s="63" t="s">
        <v>565</v>
      </c>
      <c r="I217" s="73">
        <v>335</v>
      </c>
      <c r="J217" s="72">
        <v>440</v>
      </c>
      <c r="K217" s="70">
        <v>775</v>
      </c>
    </row>
    <row r="218" spans="1:11" ht="25.5" customHeight="1" x14ac:dyDescent="0.2">
      <c r="A218" s="61" t="s">
        <v>9</v>
      </c>
      <c r="B218" s="63" t="s">
        <v>566</v>
      </c>
      <c r="I218" s="72">
        <v>433</v>
      </c>
      <c r="J218" s="73">
        <v>343</v>
      </c>
      <c r="K218" s="70">
        <v>776</v>
      </c>
    </row>
    <row r="219" spans="1:11" ht="25.5" customHeight="1" x14ac:dyDescent="0.2">
      <c r="A219" s="61" t="s">
        <v>9</v>
      </c>
      <c r="B219" s="63" t="s">
        <v>567</v>
      </c>
      <c r="I219" s="72">
        <v>287</v>
      </c>
      <c r="J219" s="73">
        <v>323</v>
      </c>
      <c r="K219" s="70">
        <v>610</v>
      </c>
    </row>
    <row r="220" spans="1:11" ht="25.5" customHeight="1" x14ac:dyDescent="0.2">
      <c r="A220" s="61" t="s">
        <v>9</v>
      </c>
      <c r="B220" s="63" t="s">
        <v>568</v>
      </c>
      <c r="I220" s="73">
        <v>5071</v>
      </c>
      <c r="J220" s="72">
        <v>4825</v>
      </c>
      <c r="K220" s="70">
        <v>9896</v>
      </c>
    </row>
    <row r="221" spans="1:11" ht="25.5" customHeight="1" x14ac:dyDescent="0.2">
      <c r="A221" s="61" t="s">
        <v>9</v>
      </c>
      <c r="B221" s="63" t="s">
        <v>569</v>
      </c>
      <c r="I221" s="73">
        <v>100</v>
      </c>
      <c r="J221" s="73">
        <v>35</v>
      </c>
      <c r="K221" s="70">
        <v>135</v>
      </c>
    </row>
    <row r="222" spans="1:11" ht="25.5" customHeight="1" x14ac:dyDescent="0.2">
      <c r="A222" s="61" t="s">
        <v>9</v>
      </c>
      <c r="B222" s="63" t="s">
        <v>570</v>
      </c>
      <c r="I222" s="72">
        <v>28</v>
      </c>
      <c r="J222" s="72">
        <v>27</v>
      </c>
      <c r="K222" s="70">
        <v>55</v>
      </c>
    </row>
    <row r="223" spans="1:11" ht="25.5" customHeight="1" x14ac:dyDescent="0.2">
      <c r="A223" s="61" t="s">
        <v>9</v>
      </c>
      <c r="B223" s="63" t="s">
        <v>571</v>
      </c>
      <c r="I223" s="73">
        <v>120</v>
      </c>
      <c r="J223" s="72">
        <v>80</v>
      </c>
      <c r="K223" s="70">
        <v>200</v>
      </c>
    </row>
    <row r="224" spans="1:11" ht="25.5" customHeight="1" x14ac:dyDescent="0.2">
      <c r="A224" s="61" t="s">
        <v>9</v>
      </c>
      <c r="B224" s="61" t="s">
        <v>572</v>
      </c>
      <c r="I224" s="61">
        <v>50</v>
      </c>
      <c r="J224" s="61">
        <v>0</v>
      </c>
      <c r="K224" s="70">
        <v>50</v>
      </c>
    </row>
    <row r="225" spans="1:11" ht="25.5" customHeight="1" x14ac:dyDescent="0.2">
      <c r="A225" s="71" t="s">
        <v>11</v>
      </c>
      <c r="B225" s="71" t="s">
        <v>258</v>
      </c>
      <c r="I225" s="71">
        <v>1512</v>
      </c>
      <c r="J225" s="71">
        <v>1100</v>
      </c>
      <c r="K225" s="70">
        <v>2612</v>
      </c>
    </row>
    <row r="226" spans="1:11" ht="25.5" customHeight="1" x14ac:dyDescent="0.2">
      <c r="A226" s="71" t="s">
        <v>11</v>
      </c>
      <c r="B226" s="71" t="s">
        <v>259</v>
      </c>
      <c r="I226" s="71">
        <v>932</v>
      </c>
      <c r="J226" s="71">
        <v>100</v>
      </c>
      <c r="K226" s="70">
        <v>1032</v>
      </c>
    </row>
    <row r="227" spans="1:11" ht="25.5" customHeight="1" x14ac:dyDescent="0.2">
      <c r="A227" s="71" t="s">
        <v>11</v>
      </c>
      <c r="B227" s="71" t="s">
        <v>260</v>
      </c>
      <c r="I227" s="71">
        <v>495</v>
      </c>
      <c r="J227" s="71">
        <v>500</v>
      </c>
      <c r="K227" s="70">
        <v>995</v>
      </c>
    </row>
    <row r="228" spans="1:11" ht="25.5" customHeight="1" x14ac:dyDescent="0.2">
      <c r="A228" s="71" t="s">
        <v>11</v>
      </c>
      <c r="B228" s="71" t="s">
        <v>261</v>
      </c>
      <c r="I228" s="71">
        <v>2401</v>
      </c>
      <c r="J228" s="71">
        <v>2382</v>
      </c>
      <c r="K228" s="70">
        <v>4783</v>
      </c>
    </row>
    <row r="229" spans="1:11" ht="25.5" customHeight="1" x14ac:dyDescent="0.2">
      <c r="A229" s="71" t="s">
        <v>11</v>
      </c>
      <c r="B229" s="71" t="s">
        <v>262</v>
      </c>
      <c r="I229" s="71">
        <v>199</v>
      </c>
      <c r="J229" s="71">
        <v>340</v>
      </c>
      <c r="K229" s="70">
        <v>539</v>
      </c>
    </row>
    <row r="230" spans="1:11" ht="25.5" customHeight="1" x14ac:dyDescent="0.2">
      <c r="A230" s="71" t="s">
        <v>11</v>
      </c>
      <c r="B230" s="71" t="s">
        <v>263</v>
      </c>
      <c r="I230" s="71">
        <v>1299</v>
      </c>
      <c r="J230" s="71">
        <v>3700</v>
      </c>
      <c r="K230" s="70">
        <v>4999</v>
      </c>
    </row>
    <row r="231" spans="1:11" ht="25.5" customHeight="1" x14ac:dyDescent="0.2">
      <c r="A231" s="71" t="s">
        <v>11</v>
      </c>
      <c r="B231" s="71" t="s">
        <v>264</v>
      </c>
      <c r="I231" s="71">
        <v>104</v>
      </c>
      <c r="J231" s="71">
        <v>387</v>
      </c>
      <c r="K231" s="70">
        <v>491</v>
      </c>
    </row>
    <row r="232" spans="1:11" ht="25.5" customHeight="1" x14ac:dyDescent="0.2">
      <c r="A232" s="71" t="s">
        <v>11</v>
      </c>
      <c r="B232" s="71" t="s">
        <v>265</v>
      </c>
      <c r="I232" s="71">
        <v>542</v>
      </c>
      <c r="J232" s="71">
        <v>2100</v>
      </c>
      <c r="K232" s="70">
        <v>2642</v>
      </c>
    </row>
    <row r="233" spans="1:11" ht="25.5" customHeight="1" x14ac:dyDescent="0.2">
      <c r="A233" s="71" t="s">
        <v>11</v>
      </c>
      <c r="B233" s="71" t="s">
        <v>266</v>
      </c>
      <c r="I233" s="71">
        <v>164</v>
      </c>
      <c r="J233" s="71">
        <v>810</v>
      </c>
      <c r="K233" s="70">
        <v>974</v>
      </c>
    </row>
    <row r="234" spans="1:11" ht="25.5" customHeight="1" x14ac:dyDescent="0.2">
      <c r="A234" s="71" t="s">
        <v>11</v>
      </c>
      <c r="B234" s="71" t="s">
        <v>267</v>
      </c>
      <c r="I234" s="71">
        <v>1646</v>
      </c>
      <c r="J234" s="71">
        <v>1354</v>
      </c>
      <c r="K234" s="70">
        <v>3000</v>
      </c>
    </row>
    <row r="235" spans="1:11" ht="25.5" customHeight="1" x14ac:dyDescent="0.2">
      <c r="A235" s="71" t="s">
        <v>11</v>
      </c>
      <c r="B235" s="71" t="s">
        <v>268</v>
      </c>
      <c r="I235" s="71">
        <v>347</v>
      </c>
      <c r="J235" s="71">
        <v>475</v>
      </c>
      <c r="K235" s="70">
        <v>822</v>
      </c>
    </row>
    <row r="236" spans="1:11" ht="25.5" customHeight="1" x14ac:dyDescent="0.2">
      <c r="A236" s="71" t="s">
        <v>11</v>
      </c>
      <c r="B236" s="71" t="s">
        <v>269</v>
      </c>
      <c r="I236" s="71">
        <v>1389</v>
      </c>
      <c r="J236" s="71">
        <v>2275</v>
      </c>
      <c r="K236" s="70">
        <v>3664</v>
      </c>
    </row>
    <row r="237" spans="1:11" ht="25.5" customHeight="1" x14ac:dyDescent="0.2">
      <c r="A237" s="71" t="s">
        <v>11</v>
      </c>
      <c r="B237" s="71" t="s">
        <v>270</v>
      </c>
      <c r="I237" s="71">
        <v>358</v>
      </c>
      <c r="J237" s="71">
        <v>439</v>
      </c>
      <c r="K237" s="70">
        <v>797</v>
      </c>
    </row>
    <row r="238" spans="1:11" ht="25.5" customHeight="1" x14ac:dyDescent="0.2">
      <c r="A238" s="71" t="s">
        <v>11</v>
      </c>
      <c r="B238" s="71" t="s">
        <v>271</v>
      </c>
      <c r="I238" s="71">
        <v>256</v>
      </c>
      <c r="J238" s="71">
        <v>600</v>
      </c>
      <c r="K238" s="70">
        <v>856</v>
      </c>
    </row>
    <row r="239" spans="1:11" ht="25.5" customHeight="1" x14ac:dyDescent="0.2">
      <c r="A239" s="71" t="s">
        <v>11</v>
      </c>
      <c r="B239" s="71" t="s">
        <v>272</v>
      </c>
      <c r="I239" s="71">
        <v>243</v>
      </c>
      <c r="J239" s="71">
        <v>63</v>
      </c>
      <c r="K239" s="70">
        <v>306</v>
      </c>
    </row>
    <row r="240" spans="1:11" ht="25.5" customHeight="1" x14ac:dyDescent="0.2">
      <c r="A240" s="71" t="s">
        <v>11</v>
      </c>
      <c r="B240" s="71" t="s">
        <v>273</v>
      </c>
      <c r="I240" s="71">
        <v>73</v>
      </c>
      <c r="J240" s="71">
        <v>129</v>
      </c>
      <c r="K240" s="70">
        <v>202</v>
      </c>
    </row>
    <row r="241" spans="1:11" ht="25.5" customHeight="1" x14ac:dyDescent="0.2">
      <c r="A241" s="71" t="s">
        <v>11</v>
      </c>
      <c r="B241" s="71" t="s">
        <v>274</v>
      </c>
      <c r="I241" s="71">
        <v>309</v>
      </c>
      <c r="J241" s="71">
        <v>413</v>
      </c>
      <c r="K241" s="70">
        <v>722</v>
      </c>
    </row>
    <row r="242" spans="1:11" ht="25.5" customHeight="1" x14ac:dyDescent="0.2">
      <c r="A242" s="71" t="s">
        <v>11</v>
      </c>
      <c r="B242" s="71" t="s">
        <v>275</v>
      </c>
      <c r="I242" s="71">
        <v>385</v>
      </c>
      <c r="J242" s="71">
        <v>985</v>
      </c>
      <c r="K242" s="70">
        <v>1370</v>
      </c>
    </row>
    <row r="243" spans="1:11" ht="25.5" customHeight="1" x14ac:dyDescent="0.2">
      <c r="A243" s="71" t="s">
        <v>11</v>
      </c>
      <c r="B243" s="71" t="s">
        <v>276</v>
      </c>
      <c r="I243" s="71">
        <v>318</v>
      </c>
      <c r="J243" s="71">
        <v>66</v>
      </c>
      <c r="K243" s="70">
        <v>384</v>
      </c>
    </row>
    <row r="244" spans="1:11" ht="25.5" customHeight="1" x14ac:dyDescent="0.2">
      <c r="A244" s="71" t="s">
        <v>11</v>
      </c>
      <c r="B244" s="71" t="s">
        <v>277</v>
      </c>
      <c r="I244" s="71">
        <v>333</v>
      </c>
      <c r="J244" s="71">
        <v>357</v>
      </c>
      <c r="K244" s="70">
        <v>690</v>
      </c>
    </row>
    <row r="245" spans="1:11" ht="25.5" customHeight="1" x14ac:dyDescent="0.2">
      <c r="A245" s="71" t="s">
        <v>11</v>
      </c>
      <c r="B245" s="71" t="s">
        <v>278</v>
      </c>
      <c r="I245" s="71">
        <v>151</v>
      </c>
      <c r="J245" s="71">
        <v>410</v>
      </c>
      <c r="K245" s="70">
        <v>561</v>
      </c>
    </row>
    <row r="246" spans="1:11" ht="25.5" customHeight="1" x14ac:dyDescent="0.2">
      <c r="A246" s="71" t="s">
        <v>11</v>
      </c>
      <c r="B246" s="71" t="s">
        <v>279</v>
      </c>
      <c r="I246" s="71">
        <v>242</v>
      </c>
      <c r="J246" s="71">
        <v>770</v>
      </c>
      <c r="K246" s="70">
        <v>1012</v>
      </c>
    </row>
    <row r="247" spans="1:11" ht="25.5" customHeight="1" x14ac:dyDescent="0.2">
      <c r="A247" s="71" t="s">
        <v>11</v>
      </c>
      <c r="B247" s="71" t="s">
        <v>280</v>
      </c>
      <c r="I247" s="71">
        <v>334</v>
      </c>
      <c r="J247" s="71">
        <v>159</v>
      </c>
      <c r="K247" s="70">
        <v>493</v>
      </c>
    </row>
    <row r="248" spans="1:11" ht="25.5" customHeight="1" x14ac:dyDescent="0.2">
      <c r="A248" s="71" t="s">
        <v>11</v>
      </c>
      <c r="B248" s="71" t="s">
        <v>281</v>
      </c>
      <c r="I248" s="71">
        <v>191</v>
      </c>
      <c r="J248" s="71">
        <v>508</v>
      </c>
      <c r="K248" s="70">
        <v>699</v>
      </c>
    </row>
    <row r="249" spans="1:11" ht="25.5" customHeight="1" x14ac:dyDescent="0.2">
      <c r="A249" s="71" t="s">
        <v>11</v>
      </c>
      <c r="B249" s="71" t="s">
        <v>282</v>
      </c>
      <c r="I249" s="71">
        <v>3329</v>
      </c>
      <c r="J249" s="71">
        <v>8530</v>
      </c>
      <c r="K249" s="70">
        <v>11859</v>
      </c>
    </row>
    <row r="250" spans="1:11" ht="25.5" customHeight="1" x14ac:dyDescent="0.2">
      <c r="A250" s="64" t="s">
        <v>167</v>
      </c>
      <c r="B250" s="64" t="s">
        <v>166</v>
      </c>
      <c r="I250" s="64">
        <v>40</v>
      </c>
      <c r="J250" s="64">
        <v>114</v>
      </c>
      <c r="K250" s="70">
        <v>154</v>
      </c>
    </row>
    <row r="251" spans="1:11" ht="25.5" customHeight="1" x14ac:dyDescent="0.2">
      <c r="A251" s="64" t="s">
        <v>167</v>
      </c>
      <c r="B251" s="64" t="s">
        <v>168</v>
      </c>
      <c r="I251" s="64">
        <v>141</v>
      </c>
      <c r="J251" s="64">
        <v>143</v>
      </c>
      <c r="K251" s="70">
        <v>284</v>
      </c>
    </row>
    <row r="252" spans="1:11" ht="25.5" customHeight="1" x14ac:dyDescent="0.2">
      <c r="A252" s="64" t="s">
        <v>167</v>
      </c>
      <c r="B252" s="64" t="s">
        <v>169</v>
      </c>
      <c r="I252" s="64">
        <v>65</v>
      </c>
      <c r="J252" s="64">
        <v>64</v>
      </c>
      <c r="K252" s="70">
        <v>129</v>
      </c>
    </row>
    <row r="253" spans="1:11" ht="25.5" customHeight="1" x14ac:dyDescent="0.2">
      <c r="A253" s="64" t="s">
        <v>167</v>
      </c>
      <c r="B253" s="64" t="s">
        <v>170</v>
      </c>
      <c r="I253" s="64">
        <v>98</v>
      </c>
      <c r="J253" s="64">
        <v>7</v>
      </c>
      <c r="K253" s="70">
        <v>105</v>
      </c>
    </row>
    <row r="254" spans="1:11" ht="25.5" customHeight="1" x14ac:dyDescent="0.2">
      <c r="A254" s="64" t="s">
        <v>167</v>
      </c>
      <c r="B254" s="64" t="s">
        <v>171</v>
      </c>
      <c r="I254" s="64">
        <v>109</v>
      </c>
      <c r="J254" s="64">
        <v>67</v>
      </c>
      <c r="K254" s="70">
        <v>176</v>
      </c>
    </row>
    <row r="255" spans="1:11" ht="25.5" customHeight="1" x14ac:dyDescent="0.2">
      <c r="A255" s="64" t="s">
        <v>167</v>
      </c>
      <c r="B255" s="64" t="s">
        <v>172</v>
      </c>
      <c r="I255" s="64">
        <v>347</v>
      </c>
      <c r="J255" s="64">
        <v>100</v>
      </c>
      <c r="K255" s="70">
        <v>447</v>
      </c>
    </row>
    <row r="256" spans="1:11" ht="25.5" customHeight="1" x14ac:dyDescent="0.2">
      <c r="A256" s="64" t="s">
        <v>167</v>
      </c>
      <c r="B256" s="64" t="s">
        <v>173</v>
      </c>
      <c r="I256" s="64">
        <v>110</v>
      </c>
      <c r="J256" s="64">
        <v>55</v>
      </c>
      <c r="K256" s="70">
        <v>165</v>
      </c>
    </row>
    <row r="257" spans="1:11" ht="25.5" customHeight="1" x14ac:dyDescent="0.2">
      <c r="A257" s="64" t="s">
        <v>167</v>
      </c>
      <c r="B257" s="64" t="s">
        <v>174</v>
      </c>
      <c r="I257" s="64">
        <v>137</v>
      </c>
      <c r="J257" s="64">
        <v>77</v>
      </c>
      <c r="K257" s="70">
        <v>214</v>
      </c>
    </row>
    <row r="258" spans="1:11" ht="25.5" customHeight="1" x14ac:dyDescent="0.2">
      <c r="A258" s="64" t="s">
        <v>167</v>
      </c>
      <c r="B258" s="64" t="s">
        <v>175</v>
      </c>
      <c r="I258" s="64">
        <v>57</v>
      </c>
      <c r="J258" s="64">
        <v>29</v>
      </c>
      <c r="K258" s="70">
        <v>86</v>
      </c>
    </row>
    <row r="259" spans="1:11" ht="25.5" customHeight="1" x14ac:dyDescent="0.2">
      <c r="A259" s="64" t="s">
        <v>167</v>
      </c>
      <c r="B259" s="64" t="s">
        <v>176</v>
      </c>
      <c r="I259" s="64">
        <v>606</v>
      </c>
      <c r="J259" s="64">
        <v>442</v>
      </c>
      <c r="K259" s="70">
        <v>1048</v>
      </c>
    </row>
    <row r="260" spans="1:11" ht="25.5" customHeight="1" x14ac:dyDescent="0.2">
      <c r="A260" s="64" t="s">
        <v>167</v>
      </c>
      <c r="B260" s="64" t="s">
        <v>177</v>
      </c>
      <c r="I260" s="64">
        <v>403</v>
      </c>
      <c r="J260" s="64">
        <v>787</v>
      </c>
      <c r="K260" s="70">
        <v>1190</v>
      </c>
    </row>
    <row r="261" spans="1:11" ht="25.5" customHeight="1" x14ac:dyDescent="0.2">
      <c r="A261" s="64" t="s">
        <v>167</v>
      </c>
      <c r="B261" s="64" t="s">
        <v>178</v>
      </c>
      <c r="I261" s="64">
        <v>351</v>
      </c>
      <c r="J261" s="64">
        <v>140</v>
      </c>
      <c r="K261" s="70">
        <v>491</v>
      </c>
    </row>
    <row r="262" spans="1:11" ht="25.5" customHeight="1" x14ac:dyDescent="0.2">
      <c r="A262" s="64" t="s">
        <v>167</v>
      </c>
      <c r="B262" s="64" t="s">
        <v>179</v>
      </c>
      <c r="I262" s="64">
        <v>52</v>
      </c>
      <c r="J262" s="64">
        <v>71</v>
      </c>
      <c r="K262" s="70">
        <v>123</v>
      </c>
    </row>
    <row r="263" spans="1:11" ht="25.5" customHeight="1" x14ac:dyDescent="0.2">
      <c r="A263" s="64" t="s">
        <v>167</v>
      </c>
      <c r="B263" s="64" t="s">
        <v>180</v>
      </c>
      <c r="I263" s="64">
        <v>243</v>
      </c>
      <c r="J263" s="64">
        <v>254</v>
      </c>
      <c r="K263" s="70">
        <v>497</v>
      </c>
    </row>
    <row r="264" spans="1:11" ht="25.5" customHeight="1" x14ac:dyDescent="0.2">
      <c r="A264" s="64" t="s">
        <v>167</v>
      </c>
      <c r="B264" s="64" t="s">
        <v>181</v>
      </c>
      <c r="I264" s="64">
        <v>156</v>
      </c>
      <c r="J264" s="64">
        <v>49</v>
      </c>
      <c r="K264" s="70">
        <v>205</v>
      </c>
    </row>
    <row r="265" spans="1:11" ht="25.5" customHeight="1" x14ac:dyDescent="0.2">
      <c r="A265" s="64" t="s">
        <v>167</v>
      </c>
      <c r="B265" s="64" t="s">
        <v>182</v>
      </c>
      <c r="I265" s="64">
        <v>800</v>
      </c>
      <c r="J265" s="64">
        <v>1516</v>
      </c>
      <c r="K265" s="70">
        <v>2316</v>
      </c>
    </row>
    <row r="266" spans="1:11" ht="25.5" customHeight="1" x14ac:dyDescent="0.2">
      <c r="A266" s="64" t="s">
        <v>167</v>
      </c>
      <c r="B266" s="64" t="s">
        <v>183</v>
      </c>
      <c r="I266" s="64">
        <v>40</v>
      </c>
      <c r="J266" s="64">
        <v>1</v>
      </c>
      <c r="K266" s="70">
        <v>41</v>
      </c>
    </row>
    <row r="267" spans="1:11" ht="25.5" customHeight="1" x14ac:dyDescent="0.2">
      <c r="A267" s="64" t="s">
        <v>167</v>
      </c>
      <c r="B267" s="64" t="s">
        <v>184</v>
      </c>
      <c r="I267" s="64">
        <v>66</v>
      </c>
      <c r="J267" s="64">
        <v>111</v>
      </c>
      <c r="K267" s="70">
        <v>177</v>
      </c>
    </row>
    <row r="268" spans="1:11" ht="25.5" customHeight="1" x14ac:dyDescent="0.2">
      <c r="A268" s="64" t="s">
        <v>167</v>
      </c>
      <c r="B268" s="64" t="s">
        <v>185</v>
      </c>
      <c r="I268" s="64">
        <v>126</v>
      </c>
      <c r="J268" s="64">
        <v>109</v>
      </c>
      <c r="K268" s="70">
        <v>235</v>
      </c>
    </row>
    <row r="269" spans="1:11" ht="25.5" customHeight="1" x14ac:dyDescent="0.2">
      <c r="A269" s="64" t="s">
        <v>167</v>
      </c>
      <c r="B269" s="64" t="s">
        <v>186</v>
      </c>
      <c r="I269" s="64">
        <v>150</v>
      </c>
      <c r="J269" s="64">
        <v>107</v>
      </c>
      <c r="K269" s="70">
        <v>257</v>
      </c>
    </row>
    <row r="270" spans="1:11" ht="25.5" customHeight="1" x14ac:dyDescent="0.2">
      <c r="A270" s="64" t="s">
        <v>167</v>
      </c>
      <c r="B270" s="64" t="s">
        <v>187</v>
      </c>
      <c r="I270" s="64">
        <v>136</v>
      </c>
      <c r="J270" s="64">
        <v>101</v>
      </c>
      <c r="K270" s="70">
        <v>237</v>
      </c>
    </row>
    <row r="271" spans="1:11" ht="25.5" customHeight="1" x14ac:dyDescent="0.2">
      <c r="A271" s="64" t="s">
        <v>167</v>
      </c>
      <c r="B271" s="64" t="s">
        <v>188</v>
      </c>
      <c r="I271" s="64">
        <v>918</v>
      </c>
      <c r="J271" s="64">
        <v>1398</v>
      </c>
      <c r="K271" s="70">
        <v>2316</v>
      </c>
    </row>
    <row r="272" spans="1:11" ht="25.5" customHeight="1" x14ac:dyDescent="0.2">
      <c r="A272" s="64" t="s">
        <v>167</v>
      </c>
      <c r="B272" s="64" t="s">
        <v>189</v>
      </c>
      <c r="I272" s="64">
        <v>42</v>
      </c>
      <c r="J272" s="64">
        <v>4</v>
      </c>
      <c r="K272" s="70">
        <v>46</v>
      </c>
    </row>
    <row r="273" spans="1:13" ht="25.5" customHeight="1" x14ac:dyDescent="0.2">
      <c r="A273" s="64" t="s">
        <v>167</v>
      </c>
      <c r="B273" s="64" t="s">
        <v>190</v>
      </c>
      <c r="I273" s="64">
        <v>-47</v>
      </c>
      <c r="J273" s="64">
        <v>262</v>
      </c>
      <c r="K273" s="70">
        <v>215</v>
      </c>
    </row>
    <row r="274" spans="1:13" ht="25.5" customHeight="1" x14ac:dyDescent="0.2">
      <c r="A274" s="64" t="s">
        <v>167</v>
      </c>
      <c r="B274" s="64" t="s">
        <v>191</v>
      </c>
      <c r="I274" s="64">
        <v>58</v>
      </c>
      <c r="J274" s="64">
        <v>65</v>
      </c>
      <c r="K274" s="70">
        <v>123</v>
      </c>
    </row>
    <row r="275" spans="1:13" ht="25.5" customHeight="1" x14ac:dyDescent="0.2">
      <c r="A275" s="64" t="s">
        <v>167</v>
      </c>
      <c r="B275" s="64" t="s">
        <v>192</v>
      </c>
      <c r="I275" s="64">
        <v>66</v>
      </c>
      <c r="J275" s="64">
        <v>74</v>
      </c>
      <c r="K275" s="70">
        <v>140</v>
      </c>
    </row>
    <row r="276" spans="1:13" ht="25.5" customHeight="1" x14ac:dyDescent="0.2">
      <c r="A276" s="64" t="s">
        <v>167</v>
      </c>
      <c r="B276" s="64" t="s">
        <v>193</v>
      </c>
      <c r="I276" s="64">
        <v>39</v>
      </c>
      <c r="J276" s="64">
        <v>1</v>
      </c>
      <c r="K276" s="70">
        <v>40</v>
      </c>
    </row>
    <row r="277" spans="1:13" ht="25.5" customHeight="1" x14ac:dyDescent="0.2">
      <c r="A277" s="64" t="s">
        <v>167</v>
      </c>
      <c r="B277" s="64" t="s">
        <v>194</v>
      </c>
      <c r="I277" s="64">
        <v>668</v>
      </c>
      <c r="J277" s="64">
        <v>846</v>
      </c>
      <c r="K277" s="70">
        <v>1514</v>
      </c>
    </row>
    <row r="278" spans="1:13" ht="25.5" customHeight="1" x14ac:dyDescent="0.2">
      <c r="A278" s="64" t="s">
        <v>167</v>
      </c>
      <c r="B278" s="64" t="s">
        <v>195</v>
      </c>
      <c r="I278" s="64">
        <v>603</v>
      </c>
      <c r="J278" s="64">
        <v>360</v>
      </c>
      <c r="K278" s="70">
        <v>963</v>
      </c>
    </row>
    <row r="279" spans="1:13" ht="25.5" customHeight="1" x14ac:dyDescent="0.2">
      <c r="A279" s="64" t="s">
        <v>167</v>
      </c>
      <c r="B279" s="64" t="s">
        <v>196</v>
      </c>
      <c r="I279" s="64">
        <v>38</v>
      </c>
      <c r="J279" s="64">
        <v>5</v>
      </c>
      <c r="K279" s="70">
        <v>43</v>
      </c>
    </row>
    <row r="280" spans="1:13" ht="25.5" customHeight="1" x14ac:dyDescent="0.2">
      <c r="A280" s="64" t="s">
        <v>167</v>
      </c>
      <c r="B280" s="64" t="s">
        <v>197</v>
      </c>
      <c r="I280" s="64">
        <v>889</v>
      </c>
      <c r="J280" s="64">
        <v>114</v>
      </c>
      <c r="K280" s="70">
        <v>1003</v>
      </c>
    </row>
    <row r="281" spans="1:13" ht="25.5" customHeight="1" x14ac:dyDescent="0.2">
      <c r="A281" s="61" t="s">
        <v>1</v>
      </c>
      <c r="B281" s="65" t="s">
        <v>332</v>
      </c>
      <c r="C281" s="64">
        <v>131</v>
      </c>
      <c r="D281" s="61"/>
      <c r="F281" s="64">
        <v>418</v>
      </c>
      <c r="I281" s="64">
        <v>131</v>
      </c>
      <c r="J281" s="64">
        <v>418</v>
      </c>
      <c r="K281" s="70">
        <v>549</v>
      </c>
    </row>
    <row r="282" spans="1:13" ht="25.5" customHeight="1" x14ac:dyDescent="0.2">
      <c r="A282" s="61" t="s">
        <v>1</v>
      </c>
      <c r="B282" s="65" t="s">
        <v>333</v>
      </c>
      <c r="C282" s="64">
        <v>249</v>
      </c>
      <c r="D282" s="61">
        <v>35</v>
      </c>
      <c r="F282" s="64">
        <v>190</v>
      </c>
      <c r="G282" s="61">
        <v>800</v>
      </c>
      <c r="I282" s="64">
        <v>284</v>
      </c>
      <c r="J282" s="64">
        <v>1142</v>
      </c>
      <c r="K282" s="70">
        <v>1426</v>
      </c>
      <c r="L282" s="64">
        <v>0</v>
      </c>
      <c r="M282" s="61">
        <v>152</v>
      </c>
    </row>
    <row r="283" spans="1:13" ht="25.5" customHeight="1" x14ac:dyDescent="0.2">
      <c r="A283" s="61" t="s">
        <v>1</v>
      </c>
      <c r="B283" s="65" t="s">
        <v>334</v>
      </c>
      <c r="C283" s="64">
        <v>1778</v>
      </c>
      <c r="D283" s="61">
        <v>1176</v>
      </c>
      <c r="F283" s="64">
        <v>2792</v>
      </c>
      <c r="G283" s="61">
        <v>1128</v>
      </c>
      <c r="I283" s="64">
        <v>2955</v>
      </c>
      <c r="J283" s="64">
        <v>3920</v>
      </c>
      <c r="K283" s="70">
        <v>6875</v>
      </c>
      <c r="L283" s="64">
        <v>1</v>
      </c>
      <c r="M283" s="61"/>
    </row>
    <row r="284" spans="1:13" ht="25.5" customHeight="1" x14ac:dyDescent="0.2">
      <c r="A284" s="61" t="s">
        <v>1</v>
      </c>
      <c r="B284" s="65" t="s">
        <v>337</v>
      </c>
      <c r="C284" s="64">
        <v>581</v>
      </c>
      <c r="D284" s="61">
        <v>88</v>
      </c>
      <c r="F284" s="64">
        <v>658</v>
      </c>
      <c r="G284" s="61">
        <v>1200</v>
      </c>
      <c r="I284" s="64">
        <v>712</v>
      </c>
      <c r="J284" s="64">
        <v>1858</v>
      </c>
      <c r="K284" s="70">
        <v>2570</v>
      </c>
      <c r="L284" s="64">
        <v>43</v>
      </c>
      <c r="M284" s="61"/>
    </row>
    <row r="285" spans="1:13" ht="25.5" customHeight="1" x14ac:dyDescent="0.2">
      <c r="A285" s="61" t="s">
        <v>1</v>
      </c>
      <c r="B285" s="65" t="s">
        <v>343</v>
      </c>
      <c r="C285" s="64">
        <v>491</v>
      </c>
      <c r="D285" s="61">
        <v>3</v>
      </c>
      <c r="F285" s="64">
        <v>592</v>
      </c>
      <c r="G285" s="61">
        <v>412</v>
      </c>
      <c r="I285" s="64">
        <v>744</v>
      </c>
      <c r="J285" s="64">
        <v>1004</v>
      </c>
      <c r="K285" s="70">
        <v>1748</v>
      </c>
      <c r="L285" s="64">
        <v>250</v>
      </c>
      <c r="M285" s="61"/>
    </row>
    <row r="286" spans="1:13" ht="25.5" customHeight="1" x14ac:dyDescent="0.2">
      <c r="A286" s="61" t="s">
        <v>1</v>
      </c>
      <c r="B286" s="65" t="s">
        <v>346</v>
      </c>
      <c r="C286" s="64">
        <v>206</v>
      </c>
      <c r="D286" s="61">
        <v>515</v>
      </c>
      <c r="F286" s="64">
        <v>365</v>
      </c>
      <c r="G286" s="61">
        <v>485</v>
      </c>
      <c r="I286" s="64">
        <v>721</v>
      </c>
      <c r="J286" s="64">
        <v>850</v>
      </c>
      <c r="K286" s="70">
        <v>1571</v>
      </c>
      <c r="L286" s="64"/>
      <c r="M286" s="61"/>
    </row>
    <row r="287" spans="1:13" ht="25.5" customHeight="1" x14ac:dyDescent="0.2">
      <c r="A287" s="61" t="s">
        <v>1</v>
      </c>
      <c r="B287" s="65" t="s">
        <v>347</v>
      </c>
      <c r="C287" s="64">
        <v>137</v>
      </c>
      <c r="D287" s="61">
        <v>195</v>
      </c>
      <c r="F287" s="64">
        <v>3535</v>
      </c>
      <c r="G287" s="61">
        <v>2793</v>
      </c>
      <c r="I287" s="64">
        <v>948</v>
      </c>
      <c r="J287" s="64">
        <v>6328</v>
      </c>
      <c r="K287" s="70">
        <v>7276</v>
      </c>
      <c r="L287" s="64">
        <v>616</v>
      </c>
      <c r="M287" s="61"/>
    </row>
    <row r="288" spans="1:13" ht="25.5" customHeight="1" x14ac:dyDescent="0.2">
      <c r="A288" s="61" t="s">
        <v>1</v>
      </c>
      <c r="B288" s="65" t="s">
        <v>350</v>
      </c>
      <c r="C288" s="64">
        <v>3276</v>
      </c>
      <c r="D288" s="61">
        <v>151</v>
      </c>
      <c r="F288" s="64">
        <v>2971</v>
      </c>
      <c r="G288" s="61">
        <v>4103</v>
      </c>
      <c r="I288" s="64">
        <v>3663</v>
      </c>
      <c r="J288" s="64">
        <v>8003</v>
      </c>
      <c r="K288" s="70">
        <v>11666</v>
      </c>
      <c r="L288" s="64">
        <v>236</v>
      </c>
      <c r="M288" s="61">
        <v>929</v>
      </c>
    </row>
    <row r="289" spans="1:13" ht="25.5" customHeight="1" x14ac:dyDescent="0.2">
      <c r="A289" s="61" t="s">
        <v>1</v>
      </c>
      <c r="B289" s="74" t="s">
        <v>573</v>
      </c>
      <c r="C289" s="64">
        <v>14028</v>
      </c>
      <c r="D289" s="61">
        <v>813</v>
      </c>
      <c r="F289" s="64">
        <v>7910</v>
      </c>
      <c r="G289" s="61">
        <v>15204</v>
      </c>
      <c r="I289" s="64">
        <v>21046</v>
      </c>
      <c r="J289" s="64">
        <v>24945</v>
      </c>
      <c r="K289" s="70">
        <v>45991</v>
      </c>
      <c r="L289" s="64">
        <v>6205</v>
      </c>
      <c r="M289" s="61">
        <v>1831</v>
      </c>
    </row>
    <row r="290" spans="1:13" ht="25.5" customHeight="1" x14ac:dyDescent="0.2">
      <c r="A290" s="61" t="s">
        <v>1</v>
      </c>
      <c r="B290" s="65" t="s">
        <v>353</v>
      </c>
      <c r="C290" s="64">
        <v>1733</v>
      </c>
      <c r="D290" s="61">
        <v>505</v>
      </c>
      <c r="F290" s="64">
        <v>2144</v>
      </c>
      <c r="G290" s="61">
        <v>1922</v>
      </c>
      <c r="I290" s="64">
        <v>2238</v>
      </c>
      <c r="J290" s="64">
        <v>4066</v>
      </c>
      <c r="K290" s="70">
        <v>6304</v>
      </c>
      <c r="L290" s="64"/>
      <c r="M290" s="61"/>
    </row>
    <row r="291" spans="1:13" ht="25.5" customHeight="1" x14ac:dyDescent="0.2">
      <c r="A291" s="61" t="s">
        <v>1</v>
      </c>
      <c r="B291" s="65" t="s">
        <v>202</v>
      </c>
      <c r="C291" s="64">
        <v>640</v>
      </c>
      <c r="D291" s="61">
        <v>266</v>
      </c>
      <c r="F291" s="64">
        <v>556</v>
      </c>
      <c r="G291" s="61">
        <v>91</v>
      </c>
      <c r="I291" s="64">
        <v>906</v>
      </c>
      <c r="J291" s="64">
        <v>698</v>
      </c>
      <c r="K291" s="70">
        <v>1604</v>
      </c>
      <c r="L291" s="64"/>
      <c r="M291" s="61">
        <v>51</v>
      </c>
    </row>
    <row r="292" spans="1:13" ht="25.5" customHeight="1" x14ac:dyDescent="0.2">
      <c r="A292" s="61" t="s">
        <v>1</v>
      </c>
      <c r="B292" s="65" t="s">
        <v>359</v>
      </c>
      <c r="C292" s="64">
        <v>682</v>
      </c>
      <c r="D292" s="61">
        <v>58</v>
      </c>
      <c r="F292" s="64">
        <v>384</v>
      </c>
      <c r="G292" s="61">
        <v>2140</v>
      </c>
      <c r="I292" s="64">
        <v>795</v>
      </c>
      <c r="J292" s="64">
        <v>2640</v>
      </c>
      <c r="K292" s="70">
        <v>3435</v>
      </c>
      <c r="L292" s="64">
        <v>55</v>
      </c>
      <c r="M292" s="61">
        <v>116</v>
      </c>
    </row>
    <row r="293" spans="1:13" ht="25.5" customHeight="1" x14ac:dyDescent="0.2">
      <c r="A293" s="61" t="s">
        <v>1</v>
      </c>
      <c r="B293" s="65" t="s">
        <v>360</v>
      </c>
      <c r="C293" s="64">
        <v>1287</v>
      </c>
      <c r="D293" s="61">
        <v>450</v>
      </c>
      <c r="F293" s="64">
        <v>1969</v>
      </c>
      <c r="G293" s="61">
        <v>3496</v>
      </c>
      <c r="I293" s="64">
        <v>2095</v>
      </c>
      <c r="J293" s="64">
        <v>5637</v>
      </c>
      <c r="K293" s="70">
        <v>7732</v>
      </c>
      <c r="L293" s="64">
        <v>358</v>
      </c>
      <c r="M293" s="61">
        <v>172</v>
      </c>
    </row>
    <row r="294" spans="1:13" ht="25.5" customHeight="1" x14ac:dyDescent="0.2">
      <c r="A294" s="61" t="s">
        <v>1</v>
      </c>
      <c r="B294" s="65" t="s">
        <v>365</v>
      </c>
      <c r="C294" s="64">
        <v>25</v>
      </c>
      <c r="D294" s="61"/>
      <c r="F294" s="64">
        <v>538</v>
      </c>
      <c r="G294" s="61">
        <v>314</v>
      </c>
      <c r="I294" s="64">
        <v>25</v>
      </c>
      <c r="J294" s="64">
        <v>852</v>
      </c>
      <c r="K294" s="70">
        <v>877</v>
      </c>
      <c r="L294" s="64"/>
      <c r="M294" s="61"/>
    </row>
    <row r="295" spans="1:13" ht="25.5" customHeight="1" x14ac:dyDescent="0.2">
      <c r="A295" s="61" t="s">
        <v>1</v>
      </c>
      <c r="B295" s="65" t="s">
        <v>367</v>
      </c>
      <c r="C295" s="64">
        <v>469</v>
      </c>
      <c r="D295" s="61">
        <v>112</v>
      </c>
      <c r="F295" s="64">
        <v>471</v>
      </c>
      <c r="G295" s="61">
        <v>1542</v>
      </c>
      <c r="I295" s="64">
        <v>581</v>
      </c>
      <c r="J295" s="64">
        <v>2013</v>
      </c>
      <c r="K295" s="70">
        <v>2594</v>
      </c>
      <c r="L295" s="64"/>
      <c r="M295" s="61"/>
    </row>
    <row r="296" spans="1:13" ht="25.5" customHeight="1" x14ac:dyDescent="0.2">
      <c r="A296" s="61" t="s">
        <v>1</v>
      </c>
      <c r="B296" s="65" t="s">
        <v>368</v>
      </c>
      <c r="C296" s="64">
        <v>364</v>
      </c>
      <c r="D296" s="61"/>
      <c r="F296" s="64">
        <v>266</v>
      </c>
      <c r="G296" s="61">
        <v>222</v>
      </c>
      <c r="I296" s="64">
        <v>364</v>
      </c>
      <c r="J296" s="64">
        <v>488</v>
      </c>
      <c r="K296" s="70">
        <v>852</v>
      </c>
      <c r="L296" s="64"/>
      <c r="M296" s="61"/>
    </row>
    <row r="297" spans="1:13" ht="25.5" customHeight="1" x14ac:dyDescent="0.2">
      <c r="A297" s="61" t="s">
        <v>1</v>
      </c>
      <c r="B297" s="65" t="s">
        <v>371</v>
      </c>
      <c r="C297" s="64">
        <v>185</v>
      </c>
      <c r="D297" s="61">
        <v>332</v>
      </c>
      <c r="F297" s="64">
        <v>544</v>
      </c>
      <c r="G297" s="61">
        <v>203</v>
      </c>
      <c r="I297" s="64">
        <v>517</v>
      </c>
      <c r="J297" s="64">
        <v>747</v>
      </c>
      <c r="K297" s="70">
        <v>1264</v>
      </c>
      <c r="L297" s="64"/>
      <c r="M297" s="61"/>
    </row>
    <row r="298" spans="1:13" ht="25.5" customHeight="1" x14ac:dyDescent="0.2">
      <c r="A298" s="61" t="s">
        <v>1</v>
      </c>
      <c r="B298" s="65" t="s">
        <v>203</v>
      </c>
      <c r="C298" s="64">
        <v>758</v>
      </c>
      <c r="D298" s="61"/>
      <c r="F298" s="64">
        <v>1550</v>
      </c>
      <c r="G298" s="61">
        <v>1062</v>
      </c>
      <c r="I298" s="64">
        <v>766</v>
      </c>
      <c r="J298" s="64">
        <v>2622</v>
      </c>
      <c r="K298" s="70">
        <v>3388</v>
      </c>
      <c r="L298" s="64">
        <v>8</v>
      </c>
      <c r="M298" s="61">
        <v>10</v>
      </c>
    </row>
    <row r="299" spans="1:13" ht="25.5" customHeight="1" x14ac:dyDescent="0.2">
      <c r="A299" s="61" t="s">
        <v>1</v>
      </c>
      <c r="B299" s="65" t="s">
        <v>373</v>
      </c>
      <c r="C299" s="64">
        <v>1074</v>
      </c>
      <c r="D299" s="61">
        <v>250</v>
      </c>
      <c r="F299" s="64">
        <v>424</v>
      </c>
      <c r="G299" s="61">
        <v>20</v>
      </c>
      <c r="I299" s="64">
        <v>1324</v>
      </c>
      <c r="J299" s="64">
        <v>459</v>
      </c>
      <c r="K299" s="70">
        <v>1783</v>
      </c>
      <c r="L299" s="64"/>
      <c r="M299" s="61">
        <v>15</v>
      </c>
    </row>
    <row r="300" spans="1:13" ht="25.5" customHeight="1" x14ac:dyDescent="0.2">
      <c r="A300" s="61" t="s">
        <v>1</v>
      </c>
      <c r="B300" s="65" t="s">
        <v>374</v>
      </c>
      <c r="C300" s="64">
        <v>842</v>
      </c>
      <c r="D300" s="61">
        <v>322</v>
      </c>
      <c r="F300" s="64">
        <v>894</v>
      </c>
      <c r="G300" s="61">
        <v>4270</v>
      </c>
      <c r="I300" s="64">
        <v>1720</v>
      </c>
      <c r="J300" s="64">
        <v>5438</v>
      </c>
      <c r="K300" s="70">
        <v>7158</v>
      </c>
      <c r="L300" s="64">
        <v>556</v>
      </c>
      <c r="M300" s="61">
        <v>274</v>
      </c>
    </row>
    <row r="301" spans="1:13" ht="25.5" customHeight="1" x14ac:dyDescent="0.2">
      <c r="A301" s="61" t="s">
        <v>1</v>
      </c>
      <c r="B301" s="65" t="s">
        <v>377</v>
      </c>
      <c r="C301" s="64">
        <v>2</v>
      </c>
      <c r="D301" s="61"/>
      <c r="F301" s="64">
        <v>357</v>
      </c>
      <c r="G301" s="61">
        <v>88</v>
      </c>
      <c r="I301" s="64">
        <v>2</v>
      </c>
      <c r="J301" s="64">
        <v>445</v>
      </c>
      <c r="K301" s="70">
        <v>447</v>
      </c>
      <c r="L301" s="64"/>
      <c r="M301" s="61"/>
    </row>
    <row r="302" spans="1:13" ht="25.5" customHeight="1" x14ac:dyDescent="0.2">
      <c r="A302" s="61" t="s">
        <v>1</v>
      </c>
      <c r="B302" s="65" t="s">
        <v>378</v>
      </c>
      <c r="C302" s="64">
        <v>322</v>
      </c>
      <c r="D302" s="61"/>
      <c r="F302" s="64">
        <v>364</v>
      </c>
      <c r="G302" s="61">
        <v>611</v>
      </c>
      <c r="I302" s="64">
        <v>564</v>
      </c>
      <c r="J302" s="64">
        <v>1875</v>
      </c>
      <c r="K302" s="70">
        <v>2439</v>
      </c>
      <c r="L302" s="64">
        <v>242</v>
      </c>
      <c r="M302" s="61">
        <v>900</v>
      </c>
    </row>
    <row r="303" spans="1:13" ht="25.5" customHeight="1" x14ac:dyDescent="0.2">
      <c r="A303" s="61" t="s">
        <v>1</v>
      </c>
      <c r="B303" s="65" t="s">
        <v>379</v>
      </c>
      <c r="C303" s="64">
        <v>1594</v>
      </c>
      <c r="D303" s="61"/>
      <c r="F303" s="64">
        <v>1014</v>
      </c>
      <c r="G303" s="61">
        <v>2278</v>
      </c>
      <c r="I303" s="64">
        <v>1949</v>
      </c>
      <c r="J303" s="64">
        <v>4579</v>
      </c>
      <c r="K303" s="70">
        <v>6528</v>
      </c>
      <c r="L303" s="64">
        <v>355</v>
      </c>
      <c r="M303" s="61">
        <v>1287</v>
      </c>
    </row>
    <row r="304" spans="1:13" ht="25.5" customHeight="1" x14ac:dyDescent="0.2">
      <c r="A304" s="61" t="s">
        <v>1</v>
      </c>
      <c r="B304" s="65" t="s">
        <v>383</v>
      </c>
      <c r="C304" s="64">
        <v>798</v>
      </c>
      <c r="D304" s="61"/>
      <c r="F304" s="64">
        <v>6786</v>
      </c>
      <c r="G304" s="61">
        <v>8220</v>
      </c>
      <c r="I304" s="64">
        <v>831</v>
      </c>
      <c r="J304" s="64">
        <v>15006</v>
      </c>
      <c r="K304" s="70">
        <v>15837</v>
      </c>
      <c r="L304" s="64">
        <v>33</v>
      </c>
      <c r="M304" s="61"/>
    </row>
    <row r="305" spans="1:13" ht="25.5" customHeight="1" x14ac:dyDescent="0.2">
      <c r="A305" s="61" t="s">
        <v>1</v>
      </c>
      <c r="B305" s="65" t="s">
        <v>384</v>
      </c>
      <c r="C305" s="64">
        <v>185</v>
      </c>
      <c r="D305" s="61"/>
      <c r="F305" s="64">
        <v>271</v>
      </c>
      <c r="G305" s="61">
        <v>326</v>
      </c>
      <c r="I305" s="64">
        <v>235</v>
      </c>
      <c r="J305" s="64">
        <v>722</v>
      </c>
      <c r="K305" s="70">
        <v>957</v>
      </c>
      <c r="L305" s="64">
        <v>50</v>
      </c>
      <c r="M305" s="61">
        <v>125</v>
      </c>
    </row>
    <row r="306" spans="1:13" ht="25.5" customHeight="1" x14ac:dyDescent="0.2">
      <c r="A306" s="61" t="s">
        <v>1</v>
      </c>
      <c r="B306" s="65" t="s">
        <v>385</v>
      </c>
      <c r="C306" s="64">
        <v>972</v>
      </c>
      <c r="D306" s="61">
        <v>163</v>
      </c>
      <c r="F306" s="64">
        <v>988</v>
      </c>
      <c r="G306" s="61">
        <v>104</v>
      </c>
      <c r="I306" s="64">
        <v>1854</v>
      </c>
      <c r="J306" s="64">
        <v>1250</v>
      </c>
      <c r="K306" s="70">
        <v>3104</v>
      </c>
      <c r="L306" s="64">
        <v>719</v>
      </c>
      <c r="M306" s="61">
        <v>158</v>
      </c>
    </row>
    <row r="307" spans="1:13" ht="25.5" customHeight="1" x14ac:dyDescent="0.2">
      <c r="A307" s="61" t="s">
        <v>1</v>
      </c>
      <c r="B307" s="65" t="s">
        <v>387</v>
      </c>
      <c r="C307" s="64">
        <v>220</v>
      </c>
      <c r="D307" s="61"/>
      <c r="F307" s="64">
        <v>636</v>
      </c>
      <c r="G307" s="61">
        <v>275</v>
      </c>
      <c r="I307" s="64">
        <v>278</v>
      </c>
      <c r="J307" s="64">
        <v>911</v>
      </c>
      <c r="K307" s="70">
        <v>1189</v>
      </c>
      <c r="L307" s="64">
        <v>58</v>
      </c>
      <c r="M307" s="61"/>
    </row>
    <row r="308" spans="1:13" ht="25.5" customHeight="1" x14ac:dyDescent="0.2">
      <c r="A308" s="61" t="s">
        <v>1</v>
      </c>
      <c r="B308" s="65" t="s">
        <v>389</v>
      </c>
      <c r="C308" s="64">
        <v>1103</v>
      </c>
      <c r="D308" s="61">
        <v>779</v>
      </c>
      <c r="F308" s="64">
        <v>507</v>
      </c>
      <c r="G308" s="61">
        <v>1158</v>
      </c>
      <c r="I308" s="64">
        <v>1882</v>
      </c>
      <c r="J308" s="64">
        <v>1665</v>
      </c>
      <c r="K308" s="70">
        <v>3547</v>
      </c>
      <c r="L308" s="64"/>
      <c r="M308" s="61"/>
    </row>
    <row r="309" spans="1:13" ht="25.5" customHeight="1" x14ac:dyDescent="0.2">
      <c r="A309" s="61" t="s">
        <v>1</v>
      </c>
      <c r="B309" s="65" t="s">
        <v>394</v>
      </c>
      <c r="C309" s="64">
        <v>190</v>
      </c>
      <c r="D309" s="61">
        <v>20</v>
      </c>
      <c r="F309" s="64">
        <v>192</v>
      </c>
      <c r="G309" s="61"/>
      <c r="I309" s="64">
        <v>315</v>
      </c>
      <c r="J309" s="64">
        <v>297</v>
      </c>
      <c r="K309" s="70">
        <v>612</v>
      </c>
      <c r="L309" s="64">
        <v>105</v>
      </c>
      <c r="M309" s="61">
        <v>105</v>
      </c>
    </row>
    <row r="310" spans="1:13" ht="25.5" customHeight="1" x14ac:dyDescent="0.2">
      <c r="A310" s="61" t="s">
        <v>1</v>
      </c>
      <c r="B310" s="65" t="s">
        <v>551</v>
      </c>
      <c r="C310" s="64">
        <v>622</v>
      </c>
      <c r="D310" s="61">
        <v>203</v>
      </c>
      <c r="F310" s="64">
        <v>380</v>
      </c>
      <c r="G310" s="61">
        <v>417</v>
      </c>
      <c r="I310" s="64">
        <v>825</v>
      </c>
      <c r="J310" s="64">
        <v>827</v>
      </c>
      <c r="K310" s="70">
        <v>1652</v>
      </c>
      <c r="L310" s="64"/>
      <c r="M310" s="61">
        <v>30</v>
      </c>
    </row>
    <row r="311" spans="1:13" ht="25.5" customHeight="1" x14ac:dyDescent="0.2">
      <c r="A311" s="61" t="s">
        <v>1</v>
      </c>
      <c r="B311" s="65" t="s">
        <v>400</v>
      </c>
      <c r="C311" s="64">
        <v>209</v>
      </c>
      <c r="D311" s="61">
        <v>16</v>
      </c>
      <c r="F311" s="64">
        <v>832</v>
      </c>
      <c r="G311" s="61">
        <v>593</v>
      </c>
      <c r="I311" s="64">
        <v>225</v>
      </c>
      <c r="J311" s="64">
        <v>1425</v>
      </c>
      <c r="K311" s="70">
        <v>1650</v>
      </c>
      <c r="L311" s="64"/>
      <c r="M311" s="61"/>
    </row>
    <row r="312" spans="1:13" ht="25.5" customHeight="1" x14ac:dyDescent="0.2">
      <c r="A312" s="61" t="s">
        <v>1</v>
      </c>
      <c r="B312" s="65" t="s">
        <v>401</v>
      </c>
      <c r="C312" s="64">
        <v>1244</v>
      </c>
      <c r="D312" s="61">
        <v>300</v>
      </c>
      <c r="F312" s="64">
        <v>165</v>
      </c>
      <c r="G312" s="61">
        <v>1495</v>
      </c>
      <c r="I312" s="64">
        <v>1544</v>
      </c>
      <c r="J312" s="64">
        <v>1660</v>
      </c>
      <c r="K312" s="70">
        <v>3204</v>
      </c>
      <c r="L312" s="64"/>
      <c r="M312" s="61"/>
    </row>
    <row r="313" spans="1:13" ht="25.5" customHeight="1" x14ac:dyDescent="0.2">
      <c r="A313" s="61" t="s">
        <v>1</v>
      </c>
      <c r="B313" s="65" t="s">
        <v>403</v>
      </c>
      <c r="C313" s="64">
        <v>999</v>
      </c>
      <c r="D313" s="61">
        <v>276</v>
      </c>
      <c r="F313" s="64">
        <v>1685</v>
      </c>
      <c r="G313" s="61">
        <v>1145</v>
      </c>
      <c r="I313" s="64">
        <v>1460</v>
      </c>
      <c r="J313" s="64">
        <v>2905</v>
      </c>
      <c r="K313" s="70">
        <v>4365</v>
      </c>
      <c r="L313" s="64">
        <v>185</v>
      </c>
      <c r="M313" s="61">
        <v>75</v>
      </c>
    </row>
    <row r="314" spans="1:13" ht="25.5" customHeight="1" x14ac:dyDescent="0.2">
      <c r="A314" s="61" t="s">
        <v>1</v>
      </c>
      <c r="B314" s="65" t="s">
        <v>407</v>
      </c>
      <c r="C314" s="64">
        <v>356</v>
      </c>
      <c r="D314" s="61"/>
      <c r="F314" s="64">
        <v>586</v>
      </c>
      <c r="G314" s="61">
        <v>593</v>
      </c>
      <c r="I314" s="64">
        <v>356</v>
      </c>
      <c r="J314" s="64">
        <v>1179</v>
      </c>
      <c r="K314" s="70">
        <v>1535</v>
      </c>
      <c r="L314" s="64"/>
      <c r="M314" s="61"/>
    </row>
    <row r="315" spans="1:13" ht="25.5" customHeight="1" x14ac:dyDescent="0.2">
      <c r="A315" s="61" t="s">
        <v>1</v>
      </c>
      <c r="B315" s="65" t="s">
        <v>412</v>
      </c>
      <c r="C315" s="64">
        <v>181</v>
      </c>
      <c r="D315" s="61"/>
      <c r="F315" s="64">
        <v>56</v>
      </c>
      <c r="G315" s="61"/>
      <c r="I315" s="64">
        <v>181</v>
      </c>
      <c r="J315" s="64">
        <v>56</v>
      </c>
      <c r="K315" s="70">
        <v>237</v>
      </c>
      <c r="L315" s="64"/>
      <c r="M315" s="61"/>
    </row>
    <row r="316" spans="1:13" ht="25.5" customHeight="1" x14ac:dyDescent="0.2">
      <c r="A316" s="61" t="s">
        <v>1</v>
      </c>
      <c r="B316" s="65" t="s">
        <v>414</v>
      </c>
      <c r="C316" s="64">
        <v>1487</v>
      </c>
      <c r="D316" s="61">
        <v>113</v>
      </c>
      <c r="F316" s="64">
        <v>507</v>
      </c>
      <c r="G316" s="61"/>
      <c r="I316" s="64">
        <v>1600</v>
      </c>
      <c r="J316" s="64">
        <v>507</v>
      </c>
      <c r="K316" s="70">
        <v>2107</v>
      </c>
      <c r="L316" s="64"/>
      <c r="M316" s="61"/>
    </row>
    <row r="317" spans="1:13" ht="25.5" customHeight="1" x14ac:dyDescent="0.2">
      <c r="A317" s="61" t="s">
        <v>1</v>
      </c>
      <c r="B317" s="65" t="s">
        <v>415</v>
      </c>
      <c r="C317" s="64">
        <v>356</v>
      </c>
      <c r="D317" s="61">
        <v>127</v>
      </c>
      <c r="F317" s="64">
        <v>656</v>
      </c>
      <c r="G317" s="61">
        <v>743</v>
      </c>
      <c r="I317" s="64">
        <v>507</v>
      </c>
      <c r="J317" s="64">
        <v>1399</v>
      </c>
      <c r="K317" s="70">
        <v>1906</v>
      </c>
      <c r="L317" s="64">
        <v>24</v>
      </c>
      <c r="M317" s="61"/>
    </row>
    <row r="318" spans="1:13" ht="25.5" customHeight="1" x14ac:dyDescent="0.2">
      <c r="A318" s="61" t="s">
        <v>1</v>
      </c>
      <c r="B318" s="65" t="s">
        <v>552</v>
      </c>
      <c r="C318" s="64">
        <v>2158</v>
      </c>
      <c r="D318" s="61"/>
      <c r="F318" s="64">
        <v>533</v>
      </c>
      <c r="G318" s="61">
        <v>1500</v>
      </c>
      <c r="I318" s="64">
        <v>5160</v>
      </c>
      <c r="J318" s="64">
        <v>4471</v>
      </c>
      <c r="K318" s="70">
        <v>9631</v>
      </c>
      <c r="L318" s="64">
        <v>3002</v>
      </c>
      <c r="M318" s="61">
        <v>2438</v>
      </c>
    </row>
    <row r="319" spans="1:13" ht="25.5" customHeight="1" x14ac:dyDescent="0.2">
      <c r="A319" s="61" t="s">
        <v>1</v>
      </c>
      <c r="B319" s="65" t="s">
        <v>417</v>
      </c>
      <c r="C319" s="64">
        <v>14240</v>
      </c>
      <c r="D319" s="61">
        <v>2464</v>
      </c>
      <c r="F319" s="64">
        <v>2117</v>
      </c>
      <c r="G319" s="61">
        <v>2100</v>
      </c>
      <c r="I319" s="64">
        <v>25911</v>
      </c>
      <c r="J319" s="64">
        <v>21496</v>
      </c>
      <c r="K319" s="70">
        <v>47407</v>
      </c>
      <c r="L319" s="64">
        <v>9207</v>
      </c>
      <c r="M319" s="61">
        <v>17279</v>
      </c>
    </row>
    <row r="320" spans="1:13" ht="25.5" customHeight="1" x14ac:dyDescent="0.2">
      <c r="A320" s="61" t="s">
        <v>1</v>
      </c>
      <c r="B320" s="65" t="s">
        <v>418</v>
      </c>
      <c r="C320" s="64">
        <v>390</v>
      </c>
      <c r="D320" s="61">
        <v>144</v>
      </c>
      <c r="F320" s="64">
        <v>2824</v>
      </c>
      <c r="G320" s="61">
        <v>5203</v>
      </c>
      <c r="I320" s="64">
        <v>710</v>
      </c>
      <c r="J320" s="64">
        <v>8124</v>
      </c>
      <c r="K320" s="70">
        <v>8834</v>
      </c>
      <c r="L320" s="64">
        <v>176</v>
      </c>
      <c r="M320" s="61">
        <v>97</v>
      </c>
    </row>
    <row r="321" spans="1:13" ht="25.5" customHeight="1" x14ac:dyDescent="0.2">
      <c r="A321" s="61" t="s">
        <v>1</v>
      </c>
      <c r="B321" s="65" t="s">
        <v>420</v>
      </c>
      <c r="C321" s="64">
        <v>114</v>
      </c>
      <c r="D321" s="61"/>
      <c r="F321" s="64">
        <v>459</v>
      </c>
      <c r="G321" s="61">
        <v>200</v>
      </c>
      <c r="I321" s="64">
        <v>114</v>
      </c>
      <c r="J321" s="64">
        <v>659</v>
      </c>
      <c r="K321" s="70">
        <v>773</v>
      </c>
      <c r="L321" s="64"/>
      <c r="M321" s="61"/>
    </row>
    <row r="322" spans="1:13" ht="25.5" customHeight="1" x14ac:dyDescent="0.2">
      <c r="A322" s="61" t="s">
        <v>1</v>
      </c>
      <c r="B322" s="65" t="s">
        <v>425</v>
      </c>
      <c r="C322" s="64">
        <v>321</v>
      </c>
      <c r="D322" s="61">
        <v>11</v>
      </c>
      <c r="F322" s="64">
        <v>591</v>
      </c>
      <c r="G322" s="61">
        <v>797</v>
      </c>
      <c r="I322" s="64">
        <v>332</v>
      </c>
      <c r="J322" s="64">
        <v>1388</v>
      </c>
      <c r="K322" s="70">
        <v>1720</v>
      </c>
      <c r="L322" s="64"/>
      <c r="M322" s="61"/>
    </row>
    <row r="323" spans="1:13" ht="25.5" customHeight="1" x14ac:dyDescent="0.2">
      <c r="A323" s="61" t="s">
        <v>1</v>
      </c>
      <c r="B323" s="65" t="s">
        <v>430</v>
      </c>
      <c r="C323" s="64"/>
      <c r="D323" s="61"/>
      <c r="E323" s="64"/>
      <c r="G323" s="61">
        <v>1600</v>
      </c>
      <c r="I323" s="64">
        <v>2403</v>
      </c>
      <c r="J323" s="64">
        <v>2783</v>
      </c>
      <c r="K323" s="70">
        <v>5186</v>
      </c>
      <c r="L323" s="64">
        <v>2403</v>
      </c>
      <c r="M323" s="61">
        <v>1183</v>
      </c>
    </row>
    <row r="324" spans="1:13" ht="25.5" customHeight="1" x14ac:dyDescent="0.2">
      <c r="A324" s="61" t="s">
        <v>1</v>
      </c>
      <c r="B324" s="65" t="s">
        <v>431</v>
      </c>
      <c r="C324" s="64">
        <v>243</v>
      </c>
      <c r="D324" s="61">
        <v>82</v>
      </c>
      <c r="E324" s="64">
        <v>467</v>
      </c>
      <c r="G324" s="61">
        <v>20</v>
      </c>
      <c r="I324" s="64">
        <v>325</v>
      </c>
      <c r="J324" s="64">
        <v>20</v>
      </c>
      <c r="K324" s="70">
        <v>812</v>
      </c>
      <c r="L324" s="64"/>
      <c r="M324" s="61"/>
    </row>
    <row r="325" spans="1:13" ht="25.5" customHeight="1" x14ac:dyDescent="0.2">
      <c r="A325" s="61" t="s">
        <v>1</v>
      </c>
      <c r="B325" s="65" t="s">
        <v>432</v>
      </c>
      <c r="C325" s="64">
        <v>1085</v>
      </c>
      <c r="D325" s="61">
        <v>1130</v>
      </c>
      <c r="E325" s="64">
        <v>82</v>
      </c>
      <c r="G325" s="61">
        <v>140</v>
      </c>
      <c r="I325" s="64">
        <v>2647</v>
      </c>
      <c r="J325" s="64">
        <v>495</v>
      </c>
      <c r="K325" s="70">
        <v>3224</v>
      </c>
      <c r="L325" s="64">
        <v>432</v>
      </c>
      <c r="M325" s="61">
        <v>355</v>
      </c>
    </row>
    <row r="326" spans="1:13" ht="25.5" customHeight="1" x14ac:dyDescent="0.2">
      <c r="A326" s="61" t="s">
        <v>1</v>
      </c>
      <c r="B326" s="65" t="s">
        <v>433</v>
      </c>
      <c r="C326" s="64">
        <v>148</v>
      </c>
      <c r="D326" s="61"/>
      <c r="E326" s="64">
        <v>145</v>
      </c>
      <c r="G326" s="61">
        <v>72</v>
      </c>
      <c r="I326" s="64">
        <v>225</v>
      </c>
      <c r="J326" s="64">
        <v>595</v>
      </c>
      <c r="K326" s="106">
        <v>965</v>
      </c>
      <c r="L326" s="64">
        <v>77</v>
      </c>
      <c r="M326" s="61">
        <v>523</v>
      </c>
    </row>
    <row r="327" spans="1:13" ht="25.5" customHeight="1" x14ac:dyDescent="0.2">
      <c r="A327" s="61" t="s">
        <v>1</v>
      </c>
      <c r="B327" s="65" t="s">
        <v>437</v>
      </c>
      <c r="C327" s="64">
        <v>1175</v>
      </c>
      <c r="D327" s="61">
        <v>3</v>
      </c>
      <c r="E327" s="64">
        <v>3334</v>
      </c>
      <c r="G327" s="61">
        <v>1579</v>
      </c>
      <c r="I327" s="64">
        <v>1414</v>
      </c>
      <c r="J327" s="64">
        <v>1665</v>
      </c>
      <c r="K327" s="70">
        <v>6413</v>
      </c>
      <c r="L327" s="64">
        <v>236</v>
      </c>
      <c r="M327" s="61">
        <v>86</v>
      </c>
    </row>
    <row r="328" spans="1:13" ht="25.5" customHeight="1" x14ac:dyDescent="0.2">
      <c r="A328" s="61" t="s">
        <v>1</v>
      </c>
      <c r="B328" s="65" t="s">
        <v>438</v>
      </c>
      <c r="C328" s="64">
        <v>116</v>
      </c>
      <c r="D328" s="61">
        <v>25</v>
      </c>
      <c r="E328" s="64">
        <v>229</v>
      </c>
      <c r="G328" s="61">
        <v>521</v>
      </c>
      <c r="I328" s="64">
        <v>161</v>
      </c>
      <c r="J328" s="64">
        <v>521</v>
      </c>
      <c r="K328" s="70">
        <v>911</v>
      </c>
      <c r="L328" s="64">
        <v>20</v>
      </c>
      <c r="M328" s="61"/>
    </row>
    <row r="329" spans="1:13" ht="25.5" customHeight="1" x14ac:dyDescent="0.2">
      <c r="A329" s="61" t="s">
        <v>1</v>
      </c>
      <c r="B329" s="65" t="s">
        <v>443</v>
      </c>
      <c r="C329" s="64">
        <v>1939</v>
      </c>
      <c r="D329" s="61">
        <v>19</v>
      </c>
      <c r="E329" s="64">
        <v>4811</v>
      </c>
      <c r="G329" s="61">
        <v>7067</v>
      </c>
      <c r="I329" s="64">
        <v>1862</v>
      </c>
      <c r="J329" s="64">
        <v>7089</v>
      </c>
      <c r="K329" s="70">
        <v>13762</v>
      </c>
      <c r="L329" s="64">
        <v>-96</v>
      </c>
      <c r="M329" s="61">
        <v>22</v>
      </c>
    </row>
    <row r="330" spans="1:13" ht="25.5" customHeight="1" x14ac:dyDescent="0.2">
      <c r="A330" s="61" t="s">
        <v>1</v>
      </c>
      <c r="B330" s="65" t="s">
        <v>444</v>
      </c>
      <c r="C330" s="64">
        <v>214</v>
      </c>
      <c r="D330" s="61"/>
      <c r="E330" s="64">
        <v>179</v>
      </c>
      <c r="G330" s="61"/>
      <c r="I330" s="64">
        <v>214</v>
      </c>
      <c r="J330" s="64">
        <v>0</v>
      </c>
      <c r="K330" s="70">
        <v>393</v>
      </c>
      <c r="L330" s="64"/>
      <c r="M330" s="61"/>
    </row>
    <row r="331" spans="1:13" ht="25.5" customHeight="1" x14ac:dyDescent="0.2">
      <c r="A331" s="61" t="s">
        <v>1</v>
      </c>
      <c r="B331" s="65" t="s">
        <v>446</v>
      </c>
      <c r="C331" s="64">
        <v>1499</v>
      </c>
      <c r="D331" s="61">
        <v>4922</v>
      </c>
      <c r="E331" s="64">
        <v>805</v>
      </c>
      <c r="G331" s="61">
        <v>3256</v>
      </c>
      <c r="I331" s="64">
        <v>6922</v>
      </c>
      <c r="J331" s="64">
        <v>3417</v>
      </c>
      <c r="K331" s="70">
        <v>11144</v>
      </c>
      <c r="L331" s="64">
        <v>501</v>
      </c>
      <c r="M331" s="61">
        <v>161</v>
      </c>
    </row>
    <row r="332" spans="1:13" ht="25.5" customHeight="1" x14ac:dyDescent="0.2">
      <c r="A332" s="61" t="s">
        <v>1</v>
      </c>
      <c r="B332" s="65" t="s">
        <v>447</v>
      </c>
      <c r="C332" s="64">
        <v>173</v>
      </c>
      <c r="D332" s="61"/>
      <c r="E332" s="64">
        <v>501</v>
      </c>
      <c r="G332" s="61">
        <v>419</v>
      </c>
      <c r="I332" s="64">
        <v>173</v>
      </c>
      <c r="J332" s="64">
        <v>419</v>
      </c>
      <c r="K332" s="70">
        <v>1093</v>
      </c>
      <c r="M332" s="61"/>
    </row>
    <row r="333" spans="1:13" ht="25.5" customHeight="1" x14ac:dyDescent="0.2">
      <c r="A333" s="61" t="s">
        <v>8</v>
      </c>
      <c r="B333" s="76" t="s">
        <v>8</v>
      </c>
      <c r="G333" s="69"/>
      <c r="I333" s="77">
        <v>3323</v>
      </c>
      <c r="J333" s="78">
        <v>10316</v>
      </c>
      <c r="K333" s="77">
        <v>13639</v>
      </c>
    </row>
    <row r="334" spans="1:13" ht="25.5" customHeight="1" x14ac:dyDescent="0.2">
      <c r="A334" s="61" t="s">
        <v>8</v>
      </c>
      <c r="B334" s="76" t="s">
        <v>421</v>
      </c>
      <c r="I334" s="77">
        <v>328</v>
      </c>
      <c r="J334" s="78">
        <v>52</v>
      </c>
      <c r="K334" s="77">
        <v>380</v>
      </c>
    </row>
    <row r="335" spans="1:13" ht="25.5" customHeight="1" x14ac:dyDescent="0.2">
      <c r="A335" s="61" t="s">
        <v>8</v>
      </c>
      <c r="B335" s="76" t="s">
        <v>428</v>
      </c>
      <c r="I335" s="77">
        <v>230</v>
      </c>
      <c r="J335" s="78">
        <v>230</v>
      </c>
      <c r="K335" s="77">
        <v>892</v>
      </c>
    </row>
    <row r="336" spans="1:13" ht="25.5" customHeight="1" x14ac:dyDescent="0.2">
      <c r="A336" s="61" t="s">
        <v>8</v>
      </c>
      <c r="B336" s="76" t="s">
        <v>413</v>
      </c>
      <c r="I336" s="77">
        <v>2</v>
      </c>
      <c r="J336" s="78">
        <v>204</v>
      </c>
      <c r="K336" s="77">
        <v>206</v>
      </c>
    </row>
    <row r="337" spans="1:11" ht="25.5" customHeight="1" x14ac:dyDescent="0.2">
      <c r="A337" s="61" t="s">
        <v>8</v>
      </c>
      <c r="B337" s="76" t="s">
        <v>408</v>
      </c>
      <c r="I337" s="77">
        <v>934</v>
      </c>
      <c r="J337" s="78">
        <v>13</v>
      </c>
      <c r="K337" s="77">
        <v>947</v>
      </c>
    </row>
    <row r="338" spans="1:11" ht="25.5" customHeight="1" x14ac:dyDescent="0.2">
      <c r="A338" s="61" t="s">
        <v>8</v>
      </c>
      <c r="B338" s="76" t="s">
        <v>436</v>
      </c>
      <c r="I338" s="77">
        <v>69</v>
      </c>
      <c r="J338" s="78">
        <v>51</v>
      </c>
      <c r="K338" s="77">
        <v>120</v>
      </c>
    </row>
    <row r="339" spans="1:11" ht="25.5" customHeight="1" x14ac:dyDescent="0.2">
      <c r="A339" s="61" t="s">
        <v>8</v>
      </c>
      <c r="B339" s="76" t="s">
        <v>396</v>
      </c>
      <c r="I339" s="77">
        <v>539</v>
      </c>
      <c r="J339" s="79">
        <v>664</v>
      </c>
      <c r="K339" s="77">
        <v>1680</v>
      </c>
    </row>
    <row r="340" spans="1:11" ht="25.5" customHeight="1" x14ac:dyDescent="0.2">
      <c r="A340" s="61" t="s">
        <v>8</v>
      </c>
      <c r="B340" s="76" t="s">
        <v>574</v>
      </c>
      <c r="I340" s="77">
        <v>189</v>
      </c>
      <c r="J340" s="78">
        <v>237</v>
      </c>
      <c r="K340" s="77">
        <v>426</v>
      </c>
    </row>
    <row r="341" spans="1:11" ht="25.5" customHeight="1" x14ac:dyDescent="0.2">
      <c r="A341" s="61" t="s">
        <v>8</v>
      </c>
      <c r="B341" s="76" t="s">
        <v>575</v>
      </c>
      <c r="I341" s="77">
        <v>490</v>
      </c>
      <c r="J341" s="79">
        <v>1151</v>
      </c>
      <c r="K341" s="77">
        <v>1641</v>
      </c>
    </row>
    <row r="342" spans="1:11" ht="25.5" customHeight="1" x14ac:dyDescent="0.2">
      <c r="A342" s="61" t="s">
        <v>8</v>
      </c>
      <c r="B342" s="76" t="s">
        <v>576</v>
      </c>
      <c r="I342" s="77">
        <v>300</v>
      </c>
      <c r="J342" s="78">
        <v>0</v>
      </c>
      <c r="K342" s="77">
        <v>322</v>
      </c>
    </row>
    <row r="343" spans="1:11" ht="25.5" customHeight="1" x14ac:dyDescent="0.2">
      <c r="A343" s="61" t="s">
        <v>10</v>
      </c>
      <c r="B343" s="71" t="s">
        <v>330</v>
      </c>
      <c r="K343" s="71">
        <v>433</v>
      </c>
    </row>
    <row r="344" spans="1:11" ht="25.5" customHeight="1" x14ac:dyDescent="0.2">
      <c r="A344" s="61" t="s">
        <v>10</v>
      </c>
      <c r="B344" s="71" t="s">
        <v>336</v>
      </c>
      <c r="K344" s="71">
        <v>4200</v>
      </c>
    </row>
    <row r="345" spans="1:11" ht="25.5" customHeight="1" x14ac:dyDescent="0.2">
      <c r="A345" s="61" t="s">
        <v>10</v>
      </c>
      <c r="B345" s="71" t="s">
        <v>345</v>
      </c>
      <c r="K345" s="71">
        <v>350</v>
      </c>
    </row>
    <row r="346" spans="1:11" ht="25.5" customHeight="1" x14ac:dyDescent="0.2">
      <c r="A346" s="61" t="s">
        <v>10</v>
      </c>
      <c r="B346" s="71" t="s">
        <v>348</v>
      </c>
      <c r="K346" s="71">
        <v>400</v>
      </c>
    </row>
    <row r="347" spans="1:11" ht="25.5" customHeight="1" x14ac:dyDescent="0.2">
      <c r="A347" s="61" t="s">
        <v>10</v>
      </c>
      <c r="B347" s="71" t="s">
        <v>355</v>
      </c>
      <c r="K347" s="71">
        <v>1636</v>
      </c>
    </row>
    <row r="348" spans="1:11" ht="25.5" customHeight="1" x14ac:dyDescent="0.2">
      <c r="A348" s="61" t="s">
        <v>10</v>
      </c>
      <c r="B348" s="71" t="s">
        <v>372</v>
      </c>
      <c r="K348" s="71">
        <v>1160</v>
      </c>
    </row>
    <row r="349" spans="1:11" ht="25.5" customHeight="1" x14ac:dyDescent="0.2">
      <c r="A349" s="61" t="s">
        <v>10</v>
      </c>
      <c r="B349" s="71" t="s">
        <v>392</v>
      </c>
      <c r="K349" s="71">
        <v>2760</v>
      </c>
    </row>
    <row r="350" spans="1:11" ht="25.5" customHeight="1" x14ac:dyDescent="0.2">
      <c r="A350" s="61" t="s">
        <v>10</v>
      </c>
      <c r="B350" s="71" t="s">
        <v>395</v>
      </c>
      <c r="K350" s="71">
        <v>730</v>
      </c>
    </row>
    <row r="351" spans="1:11" ht="25.5" customHeight="1" x14ac:dyDescent="0.2">
      <c r="A351" s="61" t="s">
        <v>10</v>
      </c>
      <c r="B351" s="71" t="s">
        <v>402</v>
      </c>
      <c r="K351" s="71">
        <v>1060</v>
      </c>
    </row>
    <row r="352" spans="1:11" ht="25.5" customHeight="1" x14ac:dyDescent="0.2">
      <c r="A352" s="61" t="s">
        <v>10</v>
      </c>
      <c r="B352" s="71" t="s">
        <v>426</v>
      </c>
      <c r="K352" s="71">
        <v>1410</v>
      </c>
    </row>
    <row r="353" spans="1:11" ht="25.5" customHeight="1" x14ac:dyDescent="0.2">
      <c r="A353" s="61" t="s">
        <v>10</v>
      </c>
      <c r="B353" s="71" t="s">
        <v>435</v>
      </c>
      <c r="K353" s="71">
        <v>300</v>
      </c>
    </row>
    <row r="354" spans="1:11" ht="25.5" customHeight="1" x14ac:dyDescent="0.2">
      <c r="A354" s="61" t="s">
        <v>10</v>
      </c>
      <c r="B354" s="71" t="s">
        <v>440</v>
      </c>
      <c r="K354" s="71">
        <v>410</v>
      </c>
    </row>
    <row r="355" spans="1:11" ht="25.5" customHeight="1" x14ac:dyDescent="0.2">
      <c r="A355" s="69"/>
    </row>
    <row r="356" spans="1:11" ht="25.5" customHeight="1" x14ac:dyDescent="0.2">
      <c r="A356" s="69"/>
    </row>
    <row r="357" spans="1:11" ht="25.5" customHeight="1" x14ac:dyDescent="0.2">
      <c r="A357" s="69"/>
    </row>
    <row r="358" spans="1:11" ht="25.5" customHeight="1" x14ac:dyDescent="0.2">
      <c r="A358" s="69"/>
    </row>
    <row r="359" spans="1:11" ht="25.5" customHeight="1" x14ac:dyDescent="0.2">
      <c r="A359" s="69"/>
    </row>
    <row r="360" spans="1:11" ht="25.5" customHeight="1" x14ac:dyDescent="0.2">
      <c r="A360" s="69"/>
    </row>
    <row r="361" spans="1:11" ht="25.5" customHeight="1" x14ac:dyDescent="0.2">
      <c r="A361" s="69"/>
    </row>
    <row r="362" spans="1:11" ht="25.5" customHeight="1" x14ac:dyDescent="0.2">
      <c r="A362" s="69"/>
    </row>
    <row r="363" spans="1:11" ht="25.5" customHeight="1" x14ac:dyDescent="0.2">
      <c r="A363" s="69"/>
    </row>
    <row r="364" spans="1:11" ht="25.5" customHeight="1" x14ac:dyDescent="0.2">
      <c r="A364" s="69"/>
    </row>
    <row r="365" spans="1:11" ht="25.5" customHeight="1" x14ac:dyDescent="0.2">
      <c r="A365" s="69"/>
    </row>
    <row r="366" spans="1:11" ht="25.5" customHeight="1" x14ac:dyDescent="0.2">
      <c r="A366" s="69"/>
    </row>
    <row r="367" spans="1:11" ht="25.5" customHeight="1" x14ac:dyDescent="0.2">
      <c r="A367" s="69"/>
    </row>
    <row r="368" spans="1:11" ht="25.5" customHeight="1" x14ac:dyDescent="0.2">
      <c r="A368" s="69"/>
    </row>
    <row r="369" spans="1:1" ht="25.5" customHeight="1" x14ac:dyDescent="0.2">
      <c r="A369" s="69"/>
    </row>
    <row r="370" spans="1:1" ht="25.5" customHeight="1" x14ac:dyDescent="0.2">
      <c r="A370" s="69"/>
    </row>
    <row r="371" spans="1:1" ht="25.5" customHeight="1" x14ac:dyDescent="0.2">
      <c r="A371" s="69"/>
    </row>
    <row r="372" spans="1:1" ht="25.5" customHeight="1" x14ac:dyDescent="0.2">
      <c r="A372" s="69"/>
    </row>
    <row r="373" spans="1:1" ht="25.5" customHeight="1" x14ac:dyDescent="0.2">
      <c r="A373" s="69"/>
    </row>
    <row r="374" spans="1:1" ht="25.5" customHeight="1" x14ac:dyDescent="0.2">
      <c r="A374" s="69"/>
    </row>
    <row r="375" spans="1:1" ht="25.5" customHeight="1" x14ac:dyDescent="0.2">
      <c r="A375" s="69"/>
    </row>
    <row r="376" spans="1:1" ht="25.5" customHeight="1" x14ac:dyDescent="0.2">
      <c r="A376" s="69"/>
    </row>
    <row r="377" spans="1:1" ht="25.5" customHeight="1" x14ac:dyDescent="0.2">
      <c r="A377" s="69"/>
    </row>
    <row r="378" spans="1:1" ht="25.5" customHeight="1" x14ac:dyDescent="0.2">
      <c r="A378" s="69"/>
    </row>
    <row r="379" spans="1:1" ht="25.5" customHeight="1" x14ac:dyDescent="0.2">
      <c r="A379" s="69"/>
    </row>
    <row r="380" spans="1:1" ht="25.5" customHeight="1" x14ac:dyDescent="0.2">
      <c r="A380" s="69"/>
    </row>
    <row r="381" spans="1:1" ht="25.5" customHeight="1" x14ac:dyDescent="0.2">
      <c r="A381" s="69"/>
    </row>
    <row r="382" spans="1:1" ht="25.5" customHeight="1" x14ac:dyDescent="0.2">
      <c r="A382" s="69"/>
    </row>
    <row r="383" spans="1:1" ht="25.5" customHeight="1" x14ac:dyDescent="0.2">
      <c r="A383" s="69"/>
    </row>
    <row r="384" spans="1:1" ht="25.5" customHeight="1" x14ac:dyDescent="0.2">
      <c r="A384" s="69"/>
    </row>
    <row r="385" spans="1:1" ht="25.5" customHeight="1" x14ac:dyDescent="0.2">
      <c r="A385" s="69"/>
    </row>
    <row r="386" spans="1:1" ht="25.5" customHeight="1" x14ac:dyDescent="0.2">
      <c r="A386" s="69"/>
    </row>
    <row r="387" spans="1:1" ht="25.5" customHeight="1" x14ac:dyDescent="0.2">
      <c r="A387" s="69"/>
    </row>
    <row r="388" spans="1:1" ht="25.5" customHeight="1" x14ac:dyDescent="0.2">
      <c r="A388" s="69"/>
    </row>
    <row r="389" spans="1:1" ht="25.5" customHeight="1" x14ac:dyDescent="0.2">
      <c r="A389" s="69"/>
    </row>
    <row r="390" spans="1:1" ht="14.25" customHeight="1" x14ac:dyDescent="0.2">
      <c r="A390" s="69"/>
    </row>
    <row r="391" spans="1:1" ht="14.25" customHeight="1" x14ac:dyDescent="0.2">
      <c r="A391" s="69"/>
    </row>
    <row r="392" spans="1:1" ht="14.25" customHeight="1" x14ac:dyDescent="0.2">
      <c r="A392" s="69"/>
    </row>
    <row r="393" spans="1:1" ht="14.25" customHeight="1" x14ac:dyDescent="0.2">
      <c r="A393" s="69"/>
    </row>
    <row r="394" spans="1:1" ht="14.25" customHeight="1" x14ac:dyDescent="0.2">
      <c r="A394" s="69"/>
    </row>
    <row r="395" spans="1:1" ht="14.25" customHeight="1" x14ac:dyDescent="0.2">
      <c r="A395" s="69"/>
    </row>
    <row r="396" spans="1:1" ht="14.25" customHeight="1" x14ac:dyDescent="0.2">
      <c r="A396" s="69"/>
    </row>
    <row r="397" spans="1:1" ht="14.25" customHeight="1" x14ac:dyDescent="0.2">
      <c r="A397" s="69"/>
    </row>
    <row r="398" spans="1:1" ht="14.25" customHeight="1" x14ac:dyDescent="0.2">
      <c r="A398" s="69"/>
    </row>
    <row r="399" spans="1:1" ht="14.25" customHeight="1" x14ac:dyDescent="0.2">
      <c r="A399" s="69"/>
    </row>
    <row r="400" spans="1:1" ht="14.25" customHeight="1" x14ac:dyDescent="0.2">
      <c r="A400" s="69"/>
    </row>
    <row r="401" spans="1:1" ht="14.25" customHeight="1" x14ac:dyDescent="0.2">
      <c r="A401" s="69"/>
    </row>
    <row r="402" spans="1:1" ht="14.25" customHeight="1" x14ac:dyDescent="0.2">
      <c r="A402" s="69"/>
    </row>
    <row r="403" spans="1:1" ht="14.25" customHeight="1" x14ac:dyDescent="0.2">
      <c r="A403" s="69"/>
    </row>
    <row r="404" spans="1:1" ht="14.25" customHeight="1" x14ac:dyDescent="0.2">
      <c r="A404" s="69"/>
    </row>
    <row r="405" spans="1:1" ht="14.25" customHeight="1" x14ac:dyDescent="0.2">
      <c r="A405" s="69"/>
    </row>
    <row r="406" spans="1:1" ht="14.25" customHeight="1" x14ac:dyDescent="0.2">
      <c r="A406" s="69"/>
    </row>
    <row r="407" spans="1:1" ht="14.25" customHeight="1" x14ac:dyDescent="0.2">
      <c r="A407" s="69"/>
    </row>
    <row r="408" spans="1:1" ht="14.25" customHeight="1" x14ac:dyDescent="0.2">
      <c r="A408" s="69"/>
    </row>
    <row r="409" spans="1:1" ht="14.25" customHeight="1" x14ac:dyDescent="0.2">
      <c r="A409" s="69"/>
    </row>
    <row r="410" spans="1:1" ht="14.25" customHeight="1" x14ac:dyDescent="0.2">
      <c r="A410" s="69"/>
    </row>
    <row r="411" spans="1:1" ht="14.25" customHeight="1" x14ac:dyDescent="0.2">
      <c r="A411" s="69"/>
    </row>
    <row r="412" spans="1:1" ht="14.25" customHeight="1" x14ac:dyDescent="0.2">
      <c r="A412" s="69"/>
    </row>
    <row r="413" spans="1:1" ht="14.25" customHeight="1" x14ac:dyDescent="0.2">
      <c r="A413" s="69"/>
    </row>
    <row r="414" spans="1:1" ht="14.25" customHeight="1" x14ac:dyDescent="0.2">
      <c r="A414" s="69"/>
    </row>
    <row r="415" spans="1:1" ht="14.25" customHeight="1" x14ac:dyDescent="0.2">
      <c r="A415" s="69"/>
    </row>
    <row r="416" spans="1:1" ht="14.25" customHeight="1" x14ac:dyDescent="0.2">
      <c r="A416" s="69"/>
    </row>
    <row r="417" spans="1:1" ht="14.25" customHeight="1" x14ac:dyDescent="0.2">
      <c r="A417" s="69"/>
    </row>
    <row r="418" spans="1:1" ht="14.25" customHeight="1" x14ac:dyDescent="0.2">
      <c r="A418" s="69"/>
    </row>
    <row r="419" spans="1:1" ht="14.25" customHeight="1" x14ac:dyDescent="0.2">
      <c r="A419" s="69"/>
    </row>
    <row r="420" spans="1:1" ht="14.25" customHeight="1" x14ac:dyDescent="0.2">
      <c r="A420" s="69"/>
    </row>
    <row r="421" spans="1:1" ht="14.25" customHeight="1" x14ac:dyDescent="0.2">
      <c r="A421" s="69"/>
    </row>
    <row r="422" spans="1:1" ht="14.25" customHeight="1" x14ac:dyDescent="0.2">
      <c r="A422" s="69"/>
    </row>
    <row r="423" spans="1:1" ht="14.25" customHeight="1" x14ac:dyDescent="0.2">
      <c r="A423" s="69"/>
    </row>
    <row r="424" spans="1:1" ht="14.25" customHeight="1" x14ac:dyDescent="0.2">
      <c r="A424" s="69"/>
    </row>
    <row r="425" spans="1:1" ht="14.25" customHeight="1" x14ac:dyDescent="0.2">
      <c r="A425" s="69"/>
    </row>
    <row r="426" spans="1:1" ht="14.25" customHeight="1" x14ac:dyDescent="0.2">
      <c r="A426" s="69"/>
    </row>
    <row r="427" spans="1:1" ht="14.25" customHeight="1" x14ac:dyDescent="0.2">
      <c r="A427" s="69"/>
    </row>
    <row r="428" spans="1:1" ht="14.25" customHeight="1" x14ac:dyDescent="0.2">
      <c r="A428" s="69"/>
    </row>
    <row r="429" spans="1:1" ht="14.25" customHeight="1" x14ac:dyDescent="0.2">
      <c r="A429" s="69"/>
    </row>
    <row r="430" spans="1:1" ht="14.25" customHeight="1" x14ac:dyDescent="0.2">
      <c r="A430" s="69"/>
    </row>
    <row r="431" spans="1:1" ht="14.25" customHeight="1" x14ac:dyDescent="0.2">
      <c r="A431" s="69"/>
    </row>
    <row r="432" spans="1:1" ht="14.25" customHeight="1" x14ac:dyDescent="0.2">
      <c r="A432" s="69"/>
    </row>
    <row r="433" spans="1:1" ht="14.25" customHeight="1" x14ac:dyDescent="0.2">
      <c r="A433" s="69"/>
    </row>
    <row r="434" spans="1:1" ht="14.25" customHeight="1" x14ac:dyDescent="0.2">
      <c r="A434" s="69"/>
    </row>
    <row r="435" spans="1:1" ht="14.25" customHeight="1" x14ac:dyDescent="0.2">
      <c r="A435" s="69"/>
    </row>
    <row r="436" spans="1:1" ht="14.25" customHeight="1" x14ac:dyDescent="0.2">
      <c r="A436" s="69"/>
    </row>
    <row r="437" spans="1:1" ht="14.25" customHeight="1" x14ac:dyDescent="0.2">
      <c r="A437" s="69"/>
    </row>
    <row r="438" spans="1:1" ht="14.25" customHeight="1" x14ac:dyDescent="0.2">
      <c r="A438" s="69"/>
    </row>
    <row r="439" spans="1:1" ht="14.25" customHeight="1" x14ac:dyDescent="0.2">
      <c r="A439" s="69"/>
    </row>
    <row r="440" spans="1:1" ht="14.25" customHeight="1" x14ac:dyDescent="0.2">
      <c r="A440" s="69"/>
    </row>
    <row r="441" spans="1:1" ht="14.25" customHeight="1" x14ac:dyDescent="0.2">
      <c r="A441" s="69"/>
    </row>
    <row r="442" spans="1:1" ht="14.25" customHeight="1" x14ac:dyDescent="0.2">
      <c r="A442" s="69"/>
    </row>
    <row r="443" spans="1:1" ht="14.25" customHeight="1" x14ac:dyDescent="0.2">
      <c r="A443" s="69"/>
    </row>
    <row r="444" spans="1:1" ht="14.25" customHeight="1" x14ac:dyDescent="0.2">
      <c r="A444" s="69"/>
    </row>
    <row r="445" spans="1:1" ht="14.25" customHeight="1" x14ac:dyDescent="0.2">
      <c r="A445" s="69"/>
    </row>
    <row r="446" spans="1:1" ht="14.25" customHeight="1" x14ac:dyDescent="0.2">
      <c r="A446" s="69"/>
    </row>
    <row r="447" spans="1:1" ht="14.25" customHeight="1" x14ac:dyDescent="0.2">
      <c r="A447" s="69"/>
    </row>
    <row r="448" spans="1:1" ht="14.25" customHeight="1" x14ac:dyDescent="0.2">
      <c r="A448" s="69"/>
    </row>
    <row r="449" spans="1:1" ht="14.25" customHeight="1" x14ac:dyDescent="0.2">
      <c r="A449" s="69"/>
    </row>
    <row r="450" spans="1:1" ht="14.25" customHeight="1" x14ac:dyDescent="0.2">
      <c r="A450" s="69"/>
    </row>
    <row r="451" spans="1:1" ht="14.25" customHeight="1" x14ac:dyDescent="0.2">
      <c r="A451" s="69"/>
    </row>
    <row r="452" spans="1:1" ht="14.25" customHeight="1" x14ac:dyDescent="0.2">
      <c r="A452" s="69"/>
    </row>
    <row r="453" spans="1:1" ht="14.25" customHeight="1" x14ac:dyDescent="0.2">
      <c r="A453" s="69"/>
    </row>
    <row r="454" spans="1:1" ht="14.25" customHeight="1" x14ac:dyDescent="0.2">
      <c r="A454" s="69"/>
    </row>
    <row r="455" spans="1:1" ht="14.25" customHeight="1" x14ac:dyDescent="0.2">
      <c r="A455" s="69"/>
    </row>
    <row r="456" spans="1:1" ht="14.25" customHeight="1" x14ac:dyDescent="0.2">
      <c r="A456" s="69"/>
    </row>
    <row r="457" spans="1:1" ht="14.25" customHeight="1" x14ac:dyDescent="0.2">
      <c r="A457" s="69"/>
    </row>
    <row r="458" spans="1:1" ht="14.25" customHeight="1" x14ac:dyDescent="0.2">
      <c r="A458" s="69"/>
    </row>
    <row r="459" spans="1:1" ht="14.25" customHeight="1" x14ac:dyDescent="0.2">
      <c r="A459" s="69"/>
    </row>
    <row r="460" spans="1:1" ht="14.25" customHeight="1" x14ac:dyDescent="0.2">
      <c r="A460" s="69"/>
    </row>
    <row r="461" spans="1:1" ht="14.25" customHeight="1" x14ac:dyDescent="0.2">
      <c r="A461" s="69"/>
    </row>
    <row r="462" spans="1:1" ht="14.25" customHeight="1" x14ac:dyDescent="0.2">
      <c r="A462" s="69"/>
    </row>
    <row r="463" spans="1:1" ht="14.25" customHeight="1" x14ac:dyDescent="0.2">
      <c r="A463" s="69"/>
    </row>
    <row r="464" spans="1:1" ht="14.25" customHeight="1" x14ac:dyDescent="0.2">
      <c r="A464" s="69"/>
    </row>
    <row r="465" spans="1:1" ht="14.25" customHeight="1" x14ac:dyDescent="0.2">
      <c r="A465" s="69"/>
    </row>
    <row r="466" spans="1:1" ht="14.25" customHeight="1" x14ac:dyDescent="0.2">
      <c r="A466" s="69"/>
    </row>
    <row r="467" spans="1:1" ht="14.25" customHeight="1" x14ac:dyDescent="0.2">
      <c r="A467" s="69"/>
    </row>
    <row r="468" spans="1:1" ht="14.25" customHeight="1" x14ac:dyDescent="0.2">
      <c r="A468" s="69"/>
    </row>
    <row r="469" spans="1:1" ht="14.25" customHeight="1" x14ac:dyDescent="0.2">
      <c r="A469" s="69"/>
    </row>
    <row r="470" spans="1:1" ht="15" customHeight="1" x14ac:dyDescent="0.2">
      <c r="A470" s="69"/>
    </row>
    <row r="471" spans="1:1" ht="15" customHeight="1" x14ac:dyDescent="0.2">
      <c r="A471" s="69"/>
    </row>
    <row r="472" spans="1:1" ht="15" customHeight="1" x14ac:dyDescent="0.2">
      <c r="A472" s="69"/>
    </row>
    <row r="474" spans="1:1" ht="14.25" customHeight="1" x14ac:dyDescent="0.2"/>
    <row r="475" spans="1:1" ht="14.25" customHeight="1" x14ac:dyDescent="0.2"/>
    <row r="476" spans="1:1" ht="14.25" customHeight="1" x14ac:dyDescent="0.2"/>
    <row r="477" spans="1:1" ht="14.25" customHeight="1" x14ac:dyDescent="0.2"/>
    <row r="478" spans="1:1" ht="14.25" customHeight="1" x14ac:dyDescent="0.2"/>
    <row r="479" spans="1:1" ht="14.25" customHeight="1" x14ac:dyDescent="0.2"/>
    <row r="480" spans="1:1"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row r="1012" ht="14.25" customHeight="1" x14ac:dyDescent="0.2"/>
    <row r="1013" ht="14.25" customHeight="1" x14ac:dyDescent="0.2"/>
    <row r="1014" ht="14.25" customHeight="1" x14ac:dyDescent="0.2"/>
    <row r="1015" ht="14.25" customHeight="1" x14ac:dyDescent="0.2"/>
    <row r="1016" ht="14.25" customHeight="1" x14ac:dyDescent="0.2"/>
    <row r="1017" ht="14.25" customHeight="1" x14ac:dyDescent="0.2"/>
    <row r="1018" ht="14.25" customHeight="1" x14ac:dyDescent="0.2"/>
    <row r="1019" ht="14.25" customHeight="1" x14ac:dyDescent="0.2"/>
    <row r="1020" ht="14.25" customHeight="1" x14ac:dyDescent="0.2"/>
    <row r="1021" ht="14.25" customHeight="1" x14ac:dyDescent="0.2"/>
    <row r="1022" ht="14.25" customHeight="1" x14ac:dyDescent="0.2"/>
    <row r="1023" ht="14.25" customHeight="1" x14ac:dyDescent="0.2"/>
    <row r="1024" ht="14.25" customHeight="1" x14ac:dyDescent="0.2"/>
    <row r="1025" spans="3:3" ht="14.25" customHeight="1" x14ac:dyDescent="0.2"/>
    <row r="1026" spans="3:3" ht="14.25" customHeight="1" x14ac:dyDescent="0.2"/>
    <row r="1027" spans="3:3" ht="14.25" customHeight="1" x14ac:dyDescent="0.2"/>
    <row r="1028" spans="3:3" ht="14.25" customHeight="1" x14ac:dyDescent="0.2"/>
    <row r="1029" spans="3:3" ht="14.25" customHeight="1" x14ac:dyDescent="0.2"/>
    <row r="1030" spans="3:3" ht="14.25" customHeight="1" x14ac:dyDescent="0.2"/>
    <row r="1031" spans="3:3" ht="14.25" customHeight="1" x14ac:dyDescent="0.2"/>
    <row r="1032" spans="3:3" ht="14.25" customHeight="1" x14ac:dyDescent="0.2"/>
    <row r="1033" spans="3:3" ht="14.25" customHeight="1" x14ac:dyDescent="0.2"/>
    <row r="1034" spans="3:3" ht="14.25" customHeight="1" x14ac:dyDescent="0.2"/>
    <row r="1035" spans="3:3" ht="14.25" customHeight="1" x14ac:dyDescent="0.2"/>
    <row r="1036" spans="3:3" ht="14.25" customHeight="1" x14ac:dyDescent="0.2"/>
    <row r="1037" spans="3:3" ht="14.25" customHeight="1" x14ac:dyDescent="0.2"/>
    <row r="1038" spans="3:3" ht="14.25" customHeight="1" x14ac:dyDescent="0.2">
      <c r="C1038" s="69"/>
    </row>
    <row r="1039" spans="3:3" ht="14.25" customHeight="1" x14ac:dyDescent="0.2">
      <c r="C1039" s="69"/>
    </row>
    <row r="1040" spans="3:3" ht="14.25" customHeight="1" x14ac:dyDescent="0.2">
      <c r="C1040" s="69"/>
    </row>
    <row r="1041" spans="3:3" ht="14.25" customHeight="1" x14ac:dyDescent="0.2">
      <c r="C1041" s="69"/>
    </row>
    <row r="1042" spans="3:3" ht="14.25" customHeight="1" x14ac:dyDescent="0.2">
      <c r="C1042" s="69"/>
    </row>
    <row r="1043" spans="3:3" ht="14.25" customHeight="1" x14ac:dyDescent="0.2">
      <c r="C1043" s="69"/>
    </row>
    <row r="1044" spans="3:3" ht="14.25" customHeight="1" x14ac:dyDescent="0.2">
      <c r="C1044" s="69"/>
    </row>
    <row r="1045" spans="3:3" ht="14.25" customHeight="1" x14ac:dyDescent="0.2">
      <c r="C1045" s="69"/>
    </row>
    <row r="1046" spans="3:3" ht="14.25" customHeight="1" x14ac:dyDescent="0.2">
      <c r="C1046" s="69"/>
    </row>
    <row r="1047" spans="3:3" ht="14.25" customHeight="1" x14ac:dyDescent="0.2">
      <c r="C1047" s="69"/>
    </row>
    <row r="1048" spans="3:3" ht="14.25" customHeight="1" x14ac:dyDescent="0.2">
      <c r="C1048" s="69"/>
    </row>
    <row r="1049" spans="3:3" ht="14.25" customHeight="1" x14ac:dyDescent="0.2">
      <c r="C1049" s="69"/>
    </row>
    <row r="1050" spans="3:3" ht="14.25" customHeight="1" x14ac:dyDescent="0.2">
      <c r="C1050" s="69"/>
    </row>
    <row r="1051" spans="3:3" ht="14.25" customHeight="1" x14ac:dyDescent="0.2">
      <c r="C1051" s="69"/>
    </row>
    <row r="1052" spans="3:3" ht="14.25" customHeight="1" x14ac:dyDescent="0.2">
      <c r="C1052" s="69"/>
    </row>
    <row r="1053" spans="3:3" ht="14.25" customHeight="1" x14ac:dyDescent="0.2">
      <c r="C1053" s="69"/>
    </row>
    <row r="1054" spans="3:3" ht="14.25" customHeight="1" x14ac:dyDescent="0.2">
      <c r="C1054" s="69"/>
    </row>
    <row r="1055" spans="3:3" ht="14.25" customHeight="1" x14ac:dyDescent="0.2">
      <c r="C1055" s="69"/>
    </row>
    <row r="1056" spans="3:3" ht="14.25" customHeight="1" x14ac:dyDescent="0.2">
      <c r="C1056" s="69"/>
    </row>
    <row r="1057" spans="3:3" ht="14.25" customHeight="1" x14ac:dyDescent="0.2">
      <c r="C1057" s="69"/>
    </row>
    <row r="1058" spans="3:3" ht="14.25" customHeight="1" x14ac:dyDescent="0.2">
      <c r="C1058" s="69"/>
    </row>
    <row r="1059" spans="3:3" ht="14.25" customHeight="1" x14ac:dyDescent="0.2">
      <c r="C1059" s="69"/>
    </row>
    <row r="1060" spans="3:3" ht="14.25" customHeight="1" x14ac:dyDescent="0.2">
      <c r="C1060" s="69"/>
    </row>
    <row r="1061" spans="3:3" ht="14.25" customHeight="1" x14ac:dyDescent="0.2">
      <c r="C1061" s="69"/>
    </row>
    <row r="1062" spans="3:3" ht="14.25" customHeight="1" x14ac:dyDescent="0.2">
      <c r="C1062" s="69"/>
    </row>
    <row r="1063" spans="3:3" ht="14.25" customHeight="1" x14ac:dyDescent="0.2">
      <c r="C1063" s="69"/>
    </row>
    <row r="1064" spans="3:3" ht="14.25" customHeight="1" x14ac:dyDescent="0.2">
      <c r="C1064" s="69"/>
    </row>
    <row r="1065" spans="3:3" ht="14.25" customHeight="1" x14ac:dyDescent="0.2">
      <c r="C1065" s="69"/>
    </row>
    <row r="1066" spans="3:3" ht="14.25" customHeight="1" x14ac:dyDescent="0.2">
      <c r="C1066" s="69"/>
    </row>
    <row r="1067" spans="3:3" ht="14.25" customHeight="1" x14ac:dyDescent="0.2">
      <c r="C1067" s="69"/>
    </row>
    <row r="1068" spans="3:3" ht="14.25" customHeight="1" x14ac:dyDescent="0.2">
      <c r="C1068" s="69"/>
    </row>
    <row r="1069" spans="3:3" ht="14.25" customHeight="1" x14ac:dyDescent="0.2">
      <c r="C1069" s="69"/>
    </row>
    <row r="1070" spans="3:3" ht="14.25" customHeight="1" x14ac:dyDescent="0.2">
      <c r="C1070" s="69"/>
    </row>
    <row r="1071" spans="3:3" ht="14.25" customHeight="1" x14ac:dyDescent="0.2">
      <c r="C1071" s="69"/>
    </row>
    <row r="1072" spans="3:3" ht="14.25" customHeight="1" x14ac:dyDescent="0.2">
      <c r="C1072" s="69"/>
    </row>
    <row r="1073" spans="3:3" ht="14.25" customHeight="1" x14ac:dyDescent="0.2">
      <c r="C1073" s="69"/>
    </row>
    <row r="1074" spans="3:3" ht="14.25" customHeight="1" x14ac:dyDescent="0.2">
      <c r="C1074" s="69"/>
    </row>
    <row r="1075" spans="3:3" ht="14.25" customHeight="1" x14ac:dyDescent="0.2">
      <c r="C1075" s="69"/>
    </row>
    <row r="1076" spans="3:3" ht="14.25" customHeight="1" x14ac:dyDescent="0.2">
      <c r="C1076" s="69"/>
    </row>
    <row r="1077" spans="3:3" ht="14.25" customHeight="1" x14ac:dyDescent="0.2">
      <c r="C1077" s="69"/>
    </row>
    <row r="1078" spans="3:3" ht="14.25" customHeight="1" x14ac:dyDescent="0.2">
      <c r="C1078" s="69"/>
    </row>
    <row r="1079" spans="3:3" ht="14.25" customHeight="1" x14ac:dyDescent="0.2">
      <c r="C1079" s="69"/>
    </row>
    <row r="1080" spans="3:3" ht="14.25" customHeight="1" x14ac:dyDescent="0.2">
      <c r="C1080" s="69"/>
    </row>
    <row r="1081" spans="3:3" ht="14.25" customHeight="1" x14ac:dyDescent="0.2">
      <c r="C1081" s="69"/>
    </row>
    <row r="1082" spans="3:3" ht="14.25" customHeight="1" x14ac:dyDescent="0.2">
      <c r="C1082" s="69"/>
    </row>
    <row r="1083" spans="3:3" ht="14.25" customHeight="1" x14ac:dyDescent="0.2">
      <c r="C1083" s="69"/>
    </row>
    <row r="1084" spans="3:3" ht="14.25" customHeight="1" x14ac:dyDescent="0.2">
      <c r="C1084" s="69"/>
    </row>
    <row r="1085" spans="3:3" ht="14.25" customHeight="1" x14ac:dyDescent="0.2">
      <c r="C1085" s="69"/>
    </row>
    <row r="1086" spans="3:3" ht="14.25" customHeight="1" x14ac:dyDescent="0.2">
      <c r="C1086" s="69"/>
    </row>
    <row r="1087" spans="3:3" ht="14.25" customHeight="1" x14ac:dyDescent="0.2">
      <c r="C1087" s="69"/>
    </row>
    <row r="1088" spans="3:3" ht="14.25" customHeight="1" x14ac:dyDescent="0.2">
      <c r="C1088" s="69"/>
    </row>
    <row r="1089" spans="3:3" ht="14.25" customHeight="1" x14ac:dyDescent="0.2">
      <c r="C1089" s="69"/>
    </row>
    <row r="1090" spans="3:3" ht="14.25" customHeight="1" x14ac:dyDescent="0.2">
      <c r="C1090" s="69"/>
    </row>
    <row r="1091" spans="3:3" ht="14.25" customHeight="1" x14ac:dyDescent="0.2">
      <c r="C1091" s="69"/>
    </row>
    <row r="1092" spans="3:3" ht="14.25" customHeight="1" x14ac:dyDescent="0.2">
      <c r="C1092" s="69"/>
    </row>
    <row r="1093" spans="3:3" ht="14.25" customHeight="1" x14ac:dyDescent="0.2">
      <c r="C1093" s="69"/>
    </row>
    <row r="1094" spans="3:3" ht="14.25" customHeight="1" x14ac:dyDescent="0.2">
      <c r="C1094" s="69"/>
    </row>
    <row r="1095" spans="3:3" ht="14.25" customHeight="1" x14ac:dyDescent="0.2">
      <c r="C1095" s="69"/>
    </row>
    <row r="1096" spans="3:3" ht="14.25" customHeight="1" x14ac:dyDescent="0.2">
      <c r="C1096" s="69"/>
    </row>
    <row r="1097" spans="3:3" ht="14.25" customHeight="1" x14ac:dyDescent="0.2">
      <c r="C1097" s="69"/>
    </row>
    <row r="1098" spans="3:3" ht="14.25" customHeight="1" x14ac:dyDescent="0.2">
      <c r="C1098" s="69"/>
    </row>
    <row r="1099" spans="3:3" ht="14.25" customHeight="1" x14ac:dyDescent="0.2">
      <c r="C1099" s="69"/>
    </row>
    <row r="1100" spans="3:3" ht="14.25" customHeight="1" x14ac:dyDescent="0.2">
      <c r="C1100" s="69"/>
    </row>
    <row r="1101" spans="3:3" ht="14.25" customHeight="1" x14ac:dyDescent="0.2">
      <c r="C1101" s="69"/>
    </row>
    <row r="1102" spans="3:3" ht="14.25" customHeight="1" x14ac:dyDescent="0.2">
      <c r="C1102" s="69"/>
    </row>
    <row r="1103" spans="3:3" ht="14.25" customHeight="1" x14ac:dyDescent="0.2">
      <c r="C1103" s="69"/>
    </row>
    <row r="1104" spans="3:3" ht="14.25" customHeight="1" x14ac:dyDescent="0.2">
      <c r="C1104" s="69"/>
    </row>
    <row r="1105" spans="3:3" ht="14.25" customHeight="1" x14ac:dyDescent="0.2">
      <c r="C1105" s="69"/>
    </row>
    <row r="1106" spans="3:3" ht="14.25" customHeight="1" x14ac:dyDescent="0.2">
      <c r="C1106" s="69"/>
    </row>
    <row r="1107" spans="3:3" ht="14.25" customHeight="1" x14ac:dyDescent="0.2">
      <c r="C1107" s="69"/>
    </row>
    <row r="1108" spans="3:3" ht="14.25" customHeight="1" x14ac:dyDescent="0.2">
      <c r="C1108" s="69"/>
    </row>
    <row r="1109" spans="3:3" ht="14.25" customHeight="1" x14ac:dyDescent="0.2">
      <c r="C1109" s="69"/>
    </row>
    <row r="1110" spans="3:3" ht="14.25" customHeight="1" x14ac:dyDescent="0.2">
      <c r="C1110" s="69"/>
    </row>
    <row r="1111" spans="3:3" ht="14.25" customHeight="1" x14ac:dyDescent="0.2">
      <c r="C1111" s="69"/>
    </row>
    <row r="1112" spans="3:3" ht="14.25" customHeight="1" x14ac:dyDescent="0.2">
      <c r="C1112" s="69"/>
    </row>
    <row r="1113" spans="3:3" ht="14.25" customHeight="1" x14ac:dyDescent="0.2">
      <c r="C1113" s="69"/>
    </row>
    <row r="1114" spans="3:3" ht="14.25" customHeight="1" x14ac:dyDescent="0.2">
      <c r="C1114" s="69"/>
    </row>
    <row r="1115" spans="3:3" ht="14.25" customHeight="1" x14ac:dyDescent="0.2">
      <c r="C1115" s="69"/>
    </row>
    <row r="1116" spans="3:3" ht="14.25" customHeight="1" x14ac:dyDescent="0.2">
      <c r="C1116" s="69"/>
    </row>
    <row r="1117" spans="3:3" ht="14.25" customHeight="1" x14ac:dyDescent="0.2">
      <c r="C1117" s="69"/>
    </row>
    <row r="1118" spans="3:3" ht="14.25" customHeight="1" x14ac:dyDescent="0.2">
      <c r="C1118" s="69"/>
    </row>
    <row r="1119" spans="3:3" ht="14.25" customHeight="1" x14ac:dyDescent="0.2">
      <c r="C1119" s="69"/>
    </row>
    <row r="1120" spans="3:3" ht="14.25" customHeight="1" x14ac:dyDescent="0.2">
      <c r="C1120" s="69"/>
    </row>
    <row r="1121" spans="3:3" ht="14.25" customHeight="1" x14ac:dyDescent="0.2">
      <c r="C1121" s="69"/>
    </row>
    <row r="1122" spans="3:3" ht="14.25" customHeight="1" x14ac:dyDescent="0.2">
      <c r="C1122" s="69"/>
    </row>
    <row r="1123" spans="3:3" ht="14.25" customHeight="1" x14ac:dyDescent="0.2">
      <c r="C1123" s="69"/>
    </row>
    <row r="1124" spans="3:3" ht="14.25" customHeight="1" x14ac:dyDescent="0.2">
      <c r="C1124" s="69"/>
    </row>
    <row r="1125" spans="3:3" ht="14.25" customHeight="1" x14ac:dyDescent="0.2">
      <c r="C1125" s="69"/>
    </row>
    <row r="1126" spans="3:3" ht="14.25" customHeight="1" x14ac:dyDescent="0.2">
      <c r="C1126" s="69"/>
    </row>
    <row r="1127" spans="3:3" ht="14.25" customHeight="1" x14ac:dyDescent="0.2">
      <c r="C1127" s="69"/>
    </row>
    <row r="1128" spans="3:3" ht="14.25" customHeight="1" x14ac:dyDescent="0.2">
      <c r="C1128" s="69"/>
    </row>
    <row r="1129" spans="3:3" ht="14.25" customHeight="1" x14ac:dyDescent="0.2">
      <c r="C1129" s="69"/>
    </row>
    <row r="1130" spans="3:3" ht="14.25" customHeight="1" x14ac:dyDescent="0.2">
      <c r="C1130" s="69"/>
    </row>
    <row r="1131" spans="3:3" ht="14.25" customHeight="1" x14ac:dyDescent="0.2">
      <c r="C1131" s="69"/>
    </row>
    <row r="1132" spans="3:3" ht="14.25" customHeight="1" x14ac:dyDescent="0.2">
      <c r="C1132" s="69"/>
    </row>
    <row r="1133" spans="3:3" ht="14.25" customHeight="1" x14ac:dyDescent="0.2">
      <c r="C1133" s="69"/>
    </row>
    <row r="1134" spans="3:3" ht="14.25" customHeight="1" x14ac:dyDescent="0.2">
      <c r="C1134" s="69"/>
    </row>
    <row r="1135" spans="3:3" ht="14.25" customHeight="1" x14ac:dyDescent="0.2">
      <c r="C1135" s="69"/>
    </row>
    <row r="1136" spans="3:3" ht="14.25" customHeight="1" x14ac:dyDescent="0.2">
      <c r="C1136" s="69"/>
    </row>
    <row r="1137" spans="3:3" ht="14.25" customHeight="1" x14ac:dyDescent="0.2">
      <c r="C1137" s="69"/>
    </row>
    <row r="1138" spans="3:3" ht="14.25" customHeight="1" x14ac:dyDescent="0.2">
      <c r="C1138" s="69"/>
    </row>
    <row r="1139" spans="3:3" ht="14.25" customHeight="1" x14ac:dyDescent="0.2">
      <c r="C1139" s="69"/>
    </row>
    <row r="1140" spans="3:3" ht="14.25" customHeight="1" x14ac:dyDescent="0.2">
      <c r="C1140" s="69"/>
    </row>
    <row r="1141" spans="3:3" ht="14.25" customHeight="1" x14ac:dyDescent="0.2">
      <c r="C1141" s="69"/>
    </row>
    <row r="1142" spans="3:3" ht="14.25" customHeight="1" x14ac:dyDescent="0.2">
      <c r="C1142" s="69"/>
    </row>
    <row r="1143" spans="3:3" ht="14.25" customHeight="1" x14ac:dyDescent="0.2">
      <c r="C1143" s="69"/>
    </row>
    <row r="1144" spans="3:3" ht="14.25" customHeight="1" x14ac:dyDescent="0.2">
      <c r="C1144" s="69"/>
    </row>
    <row r="1145" spans="3:3" ht="14.25" customHeight="1" x14ac:dyDescent="0.2">
      <c r="C1145" s="69"/>
    </row>
    <row r="1146" spans="3:3" ht="14.25" customHeight="1" x14ac:dyDescent="0.2">
      <c r="C1146" s="69"/>
    </row>
    <row r="1147" spans="3:3" ht="14.25" customHeight="1" x14ac:dyDescent="0.2">
      <c r="C1147" s="69"/>
    </row>
    <row r="1148" spans="3:3" ht="14.25" customHeight="1" x14ac:dyDescent="0.2">
      <c r="C1148" s="69"/>
    </row>
    <row r="1149" spans="3:3" ht="14.25" customHeight="1" x14ac:dyDescent="0.2">
      <c r="C1149" s="69"/>
    </row>
    <row r="1150" spans="3:3" ht="14.25" customHeight="1" x14ac:dyDescent="0.2">
      <c r="C1150" s="69"/>
    </row>
    <row r="1151" spans="3:3" ht="14.25" customHeight="1" x14ac:dyDescent="0.2">
      <c r="C1151" s="69"/>
    </row>
    <row r="1152" spans="3:3" ht="14.25" customHeight="1" x14ac:dyDescent="0.2">
      <c r="C1152" s="69"/>
    </row>
    <row r="1153" spans="3:3" ht="14.25" customHeight="1" x14ac:dyDescent="0.2">
      <c r="C1153" s="69"/>
    </row>
    <row r="1154" spans="3:3" ht="14.25" customHeight="1" x14ac:dyDescent="0.2">
      <c r="C1154" s="69"/>
    </row>
    <row r="1155" spans="3:3" ht="14.25" customHeight="1" x14ac:dyDescent="0.2">
      <c r="C1155" s="69"/>
    </row>
    <row r="1156" spans="3:3" ht="14.25" customHeight="1" x14ac:dyDescent="0.2">
      <c r="C1156" s="69"/>
    </row>
    <row r="1157" spans="3:3" ht="14.25" customHeight="1" x14ac:dyDescent="0.2">
      <c r="C1157" s="69"/>
    </row>
    <row r="1158" spans="3:3" ht="14.25" customHeight="1" x14ac:dyDescent="0.2">
      <c r="C1158" s="69"/>
    </row>
    <row r="1159" spans="3:3" ht="14.25" customHeight="1" x14ac:dyDescent="0.2">
      <c r="C1159" s="69"/>
    </row>
    <row r="1160" spans="3:3" ht="14.25" customHeight="1" x14ac:dyDescent="0.2">
      <c r="C1160" s="69"/>
    </row>
    <row r="1161" spans="3:3" ht="14.25" customHeight="1" x14ac:dyDescent="0.2">
      <c r="C1161" s="69"/>
    </row>
    <row r="1162" spans="3:3" ht="14.25" customHeight="1" x14ac:dyDescent="0.2">
      <c r="C1162" s="69"/>
    </row>
    <row r="1163" spans="3:3" ht="14.25" customHeight="1" x14ac:dyDescent="0.2">
      <c r="C1163" s="69"/>
    </row>
    <row r="1164" spans="3:3" ht="14.25" customHeight="1" x14ac:dyDescent="0.2">
      <c r="C1164" s="69"/>
    </row>
    <row r="1165" spans="3:3" ht="14.25" customHeight="1" x14ac:dyDescent="0.2">
      <c r="C1165" s="69"/>
    </row>
    <row r="1166" spans="3:3" ht="14.25" customHeight="1" x14ac:dyDescent="0.2">
      <c r="C1166" s="69"/>
    </row>
    <row r="1167" spans="3:3" ht="14.25" customHeight="1" x14ac:dyDescent="0.2">
      <c r="C1167" s="69"/>
    </row>
    <row r="1168" spans="3:3" ht="14.25" customHeight="1" x14ac:dyDescent="0.2">
      <c r="C1168" s="69"/>
    </row>
    <row r="1169" spans="3:3" ht="14.25" customHeight="1" x14ac:dyDescent="0.2">
      <c r="C1169" s="69"/>
    </row>
    <row r="1170" spans="3:3" ht="14.25" customHeight="1" x14ac:dyDescent="0.2">
      <c r="C1170" s="69"/>
    </row>
    <row r="1171" spans="3:3" ht="14.25" customHeight="1" x14ac:dyDescent="0.2">
      <c r="C1171" s="69"/>
    </row>
    <row r="1172" spans="3:3" ht="14.25" customHeight="1" x14ac:dyDescent="0.2">
      <c r="C1172" s="69"/>
    </row>
    <row r="1173" spans="3:3" ht="14.25" customHeight="1" x14ac:dyDescent="0.2">
      <c r="C1173" s="69"/>
    </row>
    <row r="1174" spans="3:3" ht="14.25" customHeight="1" x14ac:dyDescent="0.2">
      <c r="C1174" s="69"/>
    </row>
    <row r="1175" spans="3:3" ht="14.25" customHeight="1" x14ac:dyDescent="0.2">
      <c r="C1175" s="69"/>
    </row>
    <row r="1176" spans="3:3" ht="14.25" customHeight="1" x14ac:dyDescent="0.2">
      <c r="C1176" s="69"/>
    </row>
    <row r="1177" spans="3:3" ht="14.25" customHeight="1" x14ac:dyDescent="0.2">
      <c r="C1177" s="69"/>
    </row>
    <row r="1178" spans="3:3" ht="14.25" customHeight="1" x14ac:dyDescent="0.2">
      <c r="C1178" s="69"/>
    </row>
    <row r="1179" spans="3:3" ht="14.25" customHeight="1" x14ac:dyDescent="0.2">
      <c r="C1179" s="69"/>
    </row>
    <row r="1180" spans="3:3" ht="14.25" customHeight="1" x14ac:dyDescent="0.2">
      <c r="C1180" s="69"/>
    </row>
    <row r="1181" spans="3:3" ht="14.25" customHeight="1" x14ac:dyDescent="0.2">
      <c r="C1181" s="69"/>
    </row>
    <row r="1182" spans="3:3" ht="14.25" customHeight="1" x14ac:dyDescent="0.2">
      <c r="C1182" s="69"/>
    </row>
    <row r="1183" spans="3:3" ht="14.25" customHeight="1" x14ac:dyDescent="0.2">
      <c r="C1183" s="69"/>
    </row>
    <row r="1184" spans="3:3" ht="14.25" customHeight="1" x14ac:dyDescent="0.2">
      <c r="C1184" s="69"/>
    </row>
    <row r="1185" spans="3:3" ht="14.25" customHeight="1" x14ac:dyDescent="0.2">
      <c r="C1185" s="69"/>
    </row>
    <row r="1186" spans="3:3" ht="14.25" customHeight="1" x14ac:dyDescent="0.2">
      <c r="C1186" s="69"/>
    </row>
    <row r="1187" spans="3:3" ht="14.25" customHeight="1" x14ac:dyDescent="0.2">
      <c r="C1187" s="69"/>
    </row>
    <row r="1188" spans="3:3" ht="14.25" customHeight="1" x14ac:dyDescent="0.2">
      <c r="C1188" s="69"/>
    </row>
    <row r="1189" spans="3:3" ht="14.25" customHeight="1" x14ac:dyDescent="0.2">
      <c r="C1189" s="69"/>
    </row>
    <row r="1190" spans="3:3" ht="14.25" customHeight="1" x14ac:dyDescent="0.2">
      <c r="C1190" s="69"/>
    </row>
    <row r="1191" spans="3:3" ht="14.25" customHeight="1" x14ac:dyDescent="0.2">
      <c r="C1191" s="69"/>
    </row>
    <row r="1192" spans="3:3" ht="14.25" customHeight="1" x14ac:dyDescent="0.2">
      <c r="C1192" s="69"/>
    </row>
    <row r="1193" spans="3:3" ht="14.25" customHeight="1" x14ac:dyDescent="0.2">
      <c r="C1193" s="69"/>
    </row>
    <row r="1194" spans="3:3" ht="14.25" customHeight="1" x14ac:dyDescent="0.2">
      <c r="C1194" s="69"/>
    </row>
    <row r="1195" spans="3:3" ht="14.25" customHeight="1" x14ac:dyDescent="0.2">
      <c r="C1195" s="69"/>
    </row>
    <row r="1196" spans="3:3" ht="14.25" customHeight="1" x14ac:dyDescent="0.2">
      <c r="C1196" s="69"/>
    </row>
    <row r="1197" spans="3:3" ht="14.25" customHeight="1" x14ac:dyDescent="0.2">
      <c r="C1197" s="69"/>
    </row>
    <row r="1198" spans="3:3" ht="14.25" customHeight="1" x14ac:dyDescent="0.2">
      <c r="C1198" s="69"/>
    </row>
    <row r="1199" spans="3:3" ht="14.25" customHeight="1" x14ac:dyDescent="0.2">
      <c r="C1199" s="69"/>
    </row>
    <row r="1200" spans="3:3" ht="14.25" customHeight="1" x14ac:dyDescent="0.2">
      <c r="C1200" s="69"/>
    </row>
    <row r="1201" spans="3:3" ht="14.25" customHeight="1" x14ac:dyDescent="0.2">
      <c r="C1201" s="69"/>
    </row>
    <row r="1202" spans="3:3" ht="14.25" customHeight="1" x14ac:dyDescent="0.2">
      <c r="C1202" s="69"/>
    </row>
    <row r="1203" spans="3:3" ht="14.25" customHeight="1" x14ac:dyDescent="0.2">
      <c r="C1203" s="69"/>
    </row>
    <row r="1204" spans="3:3" ht="14.25" customHeight="1" x14ac:dyDescent="0.2">
      <c r="C1204" s="69"/>
    </row>
    <row r="1205" spans="3:3" ht="14.25" customHeight="1" x14ac:dyDescent="0.2">
      <c r="C1205" s="69"/>
    </row>
    <row r="1206" spans="3:3" ht="14.25" customHeight="1" x14ac:dyDescent="0.2">
      <c r="C1206" s="69"/>
    </row>
    <row r="1207" spans="3:3" ht="14.25" customHeight="1" x14ac:dyDescent="0.2">
      <c r="C1207" s="69"/>
    </row>
    <row r="1208" spans="3:3" ht="14.25" customHeight="1" x14ac:dyDescent="0.2">
      <c r="C1208" s="69"/>
    </row>
    <row r="1209" spans="3:3" ht="14.25" customHeight="1" x14ac:dyDescent="0.2">
      <c r="C1209" s="69"/>
    </row>
    <row r="1210" spans="3:3" ht="14.25" customHeight="1" x14ac:dyDescent="0.2">
      <c r="C1210" s="69"/>
    </row>
    <row r="1211" spans="3:3" ht="14.25" customHeight="1" x14ac:dyDescent="0.2">
      <c r="C1211" s="69"/>
    </row>
    <row r="1212" spans="3:3" ht="14.25" customHeight="1" x14ac:dyDescent="0.2">
      <c r="C1212" s="69"/>
    </row>
    <row r="1213" spans="3:3" ht="14.25" customHeight="1" x14ac:dyDescent="0.2">
      <c r="C1213" s="69"/>
    </row>
    <row r="1214" spans="3:3" ht="14.25" customHeight="1" x14ac:dyDescent="0.2">
      <c r="C1214" s="69"/>
    </row>
    <row r="1215" spans="3:3" ht="14.25" customHeight="1" x14ac:dyDescent="0.2">
      <c r="C1215" s="69"/>
    </row>
    <row r="1216" spans="3:3" ht="14.25" customHeight="1" x14ac:dyDescent="0.2">
      <c r="C1216" s="69"/>
    </row>
    <row r="1217" spans="3:3" ht="14.25" customHeight="1" x14ac:dyDescent="0.2">
      <c r="C1217" s="69"/>
    </row>
    <row r="1218" spans="3:3" ht="14.25" customHeight="1" x14ac:dyDescent="0.2">
      <c r="C1218" s="69"/>
    </row>
    <row r="1219" spans="3:3" ht="14.25" customHeight="1" x14ac:dyDescent="0.2">
      <c r="C1219" s="69"/>
    </row>
    <row r="1220" spans="3:3" ht="14.25" customHeight="1" x14ac:dyDescent="0.2">
      <c r="C1220" s="69"/>
    </row>
    <row r="1221" spans="3:3" ht="14.25" customHeight="1" x14ac:dyDescent="0.2">
      <c r="C1221" s="69"/>
    </row>
    <row r="1222" spans="3:3" ht="14.25" customHeight="1" x14ac:dyDescent="0.2">
      <c r="C1222" s="69"/>
    </row>
    <row r="1223" spans="3:3" ht="14.25" customHeight="1" x14ac:dyDescent="0.2">
      <c r="C1223" s="69"/>
    </row>
    <row r="1224" spans="3:3" ht="14.25" customHeight="1" x14ac:dyDescent="0.2">
      <c r="C1224" s="69"/>
    </row>
    <row r="1225" spans="3:3" ht="14.25" customHeight="1" x14ac:dyDescent="0.2">
      <c r="C1225" s="69"/>
    </row>
    <row r="1226" spans="3:3" ht="14.25" customHeight="1" x14ac:dyDescent="0.2">
      <c r="C1226" s="69"/>
    </row>
    <row r="1227" spans="3:3" ht="14.25" customHeight="1" x14ac:dyDescent="0.2">
      <c r="C1227" s="69"/>
    </row>
    <row r="1228" spans="3:3" ht="14.25" customHeight="1" x14ac:dyDescent="0.2">
      <c r="C1228" s="69"/>
    </row>
    <row r="1229" spans="3:3" ht="14.25" customHeight="1" x14ac:dyDescent="0.2">
      <c r="C1229" s="69"/>
    </row>
    <row r="1230" spans="3:3" ht="14.25" customHeight="1" x14ac:dyDescent="0.2">
      <c r="C1230" s="69"/>
    </row>
    <row r="1231" spans="3:3" ht="14.25" customHeight="1" x14ac:dyDescent="0.2">
      <c r="C1231" s="69"/>
    </row>
    <row r="1232" spans="3:3" ht="14.25" customHeight="1" x14ac:dyDescent="0.2">
      <c r="C1232" s="69"/>
    </row>
    <row r="1233" spans="3:3" ht="14.25" customHeight="1" x14ac:dyDescent="0.2">
      <c r="C1233" s="69"/>
    </row>
    <row r="1234" spans="3:3" ht="14.25" customHeight="1" x14ac:dyDescent="0.2">
      <c r="C1234" s="69"/>
    </row>
    <row r="1235" spans="3:3" ht="14.25" customHeight="1" x14ac:dyDescent="0.2">
      <c r="C1235" s="69"/>
    </row>
    <row r="1236" spans="3:3" ht="14.25" customHeight="1" x14ac:dyDescent="0.2">
      <c r="C1236" s="69"/>
    </row>
    <row r="1237" spans="3:3" ht="14.25" customHeight="1" x14ac:dyDescent="0.2">
      <c r="C1237" s="69"/>
    </row>
    <row r="1238" spans="3:3" ht="14.25" customHeight="1" x14ac:dyDescent="0.2">
      <c r="C1238" s="69"/>
    </row>
    <row r="1239" spans="3:3" ht="14.25" customHeight="1" x14ac:dyDescent="0.2">
      <c r="C1239" s="69"/>
    </row>
    <row r="1240" spans="3:3" ht="14.25" customHeight="1" x14ac:dyDescent="0.2">
      <c r="C1240" s="69"/>
    </row>
    <row r="1241" spans="3:3" ht="14.25" customHeight="1" x14ac:dyDescent="0.2">
      <c r="C1241" s="69"/>
    </row>
    <row r="1242" spans="3:3" ht="14.25" customHeight="1" x14ac:dyDescent="0.2">
      <c r="C1242" s="69"/>
    </row>
    <row r="1243" spans="3:3" ht="14.25" customHeight="1" x14ac:dyDescent="0.2">
      <c r="C1243" s="69"/>
    </row>
    <row r="1244" spans="3:3" ht="14.25" customHeight="1" x14ac:dyDescent="0.2">
      <c r="C1244" s="69"/>
    </row>
    <row r="1245" spans="3:3" ht="14.25" customHeight="1" x14ac:dyDescent="0.2">
      <c r="C1245" s="69"/>
    </row>
    <row r="1246" spans="3:3" ht="14.25" customHeight="1" x14ac:dyDescent="0.2">
      <c r="C1246" s="69"/>
    </row>
    <row r="1247" spans="3:3" ht="14.25" customHeight="1" x14ac:dyDescent="0.2">
      <c r="C1247" s="69"/>
    </row>
    <row r="1248" spans="3:3" ht="14.25" customHeight="1" x14ac:dyDescent="0.2">
      <c r="C1248" s="69"/>
    </row>
    <row r="1249" spans="3:3" ht="14.25" customHeight="1" x14ac:dyDescent="0.2">
      <c r="C1249" s="69"/>
    </row>
    <row r="1250" spans="3:3" ht="14.25" customHeight="1" x14ac:dyDescent="0.2">
      <c r="C1250" s="69"/>
    </row>
    <row r="1251" spans="3:3" ht="14.25" customHeight="1" x14ac:dyDescent="0.2">
      <c r="C1251" s="69"/>
    </row>
    <row r="1252" spans="3:3" ht="14.25" customHeight="1" x14ac:dyDescent="0.2">
      <c r="C1252" s="69"/>
    </row>
    <row r="1253" spans="3:3" ht="14.25" customHeight="1" x14ac:dyDescent="0.2">
      <c r="C1253" s="69"/>
    </row>
    <row r="1254" spans="3:3" ht="14.25" customHeight="1" x14ac:dyDescent="0.2">
      <c r="C1254" s="69"/>
    </row>
    <row r="1255" spans="3:3" ht="14.25" customHeight="1" x14ac:dyDescent="0.2">
      <c r="C1255" s="69"/>
    </row>
    <row r="1256" spans="3:3" ht="14.25" customHeight="1" x14ac:dyDescent="0.2">
      <c r="C1256" s="69"/>
    </row>
    <row r="1257" spans="3:3" ht="14.25" customHeight="1" x14ac:dyDescent="0.2">
      <c r="C1257" s="69"/>
    </row>
    <row r="1258" spans="3:3" ht="14.25" customHeight="1" x14ac:dyDescent="0.2">
      <c r="C1258" s="69"/>
    </row>
    <row r="1259" spans="3:3" ht="14.25" customHeight="1" x14ac:dyDescent="0.2">
      <c r="C1259" s="69"/>
    </row>
    <row r="1260" spans="3:3" ht="14.25" customHeight="1" x14ac:dyDescent="0.2">
      <c r="C1260" s="69"/>
    </row>
    <row r="1261" spans="3:3" ht="14.25" customHeight="1" x14ac:dyDescent="0.2">
      <c r="C1261" s="69"/>
    </row>
    <row r="1262" spans="3:3" ht="14.25" customHeight="1" x14ac:dyDescent="0.2">
      <c r="C1262" s="69"/>
    </row>
    <row r="1263" spans="3:3" ht="14.25" customHeight="1" x14ac:dyDescent="0.2">
      <c r="C1263" s="69"/>
    </row>
    <row r="1264" spans="3:3" ht="14.25" customHeight="1" x14ac:dyDescent="0.2">
      <c r="C1264" s="69"/>
    </row>
    <row r="1265" spans="3:3" ht="14.25" customHeight="1" x14ac:dyDescent="0.2">
      <c r="C1265" s="69"/>
    </row>
    <row r="1266" spans="3:3" ht="14.25" customHeight="1" x14ac:dyDescent="0.2">
      <c r="C1266" s="69"/>
    </row>
    <row r="1267" spans="3:3" ht="14.25" customHeight="1" x14ac:dyDescent="0.2">
      <c r="C1267" s="69"/>
    </row>
    <row r="1268" spans="3:3" ht="14.25" customHeight="1" x14ac:dyDescent="0.2">
      <c r="C1268" s="69"/>
    </row>
    <row r="1269" spans="3:3" ht="14.25" customHeight="1" x14ac:dyDescent="0.2">
      <c r="C1269" s="69"/>
    </row>
    <row r="1270" spans="3:3" ht="14.25" customHeight="1" x14ac:dyDescent="0.2">
      <c r="C1270" s="69"/>
    </row>
    <row r="1271" spans="3:3" ht="14.25" customHeight="1" x14ac:dyDescent="0.2">
      <c r="C1271" s="69"/>
    </row>
    <row r="1272" spans="3:3" ht="14.25" customHeight="1" x14ac:dyDescent="0.2">
      <c r="C1272" s="69"/>
    </row>
    <row r="1273" spans="3:3" ht="14.25" customHeight="1" x14ac:dyDescent="0.2">
      <c r="C1273" s="69"/>
    </row>
    <row r="1274" spans="3:3" ht="14.25" customHeight="1" x14ac:dyDescent="0.2">
      <c r="C1274" s="69"/>
    </row>
    <row r="1275" spans="3:3" ht="14.25" customHeight="1" x14ac:dyDescent="0.2">
      <c r="C1275" s="69"/>
    </row>
    <row r="1276" spans="3:3" ht="14.25" customHeight="1" x14ac:dyDescent="0.2">
      <c r="C1276" s="69"/>
    </row>
    <row r="1277" spans="3:3" ht="14.25" customHeight="1" x14ac:dyDescent="0.2">
      <c r="C1277" s="69"/>
    </row>
    <row r="1278" spans="3:3" ht="14.25" customHeight="1" x14ac:dyDescent="0.2">
      <c r="C1278" s="69"/>
    </row>
    <row r="1279" spans="3:3" ht="14.25" customHeight="1" x14ac:dyDescent="0.2">
      <c r="C1279" s="69"/>
    </row>
    <row r="1280" spans="3:3" ht="14.25" customHeight="1" x14ac:dyDescent="0.2">
      <c r="C1280" s="69"/>
    </row>
    <row r="1281" spans="3:3" ht="14.25" customHeight="1" x14ac:dyDescent="0.2">
      <c r="C1281" s="69"/>
    </row>
    <row r="1282" spans="3:3" ht="14.25" customHeight="1" x14ac:dyDescent="0.2">
      <c r="C1282" s="69"/>
    </row>
    <row r="1283" spans="3:3" ht="14.25" customHeight="1" x14ac:dyDescent="0.2">
      <c r="C1283" s="69"/>
    </row>
    <row r="1284" spans="3:3" ht="14.25" customHeight="1" x14ac:dyDescent="0.2">
      <c r="C1284" s="69"/>
    </row>
    <row r="1285" spans="3:3" ht="14.25" customHeight="1" x14ac:dyDescent="0.2">
      <c r="C1285" s="69"/>
    </row>
    <row r="1286" spans="3:3" ht="14.25" customHeight="1" x14ac:dyDescent="0.2">
      <c r="C1286" s="69"/>
    </row>
    <row r="1287" spans="3:3" ht="14.25" customHeight="1" x14ac:dyDescent="0.2">
      <c r="C1287" s="69"/>
    </row>
    <row r="1288" spans="3:3" ht="14.25" customHeight="1" x14ac:dyDescent="0.2">
      <c r="C1288" s="69"/>
    </row>
    <row r="1289" spans="3:3" ht="14.25" customHeight="1" x14ac:dyDescent="0.2">
      <c r="C1289" s="69"/>
    </row>
    <row r="1290" spans="3:3" ht="14.25" customHeight="1" x14ac:dyDescent="0.2">
      <c r="C1290" s="69"/>
    </row>
    <row r="1291" spans="3:3" ht="14.25" customHeight="1" x14ac:dyDescent="0.2">
      <c r="C1291" s="69"/>
    </row>
    <row r="1292" spans="3:3" ht="14.25" customHeight="1" x14ac:dyDescent="0.2">
      <c r="C1292" s="69"/>
    </row>
    <row r="1293" spans="3:3" ht="14.25" customHeight="1" x14ac:dyDescent="0.2">
      <c r="C1293" s="69"/>
    </row>
    <row r="1294" spans="3:3" ht="14.25" customHeight="1" x14ac:dyDescent="0.2">
      <c r="C1294" s="69"/>
    </row>
    <row r="1295" spans="3:3" ht="14.25" customHeight="1" x14ac:dyDescent="0.2">
      <c r="C1295" s="69"/>
    </row>
    <row r="1296" spans="3:3" ht="14.25" customHeight="1" x14ac:dyDescent="0.2">
      <c r="C1296" s="69"/>
    </row>
    <row r="1297" spans="3:3" ht="14.25" customHeight="1" x14ac:dyDescent="0.2">
      <c r="C1297" s="69"/>
    </row>
    <row r="1298" spans="3:3" ht="14.25" customHeight="1" x14ac:dyDescent="0.2">
      <c r="C1298" s="69"/>
    </row>
    <row r="1299" spans="3:3" ht="14.25" customHeight="1" x14ac:dyDescent="0.2">
      <c r="C1299" s="69"/>
    </row>
    <row r="1300" spans="3:3" ht="14.25" customHeight="1" x14ac:dyDescent="0.2">
      <c r="C1300" s="69"/>
    </row>
    <row r="1301" spans="3:3" ht="14.25" customHeight="1" x14ac:dyDescent="0.2">
      <c r="C1301" s="69"/>
    </row>
    <row r="1302" spans="3:3" ht="14.25" customHeight="1" x14ac:dyDescent="0.2">
      <c r="C1302" s="69"/>
    </row>
    <row r="1303" spans="3:3" ht="14.25" customHeight="1" x14ac:dyDescent="0.2">
      <c r="C1303" s="69"/>
    </row>
    <row r="1304" spans="3:3" ht="14.25" customHeight="1" x14ac:dyDescent="0.2">
      <c r="C1304" s="69"/>
    </row>
    <row r="1305" spans="3:3" ht="14.25" customHeight="1" x14ac:dyDescent="0.2">
      <c r="C1305" s="69"/>
    </row>
    <row r="1306" spans="3:3" ht="14.25" customHeight="1" x14ac:dyDescent="0.2">
      <c r="C1306" s="69"/>
    </row>
    <row r="1307" spans="3:3" ht="14.25" customHeight="1" x14ac:dyDescent="0.2">
      <c r="C1307" s="69"/>
    </row>
    <row r="1308" spans="3:3" ht="14.25" customHeight="1" x14ac:dyDescent="0.2">
      <c r="C1308" s="69"/>
    </row>
    <row r="1309" spans="3:3" ht="14.25" customHeight="1" x14ac:dyDescent="0.2">
      <c r="C1309" s="69"/>
    </row>
    <row r="1310" spans="3:3" ht="14.25" customHeight="1" x14ac:dyDescent="0.2">
      <c r="C1310" s="69"/>
    </row>
    <row r="1311" spans="3:3" ht="14.25" customHeight="1" x14ac:dyDescent="0.2">
      <c r="C1311" s="69"/>
    </row>
    <row r="1312" spans="3:3" ht="14.25" customHeight="1" x14ac:dyDescent="0.2">
      <c r="C1312" s="69"/>
    </row>
    <row r="1313" spans="3:3" ht="14.25" customHeight="1" x14ac:dyDescent="0.2">
      <c r="C1313" s="69"/>
    </row>
    <row r="1314" spans="3:3" ht="14.25" customHeight="1" x14ac:dyDescent="0.2">
      <c r="C1314" s="69"/>
    </row>
    <row r="1315" spans="3:3" ht="14.25" customHeight="1" x14ac:dyDescent="0.2">
      <c r="C1315" s="69"/>
    </row>
    <row r="1316" spans="3:3" ht="14.25" customHeight="1" x14ac:dyDescent="0.2">
      <c r="C1316" s="69"/>
    </row>
    <row r="1317" spans="3:3" ht="14.25" customHeight="1" x14ac:dyDescent="0.2">
      <c r="C1317" s="69"/>
    </row>
    <row r="1318" spans="3:3" ht="14.25" customHeight="1" x14ac:dyDescent="0.2">
      <c r="C1318" s="69"/>
    </row>
    <row r="1319" spans="3:3" ht="14.25" customHeight="1" x14ac:dyDescent="0.2">
      <c r="C1319" s="69"/>
    </row>
    <row r="1320" spans="3:3" ht="14.25" customHeight="1" x14ac:dyDescent="0.2">
      <c r="C1320" s="69"/>
    </row>
    <row r="1321" spans="3:3" ht="14.25" customHeight="1" x14ac:dyDescent="0.2">
      <c r="C1321" s="69"/>
    </row>
    <row r="1322" spans="3:3" ht="14.25" customHeight="1" x14ac:dyDescent="0.2">
      <c r="C1322" s="69"/>
    </row>
    <row r="1323" spans="3:3" ht="14.25" customHeight="1" x14ac:dyDescent="0.2">
      <c r="C1323" s="69"/>
    </row>
    <row r="1324" spans="3:3" ht="14.25" customHeight="1" x14ac:dyDescent="0.2">
      <c r="C1324" s="69"/>
    </row>
    <row r="1325" spans="3:3" ht="14.25" customHeight="1" x14ac:dyDescent="0.2">
      <c r="C1325" s="69"/>
    </row>
    <row r="1326" spans="3:3" ht="14.25" customHeight="1" x14ac:dyDescent="0.2">
      <c r="C1326" s="69"/>
    </row>
    <row r="1327" spans="3:3" ht="14.25" customHeight="1" x14ac:dyDescent="0.2">
      <c r="C1327" s="69"/>
    </row>
    <row r="1328" spans="3:3" ht="14.25" customHeight="1" x14ac:dyDescent="0.2">
      <c r="C1328" s="69"/>
    </row>
    <row r="1329" spans="3:3" ht="14.25" customHeight="1" x14ac:dyDescent="0.2">
      <c r="C1329" s="69"/>
    </row>
    <row r="1330" spans="3:3" ht="14.25" customHeight="1" x14ac:dyDescent="0.2">
      <c r="C1330" s="69"/>
    </row>
    <row r="1331" spans="3:3" ht="14.25" customHeight="1" x14ac:dyDescent="0.2">
      <c r="C1331" s="69"/>
    </row>
    <row r="1332" spans="3:3" ht="14.25" customHeight="1" x14ac:dyDescent="0.2">
      <c r="C1332" s="69"/>
    </row>
    <row r="1333" spans="3:3" ht="14.25" customHeight="1" x14ac:dyDescent="0.2">
      <c r="C1333" s="69"/>
    </row>
    <row r="1334" spans="3:3" ht="14.25" customHeight="1" x14ac:dyDescent="0.2">
      <c r="C1334" s="69"/>
    </row>
    <row r="1335" spans="3:3" ht="14.25" customHeight="1" x14ac:dyDescent="0.2">
      <c r="C1335" s="69"/>
    </row>
    <row r="1336" spans="3:3" ht="14.25" customHeight="1" x14ac:dyDescent="0.2">
      <c r="C1336" s="69"/>
    </row>
    <row r="1337" spans="3:3" ht="14.25" customHeight="1" x14ac:dyDescent="0.2">
      <c r="C1337" s="69"/>
    </row>
    <row r="1338" spans="3:3" ht="14.25" customHeight="1" x14ac:dyDescent="0.2">
      <c r="C1338" s="69"/>
    </row>
    <row r="1339" spans="3:3" ht="14.25" customHeight="1" x14ac:dyDescent="0.2">
      <c r="C1339" s="69"/>
    </row>
    <row r="1340" spans="3:3" ht="14.25" customHeight="1" x14ac:dyDescent="0.2">
      <c r="C1340" s="69"/>
    </row>
    <row r="1341" spans="3:3" ht="14.25" customHeight="1" x14ac:dyDescent="0.2">
      <c r="C1341" s="69"/>
    </row>
    <row r="1342" spans="3:3" ht="14.25" customHeight="1" x14ac:dyDescent="0.2">
      <c r="C1342" s="69"/>
    </row>
    <row r="1343" spans="3:3" ht="14.25" customHeight="1" x14ac:dyDescent="0.2">
      <c r="C1343" s="69"/>
    </row>
    <row r="1344" spans="3:3" ht="14.25" customHeight="1" x14ac:dyDescent="0.2">
      <c r="C1344" s="69"/>
    </row>
    <row r="1345" spans="3:3" ht="14.25" customHeight="1" x14ac:dyDescent="0.2">
      <c r="C1345" s="69"/>
    </row>
    <row r="1346" spans="3:3" ht="14.25" customHeight="1" x14ac:dyDescent="0.2">
      <c r="C1346" s="69"/>
    </row>
    <row r="1347" spans="3:3" ht="14.25" customHeight="1" x14ac:dyDescent="0.2">
      <c r="C1347" s="69"/>
    </row>
    <row r="1348" spans="3:3" ht="14.25" customHeight="1" x14ac:dyDescent="0.2">
      <c r="C1348" s="69"/>
    </row>
    <row r="1349" spans="3:3" ht="14.25" customHeight="1" x14ac:dyDescent="0.2">
      <c r="C1349" s="69"/>
    </row>
    <row r="1350" spans="3:3" ht="14.25" customHeight="1" x14ac:dyDescent="0.2">
      <c r="C1350" s="69"/>
    </row>
    <row r="1351" spans="3:3" ht="14.25" customHeight="1" x14ac:dyDescent="0.2">
      <c r="C1351" s="69"/>
    </row>
    <row r="1352" spans="3:3" ht="14.25" customHeight="1" x14ac:dyDescent="0.2">
      <c r="C1352" s="69"/>
    </row>
    <row r="1353" spans="3:3" ht="14.25" customHeight="1" x14ac:dyDescent="0.2">
      <c r="C1353" s="69"/>
    </row>
    <row r="1354" spans="3:3" ht="14.25" customHeight="1" x14ac:dyDescent="0.2">
      <c r="C1354" s="69"/>
    </row>
    <row r="1355" spans="3:3" ht="14.25" customHeight="1" x14ac:dyDescent="0.2">
      <c r="C1355" s="69"/>
    </row>
    <row r="1356" spans="3:3" ht="14.25" customHeight="1" x14ac:dyDescent="0.2">
      <c r="C1356" s="69"/>
    </row>
    <row r="1357" spans="3:3" ht="14.25" customHeight="1" x14ac:dyDescent="0.2">
      <c r="C1357" s="69"/>
    </row>
    <row r="1358" spans="3:3" ht="14.25" customHeight="1" x14ac:dyDescent="0.2">
      <c r="C1358" s="69"/>
    </row>
    <row r="1359" spans="3:3" ht="14.25" customHeight="1" x14ac:dyDescent="0.2">
      <c r="C1359" s="69"/>
    </row>
    <row r="1360" spans="3:3" ht="14.25" customHeight="1" x14ac:dyDescent="0.2">
      <c r="C1360" s="69"/>
    </row>
    <row r="1361" spans="3:3" ht="14.25" customHeight="1" x14ac:dyDescent="0.2">
      <c r="C1361" s="69"/>
    </row>
    <row r="1362" spans="3:3" ht="14.25" customHeight="1" x14ac:dyDescent="0.2">
      <c r="C1362" s="69"/>
    </row>
    <row r="1363" spans="3:3" ht="14.25" customHeight="1" x14ac:dyDescent="0.2">
      <c r="C1363" s="69"/>
    </row>
    <row r="1364" spans="3:3" ht="14.25" customHeight="1" x14ac:dyDescent="0.2">
      <c r="C1364" s="69"/>
    </row>
    <row r="1365" spans="3:3" ht="14.25" customHeight="1" x14ac:dyDescent="0.2">
      <c r="C1365" s="69"/>
    </row>
    <row r="1366" spans="3:3" ht="14.25" customHeight="1" x14ac:dyDescent="0.2">
      <c r="C1366" s="69"/>
    </row>
    <row r="1367" spans="3:3" ht="14.25" customHeight="1" x14ac:dyDescent="0.2">
      <c r="C1367" s="69"/>
    </row>
    <row r="1368" spans="3:3" ht="14.25" customHeight="1" x14ac:dyDescent="0.2">
      <c r="C1368" s="69"/>
    </row>
    <row r="1369" spans="3:3" ht="14.25" customHeight="1" x14ac:dyDescent="0.2">
      <c r="C1369" s="69"/>
    </row>
    <row r="1370" spans="3:3" ht="14.25" customHeight="1" x14ac:dyDescent="0.2">
      <c r="C1370" s="69"/>
    </row>
    <row r="1371" spans="3:3" ht="14.25" customHeight="1" x14ac:dyDescent="0.2">
      <c r="C1371" s="69"/>
    </row>
    <row r="1372" spans="3:3" ht="14.25" customHeight="1" x14ac:dyDescent="0.2">
      <c r="C1372" s="69"/>
    </row>
    <row r="1373" spans="3:3" ht="14.25" customHeight="1" x14ac:dyDescent="0.2">
      <c r="C1373" s="69"/>
    </row>
    <row r="1374" spans="3:3" ht="14.25" customHeight="1" x14ac:dyDescent="0.2">
      <c r="C1374" s="69"/>
    </row>
    <row r="1375" spans="3:3" ht="14.25" customHeight="1" x14ac:dyDescent="0.2">
      <c r="C1375" s="69"/>
    </row>
    <row r="1376" spans="3:3" ht="14.25" customHeight="1" x14ac:dyDescent="0.2">
      <c r="C1376" s="69"/>
    </row>
    <row r="1377" spans="3:3" ht="14.25" customHeight="1" x14ac:dyDescent="0.2">
      <c r="C1377" s="69"/>
    </row>
    <row r="1378" spans="3:3" ht="14.25" customHeight="1" x14ac:dyDescent="0.2">
      <c r="C1378" s="69"/>
    </row>
    <row r="1379" spans="3:3" ht="14.25" customHeight="1" x14ac:dyDescent="0.2">
      <c r="C1379" s="69"/>
    </row>
    <row r="1380" spans="3:3" ht="14.25" customHeight="1" x14ac:dyDescent="0.2">
      <c r="C1380" s="69"/>
    </row>
    <row r="1381" spans="3:3" ht="14.25" customHeight="1" x14ac:dyDescent="0.2">
      <c r="C1381" s="69"/>
    </row>
    <row r="1382" spans="3:3" ht="14.25" customHeight="1" x14ac:dyDescent="0.2">
      <c r="C1382" s="69"/>
    </row>
    <row r="1383" spans="3:3" ht="14.25" customHeight="1" x14ac:dyDescent="0.2">
      <c r="C1383" s="69"/>
    </row>
    <row r="1384" spans="3:3" ht="14.25" customHeight="1" x14ac:dyDescent="0.2">
      <c r="C1384" s="69"/>
    </row>
    <row r="1385" spans="3:3" ht="14.25" customHeight="1" x14ac:dyDescent="0.2">
      <c r="C1385" s="69"/>
    </row>
    <row r="1386" spans="3:3" ht="14.25" customHeight="1" x14ac:dyDescent="0.2">
      <c r="C1386" s="69"/>
    </row>
    <row r="1387" spans="3:3" ht="14.25" customHeight="1" x14ac:dyDescent="0.2">
      <c r="C1387" s="69"/>
    </row>
    <row r="1388" spans="3:3" ht="14.25" customHeight="1" x14ac:dyDescent="0.2">
      <c r="C1388" s="69"/>
    </row>
    <row r="1389" spans="3:3" ht="14.25" customHeight="1" x14ac:dyDescent="0.2">
      <c r="C1389" s="69"/>
    </row>
    <row r="1390" spans="3:3" ht="14.25" customHeight="1" x14ac:dyDescent="0.2">
      <c r="C1390" s="69"/>
    </row>
    <row r="1391" spans="3:3" ht="14.25" customHeight="1" x14ac:dyDescent="0.2">
      <c r="C1391" s="69"/>
    </row>
    <row r="1392" spans="3:3" ht="14.25" customHeight="1" x14ac:dyDescent="0.2">
      <c r="C1392" s="69"/>
    </row>
    <row r="1393" spans="3:3" ht="14.25" customHeight="1" x14ac:dyDescent="0.2">
      <c r="C1393" s="69"/>
    </row>
    <row r="1394" spans="3:3" ht="14.25" customHeight="1" x14ac:dyDescent="0.2">
      <c r="C1394" s="69"/>
    </row>
    <row r="1395" spans="3:3" ht="14.25" customHeight="1" x14ac:dyDescent="0.2">
      <c r="C1395" s="69"/>
    </row>
    <row r="1396" spans="3:3" ht="14.25" customHeight="1" x14ac:dyDescent="0.2">
      <c r="C1396" s="69"/>
    </row>
    <row r="1397" spans="3:3" ht="14.25" customHeight="1" x14ac:dyDescent="0.2">
      <c r="C1397" s="69"/>
    </row>
    <row r="1398" spans="3:3" ht="14.25" customHeight="1" x14ac:dyDescent="0.2">
      <c r="C1398" s="69"/>
    </row>
    <row r="1399" spans="3:3" ht="14.25" customHeight="1" x14ac:dyDescent="0.2">
      <c r="C1399" s="69"/>
    </row>
    <row r="1400" spans="3:3" ht="14.25" customHeight="1" x14ac:dyDescent="0.2">
      <c r="C1400" s="69"/>
    </row>
    <row r="1401" spans="3:3" ht="14.25" customHeight="1" x14ac:dyDescent="0.2">
      <c r="C1401" s="69"/>
    </row>
    <row r="1402" spans="3:3" ht="14.25" customHeight="1" x14ac:dyDescent="0.2">
      <c r="C1402" s="69"/>
    </row>
    <row r="1403" spans="3:3" ht="14.25" customHeight="1" x14ac:dyDescent="0.2">
      <c r="C1403" s="69"/>
    </row>
    <row r="1404" spans="3:3" ht="14.25" customHeight="1" x14ac:dyDescent="0.2">
      <c r="C1404" s="69"/>
    </row>
    <row r="1405" spans="3:3" ht="14.25" customHeight="1" x14ac:dyDescent="0.2">
      <c r="C1405" s="69"/>
    </row>
    <row r="1406" spans="3:3" ht="14.25" customHeight="1" x14ac:dyDescent="0.2">
      <c r="C1406" s="69"/>
    </row>
    <row r="1407" spans="3:3" ht="14.25" customHeight="1" x14ac:dyDescent="0.2">
      <c r="C1407" s="69"/>
    </row>
    <row r="1408" spans="3:3" ht="14.25" customHeight="1" x14ac:dyDescent="0.2">
      <c r="C1408" s="69"/>
    </row>
    <row r="1409" spans="3:3" ht="14.25" customHeight="1" x14ac:dyDescent="0.2">
      <c r="C1409" s="69"/>
    </row>
    <row r="1410" spans="3:3" ht="14.25" customHeight="1" x14ac:dyDescent="0.2">
      <c r="C1410" s="69"/>
    </row>
    <row r="1411" spans="3:3" ht="14.25" customHeight="1" x14ac:dyDescent="0.2">
      <c r="C1411" s="69"/>
    </row>
    <row r="1412" spans="3:3" ht="14.25" customHeight="1" x14ac:dyDescent="0.2">
      <c r="C1412" s="69"/>
    </row>
    <row r="1413" spans="3:3" ht="14.25" customHeight="1" x14ac:dyDescent="0.2">
      <c r="C1413" s="69"/>
    </row>
    <row r="1414" spans="3:3" ht="14.25" customHeight="1" x14ac:dyDescent="0.2">
      <c r="C1414" s="69"/>
    </row>
    <row r="1415" spans="3:3" ht="14.25" customHeight="1" x14ac:dyDescent="0.2">
      <c r="C1415" s="69"/>
    </row>
    <row r="1416" spans="3:3" ht="14.25" customHeight="1" x14ac:dyDescent="0.2">
      <c r="C1416" s="69"/>
    </row>
    <row r="1417" spans="3:3" ht="14.25" customHeight="1" x14ac:dyDescent="0.2">
      <c r="C1417" s="69"/>
    </row>
    <row r="1418" spans="3:3" ht="14.25" customHeight="1" x14ac:dyDescent="0.2">
      <c r="C1418" s="69"/>
    </row>
    <row r="1419" spans="3:3" ht="14.25" customHeight="1" x14ac:dyDescent="0.2">
      <c r="C1419" s="69"/>
    </row>
    <row r="1420" spans="3:3" ht="14.25" customHeight="1" x14ac:dyDescent="0.2">
      <c r="C1420" s="69"/>
    </row>
    <row r="1421" spans="3:3" ht="14.25" customHeight="1" x14ac:dyDescent="0.2">
      <c r="C1421" s="69"/>
    </row>
    <row r="1422" spans="3:3" ht="14.25" customHeight="1" x14ac:dyDescent="0.2">
      <c r="C1422" s="69"/>
    </row>
    <row r="1423" spans="3:3" ht="14.25" customHeight="1" x14ac:dyDescent="0.2">
      <c r="C1423" s="69"/>
    </row>
    <row r="1424" spans="3:3" ht="14.25" customHeight="1" x14ac:dyDescent="0.2">
      <c r="C1424" s="69"/>
    </row>
    <row r="1425" spans="3:3" ht="14.25" customHeight="1" x14ac:dyDescent="0.2">
      <c r="C1425" s="69"/>
    </row>
    <row r="1426" spans="3:3" ht="14.25" customHeight="1" x14ac:dyDescent="0.2">
      <c r="C1426" s="69"/>
    </row>
    <row r="1427" spans="3:3" ht="14.25" customHeight="1" x14ac:dyDescent="0.2">
      <c r="C1427" s="69"/>
    </row>
    <row r="1428" spans="3:3" ht="14.25" customHeight="1" x14ac:dyDescent="0.2">
      <c r="C1428" s="69"/>
    </row>
    <row r="1429" spans="3:3" ht="14.25" customHeight="1" x14ac:dyDescent="0.2">
      <c r="C1429" s="69"/>
    </row>
    <row r="1430" spans="3:3" ht="14.25" customHeight="1" x14ac:dyDescent="0.2">
      <c r="C1430" s="69"/>
    </row>
    <row r="1431" spans="3:3" ht="14.25" customHeight="1" x14ac:dyDescent="0.2">
      <c r="C1431" s="69"/>
    </row>
    <row r="1432" spans="3:3" ht="14.25" customHeight="1" x14ac:dyDescent="0.2">
      <c r="C1432" s="69"/>
    </row>
    <row r="1433" spans="3:3" ht="14.25" customHeight="1" x14ac:dyDescent="0.2">
      <c r="C1433" s="69"/>
    </row>
    <row r="1434" spans="3:3" ht="14.25" customHeight="1" x14ac:dyDescent="0.2">
      <c r="C1434" s="69"/>
    </row>
    <row r="1435" spans="3:3" ht="14.25" customHeight="1" x14ac:dyDescent="0.2">
      <c r="C1435" s="69"/>
    </row>
    <row r="1436" spans="3:3" ht="14.25" customHeight="1" x14ac:dyDescent="0.2">
      <c r="C1436" s="69"/>
    </row>
    <row r="1437" spans="3:3" ht="14.25" customHeight="1" x14ac:dyDescent="0.2">
      <c r="C1437" s="69"/>
    </row>
    <row r="1438" spans="3:3" ht="14.25" customHeight="1" x14ac:dyDescent="0.2">
      <c r="C1438" s="69"/>
    </row>
    <row r="1439" spans="3:3" ht="14.25" customHeight="1" x14ac:dyDescent="0.2">
      <c r="C1439" s="69"/>
    </row>
    <row r="1440" spans="3:3" ht="14.25" customHeight="1" x14ac:dyDescent="0.2">
      <c r="C1440" s="69"/>
    </row>
    <row r="1441" spans="3:3" ht="14.25" customHeight="1" x14ac:dyDescent="0.2">
      <c r="C1441" s="69"/>
    </row>
    <row r="1442" spans="3:3" ht="14.25" customHeight="1" x14ac:dyDescent="0.2">
      <c r="C1442" s="69"/>
    </row>
    <row r="1443" spans="3:3" ht="14.25" customHeight="1" x14ac:dyDescent="0.2">
      <c r="C1443" s="69"/>
    </row>
    <row r="1444" spans="3:3" ht="14.25" customHeight="1" x14ac:dyDescent="0.2">
      <c r="C1444" s="69"/>
    </row>
    <row r="1445" spans="3:3" ht="14.25" customHeight="1" x14ac:dyDescent="0.2">
      <c r="C1445" s="69"/>
    </row>
    <row r="1446" spans="3:3" ht="14.25" customHeight="1" x14ac:dyDescent="0.2">
      <c r="C1446" s="69"/>
    </row>
    <row r="1447" spans="3:3" ht="14.25" customHeight="1" x14ac:dyDescent="0.2">
      <c r="C1447" s="69"/>
    </row>
    <row r="1448" spans="3:3" ht="14.25" customHeight="1" x14ac:dyDescent="0.2"/>
    <row r="1449" spans="3:3" ht="14.25" customHeight="1" x14ac:dyDescent="0.2"/>
    <row r="1450" spans="3:3" ht="14.25" customHeight="1" x14ac:dyDescent="0.2"/>
    <row r="1451" spans="3:3" ht="14.25" customHeight="1" x14ac:dyDescent="0.2"/>
    <row r="1452" spans="3:3" ht="14.25" customHeight="1" x14ac:dyDescent="0.2"/>
    <row r="1453" spans="3:3" ht="14.25" customHeight="1" x14ac:dyDescent="0.2"/>
    <row r="1454" spans="3:3" ht="14.25" customHeight="1" x14ac:dyDescent="0.2"/>
    <row r="1455" spans="3:3" ht="14.25" customHeight="1" x14ac:dyDescent="0.2"/>
    <row r="1456" spans="3:3"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row r="1645" ht="14.25" customHeight="1" x14ac:dyDescent="0.2"/>
    <row r="1646" ht="14.25" customHeight="1" x14ac:dyDescent="0.2"/>
    <row r="1647" ht="14.25" customHeight="1" x14ac:dyDescent="0.2"/>
    <row r="1648" ht="14.25" customHeight="1" x14ac:dyDescent="0.2"/>
    <row r="1649" ht="14.25" customHeight="1" x14ac:dyDescent="0.2"/>
    <row r="1650" ht="14.25" customHeight="1" x14ac:dyDescent="0.2"/>
    <row r="1651" ht="14.25" customHeight="1" x14ac:dyDescent="0.2"/>
    <row r="1652" ht="14.25" customHeight="1" x14ac:dyDescent="0.2"/>
    <row r="1653" ht="14.25" customHeight="1" x14ac:dyDescent="0.2"/>
    <row r="1654" ht="14.25" customHeight="1" x14ac:dyDescent="0.2"/>
    <row r="1655" ht="14.25" customHeight="1" x14ac:dyDescent="0.2"/>
    <row r="1656" ht="14.25" customHeight="1" x14ac:dyDescent="0.2"/>
    <row r="1657" ht="14.25" customHeight="1" x14ac:dyDescent="0.2"/>
    <row r="1658" ht="14.25" customHeight="1" x14ac:dyDescent="0.2"/>
    <row r="1659" ht="14.25" customHeight="1" x14ac:dyDescent="0.2"/>
    <row r="1660" ht="14.25" customHeight="1" x14ac:dyDescent="0.2"/>
    <row r="1661" ht="14.25" customHeight="1" x14ac:dyDescent="0.2"/>
    <row r="1662" ht="14.25" customHeight="1" x14ac:dyDescent="0.2"/>
    <row r="1663" ht="14.25" customHeight="1" x14ac:dyDescent="0.2"/>
    <row r="1664" ht="14.25" customHeight="1" x14ac:dyDescent="0.2"/>
    <row r="1665" ht="14.25" customHeight="1" x14ac:dyDescent="0.2"/>
    <row r="1666" ht="14.25" customHeight="1" x14ac:dyDescent="0.2"/>
    <row r="1667" ht="14.25" customHeight="1" x14ac:dyDescent="0.2"/>
    <row r="1668" ht="14.25" customHeight="1" x14ac:dyDescent="0.2"/>
    <row r="1669" ht="14.25" customHeight="1" x14ac:dyDescent="0.2"/>
    <row r="1670" ht="14.25" customHeight="1" x14ac:dyDescent="0.2"/>
    <row r="1671" ht="14.25" customHeight="1" x14ac:dyDescent="0.2"/>
    <row r="1672" ht="14.25" customHeight="1" x14ac:dyDescent="0.2"/>
    <row r="1673" ht="14.25" customHeight="1" x14ac:dyDescent="0.2"/>
    <row r="1674" ht="14.25" customHeight="1" x14ac:dyDescent="0.2"/>
    <row r="1675" ht="14.25" customHeight="1" x14ac:dyDescent="0.2"/>
    <row r="1676" ht="14.25" customHeight="1" x14ac:dyDescent="0.2"/>
    <row r="1677" ht="14.25" customHeight="1" x14ac:dyDescent="0.2"/>
    <row r="1678" ht="14.25" customHeight="1" x14ac:dyDescent="0.2"/>
    <row r="1679" ht="14.25" customHeight="1" x14ac:dyDescent="0.2"/>
    <row r="1680" ht="14.25" customHeight="1" x14ac:dyDescent="0.2"/>
    <row r="1681" ht="14.25" customHeight="1" x14ac:dyDescent="0.2"/>
    <row r="1682" ht="14.25" customHeight="1" x14ac:dyDescent="0.2"/>
    <row r="1683" ht="14.25" customHeight="1" x14ac:dyDescent="0.2"/>
    <row r="1684" ht="14.25" customHeight="1" x14ac:dyDescent="0.2"/>
    <row r="1685" ht="14.25" customHeight="1" x14ac:dyDescent="0.2"/>
    <row r="1686" ht="14.25" customHeight="1" x14ac:dyDescent="0.2"/>
    <row r="1687" ht="14.25" customHeight="1" x14ac:dyDescent="0.2"/>
    <row r="1688" ht="14.25" customHeight="1" x14ac:dyDescent="0.2"/>
    <row r="1689" ht="14.25" customHeight="1" x14ac:dyDescent="0.2"/>
    <row r="1690" ht="14.25" customHeight="1" x14ac:dyDescent="0.2"/>
    <row r="1691" ht="14.25" customHeight="1" x14ac:dyDescent="0.2"/>
    <row r="1692" ht="14.25" customHeight="1" x14ac:dyDescent="0.2"/>
    <row r="1693" ht="14.25" customHeight="1" x14ac:dyDescent="0.2"/>
    <row r="1694" ht="14.25" customHeight="1" x14ac:dyDescent="0.2"/>
    <row r="1695" ht="14.25" customHeight="1" x14ac:dyDescent="0.2"/>
    <row r="1696" ht="14.25" customHeight="1" x14ac:dyDescent="0.2"/>
    <row r="1697" ht="14.25" customHeight="1" x14ac:dyDescent="0.2"/>
    <row r="1698" ht="14.25" customHeight="1" x14ac:dyDescent="0.2"/>
    <row r="1699" ht="14.25" customHeight="1" x14ac:dyDescent="0.2"/>
    <row r="1700" ht="14.25" customHeight="1" x14ac:dyDescent="0.2"/>
    <row r="1701" ht="14.25" customHeight="1" x14ac:dyDescent="0.2"/>
    <row r="1702" ht="14.25" customHeight="1" x14ac:dyDescent="0.2"/>
    <row r="1703" ht="14.25" customHeight="1" x14ac:dyDescent="0.2"/>
    <row r="1704" ht="14.25" customHeight="1" x14ac:dyDescent="0.2"/>
    <row r="1705" ht="14.25" customHeight="1" x14ac:dyDescent="0.2"/>
    <row r="1706" ht="14.25" customHeight="1" x14ac:dyDescent="0.2"/>
    <row r="1707" ht="14.25" customHeight="1" x14ac:dyDescent="0.2"/>
    <row r="1708" ht="14.25" customHeight="1" x14ac:dyDescent="0.2"/>
    <row r="1709" ht="14.25" customHeight="1" x14ac:dyDescent="0.2"/>
    <row r="1710" ht="14.25" customHeight="1" x14ac:dyDescent="0.2"/>
    <row r="1711" ht="14.25" customHeight="1" x14ac:dyDescent="0.2"/>
    <row r="1712" ht="14.25" customHeight="1" x14ac:dyDescent="0.2"/>
    <row r="1713" ht="14.25" customHeight="1" x14ac:dyDescent="0.2"/>
    <row r="1714" ht="14.25" customHeight="1" x14ac:dyDescent="0.2"/>
    <row r="1715" ht="14.25" customHeight="1" x14ac:dyDescent="0.2"/>
    <row r="1716" ht="14.25" customHeight="1" x14ac:dyDescent="0.2"/>
    <row r="1717" ht="14.25" customHeight="1" x14ac:dyDescent="0.2"/>
    <row r="1718" ht="14.25" customHeight="1" x14ac:dyDescent="0.2"/>
    <row r="1719" ht="14.25" customHeight="1" x14ac:dyDescent="0.2"/>
    <row r="1720" ht="14.25" customHeight="1" x14ac:dyDescent="0.2"/>
    <row r="1721" ht="14.25" customHeight="1" x14ac:dyDescent="0.2"/>
    <row r="1722" ht="14.25" customHeight="1" x14ac:dyDescent="0.2"/>
    <row r="1723" ht="14.25" customHeight="1" x14ac:dyDescent="0.2"/>
    <row r="1724" ht="14.25" customHeight="1" x14ac:dyDescent="0.2"/>
    <row r="1725" ht="14.25" customHeight="1" x14ac:dyDescent="0.2"/>
    <row r="1726" ht="14.25" customHeight="1" x14ac:dyDescent="0.2"/>
    <row r="1727" ht="14.25" customHeight="1" x14ac:dyDescent="0.2"/>
    <row r="1728" ht="14.25" customHeight="1" x14ac:dyDescent="0.2"/>
    <row r="1729" ht="14.25" customHeight="1" x14ac:dyDescent="0.2"/>
    <row r="1730" ht="14.25" customHeight="1" x14ac:dyDescent="0.2"/>
    <row r="1731" ht="14.25" customHeight="1" x14ac:dyDescent="0.2"/>
    <row r="1732" ht="14.25" customHeight="1" x14ac:dyDescent="0.2"/>
    <row r="1733" ht="14.25" customHeight="1" x14ac:dyDescent="0.2"/>
    <row r="1734" ht="14.25" customHeight="1" x14ac:dyDescent="0.2"/>
    <row r="1735" ht="14.25" customHeight="1" x14ac:dyDescent="0.2"/>
    <row r="1736" ht="14.25" customHeight="1" x14ac:dyDescent="0.2"/>
    <row r="1737" ht="14.25" customHeight="1" x14ac:dyDescent="0.2"/>
    <row r="1738" ht="14.25" customHeight="1" x14ac:dyDescent="0.2"/>
    <row r="1739" ht="14.25" customHeight="1" x14ac:dyDescent="0.2"/>
    <row r="1740" ht="14.25" customHeight="1" x14ac:dyDescent="0.2"/>
    <row r="1741" ht="14.25" customHeight="1" x14ac:dyDescent="0.2"/>
    <row r="1742" ht="14.25" customHeight="1" x14ac:dyDescent="0.2"/>
    <row r="1743" ht="14.25" customHeight="1" x14ac:dyDescent="0.2"/>
    <row r="1744" ht="14.25" customHeight="1" x14ac:dyDescent="0.2"/>
    <row r="1745" ht="14.25" customHeight="1" x14ac:dyDescent="0.2"/>
    <row r="1746" ht="14.25" customHeight="1" x14ac:dyDescent="0.2"/>
    <row r="1747" ht="14.25" customHeight="1" x14ac:dyDescent="0.2"/>
    <row r="1748" ht="14.25" customHeight="1" x14ac:dyDescent="0.2"/>
    <row r="1749" ht="14.25" customHeight="1" x14ac:dyDescent="0.2"/>
    <row r="1750" ht="14.25" customHeight="1" x14ac:dyDescent="0.2"/>
    <row r="1751" ht="14.25" customHeight="1" x14ac:dyDescent="0.2"/>
    <row r="1752" ht="14.25" customHeight="1" x14ac:dyDescent="0.2"/>
    <row r="1753" ht="14.25" customHeight="1" x14ac:dyDescent="0.2"/>
    <row r="1754" ht="14.25" customHeight="1" x14ac:dyDescent="0.2"/>
    <row r="1755" ht="14.25" customHeight="1" x14ac:dyDescent="0.2"/>
    <row r="1756" ht="14.25" customHeight="1" x14ac:dyDescent="0.2"/>
    <row r="1757" ht="14.25" customHeight="1" x14ac:dyDescent="0.2"/>
    <row r="1758" ht="14.25" customHeight="1" x14ac:dyDescent="0.2"/>
    <row r="1759" ht="14.25" customHeight="1" x14ac:dyDescent="0.2"/>
    <row r="1760" ht="14.25" customHeight="1" x14ac:dyDescent="0.2"/>
    <row r="1761" ht="14.25" customHeight="1" x14ac:dyDescent="0.2"/>
    <row r="1762" ht="14.25" customHeight="1" x14ac:dyDescent="0.2"/>
    <row r="1763" ht="14.25" customHeight="1" x14ac:dyDescent="0.2"/>
    <row r="1764" ht="14.25" customHeight="1" x14ac:dyDescent="0.2"/>
    <row r="1765" ht="14.25" customHeight="1" x14ac:dyDescent="0.2"/>
    <row r="1766" ht="14.25" customHeight="1" x14ac:dyDescent="0.2"/>
    <row r="1767" ht="14.25" customHeight="1" x14ac:dyDescent="0.2"/>
    <row r="1768" ht="14.25" customHeight="1" x14ac:dyDescent="0.2"/>
    <row r="1769" ht="14.25" customHeight="1" x14ac:dyDescent="0.2"/>
    <row r="1770" ht="14.25" customHeight="1" x14ac:dyDescent="0.2"/>
    <row r="1771" ht="14.25" customHeight="1" x14ac:dyDescent="0.2"/>
    <row r="1772" ht="14.25" customHeight="1" x14ac:dyDescent="0.2"/>
    <row r="1773" ht="14.25" customHeight="1" x14ac:dyDescent="0.2"/>
    <row r="1774" ht="14.25" customHeight="1" x14ac:dyDescent="0.2"/>
    <row r="1775" ht="14.25" customHeight="1" x14ac:dyDescent="0.2"/>
    <row r="1776" ht="14.25" customHeight="1" x14ac:dyDescent="0.2"/>
    <row r="1777" ht="14.25" customHeight="1" x14ac:dyDescent="0.2"/>
    <row r="1778" ht="14.25" customHeight="1" x14ac:dyDescent="0.2"/>
    <row r="1779" ht="14.25" customHeight="1" x14ac:dyDescent="0.2"/>
    <row r="1780" ht="14.25" customHeight="1" x14ac:dyDescent="0.2"/>
    <row r="1781" ht="14.25" customHeight="1" x14ac:dyDescent="0.2"/>
    <row r="1782" ht="14.25" customHeight="1" x14ac:dyDescent="0.2"/>
    <row r="1783" ht="14.25" customHeight="1" x14ac:dyDescent="0.2"/>
    <row r="1784" ht="14.25" customHeight="1" x14ac:dyDescent="0.2"/>
    <row r="1785" ht="14.25" customHeight="1" x14ac:dyDescent="0.2"/>
    <row r="1786" ht="14.25" customHeight="1" x14ac:dyDescent="0.2"/>
    <row r="1787" ht="14.25" customHeight="1" x14ac:dyDescent="0.2"/>
    <row r="1788" ht="14.25" customHeight="1" x14ac:dyDescent="0.2"/>
    <row r="1789" ht="14.25" customHeight="1" x14ac:dyDescent="0.2"/>
    <row r="1790" ht="14.25" customHeight="1" x14ac:dyDescent="0.2"/>
    <row r="1791" ht="14.25" customHeight="1" x14ac:dyDescent="0.2"/>
    <row r="1792" ht="14.25" customHeight="1" x14ac:dyDescent="0.2"/>
    <row r="1793" ht="14.25" customHeight="1" x14ac:dyDescent="0.2"/>
    <row r="1794" ht="14.25" customHeight="1" x14ac:dyDescent="0.2"/>
    <row r="1795" ht="14.25" customHeight="1" x14ac:dyDescent="0.2"/>
    <row r="1796" ht="14.25" customHeight="1" x14ac:dyDescent="0.2"/>
    <row r="1797" ht="14.25" customHeight="1" x14ac:dyDescent="0.2"/>
    <row r="1798" ht="14.25" customHeight="1" x14ac:dyDescent="0.2"/>
    <row r="1799" ht="14.25" customHeight="1" x14ac:dyDescent="0.2"/>
    <row r="1800" ht="14.25" customHeight="1" x14ac:dyDescent="0.2"/>
    <row r="1801" ht="14.25" customHeight="1" x14ac:dyDescent="0.2"/>
    <row r="1802" ht="14.25" customHeight="1" x14ac:dyDescent="0.2"/>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000"/>
  <sheetViews>
    <sheetView workbookViewId="0"/>
  </sheetViews>
  <sheetFormatPr baseColWidth="10" defaultColWidth="12.6640625" defaultRowHeight="15" customHeight="1" x14ac:dyDescent="0.15"/>
  <cols>
    <col min="1" max="1" width="13.5" customWidth="1"/>
    <col min="2" max="2" width="7.6640625" customWidth="1"/>
    <col min="3" max="3" width="39.1640625" customWidth="1"/>
    <col min="4" max="26" width="7.6640625" customWidth="1"/>
  </cols>
  <sheetData>
    <row r="1" spans="1:3" ht="14.25" customHeight="1" x14ac:dyDescent="0.15">
      <c r="A1" s="19"/>
      <c r="B1" s="20" t="s">
        <v>491</v>
      </c>
      <c r="C1" s="21" t="s">
        <v>492</v>
      </c>
    </row>
    <row r="2" spans="1:3" ht="14.25" customHeight="1" x14ac:dyDescent="0.2">
      <c r="A2" s="5" t="s">
        <v>0</v>
      </c>
      <c r="B2" s="22"/>
      <c r="C2" s="5"/>
    </row>
    <row r="3" spans="1:3" ht="14.25" customHeight="1" x14ac:dyDescent="0.2">
      <c r="A3" s="5" t="s">
        <v>1</v>
      </c>
      <c r="B3" s="23"/>
      <c r="C3" s="2" t="s">
        <v>493</v>
      </c>
    </row>
    <row r="4" spans="1:3" ht="14.25" customHeight="1" x14ac:dyDescent="0.2">
      <c r="A4" s="24" t="s">
        <v>4</v>
      </c>
      <c r="B4" s="22"/>
      <c r="C4" s="5"/>
    </row>
    <row r="5" spans="1:3" ht="14.25" customHeight="1" x14ac:dyDescent="0.2">
      <c r="A5" s="24" t="s">
        <v>2</v>
      </c>
      <c r="B5" s="22"/>
      <c r="C5" s="5"/>
    </row>
    <row r="6" spans="1:3" ht="14.25" customHeight="1" x14ac:dyDescent="0.2">
      <c r="A6" s="24" t="s">
        <v>3</v>
      </c>
      <c r="B6" s="23"/>
      <c r="C6" s="2" t="s">
        <v>494</v>
      </c>
    </row>
    <row r="7" spans="1:3" ht="14.25" customHeight="1" x14ac:dyDescent="0.2">
      <c r="A7" s="24" t="s">
        <v>11</v>
      </c>
      <c r="B7" s="23"/>
      <c r="C7" s="5" t="s">
        <v>495</v>
      </c>
    </row>
    <row r="8" spans="1:3" ht="14.25" customHeight="1" x14ac:dyDescent="0.2">
      <c r="A8" s="24" t="s">
        <v>5</v>
      </c>
      <c r="B8" s="22"/>
      <c r="C8" s="2" t="s">
        <v>496</v>
      </c>
    </row>
    <row r="9" spans="1:3" ht="14.25" customHeight="1" x14ac:dyDescent="0.2">
      <c r="A9" s="24" t="s">
        <v>6</v>
      </c>
      <c r="B9" s="22"/>
      <c r="C9" s="2" t="s">
        <v>497</v>
      </c>
    </row>
    <row r="10" spans="1:3" ht="14.25" customHeight="1" x14ac:dyDescent="0.2">
      <c r="A10" s="24" t="s">
        <v>8</v>
      </c>
      <c r="B10" s="25"/>
      <c r="C10" s="5"/>
    </row>
    <row r="11" spans="1:3" ht="14.25" customHeight="1" x14ac:dyDescent="0.2">
      <c r="A11" s="24" t="s">
        <v>9</v>
      </c>
      <c r="B11" s="23"/>
      <c r="C11" s="5" t="s">
        <v>498</v>
      </c>
    </row>
    <row r="12" spans="1:3" ht="14.25" customHeight="1" x14ac:dyDescent="0.2">
      <c r="A12" s="24" t="s">
        <v>10</v>
      </c>
      <c r="B12" s="25"/>
      <c r="C12" s="5"/>
    </row>
    <row r="13" spans="1:3" ht="14.25" customHeight="1" x14ac:dyDescent="0.2">
      <c r="A13" s="24" t="s">
        <v>7</v>
      </c>
      <c r="B13" s="22"/>
      <c r="C13" s="5"/>
    </row>
    <row r="14" spans="1:3" ht="14.25" customHeight="1" x14ac:dyDescent="0.2">
      <c r="C14" s="26"/>
    </row>
    <row r="15" spans="1:3" ht="14.25" customHeight="1" x14ac:dyDescent="0.2">
      <c r="A15" s="27" t="s">
        <v>499</v>
      </c>
      <c r="B15" s="3" t="s">
        <v>491</v>
      </c>
      <c r="C15" s="28" t="s">
        <v>500</v>
      </c>
    </row>
    <row r="16" spans="1:3" ht="14.25" customHeight="1" x14ac:dyDescent="0.2">
      <c r="A16" s="29" t="s">
        <v>1</v>
      </c>
      <c r="B16" s="22"/>
    </row>
    <row r="17" spans="1:3" ht="14.25" customHeight="1" x14ac:dyDescent="0.2">
      <c r="A17" s="2" t="s">
        <v>3</v>
      </c>
      <c r="B17" s="22"/>
      <c r="C17" s="26"/>
    </row>
    <row r="18" spans="1:3" ht="14.25" customHeight="1" x14ac:dyDescent="0.2">
      <c r="A18" s="2" t="s">
        <v>9</v>
      </c>
      <c r="B18" s="22"/>
      <c r="C18" s="26"/>
    </row>
    <row r="19" spans="1:3" ht="14.25" customHeight="1" x14ac:dyDescent="0.2">
      <c r="C19" s="26"/>
    </row>
    <row r="20" spans="1:3" ht="14.25" customHeight="1" x14ac:dyDescent="0.2">
      <c r="C20" s="26"/>
    </row>
    <row r="21" spans="1:3" ht="14.25" customHeight="1" x14ac:dyDescent="0.2">
      <c r="A21" s="30" t="s">
        <v>501</v>
      </c>
      <c r="C21" s="26"/>
    </row>
    <row r="22" spans="1:3" ht="14.25" customHeight="1" x14ac:dyDescent="0.2">
      <c r="A22" s="1" t="s">
        <v>502</v>
      </c>
      <c r="C22" s="26"/>
    </row>
    <row r="23" spans="1:3" ht="14.25" customHeight="1" x14ac:dyDescent="0.2">
      <c r="A23" s="1" t="s">
        <v>503</v>
      </c>
      <c r="C23" s="26"/>
    </row>
    <row r="24" spans="1:3" ht="14.25" customHeight="1" x14ac:dyDescent="0.2">
      <c r="A24" s="31" t="s">
        <v>504</v>
      </c>
      <c r="C24" s="26"/>
    </row>
    <row r="25" spans="1:3" ht="14.25" customHeight="1" x14ac:dyDescent="0.2">
      <c r="A25" s="31" t="s">
        <v>505</v>
      </c>
      <c r="C25" s="26"/>
    </row>
    <row r="26" spans="1:3" ht="14.25" customHeight="1" x14ac:dyDescent="0.2">
      <c r="C26" s="26"/>
    </row>
    <row r="27" spans="1:3" ht="14.25" customHeight="1" x14ac:dyDescent="0.2">
      <c r="C27" s="26"/>
    </row>
    <row r="28" spans="1:3" ht="14.25" customHeight="1" x14ac:dyDescent="0.2">
      <c r="C28" s="26"/>
    </row>
    <row r="29" spans="1:3" ht="14.25" customHeight="1" x14ac:dyDescent="0.2">
      <c r="C29" s="26"/>
    </row>
    <row r="30" spans="1:3" ht="14.25" customHeight="1" x14ac:dyDescent="0.2">
      <c r="C30" s="26"/>
    </row>
    <row r="31" spans="1:3" ht="14.25" customHeight="1" x14ac:dyDescent="0.2">
      <c r="C31" s="26"/>
    </row>
    <row r="32" spans="1:3" ht="14.25" customHeight="1" x14ac:dyDescent="0.2">
      <c r="C32" s="26"/>
    </row>
    <row r="33" spans="3:3" ht="14.25" customHeight="1" x14ac:dyDescent="0.2">
      <c r="C33" s="26"/>
    </row>
    <row r="34" spans="3:3" ht="14.25" customHeight="1" x14ac:dyDescent="0.2">
      <c r="C34" s="26"/>
    </row>
    <row r="35" spans="3:3" ht="14.25" customHeight="1" x14ac:dyDescent="0.2">
      <c r="C35" s="26"/>
    </row>
    <row r="36" spans="3:3" ht="14.25" customHeight="1" x14ac:dyDescent="0.2">
      <c r="C36" s="26"/>
    </row>
    <row r="37" spans="3:3" ht="14.25" customHeight="1" x14ac:dyDescent="0.2">
      <c r="C37" s="26"/>
    </row>
    <row r="38" spans="3:3" ht="14.25" customHeight="1" x14ac:dyDescent="0.2">
      <c r="C38" s="26"/>
    </row>
    <row r="39" spans="3:3" ht="14.25" customHeight="1" x14ac:dyDescent="0.2">
      <c r="C39" s="26"/>
    </row>
    <row r="40" spans="3:3" ht="14.25" customHeight="1" x14ac:dyDescent="0.2">
      <c r="C40" s="26"/>
    </row>
    <row r="41" spans="3:3" ht="14.25" customHeight="1" x14ac:dyDescent="0.2">
      <c r="C41" s="26"/>
    </row>
    <row r="42" spans="3:3" ht="14.25" customHeight="1" x14ac:dyDescent="0.2">
      <c r="C42" s="26"/>
    </row>
    <row r="43" spans="3:3" ht="14.25" customHeight="1" x14ac:dyDescent="0.2">
      <c r="C43" s="26"/>
    </row>
    <row r="44" spans="3:3" ht="14.25" customHeight="1" x14ac:dyDescent="0.2">
      <c r="C44" s="26"/>
    </row>
    <row r="45" spans="3:3" ht="14.25" customHeight="1" x14ac:dyDescent="0.2">
      <c r="C45" s="26"/>
    </row>
    <row r="46" spans="3:3" ht="14.25" customHeight="1" x14ac:dyDescent="0.2">
      <c r="C46" s="26"/>
    </row>
    <row r="47" spans="3:3" ht="14.25" customHeight="1" x14ac:dyDescent="0.2">
      <c r="C47" s="26"/>
    </row>
    <row r="48" spans="3:3" ht="14.25" customHeight="1" x14ac:dyDescent="0.2">
      <c r="C48" s="26"/>
    </row>
    <row r="49" spans="3:3" ht="14.25" customHeight="1" x14ac:dyDescent="0.2">
      <c r="C49" s="26"/>
    </row>
    <row r="50" spans="3:3" ht="14.25" customHeight="1" x14ac:dyDescent="0.2">
      <c r="C50" s="26"/>
    </row>
    <row r="51" spans="3:3" ht="14.25" customHeight="1" x14ac:dyDescent="0.2">
      <c r="C51" s="26"/>
    </row>
    <row r="52" spans="3:3" ht="14.25" customHeight="1" x14ac:dyDescent="0.2">
      <c r="C52" s="26"/>
    </row>
    <row r="53" spans="3:3" ht="14.25" customHeight="1" x14ac:dyDescent="0.2">
      <c r="C53" s="26"/>
    </row>
    <row r="54" spans="3:3" ht="14.25" customHeight="1" x14ac:dyDescent="0.2">
      <c r="C54" s="26"/>
    </row>
    <row r="55" spans="3:3" ht="14.25" customHeight="1" x14ac:dyDescent="0.2">
      <c r="C55" s="26"/>
    </row>
    <row r="56" spans="3:3" ht="14.25" customHeight="1" x14ac:dyDescent="0.2">
      <c r="C56" s="26"/>
    </row>
    <row r="57" spans="3:3" ht="14.25" customHeight="1" x14ac:dyDescent="0.2">
      <c r="C57" s="26"/>
    </row>
    <row r="58" spans="3:3" ht="14.25" customHeight="1" x14ac:dyDescent="0.2">
      <c r="C58" s="26"/>
    </row>
    <row r="59" spans="3:3" ht="14.25" customHeight="1" x14ac:dyDescent="0.2">
      <c r="C59" s="26"/>
    </row>
    <row r="60" spans="3:3" ht="14.25" customHeight="1" x14ac:dyDescent="0.2">
      <c r="C60" s="26"/>
    </row>
    <row r="61" spans="3:3" ht="14.25" customHeight="1" x14ac:dyDescent="0.2">
      <c r="C61" s="26"/>
    </row>
    <row r="62" spans="3:3" ht="14.25" customHeight="1" x14ac:dyDescent="0.2">
      <c r="C62" s="26"/>
    </row>
    <row r="63" spans="3:3" ht="14.25" customHeight="1" x14ac:dyDescent="0.2">
      <c r="C63" s="26"/>
    </row>
    <row r="64" spans="3:3" ht="14.25" customHeight="1" x14ac:dyDescent="0.2">
      <c r="C64" s="26"/>
    </row>
    <row r="65" spans="3:3" ht="14.25" customHeight="1" x14ac:dyDescent="0.2">
      <c r="C65" s="26"/>
    </row>
    <row r="66" spans="3:3" ht="14.25" customHeight="1" x14ac:dyDescent="0.2">
      <c r="C66" s="26"/>
    </row>
    <row r="67" spans="3:3" ht="14.25" customHeight="1" x14ac:dyDescent="0.2">
      <c r="C67" s="26"/>
    </row>
    <row r="68" spans="3:3" ht="14.25" customHeight="1" x14ac:dyDescent="0.2">
      <c r="C68" s="26"/>
    </row>
    <row r="69" spans="3:3" ht="14.25" customHeight="1" x14ac:dyDescent="0.2">
      <c r="C69" s="26"/>
    </row>
    <row r="70" spans="3:3" ht="14.25" customHeight="1" x14ac:dyDescent="0.2">
      <c r="C70" s="26"/>
    </row>
    <row r="71" spans="3:3" ht="14.25" customHeight="1" x14ac:dyDescent="0.2">
      <c r="C71" s="26"/>
    </row>
    <row r="72" spans="3:3" ht="14.25" customHeight="1" x14ac:dyDescent="0.2">
      <c r="C72" s="26"/>
    </row>
    <row r="73" spans="3:3" ht="14.25" customHeight="1" x14ac:dyDescent="0.2">
      <c r="C73" s="26"/>
    </row>
    <row r="74" spans="3:3" ht="14.25" customHeight="1" x14ac:dyDescent="0.2">
      <c r="C74" s="26"/>
    </row>
    <row r="75" spans="3:3" ht="14.25" customHeight="1" x14ac:dyDescent="0.2">
      <c r="C75" s="26"/>
    </row>
    <row r="76" spans="3:3" ht="14.25" customHeight="1" x14ac:dyDescent="0.2">
      <c r="C76" s="26"/>
    </row>
    <row r="77" spans="3:3" ht="14.25" customHeight="1" x14ac:dyDescent="0.2">
      <c r="C77" s="26"/>
    </row>
    <row r="78" spans="3:3" ht="14.25" customHeight="1" x14ac:dyDescent="0.2">
      <c r="C78" s="26"/>
    </row>
    <row r="79" spans="3:3" ht="14.25" customHeight="1" x14ac:dyDescent="0.2">
      <c r="C79" s="26"/>
    </row>
    <row r="80" spans="3:3" ht="14.25" customHeight="1" x14ac:dyDescent="0.2">
      <c r="C80" s="26"/>
    </row>
    <row r="81" spans="3:3" ht="14.25" customHeight="1" x14ac:dyDescent="0.2">
      <c r="C81" s="26"/>
    </row>
    <row r="82" spans="3:3" ht="14.25" customHeight="1" x14ac:dyDescent="0.2">
      <c r="C82" s="26"/>
    </row>
    <row r="83" spans="3:3" ht="14.25" customHeight="1" x14ac:dyDescent="0.2">
      <c r="C83" s="26"/>
    </row>
    <row r="84" spans="3:3" ht="14.25" customHeight="1" x14ac:dyDescent="0.2">
      <c r="C84" s="26"/>
    </row>
    <row r="85" spans="3:3" ht="14.25" customHeight="1" x14ac:dyDescent="0.2">
      <c r="C85" s="26"/>
    </row>
    <row r="86" spans="3:3" ht="14.25" customHeight="1" x14ac:dyDescent="0.2">
      <c r="C86" s="26"/>
    </row>
    <row r="87" spans="3:3" ht="14.25" customHeight="1" x14ac:dyDescent="0.2">
      <c r="C87" s="26"/>
    </row>
    <row r="88" spans="3:3" ht="14.25" customHeight="1" x14ac:dyDescent="0.2">
      <c r="C88" s="26"/>
    </row>
    <row r="89" spans="3:3" ht="14.25" customHeight="1" x14ac:dyDescent="0.2">
      <c r="C89" s="26"/>
    </row>
    <row r="90" spans="3:3" ht="14.25" customHeight="1" x14ac:dyDescent="0.2">
      <c r="C90" s="26"/>
    </row>
    <row r="91" spans="3:3" ht="14.25" customHeight="1" x14ac:dyDescent="0.2">
      <c r="C91" s="26"/>
    </row>
    <row r="92" spans="3:3" ht="14.25" customHeight="1" x14ac:dyDescent="0.2">
      <c r="C92" s="26"/>
    </row>
    <row r="93" spans="3:3" ht="14.25" customHeight="1" x14ac:dyDescent="0.2">
      <c r="C93" s="26"/>
    </row>
    <row r="94" spans="3:3" ht="14.25" customHeight="1" x14ac:dyDescent="0.2">
      <c r="C94" s="26"/>
    </row>
    <row r="95" spans="3:3" ht="14.25" customHeight="1" x14ac:dyDescent="0.2">
      <c r="C95" s="26"/>
    </row>
    <row r="96" spans="3:3" ht="14.25" customHeight="1" x14ac:dyDescent="0.2">
      <c r="C96" s="26"/>
    </row>
    <row r="97" spans="3:3" ht="14.25" customHeight="1" x14ac:dyDescent="0.2">
      <c r="C97" s="26"/>
    </row>
    <row r="98" spans="3:3" ht="14.25" customHeight="1" x14ac:dyDescent="0.2">
      <c r="C98" s="26"/>
    </row>
    <row r="99" spans="3:3" ht="14.25" customHeight="1" x14ac:dyDescent="0.2">
      <c r="C99" s="26"/>
    </row>
    <row r="100" spans="3:3" ht="14.25" customHeight="1" x14ac:dyDescent="0.2">
      <c r="C100" s="26"/>
    </row>
    <row r="101" spans="3:3" ht="14.25" customHeight="1" x14ac:dyDescent="0.2">
      <c r="C101" s="26"/>
    </row>
    <row r="102" spans="3:3" ht="14.25" customHeight="1" x14ac:dyDescent="0.2">
      <c r="C102" s="26"/>
    </row>
    <row r="103" spans="3:3" ht="14.25" customHeight="1" x14ac:dyDescent="0.2">
      <c r="C103" s="26"/>
    </row>
    <row r="104" spans="3:3" ht="14.25" customHeight="1" x14ac:dyDescent="0.2">
      <c r="C104" s="26"/>
    </row>
    <row r="105" spans="3:3" ht="14.25" customHeight="1" x14ac:dyDescent="0.2">
      <c r="C105" s="26"/>
    </row>
    <row r="106" spans="3:3" ht="14.25" customHeight="1" x14ac:dyDescent="0.2">
      <c r="C106" s="26"/>
    </row>
    <row r="107" spans="3:3" ht="14.25" customHeight="1" x14ac:dyDescent="0.2">
      <c r="C107" s="26"/>
    </row>
    <row r="108" spans="3:3" ht="14.25" customHeight="1" x14ac:dyDescent="0.2">
      <c r="C108" s="26"/>
    </row>
    <row r="109" spans="3:3" ht="14.25" customHeight="1" x14ac:dyDescent="0.2">
      <c r="C109" s="26"/>
    </row>
    <row r="110" spans="3:3" ht="14.25" customHeight="1" x14ac:dyDescent="0.2">
      <c r="C110" s="26"/>
    </row>
    <row r="111" spans="3:3" ht="14.25" customHeight="1" x14ac:dyDescent="0.2">
      <c r="C111" s="26"/>
    </row>
    <row r="112" spans="3:3" ht="14.25" customHeight="1" x14ac:dyDescent="0.2">
      <c r="C112" s="26"/>
    </row>
    <row r="113" spans="3:3" ht="14.25" customHeight="1" x14ac:dyDescent="0.2">
      <c r="C113" s="26"/>
    </row>
    <row r="114" spans="3:3" ht="14.25" customHeight="1" x14ac:dyDescent="0.2">
      <c r="C114" s="26"/>
    </row>
    <row r="115" spans="3:3" ht="14.25" customHeight="1" x14ac:dyDescent="0.2">
      <c r="C115" s="26"/>
    </row>
    <row r="116" spans="3:3" ht="14.25" customHeight="1" x14ac:dyDescent="0.2">
      <c r="C116" s="26"/>
    </row>
    <row r="117" spans="3:3" ht="14.25" customHeight="1" x14ac:dyDescent="0.2">
      <c r="C117" s="26"/>
    </row>
    <row r="118" spans="3:3" ht="14.25" customHeight="1" x14ac:dyDescent="0.2">
      <c r="C118" s="26"/>
    </row>
    <row r="119" spans="3:3" ht="14.25" customHeight="1" x14ac:dyDescent="0.2">
      <c r="C119" s="26"/>
    </row>
    <row r="120" spans="3:3" ht="14.25" customHeight="1" x14ac:dyDescent="0.2">
      <c r="C120" s="26"/>
    </row>
    <row r="121" spans="3:3" ht="14.25" customHeight="1" x14ac:dyDescent="0.2">
      <c r="C121" s="26"/>
    </row>
    <row r="122" spans="3:3" ht="14.25" customHeight="1" x14ac:dyDescent="0.2">
      <c r="C122" s="26"/>
    </row>
    <row r="123" spans="3:3" ht="14.25" customHeight="1" x14ac:dyDescent="0.2">
      <c r="C123" s="26"/>
    </row>
    <row r="124" spans="3:3" ht="14.25" customHeight="1" x14ac:dyDescent="0.2">
      <c r="C124" s="26"/>
    </row>
    <row r="125" spans="3:3" ht="14.25" customHeight="1" x14ac:dyDescent="0.2">
      <c r="C125" s="26"/>
    </row>
    <row r="126" spans="3:3" ht="14.25" customHeight="1" x14ac:dyDescent="0.2">
      <c r="C126" s="26"/>
    </row>
    <row r="127" spans="3:3" ht="14.25" customHeight="1" x14ac:dyDescent="0.2">
      <c r="C127" s="26"/>
    </row>
    <row r="128" spans="3:3" ht="14.25" customHeight="1" x14ac:dyDescent="0.2">
      <c r="C128" s="26"/>
    </row>
    <row r="129" spans="3:3" ht="14.25" customHeight="1" x14ac:dyDescent="0.2">
      <c r="C129" s="26"/>
    </row>
    <row r="130" spans="3:3" ht="14.25" customHeight="1" x14ac:dyDescent="0.2">
      <c r="C130" s="26"/>
    </row>
    <row r="131" spans="3:3" ht="14.25" customHeight="1" x14ac:dyDescent="0.2">
      <c r="C131" s="26"/>
    </row>
    <row r="132" spans="3:3" ht="14.25" customHeight="1" x14ac:dyDescent="0.2">
      <c r="C132" s="26"/>
    </row>
    <row r="133" spans="3:3" ht="14.25" customHeight="1" x14ac:dyDescent="0.2">
      <c r="C133" s="26"/>
    </row>
    <row r="134" spans="3:3" ht="14.25" customHeight="1" x14ac:dyDescent="0.2">
      <c r="C134" s="26"/>
    </row>
    <row r="135" spans="3:3" ht="14.25" customHeight="1" x14ac:dyDescent="0.2">
      <c r="C135" s="26"/>
    </row>
    <row r="136" spans="3:3" ht="14.25" customHeight="1" x14ac:dyDescent="0.2">
      <c r="C136" s="26"/>
    </row>
    <row r="137" spans="3:3" ht="14.25" customHeight="1" x14ac:dyDescent="0.2">
      <c r="C137" s="26"/>
    </row>
    <row r="138" spans="3:3" ht="14.25" customHeight="1" x14ac:dyDescent="0.2">
      <c r="C138" s="26"/>
    </row>
    <row r="139" spans="3:3" ht="14.25" customHeight="1" x14ac:dyDescent="0.2">
      <c r="C139" s="26"/>
    </row>
    <row r="140" spans="3:3" ht="14.25" customHeight="1" x14ac:dyDescent="0.2">
      <c r="C140" s="26"/>
    </row>
    <row r="141" spans="3:3" ht="14.25" customHeight="1" x14ac:dyDescent="0.2">
      <c r="C141" s="26"/>
    </row>
    <row r="142" spans="3:3" ht="14.25" customHeight="1" x14ac:dyDescent="0.2">
      <c r="C142" s="26"/>
    </row>
    <row r="143" spans="3:3" ht="14.25" customHeight="1" x14ac:dyDescent="0.2">
      <c r="C143" s="26"/>
    </row>
    <row r="144" spans="3:3" ht="14.25" customHeight="1" x14ac:dyDescent="0.2">
      <c r="C144" s="26"/>
    </row>
    <row r="145" spans="3:3" ht="14.25" customHeight="1" x14ac:dyDescent="0.2">
      <c r="C145" s="26"/>
    </row>
    <row r="146" spans="3:3" ht="14.25" customHeight="1" x14ac:dyDescent="0.2">
      <c r="C146" s="26"/>
    </row>
    <row r="147" spans="3:3" ht="14.25" customHeight="1" x14ac:dyDescent="0.2">
      <c r="C147" s="26"/>
    </row>
    <row r="148" spans="3:3" ht="14.25" customHeight="1" x14ac:dyDescent="0.2">
      <c r="C148" s="26"/>
    </row>
    <row r="149" spans="3:3" ht="14.25" customHeight="1" x14ac:dyDescent="0.2">
      <c r="C149" s="26"/>
    </row>
    <row r="150" spans="3:3" ht="14.25" customHeight="1" x14ac:dyDescent="0.2">
      <c r="C150" s="26"/>
    </row>
    <row r="151" spans="3:3" ht="14.25" customHeight="1" x14ac:dyDescent="0.2">
      <c r="C151" s="26"/>
    </row>
    <row r="152" spans="3:3" ht="14.25" customHeight="1" x14ac:dyDescent="0.2">
      <c r="C152" s="26"/>
    </row>
    <row r="153" spans="3:3" ht="14.25" customHeight="1" x14ac:dyDescent="0.2">
      <c r="C153" s="26"/>
    </row>
    <row r="154" spans="3:3" ht="14.25" customHeight="1" x14ac:dyDescent="0.2">
      <c r="C154" s="26"/>
    </row>
    <row r="155" spans="3:3" ht="14.25" customHeight="1" x14ac:dyDescent="0.2">
      <c r="C155" s="26"/>
    </row>
    <row r="156" spans="3:3" ht="14.25" customHeight="1" x14ac:dyDescent="0.2">
      <c r="C156" s="26"/>
    </row>
    <row r="157" spans="3:3" ht="14.25" customHeight="1" x14ac:dyDescent="0.2">
      <c r="C157" s="26"/>
    </row>
    <row r="158" spans="3:3" ht="14.25" customHeight="1" x14ac:dyDescent="0.2">
      <c r="C158" s="26"/>
    </row>
    <row r="159" spans="3:3" ht="14.25" customHeight="1" x14ac:dyDescent="0.2">
      <c r="C159" s="26"/>
    </row>
    <row r="160" spans="3:3" ht="14.25" customHeight="1" x14ac:dyDescent="0.2">
      <c r="C160" s="26"/>
    </row>
    <row r="161" spans="3:3" ht="14.25" customHeight="1" x14ac:dyDescent="0.2">
      <c r="C161" s="26"/>
    </row>
    <row r="162" spans="3:3" ht="14.25" customHeight="1" x14ac:dyDescent="0.2">
      <c r="C162" s="26"/>
    </row>
    <row r="163" spans="3:3" ht="14.25" customHeight="1" x14ac:dyDescent="0.2">
      <c r="C163" s="26"/>
    </row>
    <row r="164" spans="3:3" ht="14.25" customHeight="1" x14ac:dyDescent="0.2">
      <c r="C164" s="26"/>
    </row>
    <row r="165" spans="3:3" ht="14.25" customHeight="1" x14ac:dyDescent="0.2">
      <c r="C165" s="26"/>
    </row>
    <row r="166" spans="3:3" ht="14.25" customHeight="1" x14ac:dyDescent="0.2">
      <c r="C166" s="26"/>
    </row>
    <row r="167" spans="3:3" ht="14.25" customHeight="1" x14ac:dyDescent="0.2">
      <c r="C167" s="26"/>
    </row>
    <row r="168" spans="3:3" ht="14.25" customHeight="1" x14ac:dyDescent="0.2">
      <c r="C168" s="26"/>
    </row>
    <row r="169" spans="3:3" ht="14.25" customHeight="1" x14ac:dyDescent="0.2">
      <c r="C169" s="26"/>
    </row>
    <row r="170" spans="3:3" ht="14.25" customHeight="1" x14ac:dyDescent="0.2">
      <c r="C170" s="26"/>
    </row>
    <row r="171" spans="3:3" ht="14.25" customHeight="1" x14ac:dyDescent="0.2">
      <c r="C171" s="26"/>
    </row>
    <row r="172" spans="3:3" ht="14.25" customHeight="1" x14ac:dyDescent="0.2">
      <c r="C172" s="26"/>
    </row>
    <row r="173" spans="3:3" ht="14.25" customHeight="1" x14ac:dyDescent="0.2">
      <c r="C173" s="26"/>
    </row>
    <row r="174" spans="3:3" ht="14.25" customHeight="1" x14ac:dyDescent="0.2">
      <c r="C174" s="26"/>
    </row>
    <row r="175" spans="3:3" ht="14.25" customHeight="1" x14ac:dyDescent="0.2">
      <c r="C175" s="26"/>
    </row>
    <row r="176" spans="3:3" ht="14.25" customHeight="1" x14ac:dyDescent="0.2">
      <c r="C176" s="26"/>
    </row>
    <row r="177" spans="3:3" ht="14.25" customHeight="1" x14ac:dyDescent="0.2">
      <c r="C177" s="26"/>
    </row>
    <row r="178" spans="3:3" ht="14.25" customHeight="1" x14ac:dyDescent="0.2">
      <c r="C178" s="26"/>
    </row>
    <row r="179" spans="3:3" ht="14.25" customHeight="1" x14ac:dyDescent="0.2">
      <c r="C179" s="26"/>
    </row>
    <row r="180" spans="3:3" ht="14.25" customHeight="1" x14ac:dyDescent="0.2">
      <c r="C180" s="26"/>
    </row>
    <row r="181" spans="3:3" ht="14.25" customHeight="1" x14ac:dyDescent="0.2">
      <c r="C181" s="26"/>
    </row>
    <row r="182" spans="3:3" ht="14.25" customHeight="1" x14ac:dyDescent="0.2">
      <c r="C182" s="26"/>
    </row>
    <row r="183" spans="3:3" ht="14.25" customHeight="1" x14ac:dyDescent="0.2">
      <c r="C183" s="26"/>
    </row>
    <row r="184" spans="3:3" ht="14.25" customHeight="1" x14ac:dyDescent="0.2">
      <c r="C184" s="26"/>
    </row>
    <row r="185" spans="3:3" ht="14.25" customHeight="1" x14ac:dyDescent="0.2">
      <c r="C185" s="26"/>
    </row>
    <row r="186" spans="3:3" ht="14.25" customHeight="1" x14ac:dyDescent="0.2">
      <c r="C186" s="26"/>
    </row>
    <row r="187" spans="3:3" ht="14.25" customHeight="1" x14ac:dyDescent="0.2">
      <c r="C187" s="26"/>
    </row>
    <row r="188" spans="3:3" ht="14.25" customHeight="1" x14ac:dyDescent="0.2">
      <c r="C188" s="26"/>
    </row>
    <row r="189" spans="3:3" ht="14.25" customHeight="1" x14ac:dyDescent="0.2">
      <c r="C189" s="26"/>
    </row>
    <row r="190" spans="3:3" ht="14.25" customHeight="1" x14ac:dyDescent="0.2">
      <c r="C190" s="26"/>
    </row>
    <row r="191" spans="3:3" ht="14.25" customHeight="1" x14ac:dyDescent="0.2">
      <c r="C191" s="26"/>
    </row>
    <row r="192" spans="3:3" ht="14.25" customHeight="1" x14ac:dyDescent="0.2">
      <c r="C192" s="26"/>
    </row>
    <row r="193" spans="3:3" ht="14.25" customHeight="1" x14ac:dyDescent="0.2">
      <c r="C193" s="26"/>
    </row>
    <row r="194" spans="3:3" ht="14.25" customHeight="1" x14ac:dyDescent="0.2">
      <c r="C194" s="26"/>
    </row>
    <row r="195" spans="3:3" ht="14.25" customHeight="1" x14ac:dyDescent="0.2">
      <c r="C195" s="26"/>
    </row>
    <row r="196" spans="3:3" ht="14.25" customHeight="1" x14ac:dyDescent="0.2">
      <c r="C196" s="26"/>
    </row>
    <row r="197" spans="3:3" ht="14.25" customHeight="1" x14ac:dyDescent="0.2">
      <c r="C197" s="26"/>
    </row>
    <row r="198" spans="3:3" ht="14.25" customHeight="1" x14ac:dyDescent="0.2">
      <c r="C198" s="26"/>
    </row>
    <row r="199" spans="3:3" ht="14.25" customHeight="1" x14ac:dyDescent="0.2">
      <c r="C199" s="26"/>
    </row>
    <row r="200" spans="3:3" ht="14.25" customHeight="1" x14ac:dyDescent="0.2">
      <c r="C200" s="26"/>
    </row>
    <row r="201" spans="3:3" ht="14.25" customHeight="1" x14ac:dyDescent="0.2">
      <c r="C201" s="26"/>
    </row>
    <row r="202" spans="3:3" ht="14.25" customHeight="1" x14ac:dyDescent="0.2">
      <c r="C202" s="26"/>
    </row>
    <row r="203" spans="3:3" ht="14.25" customHeight="1" x14ac:dyDescent="0.2">
      <c r="C203" s="26"/>
    </row>
    <row r="204" spans="3:3" ht="14.25" customHeight="1" x14ac:dyDescent="0.2">
      <c r="C204" s="26"/>
    </row>
    <row r="205" spans="3:3" ht="14.25" customHeight="1" x14ac:dyDescent="0.2">
      <c r="C205" s="26"/>
    </row>
    <row r="206" spans="3:3" ht="14.25" customHeight="1" x14ac:dyDescent="0.2">
      <c r="C206" s="26"/>
    </row>
    <row r="207" spans="3:3" ht="14.25" customHeight="1" x14ac:dyDescent="0.2">
      <c r="C207" s="26"/>
    </row>
    <row r="208" spans="3:3" ht="14.25" customHeight="1" x14ac:dyDescent="0.2">
      <c r="C208" s="26"/>
    </row>
    <row r="209" spans="3:3" ht="14.25" customHeight="1" x14ac:dyDescent="0.2">
      <c r="C209" s="26"/>
    </row>
    <row r="210" spans="3:3" ht="14.25" customHeight="1" x14ac:dyDescent="0.2">
      <c r="C210" s="26"/>
    </row>
    <row r="211" spans="3:3" ht="14.25" customHeight="1" x14ac:dyDescent="0.2">
      <c r="C211" s="26"/>
    </row>
    <row r="212" spans="3:3" ht="14.25" customHeight="1" x14ac:dyDescent="0.2">
      <c r="C212" s="26"/>
    </row>
    <row r="213" spans="3:3" ht="14.25" customHeight="1" x14ac:dyDescent="0.2">
      <c r="C213" s="26"/>
    </row>
    <row r="214" spans="3:3" ht="14.25" customHeight="1" x14ac:dyDescent="0.2">
      <c r="C214" s="26"/>
    </row>
    <row r="215" spans="3:3" ht="14.25" customHeight="1" x14ac:dyDescent="0.2">
      <c r="C215" s="26"/>
    </row>
    <row r="216" spans="3:3" ht="14.25" customHeight="1" x14ac:dyDescent="0.2">
      <c r="C216" s="26"/>
    </row>
    <row r="217" spans="3:3" ht="14.25" customHeight="1" x14ac:dyDescent="0.2">
      <c r="C217" s="26"/>
    </row>
    <row r="218" spans="3:3" ht="14.25" customHeight="1" x14ac:dyDescent="0.2">
      <c r="C218" s="26"/>
    </row>
    <row r="219" spans="3:3" ht="14.25" customHeight="1" x14ac:dyDescent="0.2">
      <c r="C219" s="26"/>
    </row>
    <row r="220" spans="3:3" ht="14.25" customHeight="1" x14ac:dyDescent="0.2">
      <c r="C220" s="26"/>
    </row>
    <row r="221" spans="3:3" ht="14.25" customHeight="1" x14ac:dyDescent="0.2">
      <c r="C221" s="26"/>
    </row>
    <row r="222" spans="3:3" ht="14.25" customHeight="1" x14ac:dyDescent="0.2">
      <c r="C222" s="26"/>
    </row>
    <row r="223" spans="3:3" ht="14.25" customHeight="1" x14ac:dyDescent="0.2">
      <c r="C223" s="26"/>
    </row>
    <row r="224" spans="3:3" ht="14.25" customHeight="1" x14ac:dyDescent="0.2">
      <c r="C224" s="26"/>
    </row>
    <row r="225" spans="3:3" ht="14.25" customHeight="1" x14ac:dyDescent="0.2">
      <c r="C225" s="26"/>
    </row>
    <row r="226" spans="3:3" ht="14.25" customHeight="1" x14ac:dyDescent="0.2">
      <c r="C226" s="26"/>
    </row>
    <row r="227" spans="3:3" ht="14.25" customHeight="1" x14ac:dyDescent="0.2">
      <c r="C227" s="26"/>
    </row>
    <row r="228" spans="3:3" ht="14.25" customHeight="1" x14ac:dyDescent="0.2">
      <c r="C228" s="26"/>
    </row>
    <row r="229" spans="3:3" ht="14.25" customHeight="1" x14ac:dyDescent="0.2">
      <c r="C229" s="26"/>
    </row>
    <row r="230" spans="3:3" ht="14.25" customHeight="1" x14ac:dyDescent="0.2">
      <c r="C230" s="26"/>
    </row>
    <row r="231" spans="3:3" ht="14.25" customHeight="1" x14ac:dyDescent="0.2">
      <c r="C231" s="26"/>
    </row>
    <row r="232" spans="3:3" ht="14.25" customHeight="1" x14ac:dyDescent="0.2">
      <c r="C232" s="26"/>
    </row>
    <row r="233" spans="3:3" ht="14.25" customHeight="1" x14ac:dyDescent="0.2">
      <c r="C233" s="26"/>
    </row>
    <row r="234" spans="3:3" ht="14.25" customHeight="1" x14ac:dyDescent="0.2">
      <c r="C234" s="26"/>
    </row>
    <row r="235" spans="3:3" ht="14.25" customHeight="1" x14ac:dyDescent="0.2">
      <c r="C235" s="26"/>
    </row>
    <row r="236" spans="3:3" ht="14.25" customHeight="1" x14ac:dyDescent="0.2">
      <c r="C236" s="26"/>
    </row>
    <row r="237" spans="3:3" ht="14.25" customHeight="1" x14ac:dyDescent="0.2">
      <c r="C237" s="26"/>
    </row>
    <row r="238" spans="3:3" ht="14.25" customHeight="1" x14ac:dyDescent="0.2">
      <c r="C238" s="26"/>
    </row>
    <row r="239" spans="3:3" ht="14.25" customHeight="1" x14ac:dyDescent="0.2">
      <c r="C239" s="26"/>
    </row>
    <row r="240" spans="3:3" ht="14.25" customHeight="1" x14ac:dyDescent="0.2">
      <c r="C240" s="26"/>
    </row>
    <row r="241" spans="3:3" ht="14.25" customHeight="1" x14ac:dyDescent="0.2">
      <c r="C241" s="26"/>
    </row>
    <row r="242" spans="3:3" ht="14.25" customHeight="1" x14ac:dyDescent="0.2">
      <c r="C242" s="26"/>
    </row>
    <row r="243" spans="3:3" ht="14.25" customHeight="1" x14ac:dyDescent="0.2">
      <c r="C243" s="26"/>
    </row>
    <row r="244" spans="3:3" ht="14.25" customHeight="1" x14ac:dyDescent="0.2">
      <c r="C244" s="26"/>
    </row>
    <row r="245" spans="3:3" ht="14.25" customHeight="1" x14ac:dyDescent="0.2">
      <c r="C245" s="26"/>
    </row>
    <row r="246" spans="3:3" ht="14.25" customHeight="1" x14ac:dyDescent="0.2">
      <c r="C246" s="26"/>
    </row>
    <row r="247" spans="3:3" ht="14.25" customHeight="1" x14ac:dyDescent="0.2">
      <c r="C247" s="26"/>
    </row>
    <row r="248" spans="3:3" ht="14.25" customHeight="1" x14ac:dyDescent="0.2">
      <c r="C248" s="26"/>
    </row>
    <row r="249" spans="3:3" ht="14.25" customHeight="1" x14ac:dyDescent="0.2">
      <c r="C249" s="26"/>
    </row>
    <row r="250" spans="3:3" ht="14.25" customHeight="1" x14ac:dyDescent="0.2">
      <c r="C250" s="26"/>
    </row>
    <row r="251" spans="3:3" ht="14.25" customHeight="1" x14ac:dyDescent="0.2">
      <c r="C251" s="26"/>
    </row>
    <row r="252" spans="3:3" ht="14.25" customHeight="1" x14ac:dyDescent="0.2">
      <c r="C252" s="26"/>
    </row>
    <row r="253" spans="3:3" ht="14.25" customHeight="1" x14ac:dyDescent="0.2">
      <c r="C253" s="26"/>
    </row>
    <row r="254" spans="3:3" ht="14.25" customHeight="1" x14ac:dyDescent="0.2">
      <c r="C254" s="26"/>
    </row>
    <row r="255" spans="3:3" ht="14.25" customHeight="1" x14ac:dyDescent="0.2">
      <c r="C255" s="26"/>
    </row>
    <row r="256" spans="3:3" ht="14.25" customHeight="1" x14ac:dyDescent="0.2">
      <c r="C256" s="26"/>
    </row>
    <row r="257" spans="3:3" ht="14.25" customHeight="1" x14ac:dyDescent="0.2">
      <c r="C257" s="26"/>
    </row>
    <row r="258" spans="3:3" ht="14.25" customHeight="1" x14ac:dyDescent="0.2">
      <c r="C258" s="26"/>
    </row>
    <row r="259" spans="3:3" ht="14.25" customHeight="1" x14ac:dyDescent="0.2">
      <c r="C259" s="26"/>
    </row>
    <row r="260" spans="3:3" ht="14.25" customHeight="1" x14ac:dyDescent="0.2">
      <c r="C260" s="26"/>
    </row>
    <row r="261" spans="3:3" ht="14.25" customHeight="1" x14ac:dyDescent="0.2">
      <c r="C261" s="26"/>
    </row>
    <row r="262" spans="3:3" ht="14.25" customHeight="1" x14ac:dyDescent="0.2">
      <c r="C262" s="26"/>
    </row>
    <row r="263" spans="3:3" ht="14.25" customHeight="1" x14ac:dyDescent="0.2">
      <c r="C263" s="26"/>
    </row>
    <row r="264" spans="3:3" ht="14.25" customHeight="1" x14ac:dyDescent="0.2">
      <c r="C264" s="26"/>
    </row>
    <row r="265" spans="3:3" ht="14.25" customHeight="1" x14ac:dyDescent="0.2">
      <c r="C265" s="26"/>
    </row>
    <row r="266" spans="3:3" ht="14.25" customHeight="1" x14ac:dyDescent="0.2">
      <c r="C266" s="26"/>
    </row>
    <row r="267" spans="3:3" ht="14.25" customHeight="1" x14ac:dyDescent="0.2">
      <c r="C267" s="26"/>
    </row>
    <row r="268" spans="3:3" ht="14.25" customHeight="1" x14ac:dyDescent="0.2">
      <c r="C268" s="26"/>
    </row>
    <row r="269" spans="3:3" ht="14.25" customHeight="1" x14ac:dyDescent="0.2">
      <c r="C269" s="26"/>
    </row>
    <row r="270" spans="3:3" ht="14.25" customHeight="1" x14ac:dyDescent="0.2">
      <c r="C270" s="26"/>
    </row>
    <row r="271" spans="3:3" ht="14.25" customHeight="1" x14ac:dyDescent="0.2">
      <c r="C271" s="26"/>
    </row>
    <row r="272" spans="3:3" ht="14.25" customHeight="1" x14ac:dyDescent="0.2">
      <c r="C272" s="26"/>
    </row>
    <row r="273" spans="3:3" ht="14.25" customHeight="1" x14ac:dyDescent="0.2">
      <c r="C273" s="26"/>
    </row>
    <row r="274" spans="3:3" ht="14.25" customHeight="1" x14ac:dyDescent="0.2">
      <c r="C274" s="26"/>
    </row>
    <row r="275" spans="3:3" ht="14.25" customHeight="1" x14ac:dyDescent="0.2">
      <c r="C275" s="26"/>
    </row>
    <row r="276" spans="3:3" ht="14.25" customHeight="1" x14ac:dyDescent="0.2">
      <c r="C276" s="26"/>
    </row>
    <row r="277" spans="3:3" ht="14.25" customHeight="1" x14ac:dyDescent="0.2">
      <c r="C277" s="26"/>
    </row>
    <row r="278" spans="3:3" ht="14.25" customHeight="1" x14ac:dyDescent="0.2">
      <c r="C278" s="26"/>
    </row>
    <row r="279" spans="3:3" ht="14.25" customHeight="1" x14ac:dyDescent="0.2">
      <c r="C279" s="26"/>
    </row>
    <row r="280" spans="3:3" ht="14.25" customHeight="1" x14ac:dyDescent="0.2">
      <c r="C280" s="26"/>
    </row>
    <row r="281" spans="3:3" ht="14.25" customHeight="1" x14ac:dyDescent="0.2">
      <c r="C281" s="26"/>
    </row>
    <row r="282" spans="3:3" ht="14.25" customHeight="1" x14ac:dyDescent="0.2">
      <c r="C282" s="26"/>
    </row>
    <row r="283" spans="3:3" ht="14.25" customHeight="1" x14ac:dyDescent="0.2">
      <c r="C283" s="26"/>
    </row>
    <row r="284" spans="3:3" ht="14.25" customHeight="1" x14ac:dyDescent="0.2">
      <c r="C284" s="26"/>
    </row>
    <row r="285" spans="3:3" ht="14.25" customHeight="1" x14ac:dyDescent="0.2">
      <c r="C285" s="26"/>
    </row>
    <row r="286" spans="3:3" ht="14.25" customHeight="1" x14ac:dyDescent="0.2">
      <c r="C286" s="26"/>
    </row>
    <row r="287" spans="3:3" ht="14.25" customHeight="1" x14ac:dyDescent="0.2">
      <c r="C287" s="26"/>
    </row>
    <row r="288" spans="3:3" ht="14.25" customHeight="1" x14ac:dyDescent="0.2">
      <c r="C288" s="26"/>
    </row>
    <row r="289" spans="3:3" ht="14.25" customHeight="1" x14ac:dyDescent="0.2">
      <c r="C289" s="26"/>
    </row>
    <row r="290" spans="3:3" ht="14.25" customHeight="1" x14ac:dyDescent="0.2">
      <c r="C290" s="26"/>
    </row>
    <row r="291" spans="3:3" ht="14.25" customHeight="1" x14ac:dyDescent="0.2">
      <c r="C291" s="26"/>
    </row>
    <row r="292" spans="3:3" ht="14.25" customHeight="1" x14ac:dyDescent="0.2">
      <c r="C292" s="26"/>
    </row>
    <row r="293" spans="3:3" ht="14.25" customHeight="1" x14ac:dyDescent="0.2">
      <c r="C293" s="26"/>
    </row>
    <row r="294" spans="3:3" ht="14.25" customHeight="1" x14ac:dyDescent="0.2">
      <c r="C294" s="26"/>
    </row>
    <row r="295" spans="3:3" ht="14.25" customHeight="1" x14ac:dyDescent="0.2">
      <c r="C295" s="26"/>
    </row>
    <row r="296" spans="3:3" ht="14.25" customHeight="1" x14ac:dyDescent="0.2">
      <c r="C296" s="26"/>
    </row>
    <row r="297" spans="3:3" ht="14.25" customHeight="1" x14ac:dyDescent="0.2">
      <c r="C297" s="26"/>
    </row>
    <row r="298" spans="3:3" ht="14.25" customHeight="1" x14ac:dyDescent="0.2">
      <c r="C298" s="26"/>
    </row>
    <row r="299" spans="3:3" ht="14.25" customHeight="1" x14ac:dyDescent="0.2">
      <c r="C299" s="26"/>
    </row>
    <row r="300" spans="3:3" ht="14.25" customHeight="1" x14ac:dyDescent="0.2">
      <c r="C300" s="26"/>
    </row>
    <row r="301" spans="3:3" ht="14.25" customHeight="1" x14ac:dyDescent="0.2">
      <c r="C301" s="26"/>
    </row>
    <row r="302" spans="3:3" ht="14.25" customHeight="1" x14ac:dyDescent="0.2">
      <c r="C302" s="26"/>
    </row>
    <row r="303" spans="3:3" ht="14.25" customHeight="1" x14ac:dyDescent="0.2">
      <c r="C303" s="26"/>
    </row>
    <row r="304" spans="3:3" ht="14.25" customHeight="1" x14ac:dyDescent="0.2">
      <c r="C304" s="26"/>
    </row>
    <row r="305" spans="3:3" ht="14.25" customHeight="1" x14ac:dyDescent="0.2">
      <c r="C305" s="26"/>
    </row>
    <row r="306" spans="3:3" ht="14.25" customHeight="1" x14ac:dyDescent="0.2">
      <c r="C306" s="26"/>
    </row>
    <row r="307" spans="3:3" ht="14.25" customHeight="1" x14ac:dyDescent="0.2">
      <c r="C307" s="26"/>
    </row>
    <row r="308" spans="3:3" ht="14.25" customHeight="1" x14ac:dyDescent="0.2">
      <c r="C308" s="26"/>
    </row>
    <row r="309" spans="3:3" ht="14.25" customHeight="1" x14ac:dyDescent="0.2">
      <c r="C309" s="26"/>
    </row>
    <row r="310" spans="3:3" ht="14.25" customHeight="1" x14ac:dyDescent="0.2">
      <c r="C310" s="26"/>
    </row>
    <row r="311" spans="3:3" ht="14.25" customHeight="1" x14ac:dyDescent="0.2">
      <c r="C311" s="26"/>
    </row>
    <row r="312" spans="3:3" ht="14.25" customHeight="1" x14ac:dyDescent="0.2">
      <c r="C312" s="26"/>
    </row>
    <row r="313" spans="3:3" ht="14.25" customHeight="1" x14ac:dyDescent="0.2">
      <c r="C313" s="26"/>
    </row>
    <row r="314" spans="3:3" ht="14.25" customHeight="1" x14ac:dyDescent="0.2">
      <c r="C314" s="26"/>
    </row>
    <row r="315" spans="3:3" ht="14.25" customHeight="1" x14ac:dyDescent="0.2">
      <c r="C315" s="26"/>
    </row>
    <row r="316" spans="3:3" ht="14.25" customHeight="1" x14ac:dyDescent="0.2">
      <c r="C316" s="26"/>
    </row>
    <row r="317" spans="3:3" ht="14.25" customHeight="1" x14ac:dyDescent="0.2">
      <c r="C317" s="26"/>
    </row>
    <row r="318" spans="3:3" ht="14.25" customHeight="1" x14ac:dyDescent="0.2">
      <c r="C318" s="26"/>
    </row>
    <row r="319" spans="3:3" ht="14.25" customHeight="1" x14ac:dyDescent="0.2">
      <c r="C319" s="26"/>
    </row>
    <row r="320" spans="3:3" ht="14.25" customHeight="1" x14ac:dyDescent="0.2">
      <c r="C320" s="26"/>
    </row>
    <row r="321" spans="3:3" ht="14.25" customHeight="1" x14ac:dyDescent="0.2">
      <c r="C321" s="26"/>
    </row>
    <row r="322" spans="3:3" ht="14.25" customHeight="1" x14ac:dyDescent="0.2">
      <c r="C322" s="26"/>
    </row>
    <row r="323" spans="3:3" ht="14.25" customHeight="1" x14ac:dyDescent="0.2">
      <c r="C323" s="26"/>
    </row>
    <row r="324" spans="3:3" ht="14.25" customHeight="1" x14ac:dyDescent="0.2">
      <c r="C324" s="26"/>
    </row>
    <row r="325" spans="3:3" ht="14.25" customHeight="1" x14ac:dyDescent="0.2">
      <c r="C325" s="26"/>
    </row>
    <row r="326" spans="3:3" ht="14.25" customHeight="1" x14ac:dyDescent="0.2">
      <c r="C326" s="26"/>
    </row>
    <row r="327" spans="3:3" ht="14.25" customHeight="1" x14ac:dyDescent="0.2">
      <c r="C327" s="26"/>
    </row>
    <row r="328" spans="3:3" ht="14.25" customHeight="1" x14ac:dyDescent="0.2">
      <c r="C328" s="26"/>
    </row>
    <row r="329" spans="3:3" ht="14.25" customHeight="1" x14ac:dyDescent="0.2">
      <c r="C329" s="26"/>
    </row>
    <row r="330" spans="3:3" ht="14.25" customHeight="1" x14ac:dyDescent="0.2">
      <c r="C330" s="26"/>
    </row>
    <row r="331" spans="3:3" ht="14.25" customHeight="1" x14ac:dyDescent="0.2">
      <c r="C331" s="26"/>
    </row>
    <row r="332" spans="3:3" ht="14.25" customHeight="1" x14ac:dyDescent="0.2">
      <c r="C332" s="26"/>
    </row>
    <row r="333" spans="3:3" ht="14.25" customHeight="1" x14ac:dyDescent="0.2">
      <c r="C333" s="26"/>
    </row>
    <row r="334" spans="3:3" ht="14.25" customHeight="1" x14ac:dyDescent="0.2">
      <c r="C334" s="26"/>
    </row>
    <row r="335" spans="3:3" ht="14.25" customHeight="1" x14ac:dyDescent="0.2">
      <c r="C335" s="26"/>
    </row>
    <row r="336" spans="3:3" ht="14.25" customHeight="1" x14ac:dyDescent="0.2">
      <c r="C336" s="26"/>
    </row>
    <row r="337" spans="3:3" ht="14.25" customHeight="1" x14ac:dyDescent="0.2">
      <c r="C337" s="26"/>
    </row>
    <row r="338" spans="3:3" ht="14.25" customHeight="1" x14ac:dyDescent="0.2">
      <c r="C338" s="26"/>
    </row>
    <row r="339" spans="3:3" ht="14.25" customHeight="1" x14ac:dyDescent="0.2">
      <c r="C339" s="26"/>
    </row>
    <row r="340" spans="3:3" ht="14.25" customHeight="1" x14ac:dyDescent="0.2">
      <c r="C340" s="26"/>
    </row>
    <row r="341" spans="3:3" ht="14.25" customHeight="1" x14ac:dyDescent="0.2">
      <c r="C341" s="26"/>
    </row>
    <row r="342" spans="3:3" ht="14.25" customHeight="1" x14ac:dyDescent="0.2">
      <c r="C342" s="26"/>
    </row>
    <row r="343" spans="3:3" ht="14.25" customHeight="1" x14ac:dyDescent="0.2">
      <c r="C343" s="26"/>
    </row>
    <row r="344" spans="3:3" ht="14.25" customHeight="1" x14ac:dyDescent="0.2">
      <c r="C344" s="26"/>
    </row>
    <row r="345" spans="3:3" ht="14.25" customHeight="1" x14ac:dyDescent="0.2">
      <c r="C345" s="26"/>
    </row>
    <row r="346" spans="3:3" ht="14.25" customHeight="1" x14ac:dyDescent="0.2">
      <c r="C346" s="26"/>
    </row>
    <row r="347" spans="3:3" ht="14.25" customHeight="1" x14ac:dyDescent="0.2">
      <c r="C347" s="26"/>
    </row>
    <row r="348" spans="3:3" ht="14.25" customHeight="1" x14ac:dyDescent="0.2">
      <c r="C348" s="26"/>
    </row>
    <row r="349" spans="3:3" ht="14.25" customHeight="1" x14ac:dyDescent="0.2">
      <c r="C349" s="26"/>
    </row>
    <row r="350" spans="3:3" ht="14.25" customHeight="1" x14ac:dyDescent="0.2">
      <c r="C350" s="26"/>
    </row>
    <row r="351" spans="3:3" ht="14.25" customHeight="1" x14ac:dyDescent="0.2">
      <c r="C351" s="26"/>
    </row>
    <row r="352" spans="3:3" ht="14.25" customHeight="1" x14ac:dyDescent="0.2">
      <c r="C352" s="26"/>
    </row>
    <row r="353" spans="3:3" ht="14.25" customHeight="1" x14ac:dyDescent="0.2">
      <c r="C353" s="26"/>
    </row>
    <row r="354" spans="3:3" ht="14.25" customHeight="1" x14ac:dyDescent="0.2">
      <c r="C354" s="26"/>
    </row>
    <row r="355" spans="3:3" ht="14.25" customHeight="1" x14ac:dyDescent="0.2">
      <c r="C355" s="26"/>
    </row>
    <row r="356" spans="3:3" ht="14.25" customHeight="1" x14ac:dyDescent="0.2">
      <c r="C356" s="26"/>
    </row>
    <row r="357" spans="3:3" ht="14.25" customHeight="1" x14ac:dyDescent="0.2">
      <c r="C357" s="26"/>
    </row>
    <row r="358" spans="3:3" ht="14.25" customHeight="1" x14ac:dyDescent="0.2">
      <c r="C358" s="26"/>
    </row>
    <row r="359" spans="3:3" ht="14.25" customHeight="1" x14ac:dyDescent="0.2">
      <c r="C359" s="26"/>
    </row>
    <row r="360" spans="3:3" ht="14.25" customHeight="1" x14ac:dyDescent="0.2">
      <c r="C360" s="26"/>
    </row>
    <row r="361" spans="3:3" ht="14.25" customHeight="1" x14ac:dyDescent="0.2">
      <c r="C361" s="26"/>
    </row>
    <row r="362" spans="3:3" ht="14.25" customHeight="1" x14ac:dyDescent="0.2">
      <c r="C362" s="26"/>
    </row>
    <row r="363" spans="3:3" ht="14.25" customHeight="1" x14ac:dyDescent="0.2">
      <c r="C363" s="26"/>
    </row>
    <row r="364" spans="3:3" ht="14.25" customHeight="1" x14ac:dyDescent="0.2">
      <c r="C364" s="26"/>
    </row>
    <row r="365" spans="3:3" ht="14.25" customHeight="1" x14ac:dyDescent="0.2">
      <c r="C365" s="26"/>
    </row>
    <row r="366" spans="3:3" ht="14.25" customHeight="1" x14ac:dyDescent="0.2">
      <c r="C366" s="26"/>
    </row>
    <row r="367" spans="3:3" ht="14.25" customHeight="1" x14ac:dyDescent="0.2">
      <c r="C367" s="26"/>
    </row>
    <row r="368" spans="3:3" ht="14.25" customHeight="1" x14ac:dyDescent="0.2">
      <c r="C368" s="26"/>
    </row>
    <row r="369" spans="3:3" ht="14.25" customHeight="1" x14ac:dyDescent="0.2">
      <c r="C369" s="26"/>
    </row>
    <row r="370" spans="3:3" ht="14.25" customHeight="1" x14ac:dyDescent="0.2">
      <c r="C370" s="26"/>
    </row>
    <row r="371" spans="3:3" ht="14.25" customHeight="1" x14ac:dyDescent="0.2">
      <c r="C371" s="26"/>
    </row>
    <row r="372" spans="3:3" ht="14.25" customHeight="1" x14ac:dyDescent="0.2">
      <c r="C372" s="26"/>
    </row>
    <row r="373" spans="3:3" ht="14.25" customHeight="1" x14ac:dyDescent="0.2">
      <c r="C373" s="26"/>
    </row>
    <row r="374" spans="3:3" ht="14.25" customHeight="1" x14ac:dyDescent="0.2">
      <c r="C374" s="26"/>
    </row>
    <row r="375" spans="3:3" ht="14.25" customHeight="1" x14ac:dyDescent="0.2">
      <c r="C375" s="26"/>
    </row>
    <row r="376" spans="3:3" ht="14.25" customHeight="1" x14ac:dyDescent="0.2">
      <c r="C376" s="26"/>
    </row>
    <row r="377" spans="3:3" ht="14.25" customHeight="1" x14ac:dyDescent="0.2">
      <c r="C377" s="26"/>
    </row>
    <row r="378" spans="3:3" ht="14.25" customHeight="1" x14ac:dyDescent="0.2">
      <c r="C378" s="26"/>
    </row>
    <row r="379" spans="3:3" ht="14.25" customHeight="1" x14ac:dyDescent="0.2">
      <c r="C379" s="26"/>
    </row>
    <row r="380" spans="3:3" ht="14.25" customHeight="1" x14ac:dyDescent="0.2">
      <c r="C380" s="26"/>
    </row>
    <row r="381" spans="3:3" ht="14.25" customHeight="1" x14ac:dyDescent="0.2">
      <c r="C381" s="26"/>
    </row>
    <row r="382" spans="3:3" ht="14.25" customHeight="1" x14ac:dyDescent="0.2">
      <c r="C382" s="26"/>
    </row>
    <row r="383" spans="3:3" ht="14.25" customHeight="1" x14ac:dyDescent="0.2">
      <c r="C383" s="26"/>
    </row>
    <row r="384" spans="3:3" ht="14.25" customHeight="1" x14ac:dyDescent="0.2">
      <c r="C384" s="26"/>
    </row>
    <row r="385" spans="3:3" ht="14.25" customHeight="1" x14ac:dyDescent="0.2">
      <c r="C385" s="26"/>
    </row>
    <row r="386" spans="3:3" ht="14.25" customHeight="1" x14ac:dyDescent="0.2">
      <c r="C386" s="26"/>
    </row>
    <row r="387" spans="3:3" ht="14.25" customHeight="1" x14ac:dyDescent="0.2">
      <c r="C387" s="26"/>
    </row>
    <row r="388" spans="3:3" ht="14.25" customHeight="1" x14ac:dyDescent="0.2">
      <c r="C388" s="26"/>
    </row>
    <row r="389" spans="3:3" ht="14.25" customHeight="1" x14ac:dyDescent="0.2">
      <c r="C389" s="26"/>
    </row>
    <row r="390" spans="3:3" ht="14.25" customHeight="1" x14ac:dyDescent="0.2">
      <c r="C390" s="26"/>
    </row>
    <row r="391" spans="3:3" ht="14.25" customHeight="1" x14ac:dyDescent="0.2">
      <c r="C391" s="26"/>
    </row>
    <row r="392" spans="3:3" ht="14.25" customHeight="1" x14ac:dyDescent="0.2">
      <c r="C392" s="26"/>
    </row>
    <row r="393" spans="3:3" ht="14.25" customHeight="1" x14ac:dyDescent="0.2">
      <c r="C393" s="26"/>
    </row>
    <row r="394" spans="3:3" ht="14.25" customHeight="1" x14ac:dyDescent="0.2">
      <c r="C394" s="26"/>
    </row>
    <row r="395" spans="3:3" ht="14.25" customHeight="1" x14ac:dyDescent="0.2">
      <c r="C395" s="26"/>
    </row>
    <row r="396" spans="3:3" ht="14.25" customHeight="1" x14ac:dyDescent="0.2">
      <c r="C396" s="26"/>
    </row>
    <row r="397" spans="3:3" ht="14.25" customHeight="1" x14ac:dyDescent="0.2">
      <c r="C397" s="26"/>
    </row>
    <row r="398" spans="3:3" ht="14.25" customHeight="1" x14ac:dyDescent="0.2">
      <c r="C398" s="26"/>
    </row>
    <row r="399" spans="3:3" ht="14.25" customHeight="1" x14ac:dyDescent="0.2">
      <c r="C399" s="26"/>
    </row>
    <row r="400" spans="3:3" ht="14.25" customHeight="1" x14ac:dyDescent="0.2">
      <c r="C400" s="26"/>
    </row>
    <row r="401" spans="3:3" ht="14.25" customHeight="1" x14ac:dyDescent="0.2">
      <c r="C401" s="26"/>
    </row>
    <row r="402" spans="3:3" ht="14.25" customHeight="1" x14ac:dyDescent="0.2">
      <c r="C402" s="26"/>
    </row>
    <row r="403" spans="3:3" ht="14.25" customHeight="1" x14ac:dyDescent="0.2">
      <c r="C403" s="26"/>
    </row>
    <row r="404" spans="3:3" ht="14.25" customHeight="1" x14ac:dyDescent="0.2">
      <c r="C404" s="26"/>
    </row>
    <row r="405" spans="3:3" ht="14.25" customHeight="1" x14ac:dyDescent="0.2">
      <c r="C405" s="26"/>
    </row>
    <row r="406" spans="3:3" ht="14.25" customHeight="1" x14ac:dyDescent="0.2">
      <c r="C406" s="26"/>
    </row>
    <row r="407" spans="3:3" ht="14.25" customHeight="1" x14ac:dyDescent="0.2">
      <c r="C407" s="26"/>
    </row>
    <row r="408" spans="3:3" ht="14.25" customHeight="1" x14ac:dyDescent="0.2">
      <c r="C408" s="26"/>
    </row>
    <row r="409" spans="3:3" ht="14.25" customHeight="1" x14ac:dyDescent="0.2">
      <c r="C409" s="26"/>
    </row>
    <row r="410" spans="3:3" ht="14.25" customHeight="1" x14ac:dyDescent="0.2">
      <c r="C410" s="26"/>
    </row>
    <row r="411" spans="3:3" ht="14.25" customHeight="1" x14ac:dyDescent="0.2">
      <c r="C411" s="26"/>
    </row>
    <row r="412" spans="3:3" ht="14.25" customHeight="1" x14ac:dyDescent="0.2">
      <c r="C412" s="26"/>
    </row>
    <row r="413" spans="3:3" ht="14.25" customHeight="1" x14ac:dyDescent="0.2">
      <c r="C413" s="26"/>
    </row>
    <row r="414" spans="3:3" ht="14.25" customHeight="1" x14ac:dyDescent="0.2">
      <c r="C414" s="26"/>
    </row>
    <row r="415" spans="3:3" ht="14.25" customHeight="1" x14ac:dyDescent="0.2">
      <c r="C415" s="26"/>
    </row>
    <row r="416" spans="3:3" ht="14.25" customHeight="1" x14ac:dyDescent="0.2">
      <c r="C416" s="26"/>
    </row>
    <row r="417" spans="3:3" ht="14.25" customHeight="1" x14ac:dyDescent="0.2">
      <c r="C417" s="26"/>
    </row>
    <row r="418" spans="3:3" ht="14.25" customHeight="1" x14ac:dyDescent="0.2">
      <c r="C418" s="26"/>
    </row>
    <row r="419" spans="3:3" ht="14.25" customHeight="1" x14ac:dyDescent="0.2">
      <c r="C419" s="26"/>
    </row>
    <row r="420" spans="3:3" ht="14.25" customHeight="1" x14ac:dyDescent="0.2">
      <c r="C420" s="26"/>
    </row>
    <row r="421" spans="3:3" ht="14.25" customHeight="1" x14ac:dyDescent="0.2">
      <c r="C421" s="26"/>
    </row>
    <row r="422" spans="3:3" ht="14.25" customHeight="1" x14ac:dyDescent="0.2">
      <c r="C422" s="26"/>
    </row>
    <row r="423" spans="3:3" ht="14.25" customHeight="1" x14ac:dyDescent="0.2">
      <c r="C423" s="26"/>
    </row>
    <row r="424" spans="3:3" ht="14.25" customHeight="1" x14ac:dyDescent="0.2">
      <c r="C424" s="26"/>
    </row>
    <row r="425" spans="3:3" ht="14.25" customHeight="1" x14ac:dyDescent="0.2">
      <c r="C425" s="26"/>
    </row>
    <row r="426" spans="3:3" ht="14.25" customHeight="1" x14ac:dyDescent="0.2">
      <c r="C426" s="26"/>
    </row>
    <row r="427" spans="3:3" ht="14.25" customHeight="1" x14ac:dyDescent="0.2">
      <c r="C427" s="26"/>
    </row>
    <row r="428" spans="3:3" ht="14.25" customHeight="1" x14ac:dyDescent="0.2">
      <c r="C428" s="26"/>
    </row>
    <row r="429" spans="3:3" ht="14.25" customHeight="1" x14ac:dyDescent="0.2">
      <c r="C429" s="26"/>
    </row>
    <row r="430" spans="3:3" ht="14.25" customHeight="1" x14ac:dyDescent="0.2">
      <c r="C430" s="26"/>
    </row>
    <row r="431" spans="3:3" ht="14.25" customHeight="1" x14ac:dyDescent="0.2">
      <c r="C431" s="26"/>
    </row>
    <row r="432" spans="3:3" ht="14.25" customHeight="1" x14ac:dyDescent="0.2">
      <c r="C432" s="26"/>
    </row>
    <row r="433" spans="3:3" ht="14.25" customHeight="1" x14ac:dyDescent="0.2">
      <c r="C433" s="26"/>
    </row>
    <row r="434" spans="3:3" ht="14.25" customHeight="1" x14ac:dyDescent="0.2">
      <c r="C434" s="26"/>
    </row>
    <row r="435" spans="3:3" ht="14.25" customHeight="1" x14ac:dyDescent="0.2">
      <c r="C435" s="26"/>
    </row>
    <row r="436" spans="3:3" ht="14.25" customHeight="1" x14ac:dyDescent="0.2">
      <c r="C436" s="26"/>
    </row>
    <row r="437" spans="3:3" ht="14.25" customHeight="1" x14ac:dyDescent="0.2">
      <c r="C437" s="26"/>
    </row>
    <row r="438" spans="3:3" ht="14.25" customHeight="1" x14ac:dyDescent="0.2">
      <c r="C438" s="26"/>
    </row>
    <row r="439" spans="3:3" ht="14.25" customHeight="1" x14ac:dyDescent="0.2">
      <c r="C439" s="26"/>
    </row>
    <row r="440" spans="3:3" ht="14.25" customHeight="1" x14ac:dyDescent="0.2">
      <c r="C440" s="26"/>
    </row>
    <row r="441" spans="3:3" ht="14.25" customHeight="1" x14ac:dyDescent="0.2">
      <c r="C441" s="26"/>
    </row>
    <row r="442" spans="3:3" ht="14.25" customHeight="1" x14ac:dyDescent="0.2">
      <c r="C442" s="26"/>
    </row>
    <row r="443" spans="3:3" ht="14.25" customHeight="1" x14ac:dyDescent="0.2">
      <c r="C443" s="26"/>
    </row>
    <row r="444" spans="3:3" ht="14.25" customHeight="1" x14ac:dyDescent="0.2">
      <c r="C444" s="26"/>
    </row>
    <row r="445" spans="3:3" ht="14.25" customHeight="1" x14ac:dyDescent="0.2">
      <c r="C445" s="26"/>
    </row>
    <row r="446" spans="3:3" ht="14.25" customHeight="1" x14ac:dyDescent="0.2">
      <c r="C446" s="26"/>
    </row>
    <row r="447" spans="3:3" ht="14.25" customHeight="1" x14ac:dyDescent="0.2">
      <c r="C447" s="26"/>
    </row>
    <row r="448" spans="3:3" ht="14.25" customHeight="1" x14ac:dyDescent="0.2">
      <c r="C448" s="26"/>
    </row>
    <row r="449" spans="3:3" ht="14.25" customHeight="1" x14ac:dyDescent="0.2">
      <c r="C449" s="26"/>
    </row>
    <row r="450" spans="3:3" ht="14.25" customHeight="1" x14ac:dyDescent="0.2">
      <c r="C450" s="26"/>
    </row>
    <row r="451" spans="3:3" ht="14.25" customHeight="1" x14ac:dyDescent="0.2">
      <c r="C451" s="26"/>
    </row>
    <row r="452" spans="3:3" ht="14.25" customHeight="1" x14ac:dyDescent="0.2">
      <c r="C452" s="26"/>
    </row>
    <row r="453" spans="3:3" ht="14.25" customHeight="1" x14ac:dyDescent="0.2">
      <c r="C453" s="26"/>
    </row>
    <row r="454" spans="3:3" ht="14.25" customHeight="1" x14ac:dyDescent="0.2">
      <c r="C454" s="26"/>
    </row>
    <row r="455" spans="3:3" ht="14.25" customHeight="1" x14ac:dyDescent="0.2">
      <c r="C455" s="26"/>
    </row>
    <row r="456" spans="3:3" ht="14.25" customHeight="1" x14ac:dyDescent="0.2">
      <c r="C456" s="26"/>
    </row>
    <row r="457" spans="3:3" ht="14.25" customHeight="1" x14ac:dyDescent="0.2">
      <c r="C457" s="26"/>
    </row>
    <row r="458" spans="3:3" ht="14.25" customHeight="1" x14ac:dyDescent="0.2">
      <c r="C458" s="26"/>
    </row>
    <row r="459" spans="3:3" ht="14.25" customHeight="1" x14ac:dyDescent="0.2">
      <c r="C459" s="26"/>
    </row>
    <row r="460" spans="3:3" ht="14.25" customHeight="1" x14ac:dyDescent="0.2">
      <c r="C460" s="26"/>
    </row>
    <row r="461" spans="3:3" ht="14.25" customHeight="1" x14ac:dyDescent="0.2">
      <c r="C461" s="26"/>
    </row>
    <row r="462" spans="3:3" ht="14.25" customHeight="1" x14ac:dyDescent="0.2">
      <c r="C462" s="26"/>
    </row>
    <row r="463" spans="3:3" ht="14.25" customHeight="1" x14ac:dyDescent="0.2">
      <c r="C463" s="26"/>
    </row>
    <row r="464" spans="3:3" ht="14.25" customHeight="1" x14ac:dyDescent="0.2">
      <c r="C464" s="26"/>
    </row>
    <row r="465" spans="3:3" ht="14.25" customHeight="1" x14ac:dyDescent="0.2">
      <c r="C465" s="26"/>
    </row>
    <row r="466" spans="3:3" ht="14.25" customHeight="1" x14ac:dyDescent="0.2">
      <c r="C466" s="26"/>
    </row>
    <row r="467" spans="3:3" ht="14.25" customHeight="1" x14ac:dyDescent="0.2">
      <c r="C467" s="26"/>
    </row>
    <row r="468" spans="3:3" ht="14.25" customHeight="1" x14ac:dyDescent="0.2">
      <c r="C468" s="26"/>
    </row>
    <row r="469" spans="3:3" ht="14.25" customHeight="1" x14ac:dyDescent="0.2">
      <c r="C469" s="26"/>
    </row>
    <row r="470" spans="3:3" ht="14.25" customHeight="1" x14ac:dyDescent="0.2">
      <c r="C470" s="26"/>
    </row>
    <row r="471" spans="3:3" ht="14.25" customHeight="1" x14ac:dyDescent="0.2">
      <c r="C471" s="26"/>
    </row>
    <row r="472" spans="3:3" ht="14.25" customHeight="1" x14ac:dyDescent="0.2">
      <c r="C472" s="26"/>
    </row>
    <row r="473" spans="3:3" ht="14.25" customHeight="1" x14ac:dyDescent="0.2">
      <c r="C473" s="26"/>
    </row>
    <row r="474" spans="3:3" ht="14.25" customHeight="1" x14ac:dyDescent="0.2">
      <c r="C474" s="26"/>
    </row>
    <row r="475" spans="3:3" ht="14.25" customHeight="1" x14ac:dyDescent="0.2">
      <c r="C475" s="26"/>
    </row>
    <row r="476" spans="3:3" ht="14.25" customHeight="1" x14ac:dyDescent="0.2">
      <c r="C476" s="26"/>
    </row>
    <row r="477" spans="3:3" ht="14.25" customHeight="1" x14ac:dyDescent="0.2">
      <c r="C477" s="26"/>
    </row>
    <row r="478" spans="3:3" ht="14.25" customHeight="1" x14ac:dyDescent="0.2">
      <c r="C478" s="26"/>
    </row>
    <row r="479" spans="3:3" ht="14.25" customHeight="1" x14ac:dyDescent="0.2">
      <c r="C479" s="26"/>
    </row>
    <row r="480" spans="3:3" ht="14.25" customHeight="1" x14ac:dyDescent="0.2">
      <c r="C480" s="26"/>
    </row>
    <row r="481" spans="3:3" ht="14.25" customHeight="1" x14ac:dyDescent="0.2">
      <c r="C481" s="26"/>
    </row>
    <row r="482" spans="3:3" ht="14.25" customHeight="1" x14ac:dyDescent="0.2">
      <c r="C482" s="26"/>
    </row>
    <row r="483" spans="3:3" ht="14.25" customHeight="1" x14ac:dyDescent="0.2">
      <c r="C483" s="26"/>
    </row>
    <row r="484" spans="3:3" ht="14.25" customHeight="1" x14ac:dyDescent="0.2">
      <c r="C484" s="26"/>
    </row>
    <row r="485" spans="3:3" ht="14.25" customHeight="1" x14ac:dyDescent="0.2">
      <c r="C485" s="26"/>
    </row>
    <row r="486" spans="3:3" ht="14.25" customHeight="1" x14ac:dyDescent="0.2">
      <c r="C486" s="26"/>
    </row>
    <row r="487" spans="3:3" ht="14.25" customHeight="1" x14ac:dyDescent="0.2">
      <c r="C487" s="26"/>
    </row>
    <row r="488" spans="3:3" ht="14.25" customHeight="1" x14ac:dyDescent="0.2">
      <c r="C488" s="26"/>
    </row>
    <row r="489" spans="3:3" ht="14.25" customHeight="1" x14ac:dyDescent="0.2">
      <c r="C489" s="26"/>
    </row>
    <row r="490" spans="3:3" ht="14.25" customHeight="1" x14ac:dyDescent="0.2">
      <c r="C490" s="26"/>
    </row>
    <row r="491" spans="3:3" ht="14.25" customHeight="1" x14ac:dyDescent="0.2">
      <c r="C491" s="26"/>
    </row>
    <row r="492" spans="3:3" ht="14.25" customHeight="1" x14ac:dyDescent="0.2">
      <c r="C492" s="26"/>
    </row>
    <row r="493" spans="3:3" ht="14.25" customHeight="1" x14ac:dyDescent="0.2">
      <c r="C493" s="26"/>
    </row>
    <row r="494" spans="3:3" ht="14.25" customHeight="1" x14ac:dyDescent="0.2">
      <c r="C494" s="26"/>
    </row>
    <row r="495" spans="3:3" ht="14.25" customHeight="1" x14ac:dyDescent="0.2">
      <c r="C495" s="26"/>
    </row>
    <row r="496" spans="3:3" ht="14.25" customHeight="1" x14ac:dyDescent="0.2">
      <c r="C496" s="26"/>
    </row>
    <row r="497" spans="3:3" ht="14.25" customHeight="1" x14ac:dyDescent="0.2">
      <c r="C497" s="26"/>
    </row>
    <row r="498" spans="3:3" ht="14.25" customHeight="1" x14ac:dyDescent="0.2">
      <c r="C498" s="26"/>
    </row>
    <row r="499" spans="3:3" ht="14.25" customHeight="1" x14ac:dyDescent="0.2">
      <c r="C499" s="26"/>
    </row>
    <row r="500" spans="3:3" ht="14.25" customHeight="1" x14ac:dyDescent="0.2">
      <c r="C500" s="26"/>
    </row>
    <row r="501" spans="3:3" ht="14.25" customHeight="1" x14ac:dyDescent="0.2">
      <c r="C501" s="26"/>
    </row>
    <row r="502" spans="3:3" ht="14.25" customHeight="1" x14ac:dyDescent="0.2">
      <c r="C502" s="26"/>
    </row>
    <row r="503" spans="3:3" ht="14.25" customHeight="1" x14ac:dyDescent="0.2">
      <c r="C503" s="26"/>
    </row>
    <row r="504" spans="3:3" ht="14.25" customHeight="1" x14ac:dyDescent="0.2">
      <c r="C504" s="26"/>
    </row>
    <row r="505" spans="3:3" ht="14.25" customHeight="1" x14ac:dyDescent="0.2">
      <c r="C505" s="26"/>
    </row>
    <row r="506" spans="3:3" ht="14.25" customHeight="1" x14ac:dyDescent="0.2">
      <c r="C506" s="26"/>
    </row>
    <row r="507" spans="3:3" ht="14.25" customHeight="1" x14ac:dyDescent="0.2">
      <c r="C507" s="26"/>
    </row>
    <row r="508" spans="3:3" ht="14.25" customHeight="1" x14ac:dyDescent="0.2">
      <c r="C508" s="26"/>
    </row>
    <row r="509" spans="3:3" ht="14.25" customHeight="1" x14ac:dyDescent="0.2">
      <c r="C509" s="26"/>
    </row>
    <row r="510" spans="3:3" ht="14.25" customHeight="1" x14ac:dyDescent="0.2">
      <c r="C510" s="26"/>
    </row>
    <row r="511" spans="3:3" ht="14.25" customHeight="1" x14ac:dyDescent="0.2">
      <c r="C511" s="26"/>
    </row>
    <row r="512" spans="3:3" ht="14.25" customHeight="1" x14ac:dyDescent="0.2">
      <c r="C512" s="26"/>
    </row>
    <row r="513" spans="3:3" ht="14.25" customHeight="1" x14ac:dyDescent="0.2">
      <c r="C513" s="26"/>
    </row>
    <row r="514" spans="3:3" ht="14.25" customHeight="1" x14ac:dyDescent="0.2">
      <c r="C514" s="26"/>
    </row>
    <row r="515" spans="3:3" ht="14.25" customHeight="1" x14ac:dyDescent="0.2">
      <c r="C515" s="26"/>
    </row>
    <row r="516" spans="3:3" ht="14.25" customHeight="1" x14ac:dyDescent="0.2">
      <c r="C516" s="26"/>
    </row>
    <row r="517" spans="3:3" ht="14.25" customHeight="1" x14ac:dyDescent="0.2">
      <c r="C517" s="26"/>
    </row>
    <row r="518" spans="3:3" ht="14.25" customHeight="1" x14ac:dyDescent="0.2">
      <c r="C518" s="26"/>
    </row>
    <row r="519" spans="3:3" ht="14.25" customHeight="1" x14ac:dyDescent="0.2">
      <c r="C519" s="26"/>
    </row>
    <row r="520" spans="3:3" ht="14.25" customHeight="1" x14ac:dyDescent="0.2">
      <c r="C520" s="26"/>
    </row>
    <row r="521" spans="3:3" ht="14.25" customHeight="1" x14ac:dyDescent="0.2">
      <c r="C521" s="26"/>
    </row>
    <row r="522" spans="3:3" ht="14.25" customHeight="1" x14ac:dyDescent="0.2">
      <c r="C522" s="26"/>
    </row>
    <row r="523" spans="3:3" ht="14.25" customHeight="1" x14ac:dyDescent="0.2">
      <c r="C523" s="26"/>
    </row>
    <row r="524" spans="3:3" ht="14.25" customHeight="1" x14ac:dyDescent="0.2">
      <c r="C524" s="26"/>
    </row>
    <row r="525" spans="3:3" ht="14.25" customHeight="1" x14ac:dyDescent="0.2">
      <c r="C525" s="26"/>
    </row>
    <row r="526" spans="3:3" ht="14.25" customHeight="1" x14ac:dyDescent="0.2">
      <c r="C526" s="26"/>
    </row>
    <row r="527" spans="3:3" ht="14.25" customHeight="1" x14ac:dyDescent="0.2">
      <c r="C527" s="26"/>
    </row>
    <row r="528" spans="3:3" ht="14.25" customHeight="1" x14ac:dyDescent="0.2">
      <c r="C528" s="26"/>
    </row>
    <row r="529" spans="3:3" ht="14.25" customHeight="1" x14ac:dyDescent="0.2">
      <c r="C529" s="26"/>
    </row>
    <row r="530" spans="3:3" ht="14.25" customHeight="1" x14ac:dyDescent="0.2">
      <c r="C530" s="26"/>
    </row>
    <row r="531" spans="3:3" ht="14.25" customHeight="1" x14ac:dyDescent="0.2">
      <c r="C531" s="26"/>
    </row>
    <row r="532" spans="3:3" ht="14.25" customHeight="1" x14ac:dyDescent="0.2">
      <c r="C532" s="26"/>
    </row>
    <row r="533" spans="3:3" ht="14.25" customHeight="1" x14ac:dyDescent="0.2">
      <c r="C533" s="26"/>
    </row>
    <row r="534" spans="3:3" ht="14.25" customHeight="1" x14ac:dyDescent="0.2">
      <c r="C534" s="26"/>
    </row>
    <row r="535" spans="3:3" ht="14.25" customHeight="1" x14ac:dyDescent="0.2">
      <c r="C535" s="26"/>
    </row>
    <row r="536" spans="3:3" ht="14.25" customHeight="1" x14ac:dyDescent="0.2">
      <c r="C536" s="26"/>
    </row>
    <row r="537" spans="3:3" ht="14.25" customHeight="1" x14ac:dyDescent="0.2">
      <c r="C537" s="26"/>
    </row>
    <row r="538" spans="3:3" ht="14.25" customHeight="1" x14ac:dyDescent="0.2">
      <c r="C538" s="26"/>
    </row>
    <row r="539" spans="3:3" ht="14.25" customHeight="1" x14ac:dyDescent="0.2">
      <c r="C539" s="26"/>
    </row>
    <row r="540" spans="3:3" ht="14.25" customHeight="1" x14ac:dyDescent="0.2">
      <c r="C540" s="26"/>
    </row>
    <row r="541" spans="3:3" ht="14.25" customHeight="1" x14ac:dyDescent="0.2">
      <c r="C541" s="26"/>
    </row>
    <row r="542" spans="3:3" ht="14.25" customHeight="1" x14ac:dyDescent="0.2">
      <c r="C542" s="26"/>
    </row>
    <row r="543" spans="3:3" ht="14.25" customHeight="1" x14ac:dyDescent="0.2">
      <c r="C543" s="26"/>
    </row>
    <row r="544" spans="3:3" ht="14.25" customHeight="1" x14ac:dyDescent="0.2">
      <c r="C544" s="26"/>
    </row>
    <row r="545" spans="3:3" ht="14.25" customHeight="1" x14ac:dyDescent="0.2">
      <c r="C545" s="26"/>
    </row>
    <row r="546" spans="3:3" ht="14.25" customHeight="1" x14ac:dyDescent="0.2">
      <c r="C546" s="26"/>
    </row>
    <row r="547" spans="3:3" ht="14.25" customHeight="1" x14ac:dyDescent="0.2">
      <c r="C547" s="26"/>
    </row>
    <row r="548" spans="3:3" ht="14.25" customHeight="1" x14ac:dyDescent="0.2">
      <c r="C548" s="26"/>
    </row>
    <row r="549" spans="3:3" ht="14.25" customHeight="1" x14ac:dyDescent="0.2">
      <c r="C549" s="26"/>
    </row>
    <row r="550" spans="3:3" ht="14.25" customHeight="1" x14ac:dyDescent="0.2">
      <c r="C550" s="26"/>
    </row>
    <row r="551" spans="3:3" ht="14.25" customHeight="1" x14ac:dyDescent="0.2">
      <c r="C551" s="26"/>
    </row>
    <row r="552" spans="3:3" ht="14.25" customHeight="1" x14ac:dyDescent="0.2">
      <c r="C552" s="26"/>
    </row>
    <row r="553" spans="3:3" ht="14.25" customHeight="1" x14ac:dyDescent="0.2">
      <c r="C553" s="26"/>
    </row>
    <row r="554" spans="3:3" ht="14.25" customHeight="1" x14ac:dyDescent="0.2">
      <c r="C554" s="26"/>
    </row>
    <row r="555" spans="3:3" ht="14.25" customHeight="1" x14ac:dyDescent="0.2">
      <c r="C555" s="26"/>
    </row>
    <row r="556" spans="3:3" ht="14.25" customHeight="1" x14ac:dyDescent="0.2">
      <c r="C556" s="26"/>
    </row>
    <row r="557" spans="3:3" ht="14.25" customHeight="1" x14ac:dyDescent="0.2">
      <c r="C557" s="26"/>
    </row>
    <row r="558" spans="3:3" ht="14.25" customHeight="1" x14ac:dyDescent="0.2">
      <c r="C558" s="26"/>
    </row>
    <row r="559" spans="3:3" ht="14.25" customHeight="1" x14ac:dyDescent="0.2">
      <c r="C559" s="26"/>
    </row>
    <row r="560" spans="3:3" ht="14.25" customHeight="1" x14ac:dyDescent="0.2">
      <c r="C560" s="26"/>
    </row>
    <row r="561" spans="3:3" ht="14.25" customHeight="1" x14ac:dyDescent="0.2">
      <c r="C561" s="26"/>
    </row>
    <row r="562" spans="3:3" ht="14.25" customHeight="1" x14ac:dyDescent="0.2">
      <c r="C562" s="26"/>
    </row>
    <row r="563" spans="3:3" ht="14.25" customHeight="1" x14ac:dyDescent="0.2">
      <c r="C563" s="26"/>
    </row>
    <row r="564" spans="3:3" ht="14.25" customHeight="1" x14ac:dyDescent="0.2">
      <c r="C564" s="26"/>
    </row>
    <row r="565" spans="3:3" ht="14.25" customHeight="1" x14ac:dyDescent="0.2">
      <c r="C565" s="26"/>
    </row>
    <row r="566" spans="3:3" ht="14.25" customHeight="1" x14ac:dyDescent="0.2">
      <c r="C566" s="26"/>
    </row>
    <row r="567" spans="3:3" ht="14.25" customHeight="1" x14ac:dyDescent="0.2">
      <c r="C567" s="26"/>
    </row>
    <row r="568" spans="3:3" ht="14.25" customHeight="1" x14ac:dyDescent="0.2">
      <c r="C568" s="26"/>
    </row>
    <row r="569" spans="3:3" ht="14.25" customHeight="1" x14ac:dyDescent="0.2">
      <c r="C569" s="26"/>
    </row>
    <row r="570" spans="3:3" ht="14.25" customHeight="1" x14ac:dyDescent="0.2">
      <c r="C570" s="26"/>
    </row>
    <row r="571" spans="3:3" ht="14.25" customHeight="1" x14ac:dyDescent="0.2">
      <c r="C571" s="26"/>
    </row>
    <row r="572" spans="3:3" ht="14.25" customHeight="1" x14ac:dyDescent="0.2">
      <c r="C572" s="26"/>
    </row>
    <row r="573" spans="3:3" ht="14.25" customHeight="1" x14ac:dyDescent="0.2">
      <c r="C573" s="26"/>
    </row>
    <row r="574" spans="3:3" ht="14.25" customHeight="1" x14ac:dyDescent="0.2">
      <c r="C574" s="26"/>
    </row>
    <row r="575" spans="3:3" ht="14.25" customHeight="1" x14ac:dyDescent="0.2">
      <c r="C575" s="26"/>
    </row>
    <row r="576" spans="3:3" ht="14.25" customHeight="1" x14ac:dyDescent="0.2">
      <c r="C576" s="26"/>
    </row>
    <row r="577" spans="3:3" ht="14.25" customHeight="1" x14ac:dyDescent="0.2">
      <c r="C577" s="26"/>
    </row>
    <row r="578" spans="3:3" ht="14.25" customHeight="1" x14ac:dyDescent="0.2">
      <c r="C578" s="26"/>
    </row>
    <row r="579" spans="3:3" ht="14.25" customHeight="1" x14ac:dyDescent="0.2">
      <c r="C579" s="26"/>
    </row>
    <row r="580" spans="3:3" ht="14.25" customHeight="1" x14ac:dyDescent="0.2">
      <c r="C580" s="26"/>
    </row>
    <row r="581" spans="3:3" ht="14.25" customHeight="1" x14ac:dyDescent="0.2">
      <c r="C581" s="26"/>
    </row>
    <row r="582" spans="3:3" ht="14.25" customHeight="1" x14ac:dyDescent="0.2">
      <c r="C582" s="26"/>
    </row>
    <row r="583" spans="3:3" ht="14.25" customHeight="1" x14ac:dyDescent="0.2">
      <c r="C583" s="26"/>
    </row>
    <row r="584" spans="3:3" ht="14.25" customHeight="1" x14ac:dyDescent="0.2">
      <c r="C584" s="26"/>
    </row>
    <row r="585" spans="3:3" ht="14.25" customHeight="1" x14ac:dyDescent="0.2">
      <c r="C585" s="26"/>
    </row>
    <row r="586" spans="3:3" ht="14.25" customHeight="1" x14ac:dyDescent="0.2">
      <c r="C586" s="26"/>
    </row>
    <row r="587" spans="3:3" ht="14.25" customHeight="1" x14ac:dyDescent="0.2">
      <c r="C587" s="26"/>
    </row>
    <row r="588" spans="3:3" ht="14.25" customHeight="1" x14ac:dyDescent="0.2">
      <c r="C588" s="26"/>
    </row>
    <row r="589" spans="3:3" ht="14.25" customHeight="1" x14ac:dyDescent="0.2">
      <c r="C589" s="26"/>
    </row>
    <row r="590" spans="3:3" ht="14.25" customHeight="1" x14ac:dyDescent="0.2">
      <c r="C590" s="26"/>
    </row>
    <row r="591" spans="3:3" ht="14.25" customHeight="1" x14ac:dyDescent="0.2">
      <c r="C591" s="26"/>
    </row>
    <row r="592" spans="3:3" ht="14.25" customHeight="1" x14ac:dyDescent="0.2">
      <c r="C592" s="26"/>
    </row>
    <row r="593" spans="3:3" ht="14.25" customHeight="1" x14ac:dyDescent="0.2">
      <c r="C593" s="26"/>
    </row>
    <row r="594" spans="3:3" ht="14.25" customHeight="1" x14ac:dyDescent="0.2">
      <c r="C594" s="26"/>
    </row>
    <row r="595" spans="3:3" ht="14.25" customHeight="1" x14ac:dyDescent="0.2">
      <c r="C595" s="26"/>
    </row>
    <row r="596" spans="3:3" ht="14.25" customHeight="1" x14ac:dyDescent="0.2">
      <c r="C596" s="26"/>
    </row>
    <row r="597" spans="3:3" ht="14.25" customHeight="1" x14ac:dyDescent="0.2">
      <c r="C597" s="26"/>
    </row>
    <row r="598" spans="3:3" ht="14.25" customHeight="1" x14ac:dyDescent="0.2">
      <c r="C598" s="26"/>
    </row>
    <row r="599" spans="3:3" ht="14.25" customHeight="1" x14ac:dyDescent="0.2">
      <c r="C599" s="26"/>
    </row>
    <row r="600" spans="3:3" ht="14.25" customHeight="1" x14ac:dyDescent="0.2">
      <c r="C600" s="26"/>
    </row>
    <row r="601" spans="3:3" ht="14.25" customHeight="1" x14ac:dyDescent="0.2">
      <c r="C601" s="26"/>
    </row>
    <row r="602" spans="3:3" ht="14.25" customHeight="1" x14ac:dyDescent="0.2">
      <c r="C602" s="26"/>
    </row>
    <row r="603" spans="3:3" ht="14.25" customHeight="1" x14ac:dyDescent="0.2">
      <c r="C603" s="26"/>
    </row>
    <row r="604" spans="3:3" ht="14.25" customHeight="1" x14ac:dyDescent="0.2">
      <c r="C604" s="26"/>
    </row>
    <row r="605" spans="3:3" ht="14.25" customHeight="1" x14ac:dyDescent="0.2">
      <c r="C605" s="26"/>
    </row>
    <row r="606" spans="3:3" ht="14.25" customHeight="1" x14ac:dyDescent="0.2">
      <c r="C606" s="26"/>
    </row>
    <row r="607" spans="3:3" ht="14.25" customHeight="1" x14ac:dyDescent="0.2">
      <c r="C607" s="26"/>
    </row>
    <row r="608" spans="3:3" ht="14.25" customHeight="1" x14ac:dyDescent="0.2">
      <c r="C608" s="26"/>
    </row>
    <row r="609" spans="3:3" ht="14.25" customHeight="1" x14ac:dyDescent="0.2">
      <c r="C609" s="26"/>
    </row>
    <row r="610" spans="3:3" ht="14.25" customHeight="1" x14ac:dyDescent="0.2">
      <c r="C610" s="26"/>
    </row>
    <row r="611" spans="3:3" ht="14.25" customHeight="1" x14ac:dyDescent="0.2">
      <c r="C611" s="26"/>
    </row>
    <row r="612" spans="3:3" ht="14.25" customHeight="1" x14ac:dyDescent="0.2">
      <c r="C612" s="26"/>
    </row>
    <row r="613" spans="3:3" ht="14.25" customHeight="1" x14ac:dyDescent="0.2">
      <c r="C613" s="26"/>
    </row>
    <row r="614" spans="3:3" ht="14.25" customHeight="1" x14ac:dyDescent="0.2">
      <c r="C614" s="26"/>
    </row>
    <row r="615" spans="3:3" ht="14.25" customHeight="1" x14ac:dyDescent="0.2">
      <c r="C615" s="26"/>
    </row>
    <row r="616" spans="3:3" ht="14.25" customHeight="1" x14ac:dyDescent="0.2">
      <c r="C616" s="26"/>
    </row>
    <row r="617" spans="3:3" ht="14.25" customHeight="1" x14ac:dyDescent="0.2">
      <c r="C617" s="26"/>
    </row>
    <row r="618" spans="3:3" ht="14.25" customHeight="1" x14ac:dyDescent="0.2">
      <c r="C618" s="26"/>
    </row>
    <row r="619" spans="3:3" ht="14.25" customHeight="1" x14ac:dyDescent="0.2">
      <c r="C619" s="26"/>
    </row>
    <row r="620" spans="3:3" ht="14.25" customHeight="1" x14ac:dyDescent="0.2">
      <c r="C620" s="26"/>
    </row>
    <row r="621" spans="3:3" ht="14.25" customHeight="1" x14ac:dyDescent="0.2">
      <c r="C621" s="26"/>
    </row>
    <row r="622" spans="3:3" ht="14.25" customHeight="1" x14ac:dyDescent="0.2">
      <c r="C622" s="26"/>
    </row>
    <row r="623" spans="3:3" ht="14.25" customHeight="1" x14ac:dyDescent="0.2">
      <c r="C623" s="26"/>
    </row>
    <row r="624" spans="3:3" ht="14.25" customHeight="1" x14ac:dyDescent="0.2">
      <c r="C624" s="26"/>
    </row>
    <row r="625" spans="3:3" ht="14.25" customHeight="1" x14ac:dyDescent="0.2">
      <c r="C625" s="26"/>
    </row>
    <row r="626" spans="3:3" ht="14.25" customHeight="1" x14ac:dyDescent="0.2">
      <c r="C626" s="26"/>
    </row>
    <row r="627" spans="3:3" ht="14.25" customHeight="1" x14ac:dyDescent="0.2">
      <c r="C627" s="26"/>
    </row>
    <row r="628" spans="3:3" ht="14.25" customHeight="1" x14ac:dyDescent="0.2">
      <c r="C628" s="26"/>
    </row>
    <row r="629" spans="3:3" ht="14.25" customHeight="1" x14ac:dyDescent="0.2">
      <c r="C629" s="26"/>
    </row>
    <row r="630" spans="3:3" ht="14.25" customHeight="1" x14ac:dyDescent="0.2">
      <c r="C630" s="26"/>
    </row>
    <row r="631" spans="3:3" ht="14.25" customHeight="1" x14ac:dyDescent="0.2">
      <c r="C631" s="26"/>
    </row>
    <row r="632" spans="3:3" ht="14.25" customHeight="1" x14ac:dyDescent="0.2">
      <c r="C632" s="26"/>
    </row>
    <row r="633" spans="3:3" ht="14.25" customHeight="1" x14ac:dyDescent="0.2">
      <c r="C633" s="26"/>
    </row>
    <row r="634" spans="3:3" ht="14.25" customHeight="1" x14ac:dyDescent="0.2">
      <c r="C634" s="26"/>
    </row>
    <row r="635" spans="3:3" ht="14.25" customHeight="1" x14ac:dyDescent="0.2">
      <c r="C635" s="26"/>
    </row>
    <row r="636" spans="3:3" ht="14.25" customHeight="1" x14ac:dyDescent="0.2">
      <c r="C636" s="26"/>
    </row>
    <row r="637" spans="3:3" ht="14.25" customHeight="1" x14ac:dyDescent="0.2">
      <c r="C637" s="26"/>
    </row>
    <row r="638" spans="3:3" ht="14.25" customHeight="1" x14ac:dyDescent="0.2">
      <c r="C638" s="26"/>
    </row>
    <row r="639" spans="3:3" ht="14.25" customHeight="1" x14ac:dyDescent="0.2">
      <c r="C639" s="26"/>
    </row>
    <row r="640" spans="3:3" ht="14.25" customHeight="1" x14ac:dyDescent="0.2">
      <c r="C640" s="26"/>
    </row>
    <row r="641" spans="3:3" ht="14.25" customHeight="1" x14ac:dyDescent="0.2">
      <c r="C641" s="26"/>
    </row>
    <row r="642" spans="3:3" ht="14.25" customHeight="1" x14ac:dyDescent="0.2">
      <c r="C642" s="26"/>
    </row>
    <row r="643" spans="3:3" ht="14.25" customHeight="1" x14ac:dyDescent="0.2">
      <c r="C643" s="26"/>
    </row>
    <row r="644" spans="3:3" ht="14.25" customHeight="1" x14ac:dyDescent="0.2">
      <c r="C644" s="26"/>
    </row>
    <row r="645" spans="3:3" ht="14.25" customHeight="1" x14ac:dyDescent="0.2">
      <c r="C645" s="26"/>
    </row>
    <row r="646" spans="3:3" ht="14.25" customHeight="1" x14ac:dyDescent="0.2">
      <c r="C646" s="26"/>
    </row>
    <row r="647" spans="3:3" ht="14.25" customHeight="1" x14ac:dyDescent="0.2">
      <c r="C647" s="26"/>
    </row>
    <row r="648" spans="3:3" ht="14.25" customHeight="1" x14ac:dyDescent="0.2">
      <c r="C648" s="26"/>
    </row>
    <row r="649" spans="3:3" ht="14.25" customHeight="1" x14ac:dyDescent="0.2">
      <c r="C649" s="26"/>
    </row>
    <row r="650" spans="3:3" ht="14.25" customHeight="1" x14ac:dyDescent="0.2">
      <c r="C650" s="26"/>
    </row>
    <row r="651" spans="3:3" ht="14.25" customHeight="1" x14ac:dyDescent="0.2">
      <c r="C651" s="26"/>
    </row>
    <row r="652" spans="3:3" ht="14.25" customHeight="1" x14ac:dyDescent="0.2">
      <c r="C652" s="26"/>
    </row>
    <row r="653" spans="3:3" ht="14.25" customHeight="1" x14ac:dyDescent="0.2">
      <c r="C653" s="26"/>
    </row>
    <row r="654" spans="3:3" ht="14.25" customHeight="1" x14ac:dyDescent="0.2">
      <c r="C654" s="26"/>
    </row>
    <row r="655" spans="3:3" ht="14.25" customHeight="1" x14ac:dyDescent="0.2">
      <c r="C655" s="26"/>
    </row>
    <row r="656" spans="3:3" ht="14.25" customHeight="1" x14ac:dyDescent="0.2">
      <c r="C656" s="26"/>
    </row>
    <row r="657" spans="3:3" ht="14.25" customHeight="1" x14ac:dyDescent="0.2">
      <c r="C657" s="26"/>
    </row>
    <row r="658" spans="3:3" ht="14.25" customHeight="1" x14ac:dyDescent="0.2">
      <c r="C658" s="26"/>
    </row>
    <row r="659" spans="3:3" ht="14.25" customHeight="1" x14ac:dyDescent="0.2">
      <c r="C659" s="26"/>
    </row>
    <row r="660" spans="3:3" ht="14.25" customHeight="1" x14ac:dyDescent="0.2">
      <c r="C660" s="26"/>
    </row>
    <row r="661" spans="3:3" ht="14.25" customHeight="1" x14ac:dyDescent="0.2">
      <c r="C661" s="26"/>
    </row>
    <row r="662" spans="3:3" ht="14.25" customHeight="1" x14ac:dyDescent="0.2">
      <c r="C662" s="26"/>
    </row>
    <row r="663" spans="3:3" ht="14.25" customHeight="1" x14ac:dyDescent="0.2">
      <c r="C663" s="26"/>
    </row>
    <row r="664" spans="3:3" ht="14.25" customHeight="1" x14ac:dyDescent="0.2">
      <c r="C664" s="26"/>
    </row>
    <row r="665" spans="3:3" ht="14.25" customHeight="1" x14ac:dyDescent="0.2">
      <c r="C665" s="26"/>
    </row>
    <row r="666" spans="3:3" ht="14.25" customHeight="1" x14ac:dyDescent="0.2">
      <c r="C666" s="26"/>
    </row>
    <row r="667" spans="3:3" ht="14.25" customHeight="1" x14ac:dyDescent="0.2">
      <c r="C667" s="26"/>
    </row>
    <row r="668" spans="3:3" ht="14.25" customHeight="1" x14ac:dyDescent="0.2">
      <c r="C668" s="26"/>
    </row>
    <row r="669" spans="3:3" ht="14.25" customHeight="1" x14ac:dyDescent="0.2">
      <c r="C669" s="26"/>
    </row>
    <row r="670" spans="3:3" ht="14.25" customHeight="1" x14ac:dyDescent="0.2">
      <c r="C670" s="26"/>
    </row>
    <row r="671" spans="3:3" ht="14.25" customHeight="1" x14ac:dyDescent="0.2">
      <c r="C671" s="26"/>
    </row>
    <row r="672" spans="3:3" ht="14.25" customHeight="1" x14ac:dyDescent="0.2">
      <c r="C672" s="26"/>
    </row>
    <row r="673" spans="3:3" ht="14.25" customHeight="1" x14ac:dyDescent="0.2">
      <c r="C673" s="26"/>
    </row>
    <row r="674" spans="3:3" ht="14.25" customHeight="1" x14ac:dyDescent="0.2">
      <c r="C674" s="26"/>
    </row>
    <row r="675" spans="3:3" ht="14.25" customHeight="1" x14ac:dyDescent="0.2">
      <c r="C675" s="26"/>
    </row>
    <row r="676" spans="3:3" ht="14.25" customHeight="1" x14ac:dyDescent="0.2">
      <c r="C676" s="26"/>
    </row>
    <row r="677" spans="3:3" ht="14.25" customHeight="1" x14ac:dyDescent="0.2">
      <c r="C677" s="26"/>
    </row>
    <row r="678" spans="3:3" ht="14.25" customHeight="1" x14ac:dyDescent="0.2">
      <c r="C678" s="26"/>
    </row>
    <row r="679" spans="3:3" ht="14.25" customHeight="1" x14ac:dyDescent="0.2">
      <c r="C679" s="26"/>
    </row>
    <row r="680" spans="3:3" ht="14.25" customHeight="1" x14ac:dyDescent="0.2">
      <c r="C680" s="26"/>
    </row>
    <row r="681" spans="3:3" ht="14.25" customHeight="1" x14ac:dyDescent="0.2">
      <c r="C681" s="26"/>
    </row>
    <row r="682" spans="3:3" ht="14.25" customHeight="1" x14ac:dyDescent="0.2">
      <c r="C682" s="26"/>
    </row>
    <row r="683" spans="3:3" ht="14.25" customHeight="1" x14ac:dyDescent="0.2">
      <c r="C683" s="26"/>
    </row>
    <row r="684" spans="3:3" ht="14.25" customHeight="1" x14ac:dyDescent="0.2">
      <c r="C684" s="26"/>
    </row>
    <row r="685" spans="3:3" ht="14.25" customHeight="1" x14ac:dyDescent="0.2">
      <c r="C685" s="26"/>
    </row>
    <row r="686" spans="3:3" ht="14.25" customHeight="1" x14ac:dyDescent="0.2">
      <c r="C686" s="26"/>
    </row>
    <row r="687" spans="3:3" ht="14.25" customHeight="1" x14ac:dyDescent="0.2">
      <c r="C687" s="26"/>
    </row>
    <row r="688" spans="3:3" ht="14.25" customHeight="1" x14ac:dyDescent="0.2">
      <c r="C688" s="26"/>
    </row>
    <row r="689" spans="3:3" ht="14.25" customHeight="1" x14ac:dyDescent="0.2">
      <c r="C689" s="26"/>
    </row>
    <row r="690" spans="3:3" ht="14.25" customHeight="1" x14ac:dyDescent="0.2">
      <c r="C690" s="26"/>
    </row>
    <row r="691" spans="3:3" ht="14.25" customHeight="1" x14ac:dyDescent="0.2">
      <c r="C691" s="26"/>
    </row>
    <row r="692" spans="3:3" ht="14.25" customHeight="1" x14ac:dyDescent="0.2">
      <c r="C692" s="26"/>
    </row>
    <row r="693" spans="3:3" ht="14.25" customHeight="1" x14ac:dyDescent="0.2">
      <c r="C693" s="26"/>
    </row>
    <row r="694" spans="3:3" ht="14.25" customHeight="1" x14ac:dyDescent="0.2">
      <c r="C694" s="26"/>
    </row>
    <row r="695" spans="3:3" ht="14.25" customHeight="1" x14ac:dyDescent="0.2">
      <c r="C695" s="26"/>
    </row>
    <row r="696" spans="3:3" ht="14.25" customHeight="1" x14ac:dyDescent="0.2">
      <c r="C696" s="26"/>
    </row>
    <row r="697" spans="3:3" ht="14.25" customHeight="1" x14ac:dyDescent="0.2">
      <c r="C697" s="26"/>
    </row>
    <row r="698" spans="3:3" ht="14.25" customHeight="1" x14ac:dyDescent="0.2">
      <c r="C698" s="26"/>
    </row>
    <row r="699" spans="3:3" ht="14.25" customHeight="1" x14ac:dyDescent="0.2">
      <c r="C699" s="26"/>
    </row>
    <row r="700" spans="3:3" ht="14.25" customHeight="1" x14ac:dyDescent="0.2">
      <c r="C700" s="26"/>
    </row>
    <row r="701" spans="3:3" ht="14.25" customHeight="1" x14ac:dyDescent="0.2">
      <c r="C701" s="26"/>
    </row>
    <row r="702" spans="3:3" ht="14.25" customHeight="1" x14ac:dyDescent="0.2">
      <c r="C702" s="26"/>
    </row>
    <row r="703" spans="3:3" ht="14.25" customHeight="1" x14ac:dyDescent="0.2">
      <c r="C703" s="26"/>
    </row>
    <row r="704" spans="3:3" ht="14.25" customHeight="1" x14ac:dyDescent="0.2">
      <c r="C704" s="26"/>
    </row>
    <row r="705" spans="3:3" ht="14.25" customHeight="1" x14ac:dyDescent="0.2">
      <c r="C705" s="26"/>
    </row>
    <row r="706" spans="3:3" ht="14.25" customHeight="1" x14ac:dyDescent="0.2">
      <c r="C706" s="26"/>
    </row>
    <row r="707" spans="3:3" ht="14.25" customHeight="1" x14ac:dyDescent="0.2">
      <c r="C707" s="26"/>
    </row>
    <row r="708" spans="3:3" ht="14.25" customHeight="1" x14ac:dyDescent="0.2">
      <c r="C708" s="26"/>
    </row>
    <row r="709" spans="3:3" ht="14.25" customHeight="1" x14ac:dyDescent="0.2">
      <c r="C709" s="26"/>
    </row>
    <row r="710" spans="3:3" ht="14.25" customHeight="1" x14ac:dyDescent="0.2">
      <c r="C710" s="26"/>
    </row>
    <row r="711" spans="3:3" ht="14.25" customHeight="1" x14ac:dyDescent="0.2">
      <c r="C711" s="26"/>
    </row>
    <row r="712" spans="3:3" ht="14.25" customHeight="1" x14ac:dyDescent="0.2">
      <c r="C712" s="26"/>
    </row>
    <row r="713" spans="3:3" ht="14.25" customHeight="1" x14ac:dyDescent="0.2">
      <c r="C713" s="26"/>
    </row>
    <row r="714" spans="3:3" ht="14.25" customHeight="1" x14ac:dyDescent="0.2">
      <c r="C714" s="26"/>
    </row>
    <row r="715" spans="3:3" ht="14.25" customHeight="1" x14ac:dyDescent="0.2">
      <c r="C715" s="26"/>
    </row>
    <row r="716" spans="3:3" ht="14.25" customHeight="1" x14ac:dyDescent="0.2">
      <c r="C716" s="26"/>
    </row>
    <row r="717" spans="3:3" ht="14.25" customHeight="1" x14ac:dyDescent="0.2">
      <c r="C717" s="26"/>
    </row>
    <row r="718" spans="3:3" ht="14.25" customHeight="1" x14ac:dyDescent="0.2">
      <c r="C718" s="26"/>
    </row>
    <row r="719" spans="3:3" ht="14.25" customHeight="1" x14ac:dyDescent="0.2">
      <c r="C719" s="26"/>
    </row>
    <row r="720" spans="3:3" ht="14.25" customHeight="1" x14ac:dyDescent="0.2">
      <c r="C720" s="26"/>
    </row>
    <row r="721" spans="3:3" ht="14.25" customHeight="1" x14ac:dyDescent="0.2">
      <c r="C721" s="26"/>
    </row>
    <row r="722" spans="3:3" ht="14.25" customHeight="1" x14ac:dyDescent="0.2">
      <c r="C722" s="26"/>
    </row>
    <row r="723" spans="3:3" ht="14.25" customHeight="1" x14ac:dyDescent="0.2">
      <c r="C723" s="26"/>
    </row>
    <row r="724" spans="3:3" ht="14.25" customHeight="1" x14ac:dyDescent="0.2">
      <c r="C724" s="26"/>
    </row>
    <row r="725" spans="3:3" ht="14.25" customHeight="1" x14ac:dyDescent="0.2">
      <c r="C725" s="26"/>
    </row>
    <row r="726" spans="3:3" ht="14.25" customHeight="1" x14ac:dyDescent="0.2">
      <c r="C726" s="26"/>
    </row>
    <row r="727" spans="3:3" ht="14.25" customHeight="1" x14ac:dyDescent="0.2">
      <c r="C727" s="26"/>
    </row>
    <row r="728" spans="3:3" ht="14.25" customHeight="1" x14ac:dyDescent="0.2">
      <c r="C728" s="26"/>
    </row>
    <row r="729" spans="3:3" ht="14.25" customHeight="1" x14ac:dyDescent="0.2">
      <c r="C729" s="26"/>
    </row>
    <row r="730" spans="3:3" ht="14.25" customHeight="1" x14ac:dyDescent="0.2">
      <c r="C730" s="26"/>
    </row>
    <row r="731" spans="3:3" ht="14.25" customHeight="1" x14ac:dyDescent="0.2">
      <c r="C731" s="26"/>
    </row>
    <row r="732" spans="3:3" ht="14.25" customHeight="1" x14ac:dyDescent="0.2">
      <c r="C732" s="26"/>
    </row>
    <row r="733" spans="3:3" ht="14.25" customHeight="1" x14ac:dyDescent="0.2">
      <c r="C733" s="26"/>
    </row>
    <row r="734" spans="3:3" ht="14.25" customHeight="1" x14ac:dyDescent="0.2">
      <c r="C734" s="26"/>
    </row>
    <row r="735" spans="3:3" ht="14.25" customHeight="1" x14ac:dyDescent="0.2">
      <c r="C735" s="26"/>
    </row>
    <row r="736" spans="3:3" ht="14.25" customHeight="1" x14ac:dyDescent="0.2">
      <c r="C736" s="26"/>
    </row>
    <row r="737" spans="3:3" ht="14.25" customHeight="1" x14ac:dyDescent="0.2">
      <c r="C737" s="26"/>
    </row>
    <row r="738" spans="3:3" ht="14.25" customHeight="1" x14ac:dyDescent="0.2">
      <c r="C738" s="26"/>
    </row>
    <row r="739" spans="3:3" ht="14.25" customHeight="1" x14ac:dyDescent="0.2">
      <c r="C739" s="26"/>
    </row>
    <row r="740" spans="3:3" ht="14.25" customHeight="1" x14ac:dyDescent="0.2">
      <c r="C740" s="26"/>
    </row>
    <row r="741" spans="3:3" ht="14.25" customHeight="1" x14ac:dyDescent="0.2">
      <c r="C741" s="26"/>
    </row>
    <row r="742" spans="3:3" ht="14.25" customHeight="1" x14ac:dyDescent="0.2">
      <c r="C742" s="26"/>
    </row>
    <row r="743" spans="3:3" ht="14.25" customHeight="1" x14ac:dyDescent="0.2">
      <c r="C743" s="26"/>
    </row>
    <row r="744" spans="3:3" ht="14.25" customHeight="1" x14ac:dyDescent="0.2">
      <c r="C744" s="26"/>
    </row>
    <row r="745" spans="3:3" ht="14.25" customHeight="1" x14ac:dyDescent="0.2">
      <c r="C745" s="26"/>
    </row>
    <row r="746" spans="3:3" ht="14.25" customHeight="1" x14ac:dyDescent="0.2">
      <c r="C746" s="26"/>
    </row>
    <row r="747" spans="3:3" ht="14.25" customHeight="1" x14ac:dyDescent="0.2">
      <c r="C747" s="26"/>
    </row>
    <row r="748" spans="3:3" ht="14.25" customHeight="1" x14ac:dyDescent="0.2">
      <c r="C748" s="26"/>
    </row>
    <row r="749" spans="3:3" ht="14.25" customHeight="1" x14ac:dyDescent="0.2">
      <c r="C749" s="26"/>
    </row>
    <row r="750" spans="3:3" ht="14.25" customHeight="1" x14ac:dyDescent="0.2">
      <c r="C750" s="26"/>
    </row>
    <row r="751" spans="3:3" ht="14.25" customHeight="1" x14ac:dyDescent="0.2">
      <c r="C751" s="26"/>
    </row>
    <row r="752" spans="3:3" ht="14.25" customHeight="1" x14ac:dyDescent="0.2">
      <c r="C752" s="26"/>
    </row>
    <row r="753" spans="3:3" ht="14.25" customHeight="1" x14ac:dyDescent="0.2">
      <c r="C753" s="26"/>
    </row>
    <row r="754" spans="3:3" ht="14.25" customHeight="1" x14ac:dyDescent="0.2">
      <c r="C754" s="26"/>
    </row>
    <row r="755" spans="3:3" ht="14.25" customHeight="1" x14ac:dyDescent="0.2">
      <c r="C755" s="26"/>
    </row>
    <row r="756" spans="3:3" ht="14.25" customHeight="1" x14ac:dyDescent="0.2">
      <c r="C756" s="26"/>
    </row>
    <row r="757" spans="3:3" ht="14.25" customHeight="1" x14ac:dyDescent="0.2">
      <c r="C757" s="26"/>
    </row>
    <row r="758" spans="3:3" ht="14.25" customHeight="1" x14ac:dyDescent="0.2">
      <c r="C758" s="26"/>
    </row>
    <row r="759" spans="3:3" ht="14.25" customHeight="1" x14ac:dyDescent="0.2">
      <c r="C759" s="26"/>
    </row>
    <row r="760" spans="3:3" ht="14.25" customHeight="1" x14ac:dyDescent="0.2">
      <c r="C760" s="26"/>
    </row>
    <row r="761" spans="3:3" ht="14.25" customHeight="1" x14ac:dyDescent="0.2">
      <c r="C761" s="26"/>
    </row>
    <row r="762" spans="3:3" ht="14.25" customHeight="1" x14ac:dyDescent="0.2">
      <c r="C762" s="26"/>
    </row>
    <row r="763" spans="3:3" ht="14.25" customHeight="1" x14ac:dyDescent="0.2">
      <c r="C763" s="26"/>
    </row>
    <row r="764" spans="3:3" ht="14.25" customHeight="1" x14ac:dyDescent="0.2">
      <c r="C764" s="26"/>
    </row>
    <row r="765" spans="3:3" ht="14.25" customHeight="1" x14ac:dyDescent="0.2">
      <c r="C765" s="26"/>
    </row>
    <row r="766" spans="3:3" ht="14.25" customHeight="1" x14ac:dyDescent="0.2">
      <c r="C766" s="26"/>
    </row>
    <row r="767" spans="3:3" ht="14.25" customHeight="1" x14ac:dyDescent="0.2">
      <c r="C767" s="26"/>
    </row>
    <row r="768" spans="3:3" ht="14.25" customHeight="1" x14ac:dyDescent="0.2">
      <c r="C768" s="26"/>
    </row>
    <row r="769" spans="3:3" ht="14.25" customHeight="1" x14ac:dyDescent="0.2">
      <c r="C769" s="26"/>
    </row>
    <row r="770" spans="3:3" ht="14.25" customHeight="1" x14ac:dyDescent="0.2">
      <c r="C770" s="26"/>
    </row>
    <row r="771" spans="3:3" ht="14.25" customHeight="1" x14ac:dyDescent="0.2">
      <c r="C771" s="26"/>
    </row>
    <row r="772" spans="3:3" ht="14.25" customHeight="1" x14ac:dyDescent="0.2">
      <c r="C772" s="26"/>
    </row>
    <row r="773" spans="3:3" ht="14.25" customHeight="1" x14ac:dyDescent="0.2">
      <c r="C773" s="26"/>
    </row>
    <row r="774" spans="3:3" ht="14.25" customHeight="1" x14ac:dyDescent="0.2">
      <c r="C774" s="26"/>
    </row>
    <row r="775" spans="3:3" ht="14.25" customHeight="1" x14ac:dyDescent="0.2">
      <c r="C775" s="26"/>
    </row>
    <row r="776" spans="3:3" ht="14.25" customHeight="1" x14ac:dyDescent="0.2">
      <c r="C776" s="26"/>
    </row>
    <row r="777" spans="3:3" ht="14.25" customHeight="1" x14ac:dyDescent="0.2">
      <c r="C777" s="26"/>
    </row>
    <row r="778" spans="3:3" ht="14.25" customHeight="1" x14ac:dyDescent="0.2">
      <c r="C778" s="26"/>
    </row>
    <row r="779" spans="3:3" ht="14.25" customHeight="1" x14ac:dyDescent="0.2">
      <c r="C779" s="26"/>
    </row>
    <row r="780" spans="3:3" ht="14.25" customHeight="1" x14ac:dyDescent="0.2">
      <c r="C780" s="26"/>
    </row>
    <row r="781" spans="3:3" ht="14.25" customHeight="1" x14ac:dyDescent="0.2">
      <c r="C781" s="26"/>
    </row>
    <row r="782" spans="3:3" ht="14.25" customHeight="1" x14ac:dyDescent="0.2">
      <c r="C782" s="26"/>
    </row>
    <row r="783" spans="3:3" ht="14.25" customHeight="1" x14ac:dyDescent="0.2">
      <c r="C783" s="26"/>
    </row>
    <row r="784" spans="3:3" ht="14.25" customHeight="1" x14ac:dyDescent="0.2">
      <c r="C784" s="26"/>
    </row>
    <row r="785" spans="3:3" ht="14.25" customHeight="1" x14ac:dyDescent="0.2">
      <c r="C785" s="26"/>
    </row>
    <row r="786" spans="3:3" ht="14.25" customHeight="1" x14ac:dyDescent="0.2">
      <c r="C786" s="26"/>
    </row>
    <row r="787" spans="3:3" ht="14.25" customHeight="1" x14ac:dyDescent="0.2">
      <c r="C787" s="26"/>
    </row>
    <row r="788" spans="3:3" ht="14.25" customHeight="1" x14ac:dyDescent="0.2">
      <c r="C788" s="26"/>
    </row>
    <row r="789" spans="3:3" ht="14.25" customHeight="1" x14ac:dyDescent="0.2">
      <c r="C789" s="26"/>
    </row>
    <row r="790" spans="3:3" ht="14.25" customHeight="1" x14ac:dyDescent="0.2">
      <c r="C790" s="26"/>
    </row>
    <row r="791" spans="3:3" ht="14.25" customHeight="1" x14ac:dyDescent="0.2">
      <c r="C791" s="26"/>
    </row>
    <row r="792" spans="3:3" ht="14.25" customHeight="1" x14ac:dyDescent="0.2">
      <c r="C792" s="26"/>
    </row>
    <row r="793" spans="3:3" ht="14.25" customHeight="1" x14ac:dyDescent="0.2">
      <c r="C793" s="26"/>
    </row>
    <row r="794" spans="3:3" ht="14.25" customHeight="1" x14ac:dyDescent="0.2">
      <c r="C794" s="26"/>
    </row>
    <row r="795" spans="3:3" ht="14.25" customHeight="1" x14ac:dyDescent="0.2">
      <c r="C795" s="26"/>
    </row>
    <row r="796" spans="3:3" ht="14.25" customHeight="1" x14ac:dyDescent="0.2">
      <c r="C796" s="26"/>
    </row>
    <row r="797" spans="3:3" ht="14.25" customHeight="1" x14ac:dyDescent="0.2">
      <c r="C797" s="26"/>
    </row>
    <row r="798" spans="3:3" ht="14.25" customHeight="1" x14ac:dyDescent="0.2">
      <c r="C798" s="26"/>
    </row>
    <row r="799" spans="3:3" ht="14.25" customHeight="1" x14ac:dyDescent="0.2">
      <c r="C799" s="26"/>
    </row>
    <row r="800" spans="3:3" ht="14.25" customHeight="1" x14ac:dyDescent="0.2">
      <c r="C800" s="26"/>
    </row>
    <row r="801" spans="3:3" ht="14.25" customHeight="1" x14ac:dyDescent="0.2">
      <c r="C801" s="26"/>
    </row>
    <row r="802" spans="3:3" ht="14.25" customHeight="1" x14ac:dyDescent="0.2">
      <c r="C802" s="26"/>
    </row>
    <row r="803" spans="3:3" ht="14.25" customHeight="1" x14ac:dyDescent="0.2">
      <c r="C803" s="26"/>
    </row>
    <row r="804" spans="3:3" ht="14.25" customHeight="1" x14ac:dyDescent="0.2">
      <c r="C804" s="26"/>
    </row>
    <row r="805" spans="3:3" ht="14.25" customHeight="1" x14ac:dyDescent="0.2">
      <c r="C805" s="26"/>
    </row>
    <row r="806" spans="3:3" ht="14.25" customHeight="1" x14ac:dyDescent="0.2">
      <c r="C806" s="26"/>
    </row>
    <row r="807" spans="3:3" ht="14.25" customHeight="1" x14ac:dyDescent="0.2">
      <c r="C807" s="26"/>
    </row>
    <row r="808" spans="3:3" ht="14.25" customHeight="1" x14ac:dyDescent="0.2">
      <c r="C808" s="26"/>
    </row>
    <row r="809" spans="3:3" ht="14.25" customHeight="1" x14ac:dyDescent="0.2">
      <c r="C809" s="26"/>
    </row>
    <row r="810" spans="3:3" ht="14.25" customHeight="1" x14ac:dyDescent="0.2">
      <c r="C810" s="26"/>
    </row>
    <row r="811" spans="3:3" ht="14.25" customHeight="1" x14ac:dyDescent="0.2">
      <c r="C811" s="26"/>
    </row>
    <row r="812" spans="3:3" ht="14.25" customHeight="1" x14ac:dyDescent="0.2">
      <c r="C812" s="26"/>
    </row>
    <row r="813" spans="3:3" ht="14.25" customHeight="1" x14ac:dyDescent="0.2">
      <c r="C813" s="26"/>
    </row>
    <row r="814" spans="3:3" ht="14.25" customHeight="1" x14ac:dyDescent="0.2">
      <c r="C814" s="26"/>
    </row>
    <row r="815" spans="3:3" ht="14.25" customHeight="1" x14ac:dyDescent="0.2">
      <c r="C815" s="26"/>
    </row>
    <row r="816" spans="3:3" ht="14.25" customHeight="1" x14ac:dyDescent="0.2">
      <c r="C816" s="26"/>
    </row>
    <row r="817" spans="3:3" ht="14.25" customHeight="1" x14ac:dyDescent="0.2">
      <c r="C817" s="26"/>
    </row>
    <row r="818" spans="3:3" ht="14.25" customHeight="1" x14ac:dyDescent="0.2">
      <c r="C818" s="26"/>
    </row>
    <row r="819" spans="3:3" ht="14.25" customHeight="1" x14ac:dyDescent="0.2">
      <c r="C819" s="26"/>
    </row>
    <row r="820" spans="3:3" ht="14.25" customHeight="1" x14ac:dyDescent="0.2">
      <c r="C820" s="26"/>
    </row>
    <row r="821" spans="3:3" ht="14.25" customHeight="1" x14ac:dyDescent="0.2">
      <c r="C821" s="26"/>
    </row>
    <row r="822" spans="3:3" ht="14.25" customHeight="1" x14ac:dyDescent="0.2">
      <c r="C822" s="26"/>
    </row>
    <row r="823" spans="3:3" ht="14.25" customHeight="1" x14ac:dyDescent="0.2">
      <c r="C823" s="26"/>
    </row>
    <row r="824" spans="3:3" ht="14.25" customHeight="1" x14ac:dyDescent="0.2">
      <c r="C824" s="26"/>
    </row>
    <row r="825" spans="3:3" ht="14.25" customHeight="1" x14ac:dyDescent="0.2">
      <c r="C825" s="26"/>
    </row>
    <row r="826" spans="3:3" ht="14.25" customHeight="1" x14ac:dyDescent="0.2">
      <c r="C826" s="26"/>
    </row>
    <row r="827" spans="3:3" ht="14.25" customHeight="1" x14ac:dyDescent="0.2">
      <c r="C827" s="26"/>
    </row>
    <row r="828" spans="3:3" ht="14.25" customHeight="1" x14ac:dyDescent="0.2">
      <c r="C828" s="26"/>
    </row>
    <row r="829" spans="3:3" ht="14.25" customHeight="1" x14ac:dyDescent="0.2">
      <c r="C829" s="26"/>
    </row>
    <row r="830" spans="3:3" ht="14.25" customHeight="1" x14ac:dyDescent="0.2">
      <c r="C830" s="26"/>
    </row>
    <row r="831" spans="3:3" ht="14.25" customHeight="1" x14ac:dyDescent="0.2">
      <c r="C831" s="26"/>
    </row>
    <row r="832" spans="3:3" ht="14.25" customHeight="1" x14ac:dyDescent="0.2">
      <c r="C832" s="26"/>
    </row>
    <row r="833" spans="3:3" ht="14.25" customHeight="1" x14ac:dyDescent="0.2">
      <c r="C833" s="26"/>
    </row>
    <row r="834" spans="3:3" ht="14.25" customHeight="1" x14ac:dyDescent="0.2">
      <c r="C834" s="26"/>
    </row>
    <row r="835" spans="3:3" ht="14.25" customHeight="1" x14ac:dyDescent="0.2">
      <c r="C835" s="26"/>
    </row>
    <row r="836" spans="3:3" ht="14.25" customHeight="1" x14ac:dyDescent="0.2">
      <c r="C836" s="26"/>
    </row>
    <row r="837" spans="3:3" ht="14.25" customHeight="1" x14ac:dyDescent="0.2">
      <c r="C837" s="26"/>
    </row>
    <row r="838" spans="3:3" ht="14.25" customHeight="1" x14ac:dyDescent="0.2">
      <c r="C838" s="26"/>
    </row>
    <row r="839" spans="3:3" ht="14.25" customHeight="1" x14ac:dyDescent="0.2">
      <c r="C839" s="26"/>
    </row>
    <row r="840" spans="3:3" ht="14.25" customHeight="1" x14ac:dyDescent="0.2">
      <c r="C840" s="26"/>
    </row>
    <row r="841" spans="3:3" ht="14.25" customHeight="1" x14ac:dyDescent="0.2">
      <c r="C841" s="26"/>
    </row>
    <row r="842" spans="3:3" ht="14.25" customHeight="1" x14ac:dyDescent="0.2">
      <c r="C842" s="26"/>
    </row>
    <row r="843" spans="3:3" ht="14.25" customHeight="1" x14ac:dyDescent="0.2">
      <c r="C843" s="26"/>
    </row>
    <row r="844" spans="3:3" ht="14.25" customHeight="1" x14ac:dyDescent="0.2">
      <c r="C844" s="26"/>
    </row>
    <row r="845" spans="3:3" ht="14.25" customHeight="1" x14ac:dyDescent="0.2">
      <c r="C845" s="26"/>
    </row>
    <row r="846" spans="3:3" ht="14.25" customHeight="1" x14ac:dyDescent="0.2">
      <c r="C846" s="26"/>
    </row>
    <row r="847" spans="3:3" ht="14.25" customHeight="1" x14ac:dyDescent="0.2">
      <c r="C847" s="26"/>
    </row>
    <row r="848" spans="3:3" ht="14.25" customHeight="1" x14ac:dyDescent="0.2">
      <c r="C848" s="26"/>
    </row>
    <row r="849" spans="3:3" ht="14.25" customHeight="1" x14ac:dyDescent="0.2">
      <c r="C849" s="26"/>
    </row>
    <row r="850" spans="3:3" ht="14.25" customHeight="1" x14ac:dyDescent="0.2">
      <c r="C850" s="26"/>
    </row>
    <row r="851" spans="3:3" ht="14.25" customHeight="1" x14ac:dyDescent="0.2">
      <c r="C851" s="26"/>
    </row>
    <row r="852" spans="3:3" ht="14.25" customHeight="1" x14ac:dyDescent="0.2">
      <c r="C852" s="26"/>
    </row>
    <row r="853" spans="3:3" ht="14.25" customHeight="1" x14ac:dyDescent="0.2">
      <c r="C853" s="26"/>
    </row>
    <row r="854" spans="3:3" ht="14.25" customHeight="1" x14ac:dyDescent="0.2">
      <c r="C854" s="26"/>
    </row>
    <row r="855" spans="3:3" ht="14.25" customHeight="1" x14ac:dyDescent="0.2">
      <c r="C855" s="26"/>
    </row>
    <row r="856" spans="3:3" ht="14.25" customHeight="1" x14ac:dyDescent="0.2">
      <c r="C856" s="26"/>
    </row>
    <row r="857" spans="3:3" ht="14.25" customHeight="1" x14ac:dyDescent="0.2">
      <c r="C857" s="26"/>
    </row>
    <row r="858" spans="3:3" ht="14.25" customHeight="1" x14ac:dyDescent="0.2">
      <c r="C858" s="26"/>
    </row>
    <row r="859" spans="3:3" ht="14.25" customHeight="1" x14ac:dyDescent="0.2">
      <c r="C859" s="26"/>
    </row>
    <row r="860" spans="3:3" ht="14.25" customHeight="1" x14ac:dyDescent="0.2">
      <c r="C860" s="26"/>
    </row>
    <row r="861" spans="3:3" ht="14.25" customHeight="1" x14ac:dyDescent="0.2">
      <c r="C861" s="26"/>
    </row>
    <row r="862" spans="3:3" ht="14.25" customHeight="1" x14ac:dyDescent="0.2">
      <c r="C862" s="26"/>
    </row>
    <row r="863" spans="3:3" ht="14.25" customHeight="1" x14ac:dyDescent="0.2">
      <c r="C863" s="26"/>
    </row>
    <row r="864" spans="3:3" ht="14.25" customHeight="1" x14ac:dyDescent="0.2">
      <c r="C864" s="26"/>
    </row>
    <row r="865" spans="3:3" ht="14.25" customHeight="1" x14ac:dyDescent="0.2">
      <c r="C865" s="26"/>
    </row>
    <row r="866" spans="3:3" ht="14.25" customHeight="1" x14ac:dyDescent="0.2">
      <c r="C866" s="26"/>
    </row>
    <row r="867" spans="3:3" ht="14.25" customHeight="1" x14ac:dyDescent="0.2">
      <c r="C867" s="26"/>
    </row>
    <row r="868" spans="3:3" ht="14.25" customHeight="1" x14ac:dyDescent="0.2">
      <c r="C868" s="26"/>
    </row>
    <row r="869" spans="3:3" ht="14.25" customHeight="1" x14ac:dyDescent="0.2">
      <c r="C869" s="26"/>
    </row>
    <row r="870" spans="3:3" ht="14.25" customHeight="1" x14ac:dyDescent="0.2">
      <c r="C870" s="26"/>
    </row>
    <row r="871" spans="3:3" ht="14.25" customHeight="1" x14ac:dyDescent="0.2">
      <c r="C871" s="26"/>
    </row>
    <row r="872" spans="3:3" ht="14.25" customHeight="1" x14ac:dyDescent="0.2">
      <c r="C872" s="26"/>
    </row>
    <row r="873" spans="3:3" ht="14.25" customHeight="1" x14ac:dyDescent="0.2">
      <c r="C873" s="26"/>
    </row>
    <row r="874" spans="3:3" ht="14.25" customHeight="1" x14ac:dyDescent="0.2">
      <c r="C874" s="26"/>
    </row>
    <row r="875" spans="3:3" ht="14.25" customHeight="1" x14ac:dyDescent="0.2">
      <c r="C875" s="26"/>
    </row>
    <row r="876" spans="3:3" ht="14.25" customHeight="1" x14ac:dyDescent="0.2">
      <c r="C876" s="26"/>
    </row>
    <row r="877" spans="3:3" ht="14.25" customHeight="1" x14ac:dyDescent="0.2">
      <c r="C877" s="26"/>
    </row>
    <row r="878" spans="3:3" ht="14.25" customHeight="1" x14ac:dyDescent="0.2">
      <c r="C878" s="26"/>
    </row>
    <row r="879" spans="3:3" ht="14.25" customHeight="1" x14ac:dyDescent="0.2">
      <c r="C879" s="26"/>
    </row>
    <row r="880" spans="3:3" ht="14.25" customHeight="1" x14ac:dyDescent="0.2">
      <c r="C880" s="26"/>
    </row>
    <row r="881" spans="3:3" ht="14.25" customHeight="1" x14ac:dyDescent="0.2">
      <c r="C881" s="26"/>
    </row>
    <row r="882" spans="3:3" ht="14.25" customHeight="1" x14ac:dyDescent="0.2">
      <c r="C882" s="26"/>
    </row>
    <row r="883" spans="3:3" ht="14.25" customHeight="1" x14ac:dyDescent="0.2">
      <c r="C883" s="26"/>
    </row>
    <row r="884" spans="3:3" ht="14.25" customHeight="1" x14ac:dyDescent="0.2">
      <c r="C884" s="26"/>
    </row>
    <row r="885" spans="3:3" ht="14.25" customHeight="1" x14ac:dyDescent="0.2">
      <c r="C885" s="26"/>
    </row>
    <row r="886" spans="3:3" ht="14.25" customHeight="1" x14ac:dyDescent="0.2">
      <c r="C886" s="26"/>
    </row>
    <row r="887" spans="3:3" ht="14.25" customHeight="1" x14ac:dyDescent="0.2">
      <c r="C887" s="26"/>
    </row>
    <row r="888" spans="3:3" ht="14.25" customHeight="1" x14ac:dyDescent="0.2">
      <c r="C888" s="26"/>
    </row>
    <row r="889" spans="3:3" ht="14.25" customHeight="1" x14ac:dyDescent="0.2">
      <c r="C889" s="26"/>
    </row>
    <row r="890" spans="3:3" ht="14.25" customHeight="1" x14ac:dyDescent="0.2">
      <c r="C890" s="26"/>
    </row>
    <row r="891" spans="3:3" ht="14.25" customHeight="1" x14ac:dyDescent="0.2">
      <c r="C891" s="26"/>
    </row>
    <row r="892" spans="3:3" ht="14.25" customHeight="1" x14ac:dyDescent="0.2">
      <c r="C892" s="26"/>
    </row>
    <row r="893" spans="3:3" ht="14.25" customHeight="1" x14ac:dyDescent="0.2">
      <c r="C893" s="26"/>
    </row>
    <row r="894" spans="3:3" ht="14.25" customHeight="1" x14ac:dyDescent="0.2">
      <c r="C894" s="26"/>
    </row>
    <row r="895" spans="3:3" ht="14.25" customHeight="1" x14ac:dyDescent="0.2">
      <c r="C895" s="26"/>
    </row>
    <row r="896" spans="3:3" ht="14.25" customHeight="1" x14ac:dyDescent="0.2">
      <c r="C896" s="26"/>
    </row>
    <row r="897" spans="3:3" ht="14.25" customHeight="1" x14ac:dyDescent="0.2">
      <c r="C897" s="26"/>
    </row>
    <row r="898" spans="3:3" ht="14.25" customHeight="1" x14ac:dyDescent="0.2">
      <c r="C898" s="26"/>
    </row>
    <row r="899" spans="3:3" ht="14.25" customHeight="1" x14ac:dyDescent="0.2">
      <c r="C899" s="26"/>
    </row>
    <row r="900" spans="3:3" ht="14.25" customHeight="1" x14ac:dyDescent="0.2">
      <c r="C900" s="26"/>
    </row>
    <row r="901" spans="3:3" ht="14.25" customHeight="1" x14ac:dyDescent="0.2">
      <c r="C901" s="26"/>
    </row>
    <row r="902" spans="3:3" ht="14.25" customHeight="1" x14ac:dyDescent="0.2">
      <c r="C902" s="26"/>
    </row>
    <row r="903" spans="3:3" ht="14.25" customHeight="1" x14ac:dyDescent="0.2">
      <c r="C903" s="26"/>
    </row>
    <row r="904" spans="3:3" ht="14.25" customHeight="1" x14ac:dyDescent="0.2">
      <c r="C904" s="26"/>
    </row>
    <row r="905" spans="3:3" ht="14.25" customHeight="1" x14ac:dyDescent="0.2">
      <c r="C905" s="26"/>
    </row>
    <row r="906" spans="3:3" ht="14.25" customHeight="1" x14ac:dyDescent="0.2">
      <c r="C906" s="26"/>
    </row>
    <row r="907" spans="3:3" ht="14.25" customHeight="1" x14ac:dyDescent="0.2">
      <c r="C907" s="26"/>
    </row>
    <row r="908" spans="3:3" ht="14.25" customHeight="1" x14ac:dyDescent="0.2">
      <c r="C908" s="26"/>
    </row>
    <row r="909" spans="3:3" ht="14.25" customHeight="1" x14ac:dyDescent="0.2">
      <c r="C909" s="26"/>
    </row>
    <row r="910" spans="3:3" ht="14.25" customHeight="1" x14ac:dyDescent="0.2">
      <c r="C910" s="26"/>
    </row>
    <row r="911" spans="3:3" ht="14.25" customHeight="1" x14ac:dyDescent="0.2">
      <c r="C911" s="26"/>
    </row>
    <row r="912" spans="3:3" ht="14.25" customHeight="1" x14ac:dyDescent="0.2">
      <c r="C912" s="26"/>
    </row>
    <row r="913" spans="3:3" ht="14.25" customHeight="1" x14ac:dyDescent="0.2">
      <c r="C913" s="26"/>
    </row>
    <row r="914" spans="3:3" ht="14.25" customHeight="1" x14ac:dyDescent="0.2">
      <c r="C914" s="26"/>
    </row>
    <row r="915" spans="3:3" ht="14.25" customHeight="1" x14ac:dyDescent="0.2">
      <c r="C915" s="26"/>
    </row>
    <row r="916" spans="3:3" ht="14.25" customHeight="1" x14ac:dyDescent="0.2">
      <c r="C916" s="26"/>
    </row>
    <row r="917" spans="3:3" ht="14.25" customHeight="1" x14ac:dyDescent="0.2">
      <c r="C917" s="26"/>
    </row>
    <row r="918" spans="3:3" ht="14.25" customHeight="1" x14ac:dyDescent="0.2">
      <c r="C918" s="26"/>
    </row>
    <row r="919" spans="3:3" ht="14.25" customHeight="1" x14ac:dyDescent="0.2">
      <c r="C919" s="26"/>
    </row>
    <row r="920" spans="3:3" ht="14.25" customHeight="1" x14ac:dyDescent="0.2">
      <c r="C920" s="26"/>
    </row>
    <row r="921" spans="3:3" ht="14.25" customHeight="1" x14ac:dyDescent="0.2">
      <c r="C921" s="26"/>
    </row>
    <row r="922" spans="3:3" ht="14.25" customHeight="1" x14ac:dyDescent="0.2">
      <c r="C922" s="26"/>
    </row>
    <row r="923" spans="3:3" ht="14.25" customHeight="1" x14ac:dyDescent="0.2">
      <c r="C923" s="26"/>
    </row>
    <row r="924" spans="3:3" ht="14.25" customHeight="1" x14ac:dyDescent="0.2">
      <c r="C924" s="26"/>
    </row>
    <row r="925" spans="3:3" ht="14.25" customHeight="1" x14ac:dyDescent="0.2">
      <c r="C925" s="26"/>
    </row>
    <row r="926" spans="3:3" ht="14.25" customHeight="1" x14ac:dyDescent="0.2">
      <c r="C926" s="26"/>
    </row>
    <row r="927" spans="3:3" ht="14.25" customHeight="1" x14ac:dyDescent="0.2">
      <c r="C927" s="26"/>
    </row>
    <row r="928" spans="3:3" ht="14.25" customHeight="1" x14ac:dyDescent="0.2">
      <c r="C928" s="26"/>
    </row>
    <row r="929" spans="3:3" ht="14.25" customHeight="1" x14ac:dyDescent="0.2">
      <c r="C929" s="26"/>
    </row>
    <row r="930" spans="3:3" ht="14.25" customHeight="1" x14ac:dyDescent="0.2">
      <c r="C930" s="26"/>
    </row>
    <row r="931" spans="3:3" ht="14.25" customHeight="1" x14ac:dyDescent="0.2">
      <c r="C931" s="26"/>
    </row>
    <row r="932" spans="3:3" ht="14.25" customHeight="1" x14ac:dyDescent="0.2">
      <c r="C932" s="26"/>
    </row>
    <row r="933" spans="3:3" ht="14.25" customHeight="1" x14ac:dyDescent="0.2">
      <c r="C933" s="26"/>
    </row>
    <row r="934" spans="3:3" ht="14.25" customHeight="1" x14ac:dyDescent="0.2">
      <c r="C934" s="26"/>
    </row>
    <row r="935" spans="3:3" ht="14.25" customHeight="1" x14ac:dyDescent="0.2">
      <c r="C935" s="26"/>
    </row>
    <row r="936" spans="3:3" ht="14.25" customHeight="1" x14ac:dyDescent="0.2">
      <c r="C936" s="26"/>
    </row>
    <row r="937" spans="3:3" ht="14.25" customHeight="1" x14ac:dyDescent="0.2">
      <c r="C937" s="26"/>
    </row>
    <row r="938" spans="3:3" ht="14.25" customHeight="1" x14ac:dyDescent="0.2">
      <c r="C938" s="26"/>
    </row>
    <row r="939" spans="3:3" ht="14.25" customHeight="1" x14ac:dyDescent="0.2">
      <c r="C939" s="26"/>
    </row>
    <row r="940" spans="3:3" ht="14.25" customHeight="1" x14ac:dyDescent="0.2">
      <c r="C940" s="26"/>
    </row>
    <row r="941" spans="3:3" ht="14.25" customHeight="1" x14ac:dyDescent="0.2">
      <c r="C941" s="26"/>
    </row>
    <row r="942" spans="3:3" ht="14.25" customHeight="1" x14ac:dyDescent="0.2">
      <c r="C942" s="26"/>
    </row>
    <row r="943" spans="3:3" ht="14.25" customHeight="1" x14ac:dyDescent="0.2">
      <c r="C943" s="26"/>
    </row>
    <row r="944" spans="3:3" ht="14.25" customHeight="1" x14ac:dyDescent="0.2">
      <c r="C944" s="26"/>
    </row>
    <row r="945" spans="3:3" ht="14.25" customHeight="1" x14ac:dyDescent="0.2">
      <c r="C945" s="26"/>
    </row>
    <row r="946" spans="3:3" ht="14.25" customHeight="1" x14ac:dyDescent="0.2">
      <c r="C946" s="26"/>
    </row>
    <row r="947" spans="3:3" ht="14.25" customHeight="1" x14ac:dyDescent="0.2">
      <c r="C947" s="26"/>
    </row>
    <row r="948" spans="3:3" ht="14.25" customHeight="1" x14ac:dyDescent="0.2">
      <c r="C948" s="26"/>
    </row>
    <row r="949" spans="3:3" ht="14.25" customHeight="1" x14ac:dyDescent="0.2">
      <c r="C949" s="26"/>
    </row>
    <row r="950" spans="3:3" ht="14.25" customHeight="1" x14ac:dyDescent="0.2">
      <c r="C950" s="26"/>
    </row>
    <row r="951" spans="3:3" ht="14.25" customHeight="1" x14ac:dyDescent="0.2">
      <c r="C951" s="26"/>
    </row>
    <row r="952" spans="3:3" ht="14.25" customHeight="1" x14ac:dyDescent="0.2">
      <c r="C952" s="26"/>
    </row>
    <row r="953" spans="3:3" ht="14.25" customHeight="1" x14ac:dyDescent="0.2">
      <c r="C953" s="26"/>
    </row>
    <row r="954" spans="3:3" ht="14.25" customHeight="1" x14ac:dyDescent="0.2">
      <c r="C954" s="26"/>
    </row>
    <row r="955" spans="3:3" ht="14.25" customHeight="1" x14ac:dyDescent="0.2">
      <c r="C955" s="26"/>
    </row>
    <row r="956" spans="3:3" ht="14.25" customHeight="1" x14ac:dyDescent="0.2">
      <c r="C956" s="26"/>
    </row>
    <row r="957" spans="3:3" ht="14.25" customHeight="1" x14ac:dyDescent="0.2">
      <c r="C957" s="26"/>
    </row>
    <row r="958" spans="3:3" ht="14.25" customHeight="1" x14ac:dyDescent="0.2">
      <c r="C958" s="26"/>
    </row>
    <row r="959" spans="3:3" ht="14.25" customHeight="1" x14ac:dyDescent="0.2">
      <c r="C959" s="26"/>
    </row>
    <row r="960" spans="3:3" ht="14.25" customHeight="1" x14ac:dyDescent="0.2">
      <c r="C960" s="26"/>
    </row>
    <row r="961" spans="3:3" ht="14.25" customHeight="1" x14ac:dyDescent="0.2">
      <c r="C961" s="26"/>
    </row>
    <row r="962" spans="3:3" ht="14.25" customHeight="1" x14ac:dyDescent="0.2">
      <c r="C962" s="26"/>
    </row>
    <row r="963" spans="3:3" ht="14.25" customHeight="1" x14ac:dyDescent="0.2">
      <c r="C963" s="26"/>
    </row>
    <row r="964" spans="3:3" ht="14.25" customHeight="1" x14ac:dyDescent="0.2">
      <c r="C964" s="26"/>
    </row>
    <row r="965" spans="3:3" ht="14.25" customHeight="1" x14ac:dyDescent="0.2">
      <c r="C965" s="26"/>
    </row>
    <row r="966" spans="3:3" ht="14.25" customHeight="1" x14ac:dyDescent="0.2">
      <c r="C966" s="26"/>
    </row>
    <row r="967" spans="3:3" ht="14.25" customHeight="1" x14ac:dyDescent="0.2">
      <c r="C967" s="26"/>
    </row>
    <row r="968" spans="3:3" ht="14.25" customHeight="1" x14ac:dyDescent="0.2">
      <c r="C968" s="26"/>
    </row>
    <row r="969" spans="3:3" ht="14.25" customHeight="1" x14ac:dyDescent="0.2">
      <c r="C969" s="26"/>
    </row>
    <row r="970" spans="3:3" ht="14.25" customHeight="1" x14ac:dyDescent="0.2">
      <c r="C970" s="26"/>
    </row>
    <row r="971" spans="3:3" ht="14.25" customHeight="1" x14ac:dyDescent="0.2">
      <c r="C971" s="26"/>
    </row>
    <row r="972" spans="3:3" ht="14.25" customHeight="1" x14ac:dyDescent="0.2">
      <c r="C972" s="26"/>
    </row>
    <row r="973" spans="3:3" ht="14.25" customHeight="1" x14ac:dyDescent="0.2">
      <c r="C973" s="26"/>
    </row>
    <row r="974" spans="3:3" ht="14.25" customHeight="1" x14ac:dyDescent="0.2">
      <c r="C974" s="26"/>
    </row>
    <row r="975" spans="3:3" ht="14.25" customHeight="1" x14ac:dyDescent="0.2">
      <c r="C975" s="26"/>
    </row>
    <row r="976" spans="3:3" ht="14.25" customHeight="1" x14ac:dyDescent="0.2">
      <c r="C976" s="26"/>
    </row>
    <row r="977" spans="3:3" ht="14.25" customHeight="1" x14ac:dyDescent="0.2">
      <c r="C977" s="26"/>
    </row>
    <row r="978" spans="3:3" ht="14.25" customHeight="1" x14ac:dyDescent="0.2">
      <c r="C978" s="26"/>
    </row>
    <row r="979" spans="3:3" ht="14.25" customHeight="1" x14ac:dyDescent="0.2">
      <c r="C979" s="26"/>
    </row>
    <row r="980" spans="3:3" ht="14.25" customHeight="1" x14ac:dyDescent="0.2">
      <c r="C980" s="26"/>
    </row>
    <row r="981" spans="3:3" ht="14.25" customHeight="1" x14ac:dyDescent="0.2">
      <c r="C981" s="26"/>
    </row>
    <row r="982" spans="3:3" ht="14.25" customHeight="1" x14ac:dyDescent="0.2">
      <c r="C982" s="26"/>
    </row>
    <row r="983" spans="3:3" ht="14.25" customHeight="1" x14ac:dyDescent="0.2">
      <c r="C983" s="26"/>
    </row>
    <row r="984" spans="3:3" ht="14.25" customHeight="1" x14ac:dyDescent="0.2">
      <c r="C984" s="26"/>
    </row>
    <row r="985" spans="3:3" ht="14.25" customHeight="1" x14ac:dyDescent="0.2">
      <c r="C985" s="26"/>
    </row>
    <row r="986" spans="3:3" ht="14.25" customHeight="1" x14ac:dyDescent="0.2">
      <c r="C986" s="26"/>
    </row>
    <row r="987" spans="3:3" ht="14.25" customHeight="1" x14ac:dyDescent="0.2">
      <c r="C987" s="26"/>
    </row>
    <row r="988" spans="3:3" ht="14.25" customHeight="1" x14ac:dyDescent="0.2">
      <c r="C988" s="26"/>
    </row>
    <row r="989" spans="3:3" ht="14.25" customHeight="1" x14ac:dyDescent="0.2">
      <c r="C989" s="26"/>
    </row>
    <row r="990" spans="3:3" ht="14.25" customHeight="1" x14ac:dyDescent="0.2">
      <c r="C990" s="26"/>
    </row>
    <row r="991" spans="3:3" ht="14.25" customHeight="1" x14ac:dyDescent="0.2">
      <c r="C991" s="26"/>
    </row>
    <row r="992" spans="3:3" ht="14.25" customHeight="1" x14ac:dyDescent="0.2">
      <c r="C992" s="26"/>
    </row>
    <row r="993" spans="3:3" ht="14.25" customHeight="1" x14ac:dyDescent="0.2">
      <c r="C993" s="26"/>
    </row>
    <row r="994" spans="3:3" ht="14.25" customHeight="1" x14ac:dyDescent="0.2">
      <c r="C994" s="26"/>
    </row>
    <row r="995" spans="3:3" ht="14.25" customHeight="1" x14ac:dyDescent="0.2">
      <c r="C995" s="26"/>
    </row>
    <row r="996" spans="3:3" ht="14.25" customHeight="1" x14ac:dyDescent="0.2">
      <c r="C996" s="26"/>
    </row>
    <row r="997" spans="3:3" ht="14.25" customHeight="1" x14ac:dyDescent="0.2">
      <c r="C997" s="26"/>
    </row>
    <row r="998" spans="3:3" ht="14.25" customHeight="1" x14ac:dyDescent="0.2">
      <c r="C998" s="26"/>
    </row>
    <row r="999" spans="3:3" ht="14.25" customHeight="1" x14ac:dyDescent="0.2">
      <c r="C999" s="26"/>
    </row>
    <row r="1000" spans="3:3" ht="14.25" customHeight="1" x14ac:dyDescent="0.2">
      <c r="C1000" s="26"/>
    </row>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00"/>
  <sheetViews>
    <sheetView workbookViewId="0"/>
  </sheetViews>
  <sheetFormatPr baseColWidth="10" defaultColWidth="12.6640625" defaultRowHeight="15" customHeight="1" x14ac:dyDescent="0.15"/>
  <cols>
    <col min="2" max="2" width="10.1640625" customWidth="1"/>
    <col min="3" max="3" width="35.1640625" customWidth="1"/>
    <col min="4" max="4" width="102.33203125" customWidth="1"/>
    <col min="5" max="12" width="7.6640625" customWidth="1"/>
    <col min="13" max="13" width="6.83203125" customWidth="1"/>
    <col min="14" max="26" width="7.6640625" customWidth="1"/>
  </cols>
  <sheetData>
    <row r="1" spans="1:13" ht="15.75" customHeight="1" x14ac:dyDescent="0.2">
      <c r="A1" s="2"/>
      <c r="B1" s="3" t="s">
        <v>491</v>
      </c>
      <c r="C1" s="6" t="s">
        <v>506</v>
      </c>
      <c r="D1" s="6" t="s">
        <v>507</v>
      </c>
    </row>
    <row r="2" spans="1:13" ht="15.75" customHeight="1" x14ac:dyDescent="0.2">
      <c r="A2" s="5" t="s">
        <v>0</v>
      </c>
      <c r="B2" s="22"/>
      <c r="C2" s="32" t="s">
        <v>508</v>
      </c>
      <c r="G2" s="1"/>
      <c r="H2" s="1"/>
      <c r="I2" s="1"/>
      <c r="J2" s="1"/>
      <c r="K2" s="1"/>
    </row>
    <row r="3" spans="1:13" ht="15.75" customHeight="1" x14ac:dyDescent="0.2">
      <c r="A3" s="5" t="s">
        <v>1</v>
      </c>
      <c r="B3" s="22"/>
      <c r="C3" s="32" t="s">
        <v>509</v>
      </c>
      <c r="D3" s="31" t="s">
        <v>510</v>
      </c>
      <c r="G3" s="1"/>
      <c r="H3" s="1"/>
      <c r="I3" s="1"/>
      <c r="J3" s="1"/>
      <c r="K3" s="1"/>
    </row>
    <row r="4" spans="1:13" ht="15.75" customHeight="1" x14ac:dyDescent="0.2">
      <c r="A4" s="24" t="s">
        <v>4</v>
      </c>
      <c r="B4" s="22"/>
      <c r="C4" s="32" t="s">
        <v>511</v>
      </c>
      <c r="D4" s="26" t="s">
        <v>512</v>
      </c>
    </row>
    <row r="5" spans="1:13" ht="15.75" customHeight="1" x14ac:dyDescent="0.2">
      <c r="A5" s="24" t="s">
        <v>2</v>
      </c>
      <c r="B5" s="22"/>
      <c r="C5" s="32" t="s">
        <v>509</v>
      </c>
      <c r="D5" s="26" t="s">
        <v>513</v>
      </c>
    </row>
    <row r="6" spans="1:13" ht="15.75" customHeight="1" x14ac:dyDescent="0.2">
      <c r="A6" s="24" t="s">
        <v>3</v>
      </c>
      <c r="B6" s="23"/>
      <c r="C6" s="32" t="s">
        <v>514</v>
      </c>
      <c r="D6" s="31" t="s">
        <v>515</v>
      </c>
    </row>
    <row r="7" spans="1:13" ht="15.75" customHeight="1" x14ac:dyDescent="0.2">
      <c r="A7" s="24" t="s">
        <v>11</v>
      </c>
      <c r="B7" s="25"/>
      <c r="C7" s="32" t="s">
        <v>516</v>
      </c>
      <c r="D7" s="31" t="s">
        <v>517</v>
      </c>
    </row>
    <row r="8" spans="1:13" ht="15.75" customHeight="1" x14ac:dyDescent="0.2">
      <c r="A8" s="24" t="s">
        <v>5</v>
      </c>
      <c r="B8" s="22"/>
      <c r="C8" s="32" t="s">
        <v>518</v>
      </c>
      <c r="D8" s="31" t="s">
        <v>519</v>
      </c>
    </row>
    <row r="9" spans="1:13" ht="15.75" customHeight="1" x14ac:dyDescent="0.2">
      <c r="A9" s="24" t="s">
        <v>6</v>
      </c>
      <c r="B9" s="23"/>
      <c r="C9" s="32" t="s">
        <v>514</v>
      </c>
      <c r="D9" s="26" t="s">
        <v>520</v>
      </c>
    </row>
    <row r="10" spans="1:13" ht="15.75" customHeight="1" x14ac:dyDescent="0.2">
      <c r="A10" s="24" t="s">
        <v>8</v>
      </c>
      <c r="B10" s="25"/>
      <c r="C10" s="32" t="s">
        <v>521</v>
      </c>
    </row>
    <row r="11" spans="1:13" ht="15.75" customHeight="1" x14ac:dyDescent="0.2">
      <c r="A11" s="24" t="s">
        <v>9</v>
      </c>
      <c r="B11" s="23"/>
      <c r="C11" s="32" t="s">
        <v>509</v>
      </c>
      <c r="D11" s="26" t="s">
        <v>522</v>
      </c>
    </row>
    <row r="12" spans="1:13" ht="15.75" customHeight="1" x14ac:dyDescent="0.2">
      <c r="A12" s="24" t="s">
        <v>10</v>
      </c>
      <c r="B12" s="25"/>
      <c r="C12" s="32" t="s">
        <v>521</v>
      </c>
    </row>
    <row r="13" spans="1:13" ht="15.75" customHeight="1" x14ac:dyDescent="0.2">
      <c r="A13" s="24" t="s">
        <v>7</v>
      </c>
      <c r="B13" s="22"/>
      <c r="C13" s="32" t="s">
        <v>514</v>
      </c>
      <c r="D13" s="31" t="s">
        <v>523</v>
      </c>
      <c r="M13" s="4"/>
    </row>
    <row r="14" spans="1:13" ht="14.25" customHeight="1" x14ac:dyDescent="0.2">
      <c r="A14" s="104" t="s">
        <v>524</v>
      </c>
      <c r="B14" s="105"/>
      <c r="C14" s="105"/>
    </row>
    <row r="15" spans="1:13" ht="14.25" customHeight="1" x14ac:dyDescent="0.15"/>
    <row r="16" spans="1:13" ht="14.25" customHeight="1" x14ac:dyDescent="0.2">
      <c r="A16" s="1" t="s">
        <v>502</v>
      </c>
    </row>
    <row r="17" spans="1:1" ht="14.25" customHeight="1" x14ac:dyDescent="0.2">
      <c r="A17" s="1" t="s">
        <v>525</v>
      </c>
    </row>
    <row r="18" spans="1:1" ht="14.25" customHeight="1" x14ac:dyDescent="0.2">
      <c r="A18" s="31" t="s">
        <v>504</v>
      </c>
    </row>
    <row r="19" spans="1:1" ht="14.25" customHeight="1" x14ac:dyDescent="0.15"/>
    <row r="20" spans="1:1" ht="14.25" customHeight="1" x14ac:dyDescent="0.2">
      <c r="A20" s="31" t="s">
        <v>526</v>
      </c>
    </row>
    <row r="21" spans="1:1" ht="14.25" customHeight="1" x14ac:dyDescent="0.15"/>
    <row r="22" spans="1:1" ht="14.25" customHeight="1" x14ac:dyDescent="0.2">
      <c r="A22" s="31" t="s">
        <v>527</v>
      </c>
    </row>
    <row r="23" spans="1:1" ht="14.25" customHeight="1" x14ac:dyDescent="0.15"/>
    <row r="24" spans="1:1" ht="14.25" customHeight="1" x14ac:dyDescent="0.2">
      <c r="A24" s="31" t="s">
        <v>528</v>
      </c>
    </row>
    <row r="25" spans="1:1" ht="14.25" customHeight="1" x14ac:dyDescent="0.15"/>
    <row r="26" spans="1:1" ht="14.25" customHeight="1" x14ac:dyDescent="0.15"/>
    <row r="27" spans="1:1" ht="14.25" customHeight="1" x14ac:dyDescent="0.15"/>
    <row r="28" spans="1:1" ht="14.25" customHeight="1" x14ac:dyDescent="0.15"/>
    <row r="29" spans="1:1" ht="14.25" customHeight="1" x14ac:dyDescent="0.15"/>
    <row r="30" spans="1:1" ht="14.25" customHeight="1" x14ac:dyDescent="0.15"/>
    <row r="31" spans="1:1" ht="14.25" customHeight="1" x14ac:dyDescent="0.15"/>
    <row r="32" spans="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A14:C14"/>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000"/>
  <sheetViews>
    <sheetView workbookViewId="0"/>
  </sheetViews>
  <sheetFormatPr baseColWidth="10" defaultColWidth="12.6640625" defaultRowHeight="15" customHeight="1" x14ac:dyDescent="0.15"/>
  <cols>
    <col min="1" max="1" width="11.6640625" customWidth="1"/>
    <col min="2" max="2" width="15" customWidth="1"/>
    <col min="3" max="26" width="7.6640625" customWidth="1"/>
  </cols>
  <sheetData>
    <row r="1" spans="1:3" ht="14.25" customHeight="1" x14ac:dyDescent="0.15"/>
    <row r="2" spans="1:3" ht="14.25" customHeight="1" x14ac:dyDescent="0.2">
      <c r="A2" s="31" t="s">
        <v>529</v>
      </c>
    </row>
    <row r="3" spans="1:3" ht="14.25" customHeight="1" x14ac:dyDescent="0.2">
      <c r="A3" s="31" t="s">
        <v>530</v>
      </c>
    </row>
    <row r="4" spans="1:3" ht="14.25" customHeight="1" x14ac:dyDescent="0.15"/>
    <row r="5" spans="1:3" ht="14.25" customHeight="1" x14ac:dyDescent="0.15"/>
    <row r="6" spans="1:3" ht="24.75" customHeight="1" x14ac:dyDescent="0.2">
      <c r="A6" s="33"/>
      <c r="B6" s="34" t="s">
        <v>531</v>
      </c>
    </row>
    <row r="7" spans="1:3" ht="24.75" customHeight="1" x14ac:dyDescent="0.2">
      <c r="A7" s="34" t="s">
        <v>3</v>
      </c>
      <c r="B7" s="35"/>
      <c r="C7" s="31" t="s">
        <v>532</v>
      </c>
    </row>
    <row r="8" spans="1:3" ht="24.75" customHeight="1" x14ac:dyDescent="0.2">
      <c r="A8" s="34" t="s">
        <v>11</v>
      </c>
      <c r="B8" s="35"/>
      <c r="C8" s="31" t="s">
        <v>533</v>
      </c>
    </row>
    <row r="9" spans="1:3" ht="24.75" customHeight="1" x14ac:dyDescent="0.2">
      <c r="A9" s="34" t="s">
        <v>2</v>
      </c>
      <c r="B9" s="33"/>
    </row>
    <row r="10" spans="1:3" ht="24.75" customHeight="1" x14ac:dyDescent="0.2">
      <c r="A10" s="34" t="s">
        <v>534</v>
      </c>
      <c r="B10" s="33"/>
    </row>
    <row r="11" spans="1:3" ht="24.75" customHeight="1" x14ac:dyDescent="0.2">
      <c r="A11" s="34" t="s">
        <v>1</v>
      </c>
      <c r="B11" s="33"/>
    </row>
    <row r="12" spans="1:3" ht="25.5" customHeight="1" x14ac:dyDescent="0.2">
      <c r="A12" s="34" t="s">
        <v>0</v>
      </c>
      <c r="B12" s="35"/>
    </row>
    <row r="13" spans="1:3" ht="14.25" customHeight="1" x14ac:dyDescent="0.15"/>
    <row r="14" spans="1:3" ht="14.25" customHeight="1" x14ac:dyDescent="0.15"/>
    <row r="15" spans="1:3" ht="14.25" customHeight="1" x14ac:dyDescent="0.2">
      <c r="A15" s="36" t="s">
        <v>535</v>
      </c>
    </row>
    <row r="16" spans="1:3"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386E4-A292-6F4A-8784-E9D42A880F60}">
  <dimension ref="A1:AS12"/>
  <sheetViews>
    <sheetView workbookViewId="0">
      <selection activeCell="B9" sqref="B9"/>
    </sheetView>
  </sheetViews>
  <sheetFormatPr baseColWidth="10" defaultRowHeight="14" x14ac:dyDescent="0.15"/>
  <sheetData>
    <row r="1" spans="1:45" x14ac:dyDescent="0.15">
      <c r="A1" s="80"/>
      <c r="B1" s="80"/>
      <c r="C1" s="90" t="s">
        <v>577</v>
      </c>
      <c r="D1" s="90"/>
      <c r="E1" s="90"/>
      <c r="F1" s="90"/>
      <c r="G1" s="90"/>
      <c r="H1" s="90"/>
      <c r="I1" s="90"/>
      <c r="J1" s="90"/>
      <c r="K1" s="90"/>
      <c r="L1" s="90"/>
      <c r="M1" s="90"/>
      <c r="N1" s="90"/>
      <c r="O1" s="90"/>
      <c r="P1" s="81"/>
      <c r="Q1" s="82" t="s">
        <v>578</v>
      </c>
      <c r="R1" s="82"/>
      <c r="S1" s="82"/>
      <c r="T1" s="82"/>
      <c r="U1" s="82"/>
      <c r="V1" s="82"/>
      <c r="W1" s="82"/>
      <c r="X1" s="82"/>
      <c r="Y1" s="82"/>
      <c r="Z1" s="82"/>
      <c r="AA1" s="82"/>
      <c r="AB1" s="82"/>
      <c r="AC1" s="82"/>
      <c r="AD1" s="80"/>
      <c r="AE1" s="82" t="s">
        <v>579</v>
      </c>
      <c r="AF1" s="82"/>
      <c r="AG1" s="82"/>
      <c r="AH1" s="82"/>
      <c r="AI1" s="82"/>
      <c r="AJ1" s="82"/>
      <c r="AK1" s="82"/>
      <c r="AL1" s="82"/>
      <c r="AM1" s="82"/>
      <c r="AN1" s="82"/>
      <c r="AO1" s="82"/>
      <c r="AP1" s="82"/>
      <c r="AQ1" s="82"/>
      <c r="AR1" s="80"/>
      <c r="AS1" s="82" t="s">
        <v>577</v>
      </c>
    </row>
    <row r="2" spans="1:45" x14ac:dyDescent="0.15">
      <c r="A2" s="83" t="s">
        <v>580</v>
      </c>
      <c r="B2" s="83" t="s">
        <v>580</v>
      </c>
      <c r="C2" s="83" t="s">
        <v>581</v>
      </c>
      <c r="D2" s="83">
        <v>2021</v>
      </c>
      <c r="E2" s="83">
        <v>2022</v>
      </c>
      <c r="F2" s="83">
        <v>2023</v>
      </c>
      <c r="G2" s="83">
        <v>2024</v>
      </c>
      <c r="H2" s="83" t="s">
        <v>582</v>
      </c>
      <c r="I2" s="83"/>
      <c r="J2" s="83">
        <v>2025</v>
      </c>
      <c r="K2" s="83">
        <v>2026</v>
      </c>
      <c r="L2" s="83">
        <v>2027</v>
      </c>
      <c r="M2" s="83">
        <v>2028</v>
      </c>
      <c r="N2" s="83">
        <v>2029</v>
      </c>
      <c r="O2" s="83" t="s">
        <v>583</v>
      </c>
      <c r="P2" s="84"/>
      <c r="Q2" s="83" t="s">
        <v>581</v>
      </c>
      <c r="R2" s="83">
        <v>2021</v>
      </c>
      <c r="S2" s="83">
        <v>2022</v>
      </c>
      <c r="T2" s="83">
        <v>2023</v>
      </c>
      <c r="U2" s="83">
        <v>2024</v>
      </c>
      <c r="V2" s="83" t="s">
        <v>582</v>
      </c>
      <c r="W2" s="83"/>
      <c r="X2" s="83">
        <v>2025</v>
      </c>
      <c r="Y2" s="83">
        <v>2026</v>
      </c>
      <c r="Z2" s="83">
        <v>2027</v>
      </c>
      <c r="AA2" s="83">
        <v>2028</v>
      </c>
      <c r="AB2" s="83">
        <v>2029</v>
      </c>
      <c r="AC2" s="83" t="s">
        <v>583</v>
      </c>
      <c r="AD2" s="85"/>
      <c r="AE2" s="83" t="s">
        <v>581</v>
      </c>
      <c r="AF2" s="83">
        <v>2021</v>
      </c>
      <c r="AG2" s="83">
        <v>2022</v>
      </c>
      <c r="AH2" s="83">
        <v>2023</v>
      </c>
      <c r="AI2" s="83">
        <v>2024</v>
      </c>
      <c r="AJ2" s="83" t="s">
        <v>582</v>
      </c>
      <c r="AK2" s="83"/>
      <c r="AL2" s="83">
        <v>2025</v>
      </c>
      <c r="AM2" s="83">
        <v>2026</v>
      </c>
      <c r="AN2" s="83">
        <v>2027</v>
      </c>
      <c r="AO2" s="83">
        <v>2028</v>
      </c>
      <c r="AP2" s="83">
        <v>2029</v>
      </c>
      <c r="AQ2" s="83" t="s">
        <v>583</v>
      </c>
      <c r="AR2" s="85"/>
      <c r="AS2" s="83" t="s">
        <v>584</v>
      </c>
    </row>
    <row r="3" spans="1:45" x14ac:dyDescent="0.15">
      <c r="A3" s="86">
        <v>14</v>
      </c>
      <c r="B3" s="75" t="s">
        <v>8</v>
      </c>
      <c r="C3" s="78">
        <v>13639</v>
      </c>
      <c r="D3" s="86">
        <v>2638</v>
      </c>
      <c r="E3" s="86">
        <v>1726</v>
      </c>
      <c r="F3" s="86">
        <v>1519</v>
      </c>
      <c r="G3" s="86">
        <v>1981</v>
      </c>
      <c r="H3" s="78">
        <v>7864</v>
      </c>
      <c r="I3" s="86"/>
      <c r="J3" s="86">
        <v>1262</v>
      </c>
      <c r="K3" s="86">
        <v>1437</v>
      </c>
      <c r="L3" s="86">
        <v>1380</v>
      </c>
      <c r="M3" s="86">
        <v>973</v>
      </c>
      <c r="N3" s="86">
        <v>723</v>
      </c>
      <c r="O3" s="78">
        <v>5775</v>
      </c>
      <c r="P3" s="78"/>
      <c r="Q3" s="78">
        <v>3323</v>
      </c>
      <c r="R3" s="86">
        <v>2241</v>
      </c>
      <c r="S3" s="86">
        <v>630</v>
      </c>
      <c r="T3" s="86">
        <v>450</v>
      </c>
      <c r="U3" s="86">
        <v>161</v>
      </c>
      <c r="V3" s="86">
        <v>3482</v>
      </c>
      <c r="W3" s="86"/>
      <c r="X3" s="86">
        <v>-159</v>
      </c>
      <c r="Y3" s="86">
        <v>0</v>
      </c>
      <c r="Z3" s="86">
        <v>0</v>
      </c>
      <c r="AA3" s="86">
        <v>0</v>
      </c>
      <c r="AB3" s="86">
        <v>0</v>
      </c>
      <c r="AC3" s="86">
        <v>-159</v>
      </c>
      <c r="AD3" s="86"/>
      <c r="AE3" s="78">
        <v>10316</v>
      </c>
      <c r="AF3" s="86">
        <v>0</v>
      </c>
      <c r="AG3" s="86">
        <v>2144</v>
      </c>
      <c r="AH3" s="86">
        <v>1437</v>
      </c>
      <c r="AI3" s="86">
        <v>1380</v>
      </c>
      <c r="AJ3" s="86">
        <v>4382</v>
      </c>
      <c r="AK3" s="86"/>
      <c r="AL3" s="86">
        <v>1421</v>
      </c>
      <c r="AM3" s="86">
        <v>1437</v>
      </c>
      <c r="AN3" s="86">
        <v>1380</v>
      </c>
      <c r="AO3" s="86">
        <v>973</v>
      </c>
      <c r="AP3" s="86">
        <v>723</v>
      </c>
      <c r="AQ3" s="86">
        <v>5934</v>
      </c>
      <c r="AR3" s="86"/>
      <c r="AS3" s="87">
        <v>723</v>
      </c>
    </row>
    <row r="4" spans="1:45" x14ac:dyDescent="0.15">
      <c r="A4" s="86">
        <v>37</v>
      </c>
      <c r="B4" s="75" t="s">
        <v>421</v>
      </c>
      <c r="C4" s="78">
        <v>380</v>
      </c>
      <c r="D4" s="86">
        <v>102</v>
      </c>
      <c r="E4" s="86">
        <v>44</v>
      </c>
      <c r="F4" s="86">
        <v>98</v>
      </c>
      <c r="G4" s="86">
        <v>5</v>
      </c>
      <c r="H4" s="86">
        <v>249</v>
      </c>
      <c r="I4" s="86"/>
      <c r="J4" s="86">
        <v>12</v>
      </c>
      <c r="K4" s="86">
        <v>75</v>
      </c>
      <c r="L4" s="86">
        <v>44</v>
      </c>
      <c r="M4" s="86">
        <v>0</v>
      </c>
      <c r="N4" s="86">
        <v>0</v>
      </c>
      <c r="O4" s="86">
        <v>131</v>
      </c>
      <c r="P4" s="78"/>
      <c r="Q4" s="78">
        <v>328</v>
      </c>
      <c r="R4" s="86">
        <v>100</v>
      </c>
      <c r="S4" s="86">
        <v>38</v>
      </c>
      <c r="T4" s="86">
        <v>98</v>
      </c>
      <c r="U4" s="86">
        <v>5</v>
      </c>
      <c r="V4" s="86">
        <v>241</v>
      </c>
      <c r="W4" s="86"/>
      <c r="X4" s="86">
        <v>12</v>
      </c>
      <c r="Y4" s="86">
        <v>75</v>
      </c>
      <c r="Z4" s="86">
        <v>0</v>
      </c>
      <c r="AA4" s="86">
        <v>0</v>
      </c>
      <c r="AB4" s="86">
        <v>0</v>
      </c>
      <c r="AC4" s="86">
        <v>87</v>
      </c>
      <c r="AD4" s="86"/>
      <c r="AE4" s="78">
        <v>52</v>
      </c>
      <c r="AF4" s="86">
        <v>2</v>
      </c>
      <c r="AG4" s="86">
        <v>6</v>
      </c>
      <c r="AH4" s="86">
        <v>0</v>
      </c>
      <c r="AI4" s="86">
        <v>0</v>
      </c>
      <c r="AJ4" s="86">
        <v>8</v>
      </c>
      <c r="AK4" s="86"/>
      <c r="AL4" s="86">
        <v>0</v>
      </c>
      <c r="AM4" s="86">
        <v>0</v>
      </c>
      <c r="AN4" s="86">
        <v>44</v>
      </c>
      <c r="AO4" s="86">
        <v>0</v>
      </c>
      <c r="AP4" s="86">
        <v>0</v>
      </c>
      <c r="AQ4" s="86">
        <v>44</v>
      </c>
      <c r="AR4" s="86"/>
      <c r="AS4" s="87">
        <v>19</v>
      </c>
    </row>
    <row r="5" spans="1:45" x14ac:dyDescent="0.15">
      <c r="A5" s="86">
        <v>47</v>
      </c>
      <c r="B5" s="75" t="s">
        <v>428</v>
      </c>
      <c r="C5" s="78">
        <v>892</v>
      </c>
      <c r="D5" s="86">
        <v>63</v>
      </c>
      <c r="E5" s="86">
        <v>276</v>
      </c>
      <c r="F5" s="86">
        <v>206</v>
      </c>
      <c r="G5" s="86">
        <v>102</v>
      </c>
      <c r="H5" s="86">
        <v>647</v>
      </c>
      <c r="I5" s="86"/>
      <c r="J5" s="86">
        <v>79</v>
      </c>
      <c r="K5" s="86">
        <v>35</v>
      </c>
      <c r="L5" s="86">
        <v>45</v>
      </c>
      <c r="M5" s="86">
        <v>65</v>
      </c>
      <c r="N5" s="86">
        <v>75</v>
      </c>
      <c r="O5" s="86">
        <v>245</v>
      </c>
      <c r="P5" s="78"/>
      <c r="Q5" s="78">
        <v>230</v>
      </c>
      <c r="R5" s="88">
        <v>54</v>
      </c>
      <c r="S5" s="88">
        <v>167</v>
      </c>
      <c r="T5" s="88">
        <v>75</v>
      </c>
      <c r="U5" s="88">
        <v>6</v>
      </c>
      <c r="V5" s="88">
        <f>SUM(R5:U5)</f>
        <v>302</v>
      </c>
      <c r="W5" s="88"/>
      <c r="X5" s="88">
        <v>5</v>
      </c>
      <c r="Y5" s="86">
        <v>20</v>
      </c>
      <c r="Z5" s="86">
        <v>25</v>
      </c>
      <c r="AA5" s="86">
        <v>35</v>
      </c>
      <c r="AB5" s="86">
        <v>40</v>
      </c>
      <c r="AC5" s="86">
        <v>135</v>
      </c>
      <c r="AD5" s="86"/>
      <c r="AE5" s="78">
        <v>230</v>
      </c>
      <c r="AF5" s="88">
        <v>9</v>
      </c>
      <c r="AG5" s="88">
        <v>109</v>
      </c>
      <c r="AH5" s="88">
        <v>131</v>
      </c>
      <c r="AI5" s="88">
        <v>96</v>
      </c>
      <c r="AJ5" s="88">
        <f>SUM(AF5:AI5)</f>
        <v>345</v>
      </c>
      <c r="AK5" s="88"/>
      <c r="AL5" s="88">
        <v>74</v>
      </c>
      <c r="AM5" s="86">
        <v>15</v>
      </c>
      <c r="AN5" s="86">
        <v>20</v>
      </c>
      <c r="AO5" s="86">
        <v>30</v>
      </c>
      <c r="AP5" s="86">
        <v>35</v>
      </c>
      <c r="AQ5" s="86">
        <v>110</v>
      </c>
      <c r="AR5" s="86"/>
      <c r="AS5" s="87">
        <v>0</v>
      </c>
    </row>
    <row r="6" spans="1:45" x14ac:dyDescent="0.15">
      <c r="A6" s="86">
        <v>765</v>
      </c>
      <c r="B6" s="75" t="s">
        <v>413</v>
      </c>
      <c r="C6" s="78">
        <v>206</v>
      </c>
      <c r="D6" s="86">
        <v>73</v>
      </c>
      <c r="E6" s="86">
        <v>79</v>
      </c>
      <c r="F6" s="86">
        <v>27</v>
      </c>
      <c r="G6" s="86">
        <v>17</v>
      </c>
      <c r="H6" s="78">
        <v>196</v>
      </c>
      <c r="I6" s="86"/>
      <c r="J6" s="86">
        <v>10</v>
      </c>
      <c r="K6" s="86">
        <v>0</v>
      </c>
      <c r="L6" s="86">
        <v>0</v>
      </c>
      <c r="M6" s="86">
        <v>0</v>
      </c>
      <c r="N6" s="86">
        <v>0</v>
      </c>
      <c r="O6" s="78">
        <v>10</v>
      </c>
      <c r="P6" s="78"/>
      <c r="Q6" s="78">
        <v>2</v>
      </c>
      <c r="R6" s="86">
        <v>-14</v>
      </c>
      <c r="S6" s="86">
        <v>16</v>
      </c>
      <c r="T6" s="86">
        <v>0</v>
      </c>
      <c r="U6" s="86">
        <v>0</v>
      </c>
      <c r="V6" s="86">
        <v>2</v>
      </c>
      <c r="W6" s="86"/>
      <c r="X6" s="86">
        <v>0</v>
      </c>
      <c r="Y6" s="86">
        <v>0</v>
      </c>
      <c r="Z6" s="86">
        <v>0</v>
      </c>
      <c r="AA6" s="86">
        <v>0</v>
      </c>
      <c r="AB6" s="86">
        <v>0</v>
      </c>
      <c r="AC6" s="86">
        <v>0</v>
      </c>
      <c r="AD6" s="86"/>
      <c r="AE6" s="78">
        <v>204</v>
      </c>
      <c r="AF6" s="86">
        <v>87</v>
      </c>
      <c r="AG6" s="86">
        <v>63</v>
      </c>
      <c r="AH6" s="86">
        <v>27</v>
      </c>
      <c r="AI6" s="86">
        <v>17</v>
      </c>
      <c r="AJ6" s="86">
        <v>194</v>
      </c>
      <c r="AK6" s="86"/>
      <c r="AL6" s="86">
        <v>10</v>
      </c>
      <c r="AM6" s="86">
        <v>0</v>
      </c>
      <c r="AN6" s="86">
        <v>0</v>
      </c>
      <c r="AO6" s="86">
        <v>0</v>
      </c>
      <c r="AP6" s="86">
        <v>0</v>
      </c>
      <c r="AQ6" s="86">
        <v>10</v>
      </c>
      <c r="AR6" s="86"/>
      <c r="AS6" s="87">
        <v>0</v>
      </c>
    </row>
    <row r="7" spans="1:45" x14ac:dyDescent="0.15">
      <c r="A7" s="86">
        <v>1895</v>
      </c>
      <c r="B7" s="75" t="s">
        <v>408</v>
      </c>
      <c r="C7" s="78">
        <v>947</v>
      </c>
      <c r="D7" s="86">
        <v>191</v>
      </c>
      <c r="E7" s="86">
        <v>150</v>
      </c>
      <c r="F7" s="86">
        <v>85</v>
      </c>
      <c r="G7" s="86">
        <v>85</v>
      </c>
      <c r="H7" s="78">
        <v>511</v>
      </c>
      <c r="I7" s="86"/>
      <c r="J7" s="86">
        <v>96</v>
      </c>
      <c r="K7" s="86">
        <v>85</v>
      </c>
      <c r="L7" s="86">
        <v>85</v>
      </c>
      <c r="M7" s="86">
        <v>85</v>
      </c>
      <c r="N7" s="86">
        <v>85</v>
      </c>
      <c r="O7" s="78">
        <v>436</v>
      </c>
      <c r="P7" s="78"/>
      <c r="Q7" s="78">
        <v>934</v>
      </c>
      <c r="R7" s="86">
        <v>179</v>
      </c>
      <c r="S7" s="86">
        <v>150</v>
      </c>
      <c r="T7" s="86">
        <v>85</v>
      </c>
      <c r="U7" s="86">
        <v>85</v>
      </c>
      <c r="V7" s="86">
        <v>499</v>
      </c>
      <c r="W7" s="86"/>
      <c r="X7" s="86">
        <v>95</v>
      </c>
      <c r="Y7" s="86">
        <v>85</v>
      </c>
      <c r="Z7" s="86">
        <v>85</v>
      </c>
      <c r="AA7" s="86">
        <v>85</v>
      </c>
      <c r="AB7" s="86">
        <v>85</v>
      </c>
      <c r="AC7" s="86">
        <v>435</v>
      </c>
      <c r="AD7" s="86"/>
      <c r="AE7" s="78">
        <v>13</v>
      </c>
      <c r="AF7" s="86">
        <v>12</v>
      </c>
      <c r="AG7" s="86">
        <v>0</v>
      </c>
      <c r="AH7" s="86">
        <v>0</v>
      </c>
      <c r="AI7" s="86">
        <v>0</v>
      </c>
      <c r="AJ7" s="86">
        <v>12</v>
      </c>
      <c r="AK7" s="86"/>
      <c r="AL7" s="86">
        <v>1</v>
      </c>
      <c r="AM7" s="86">
        <v>0</v>
      </c>
      <c r="AN7" s="86">
        <v>0</v>
      </c>
      <c r="AO7" s="86">
        <v>0</v>
      </c>
      <c r="AP7" s="86">
        <v>0</v>
      </c>
      <c r="AQ7" s="86">
        <v>1</v>
      </c>
      <c r="AR7" s="86"/>
      <c r="AS7" s="87">
        <v>19</v>
      </c>
    </row>
    <row r="8" spans="1:45" x14ac:dyDescent="0.15">
      <c r="A8" s="86">
        <v>1950</v>
      </c>
      <c r="B8" s="75" t="s">
        <v>436</v>
      </c>
      <c r="C8" s="78">
        <v>120</v>
      </c>
      <c r="D8" s="86">
        <v>54</v>
      </c>
      <c r="E8" s="86">
        <v>43</v>
      </c>
      <c r="F8" s="86">
        <v>8</v>
      </c>
      <c r="G8" s="86">
        <v>5</v>
      </c>
      <c r="H8" s="78">
        <v>110</v>
      </c>
      <c r="I8" s="86"/>
      <c r="J8" s="86">
        <v>5</v>
      </c>
      <c r="K8" s="86">
        <v>5</v>
      </c>
      <c r="L8" s="86">
        <v>0</v>
      </c>
      <c r="M8" s="86">
        <v>0</v>
      </c>
      <c r="N8" s="86">
        <v>0</v>
      </c>
      <c r="O8" s="78">
        <v>10</v>
      </c>
      <c r="P8" s="78"/>
      <c r="Q8" s="78">
        <v>69</v>
      </c>
      <c r="R8" s="86">
        <v>34</v>
      </c>
      <c r="S8" s="86">
        <v>15</v>
      </c>
      <c r="T8" s="86">
        <v>5</v>
      </c>
      <c r="U8" s="86">
        <v>5</v>
      </c>
      <c r="V8" s="86">
        <v>59</v>
      </c>
      <c r="W8" s="86"/>
      <c r="X8" s="86">
        <v>5</v>
      </c>
      <c r="Y8" s="86">
        <v>5</v>
      </c>
      <c r="Z8" s="86">
        <v>0</v>
      </c>
      <c r="AA8" s="86">
        <v>0</v>
      </c>
      <c r="AB8" s="86">
        <v>0</v>
      </c>
      <c r="AC8" s="86">
        <v>10</v>
      </c>
      <c r="AD8" s="86"/>
      <c r="AE8" s="78">
        <v>51</v>
      </c>
      <c r="AF8" s="86">
        <v>20</v>
      </c>
      <c r="AG8" s="86">
        <v>28</v>
      </c>
      <c r="AH8" s="86">
        <v>3</v>
      </c>
      <c r="AI8" s="86">
        <v>0</v>
      </c>
      <c r="AJ8" s="86">
        <v>51</v>
      </c>
      <c r="AK8" s="86"/>
      <c r="AL8" s="86">
        <v>0</v>
      </c>
      <c r="AM8" s="86">
        <v>0</v>
      </c>
      <c r="AN8" s="86">
        <v>0</v>
      </c>
      <c r="AO8" s="86">
        <v>0</v>
      </c>
      <c r="AP8" s="86">
        <v>0</v>
      </c>
      <c r="AQ8" s="86">
        <v>0</v>
      </c>
      <c r="AR8" s="86"/>
      <c r="AS8" s="87">
        <v>0</v>
      </c>
    </row>
    <row r="9" spans="1:45" x14ac:dyDescent="0.15">
      <c r="A9" s="86">
        <v>1952</v>
      </c>
      <c r="B9" s="75" t="s">
        <v>396</v>
      </c>
      <c r="C9" s="79">
        <v>1680</v>
      </c>
      <c r="D9" s="75">
        <v>322</v>
      </c>
      <c r="E9" s="75">
        <v>418</v>
      </c>
      <c r="F9" s="75">
        <v>223</v>
      </c>
      <c r="G9" s="75">
        <v>239</v>
      </c>
      <c r="H9" s="79">
        <v>1202</v>
      </c>
      <c r="I9" s="75"/>
      <c r="J9" s="75">
        <v>141</v>
      </c>
      <c r="K9" s="75">
        <v>90</v>
      </c>
      <c r="L9" s="75">
        <v>197</v>
      </c>
      <c r="M9" s="75">
        <v>50</v>
      </c>
      <c r="N9" s="75">
        <v>0</v>
      </c>
      <c r="O9" s="79">
        <v>478</v>
      </c>
      <c r="P9" s="79"/>
      <c r="Q9" s="79">
        <v>539</v>
      </c>
      <c r="R9" s="75">
        <v>102</v>
      </c>
      <c r="S9" s="75">
        <v>211</v>
      </c>
      <c r="T9" s="75">
        <v>56</v>
      </c>
      <c r="U9" s="75">
        <v>49</v>
      </c>
      <c r="V9" s="75">
        <v>418</v>
      </c>
      <c r="W9" s="75"/>
      <c r="X9" s="75">
        <v>45</v>
      </c>
      <c r="Y9" s="75">
        <v>40</v>
      </c>
      <c r="Z9" s="75">
        <v>36</v>
      </c>
      <c r="AA9" s="75">
        <v>0</v>
      </c>
      <c r="AB9" s="75">
        <v>0</v>
      </c>
      <c r="AC9" s="75">
        <v>121</v>
      </c>
      <c r="AD9" s="75"/>
      <c r="AE9" s="79">
        <v>664</v>
      </c>
      <c r="AF9" s="75">
        <v>0</v>
      </c>
      <c r="AG9" s="75">
        <v>96</v>
      </c>
      <c r="AH9" s="75">
        <v>50</v>
      </c>
      <c r="AI9" s="75">
        <v>161</v>
      </c>
      <c r="AJ9" s="75">
        <v>307</v>
      </c>
      <c r="AK9" s="75"/>
      <c r="AL9" s="75">
        <v>96</v>
      </c>
      <c r="AM9" s="75">
        <v>50</v>
      </c>
      <c r="AN9" s="75">
        <v>161</v>
      </c>
      <c r="AO9" s="75">
        <v>50</v>
      </c>
      <c r="AP9" s="75">
        <v>0</v>
      </c>
      <c r="AQ9" s="75">
        <v>357</v>
      </c>
      <c r="AR9" s="75"/>
      <c r="AS9" s="89">
        <v>0</v>
      </c>
    </row>
    <row r="10" spans="1:45" x14ac:dyDescent="0.15">
      <c r="A10" s="86">
        <v>1966</v>
      </c>
      <c r="B10" s="75" t="s">
        <v>574</v>
      </c>
      <c r="C10" s="78">
        <v>426</v>
      </c>
      <c r="D10" s="86">
        <v>117</v>
      </c>
      <c r="E10" s="86">
        <v>103</v>
      </c>
      <c r="F10" s="86">
        <v>105</v>
      </c>
      <c r="G10" s="86">
        <v>100</v>
      </c>
      <c r="H10" s="78">
        <v>365</v>
      </c>
      <c r="I10" s="86"/>
      <c r="J10" s="86">
        <v>38</v>
      </c>
      <c r="K10" s="86">
        <v>15</v>
      </c>
      <c r="L10" s="86">
        <v>8</v>
      </c>
      <c r="M10" s="86">
        <v>-4</v>
      </c>
      <c r="N10" s="86">
        <v>50</v>
      </c>
      <c r="O10" s="78">
        <v>61</v>
      </c>
      <c r="P10" s="78"/>
      <c r="Q10" s="78">
        <v>189</v>
      </c>
      <c r="R10" s="86">
        <v>109</v>
      </c>
      <c r="S10" s="86">
        <v>42</v>
      </c>
      <c r="T10" s="86">
        <v>50</v>
      </c>
      <c r="U10" s="86">
        <v>23</v>
      </c>
      <c r="V10" s="86">
        <v>201</v>
      </c>
      <c r="W10" s="86"/>
      <c r="X10" s="86">
        <v>0</v>
      </c>
      <c r="Y10" s="86">
        <v>0</v>
      </c>
      <c r="Z10" s="86">
        <v>0</v>
      </c>
      <c r="AA10" s="86">
        <v>-12</v>
      </c>
      <c r="AB10" s="86">
        <v>0</v>
      </c>
      <c r="AC10" s="86">
        <v>-12</v>
      </c>
      <c r="AD10" s="86"/>
      <c r="AE10" s="78">
        <v>237</v>
      </c>
      <c r="AF10" s="86">
        <v>0</v>
      </c>
      <c r="AG10" s="86">
        <v>38</v>
      </c>
      <c r="AH10" s="86">
        <v>15</v>
      </c>
      <c r="AI10" s="86">
        <v>8</v>
      </c>
      <c r="AJ10" s="86">
        <v>164</v>
      </c>
      <c r="AK10" s="86"/>
      <c r="AL10" s="86">
        <v>38</v>
      </c>
      <c r="AM10" s="86">
        <v>15</v>
      </c>
      <c r="AN10" s="86">
        <v>8</v>
      </c>
      <c r="AO10" s="86">
        <v>8</v>
      </c>
      <c r="AP10" s="86">
        <v>50</v>
      </c>
      <c r="AQ10" s="86">
        <v>73</v>
      </c>
      <c r="AR10" s="86"/>
      <c r="AS10" s="87">
        <v>0</v>
      </c>
    </row>
    <row r="11" spans="1:45" x14ac:dyDescent="0.15">
      <c r="A11" s="86">
        <v>1969</v>
      </c>
      <c r="B11" s="75" t="s">
        <v>575</v>
      </c>
      <c r="C11" s="78">
        <v>1641</v>
      </c>
      <c r="D11" s="86">
        <v>326</v>
      </c>
      <c r="E11" s="86">
        <v>414</v>
      </c>
      <c r="F11" s="86">
        <v>200</v>
      </c>
      <c r="G11" s="86">
        <v>243</v>
      </c>
      <c r="H11" s="78">
        <v>1137</v>
      </c>
      <c r="I11" s="86"/>
      <c r="J11" s="86">
        <v>141</v>
      </c>
      <c r="K11" s="86">
        <v>98</v>
      </c>
      <c r="L11" s="86">
        <v>203</v>
      </c>
      <c r="M11" s="86">
        <v>58</v>
      </c>
      <c r="N11" s="86">
        <v>50</v>
      </c>
      <c r="O11" s="78">
        <v>504</v>
      </c>
      <c r="P11" s="78"/>
      <c r="Q11" s="78">
        <v>490</v>
      </c>
      <c r="R11" s="86">
        <v>106</v>
      </c>
      <c r="S11" s="86">
        <v>194</v>
      </c>
      <c r="T11" s="86">
        <v>51</v>
      </c>
      <c r="U11" s="86">
        <v>47</v>
      </c>
      <c r="V11" s="86">
        <v>375</v>
      </c>
      <c r="W11" s="86"/>
      <c r="X11" s="86">
        <v>43</v>
      </c>
      <c r="Y11" s="86">
        <v>38</v>
      </c>
      <c r="Z11" s="86">
        <v>34</v>
      </c>
      <c r="AA11" s="86">
        <v>0</v>
      </c>
      <c r="AB11" s="86">
        <v>0</v>
      </c>
      <c r="AC11" s="86">
        <v>115</v>
      </c>
      <c r="AD11" s="86"/>
      <c r="AE11" s="79">
        <v>1151</v>
      </c>
      <c r="AF11" s="86">
        <v>0</v>
      </c>
      <c r="AG11" s="86">
        <v>98</v>
      </c>
      <c r="AH11" s="86">
        <v>60</v>
      </c>
      <c r="AI11" s="86">
        <v>169</v>
      </c>
      <c r="AJ11" s="75">
        <v>762</v>
      </c>
      <c r="AK11" s="86"/>
      <c r="AL11" s="86">
        <v>98</v>
      </c>
      <c r="AM11" s="86">
        <v>60</v>
      </c>
      <c r="AN11" s="86">
        <v>169</v>
      </c>
      <c r="AO11" s="86">
        <v>58</v>
      </c>
      <c r="AP11" s="86">
        <v>50</v>
      </c>
      <c r="AQ11" s="86">
        <v>389</v>
      </c>
      <c r="AR11" s="86"/>
      <c r="AS11" s="87">
        <v>35</v>
      </c>
    </row>
    <row r="12" spans="1:45" x14ac:dyDescent="0.15">
      <c r="A12" s="86">
        <v>1979</v>
      </c>
      <c r="B12" s="75" t="s">
        <v>576</v>
      </c>
      <c r="C12" s="78">
        <v>322</v>
      </c>
      <c r="D12" s="86">
        <v>40</v>
      </c>
      <c r="E12" s="86">
        <v>40</v>
      </c>
      <c r="F12" s="86">
        <v>40</v>
      </c>
      <c r="G12" s="86">
        <v>40</v>
      </c>
      <c r="H12" s="78">
        <v>160</v>
      </c>
      <c r="I12" s="86"/>
      <c r="J12" s="86">
        <v>35</v>
      </c>
      <c r="K12" s="86">
        <v>35</v>
      </c>
      <c r="L12" s="86">
        <v>35</v>
      </c>
      <c r="M12" s="86">
        <v>35</v>
      </c>
      <c r="N12" s="86">
        <v>22</v>
      </c>
      <c r="O12" s="78">
        <v>162</v>
      </c>
      <c r="P12" s="78"/>
      <c r="Q12" s="78">
        <v>300</v>
      </c>
      <c r="R12" s="86">
        <v>40</v>
      </c>
      <c r="S12" s="86">
        <v>40</v>
      </c>
      <c r="T12" s="86">
        <v>40</v>
      </c>
      <c r="U12" s="86">
        <v>40</v>
      </c>
      <c r="V12" s="86">
        <v>160</v>
      </c>
      <c r="W12" s="86"/>
      <c r="X12" s="86">
        <v>20</v>
      </c>
      <c r="Y12" s="86">
        <v>20</v>
      </c>
      <c r="Z12" s="86">
        <v>20</v>
      </c>
      <c r="AA12" s="86">
        <v>20</v>
      </c>
      <c r="AB12" s="86">
        <v>20</v>
      </c>
      <c r="AC12" s="86">
        <v>100</v>
      </c>
      <c r="AD12" s="86"/>
      <c r="AE12" s="78">
        <v>0</v>
      </c>
      <c r="AF12" s="86">
        <v>0</v>
      </c>
      <c r="AG12" s="86">
        <v>0</v>
      </c>
      <c r="AH12" s="86">
        <v>0</v>
      </c>
      <c r="AI12" s="86">
        <v>0</v>
      </c>
      <c r="AJ12" s="86">
        <v>0</v>
      </c>
      <c r="AK12" s="86"/>
      <c r="AL12" s="86">
        <f>J12-X12</f>
        <v>15</v>
      </c>
      <c r="AM12" s="86">
        <f t="shared" ref="AM12:AP12" si="0">K12-Y12</f>
        <v>15</v>
      </c>
      <c r="AN12" s="86">
        <f t="shared" si="0"/>
        <v>15</v>
      </c>
      <c r="AO12" s="86">
        <f t="shared" si="0"/>
        <v>15</v>
      </c>
      <c r="AP12" s="86">
        <f t="shared" si="0"/>
        <v>2</v>
      </c>
      <c r="AQ12" s="86">
        <v>62</v>
      </c>
      <c r="AR12" s="86"/>
      <c r="AS12" s="87">
        <v>0</v>
      </c>
    </row>
  </sheetData>
  <mergeCells count="1">
    <mergeCell ref="C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J874"/>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2" width="19.6640625" customWidth="1"/>
    <col min="3" max="3" width="56.33203125" customWidth="1"/>
    <col min="6" max="6" width="23.1640625" customWidth="1"/>
    <col min="7" max="7" width="10.5" customWidth="1"/>
    <col min="8" max="8" width="18.6640625" customWidth="1"/>
    <col min="9" max="9" width="9.1640625" customWidth="1"/>
  </cols>
  <sheetData>
    <row r="1" spans="1:9" x14ac:dyDescent="0.2">
      <c r="A1" s="7" t="s">
        <v>283</v>
      </c>
      <c r="B1" s="7" t="s">
        <v>12</v>
      </c>
      <c r="C1" s="7" t="s">
        <v>307</v>
      </c>
      <c r="F1" s="11"/>
      <c r="G1" s="11"/>
      <c r="H1" s="11"/>
      <c r="I1" s="11"/>
    </row>
    <row r="2" spans="1:9" x14ac:dyDescent="0.2">
      <c r="A2" s="8" t="s">
        <v>0</v>
      </c>
      <c r="B2" s="9" t="str">
        <f>'Draaitabel Bevolkingsprognose C'!A279</f>
        <v>Scherpenzeel</v>
      </c>
      <c r="C2" s="9" t="e">
        <f>(plancapaciteit_nl!C4+plancapaciteit_nl!D4)/(#REF!-#REF!)</f>
        <v>#REF!</v>
      </c>
      <c r="F2" s="12" t="s">
        <v>285</v>
      </c>
      <c r="G2" s="12" t="s">
        <v>308</v>
      </c>
      <c r="H2" s="12" t="s">
        <v>286</v>
      </c>
      <c r="I2" s="12" t="s">
        <v>308</v>
      </c>
    </row>
    <row r="3" spans="1:9" x14ac:dyDescent="0.2">
      <c r="A3" s="8" t="s">
        <v>4</v>
      </c>
      <c r="B3" s="9" t="str">
        <f>'Draaitabel Bevolkingsprognose C'!A39</f>
        <v>Best</v>
      </c>
      <c r="C3" s="9" t="e">
        <f>(plancapaciteit_nl!C55+plancapaciteit_nl!D55)/(#REF!-#REF!)</f>
        <v>#REF!</v>
      </c>
      <c r="E3" s="8">
        <v>1</v>
      </c>
      <c r="F3" s="14" t="s">
        <v>309</v>
      </c>
      <c r="G3" s="11" t="e">
        <f>(plancapaciteit_nl!#REF!)/(#REF!-#REF!)</f>
        <v>#REF!</v>
      </c>
      <c r="H3" s="14" t="s">
        <v>310</v>
      </c>
      <c r="I3" s="11">
        <v>-15.29</v>
      </c>
    </row>
    <row r="4" spans="1:9" x14ac:dyDescent="0.2">
      <c r="A4" s="8" t="s">
        <v>4</v>
      </c>
      <c r="B4" s="9" t="str">
        <f>'Draaitabel Bevolkingsprognose C'!A339</f>
        <v>Waadhoeke</v>
      </c>
      <c r="C4" s="9" t="e">
        <f>(plancapaciteit_nl!C106+plancapaciteit_nl!D106)/(#REF!-#REF!)</f>
        <v>#REF!</v>
      </c>
      <c r="E4" s="8">
        <v>2</v>
      </c>
      <c r="F4" s="14" t="s">
        <v>311</v>
      </c>
      <c r="G4" s="11" t="e">
        <f>(plancapaciteit_nl!F36+plancapaciteit_nl!G36)/(#REF!-#REF!)</f>
        <v>#REF!</v>
      </c>
      <c r="H4" s="14" t="s">
        <v>312</v>
      </c>
      <c r="I4" s="11">
        <v>-6.8663664508865763</v>
      </c>
    </row>
    <row r="5" spans="1:9" x14ac:dyDescent="0.2">
      <c r="A5" s="8" t="s">
        <v>6</v>
      </c>
      <c r="B5" s="9" t="str">
        <f>'Draaitabel Bevolkingsprognose C'!A347</f>
        <v>Weesp</v>
      </c>
      <c r="C5" s="9" t="e">
        <f>(plancapaciteit_nl!#REF!+plancapaciteit_nl!#REF!)/(#REF!-#REF!)</f>
        <v>#REF!</v>
      </c>
      <c r="E5" s="8">
        <v>3</v>
      </c>
      <c r="F5" s="14" t="s">
        <v>313</v>
      </c>
      <c r="G5" s="11" t="e">
        <f>(plancapaciteit_nl!#REF!+plancapaciteit_nl!#REF!)/(#REF!-#REF!)</f>
        <v>#REF!</v>
      </c>
      <c r="H5" s="14" t="s">
        <v>314</v>
      </c>
      <c r="I5" s="11">
        <v>-5.0259900990099009</v>
      </c>
    </row>
    <row r="6" spans="1:9" x14ac:dyDescent="0.2">
      <c r="A6" s="8" t="s">
        <v>0</v>
      </c>
      <c r="B6" s="9" t="str">
        <f>'Draaitabel Bevolkingsprognose C'!A6</f>
        <v>Aalten</v>
      </c>
      <c r="C6" s="9" t="e">
        <f>(plancapaciteit_nl!C20+plancapaciteit_nl!D20)/(#REF!-#REF!)</f>
        <v>#REF!</v>
      </c>
      <c r="E6" s="8">
        <v>4</v>
      </c>
      <c r="F6" s="14" t="s">
        <v>305</v>
      </c>
      <c r="G6" s="11" t="e">
        <f>(plancapaciteit_nl!F169+plancapaciteit_nl!G169)/(#REF!-#REF!)</f>
        <v>#REF!</v>
      </c>
      <c r="H6" s="14" t="s">
        <v>315</v>
      </c>
      <c r="I6" s="11">
        <v>-4.4450000000000003</v>
      </c>
    </row>
    <row r="7" spans="1:9" x14ac:dyDescent="0.2">
      <c r="A7" s="8" t="s">
        <v>3</v>
      </c>
      <c r="B7" s="9" t="str">
        <f>'Draaitabel Bevolkingsprognose C'!A374</f>
        <v>Zoetermeer</v>
      </c>
      <c r="C7" s="9" t="e">
        <f>(plancapaciteit_nl!C205+plancapaciteit_nl!D205)/(#REF!-#REF!)</f>
        <v>#REF!</v>
      </c>
      <c r="E7" s="8">
        <v>5</v>
      </c>
      <c r="F7" s="14" t="s">
        <v>316</v>
      </c>
      <c r="G7" s="11" t="e">
        <f>(plancapaciteit_nl!F133+plancapaciteit_nl!G133)/(#REF!-#REF!)</f>
        <v>#REF!</v>
      </c>
      <c r="H7" s="14" t="s">
        <v>306</v>
      </c>
      <c r="I7" s="11">
        <v>-4.38</v>
      </c>
    </row>
    <row r="8" spans="1:9" x14ac:dyDescent="0.2">
      <c r="A8" s="8" t="s">
        <v>11</v>
      </c>
      <c r="B8" s="9" t="str">
        <f>'Draaitabel Bevolkingsprognose C'!A269</f>
        <v>Rijswijk (ZH.)</v>
      </c>
      <c r="C8" s="9" t="e">
        <f>(plancapaciteit_nl!#REF!+plancapaciteit_nl!#REF!)/(#REF!-#REF!)</f>
        <v>#REF!</v>
      </c>
      <c r="E8" s="8">
        <v>6</v>
      </c>
      <c r="F8" s="14" t="s">
        <v>317</v>
      </c>
      <c r="G8" s="11" t="e">
        <f>(plancapaciteit_nl!F116+plancapaciteit_nl!G116)/(#REF!-#REF!)</f>
        <v>#REF!</v>
      </c>
      <c r="H8" s="14" t="s">
        <v>318</v>
      </c>
      <c r="I8" s="11">
        <v>-4.085</v>
      </c>
    </row>
    <row r="9" spans="1:9" x14ac:dyDescent="0.2">
      <c r="A9" s="8" t="s">
        <v>7</v>
      </c>
      <c r="B9" s="9" t="str">
        <f>'Draaitabel Bevolkingsprognose C'!A305</f>
        <v>Terschelling</v>
      </c>
      <c r="C9" s="9" t="e">
        <f>(plancapaciteit_nl!C152+plancapaciteit_nl!D152)/(#REF!-#REF!)</f>
        <v>#REF!</v>
      </c>
      <c r="E9" s="8">
        <v>7</v>
      </c>
      <c r="F9" s="14" t="s">
        <v>319</v>
      </c>
      <c r="G9" s="11" t="e">
        <f>(plancapaciteit_nl!F60+plancapaciteit_nl!G60)/(#REF!-#REF!)</f>
        <v>#REF!</v>
      </c>
      <c r="H9" s="14" t="s">
        <v>320</v>
      </c>
      <c r="I9" s="11">
        <v>-3.85</v>
      </c>
    </row>
    <row r="10" spans="1:9" x14ac:dyDescent="0.2">
      <c r="A10" s="8" t="s">
        <v>0</v>
      </c>
      <c r="B10" s="9" t="str">
        <f>'Draaitabel Bevolkingsprognose C'!A297</f>
        <v>Steenbergen</v>
      </c>
      <c r="C10" s="9" t="e">
        <f>(plancapaciteit_nl!C12+plancapaciteit_nl!D12)/(#REF!-#REF!)</f>
        <v>#REF!</v>
      </c>
      <c r="E10" s="8">
        <v>8</v>
      </c>
      <c r="F10" s="14" t="s">
        <v>321</v>
      </c>
      <c r="G10" s="11" t="e">
        <f>(plancapaciteit_nl!F117+plancapaciteit_nl!G117)/(#REF!-#REF!)</f>
        <v>#REF!</v>
      </c>
      <c r="H10" s="14" t="s">
        <v>304</v>
      </c>
      <c r="I10" s="11">
        <v>-3.8366666666666664</v>
      </c>
    </row>
    <row r="11" spans="1:9" x14ac:dyDescent="0.2">
      <c r="A11" s="8" t="s">
        <v>0</v>
      </c>
      <c r="B11" s="9" t="str">
        <f>'Draaitabel Bevolkingsprognose C'!A204</f>
        <v>Meerssen</v>
      </c>
      <c r="C11" s="9" t="e">
        <f>(plancapaciteit_nl!C10+plancapaciteit_nl!D10)/(#REF!-#REF!)</f>
        <v>#REF!</v>
      </c>
      <c r="E11" s="8">
        <v>9</v>
      </c>
      <c r="F11" s="14" t="s">
        <v>322</v>
      </c>
      <c r="G11" s="11" t="e">
        <f>(plancapaciteit_nl!F131+plancapaciteit_nl!G131)/(#REF!-#REF!)</f>
        <v>#REF!</v>
      </c>
      <c r="H11" s="14" t="s">
        <v>323</v>
      </c>
      <c r="I11" s="11">
        <v>-3.61</v>
      </c>
    </row>
    <row r="12" spans="1:9" x14ac:dyDescent="0.2">
      <c r="A12" s="8" t="s">
        <v>4</v>
      </c>
      <c r="B12" s="9" t="str">
        <f>'Draaitabel Bevolkingsprognose C'!A341</f>
        <v>Waalwijk</v>
      </c>
      <c r="C12" s="9" t="e">
        <f>(plancapaciteit_nl!C107+plancapaciteit_nl!D107)/(#REF!-#REF!)</f>
        <v>#REF!</v>
      </c>
      <c r="E12" s="8">
        <v>10</v>
      </c>
      <c r="F12" s="14" t="s">
        <v>324</v>
      </c>
      <c r="G12" s="11" t="e">
        <f>(plancapaciteit_nl!F96+plancapaciteit_nl!G96)/(#REF!-#REF!)</f>
        <v>#REF!</v>
      </c>
      <c r="H12" s="14" t="s">
        <v>325</v>
      </c>
      <c r="I12" s="11">
        <v>-3.47</v>
      </c>
    </row>
    <row r="13" spans="1:9" x14ac:dyDescent="0.2">
      <c r="A13" s="8" t="s">
        <v>11</v>
      </c>
      <c r="B13" s="9" t="str">
        <f>'Draaitabel Bevolkingsprognose C'!A357</f>
        <v>Wijchen</v>
      </c>
      <c r="C13" s="9" t="e">
        <f>(plancapaciteit_nl!#REF!+plancapaciteit_nl!#REF!)/(#REF!-#REF!)</f>
        <v>#REF!</v>
      </c>
      <c r="F13" s="11"/>
      <c r="G13" s="11"/>
      <c r="H13" s="11"/>
      <c r="I13" s="11"/>
    </row>
    <row r="14" spans="1:9" x14ac:dyDescent="0.2">
      <c r="A14" s="8" t="s">
        <v>3</v>
      </c>
      <c r="B14" s="9" t="str">
        <f>'Draaitabel Bevolkingsprognose C'!A57</f>
        <v>Brunssum</v>
      </c>
      <c r="C14" s="9" t="e">
        <f>(plancapaciteit_nl!C164+plancapaciteit_nl!D164)/(#REF!-#REF!)</f>
        <v>#REF!</v>
      </c>
      <c r="I14" s="11"/>
    </row>
    <row r="15" spans="1:9" x14ac:dyDescent="0.2">
      <c r="A15" s="8" t="s">
        <v>0</v>
      </c>
      <c r="B15" s="9" t="str">
        <f>'Draaitabel Bevolkingsprognose C'!A307</f>
        <v>Teylingen</v>
      </c>
      <c r="C15" s="9" t="e">
        <f>(plancapaciteit_nl!C5+plancapaciteit_nl!D5)/(#REF!-#REF!)</f>
        <v>#REF!</v>
      </c>
      <c r="I15" s="11"/>
    </row>
    <row r="16" spans="1:9" x14ac:dyDescent="0.2">
      <c r="A16" s="8" t="s">
        <v>4</v>
      </c>
      <c r="B16" s="9" t="str">
        <f>'Draaitabel Bevolkingsprognose C'!A131</f>
        <v>Hardenberg</v>
      </c>
      <c r="C16" s="9" t="e">
        <f>(plancapaciteit_nl!C77+plancapaciteit_nl!D77)/(#REF!-#REF!)</f>
        <v>#REF!</v>
      </c>
    </row>
    <row r="17" spans="1:10" x14ac:dyDescent="0.2">
      <c r="A17" s="8" t="s">
        <v>7</v>
      </c>
      <c r="B17" s="9" t="str">
        <f>'Draaitabel Bevolkingsprognose C'!A163</f>
        <v>IJsselstein</v>
      </c>
      <c r="C17" s="9" t="e">
        <f>(plancapaciteit_nl!C145+plancapaciteit_nl!D145)/(#REF!-#REF!)</f>
        <v>#REF!</v>
      </c>
    </row>
    <row r="18" spans="1:10" x14ac:dyDescent="0.2">
      <c r="A18" s="8" t="s">
        <v>0</v>
      </c>
      <c r="B18" s="9" t="str">
        <f>'Draaitabel Bevolkingsprognose C'!A119</f>
        <v>Gorinchem</v>
      </c>
      <c r="C18" s="9" t="e">
        <f>(plancapaciteit_nl!C28+plancapaciteit_nl!D28)/(#REF!-#REF!)</f>
        <v>#REF!</v>
      </c>
    </row>
    <row r="19" spans="1:10" x14ac:dyDescent="0.2">
      <c r="A19" s="8" t="s">
        <v>4</v>
      </c>
      <c r="B19" s="9" t="str">
        <f>'Draaitabel Bevolkingsprognose C'!A111</f>
        <v>Gemert-Bakel</v>
      </c>
      <c r="C19" s="9" t="e">
        <f>(plancapaciteit_nl!C71+plancapaciteit_nl!D71)/(#REF!-#REF!)</f>
        <v>#REF!</v>
      </c>
      <c r="I19" s="11"/>
    </row>
    <row r="20" spans="1:10" x14ac:dyDescent="0.2">
      <c r="A20" s="8" t="s">
        <v>11</v>
      </c>
      <c r="B20" s="9" t="str">
        <f>'Draaitabel Bevolkingsprognose C'!A381</f>
        <v>Zwijndrecht</v>
      </c>
      <c r="C20" s="9" t="e">
        <f>(plancapaciteit_nl!#REF!+plancapaciteit_nl!#REF!)/(#REF!-#REF!)</f>
        <v>#REF!</v>
      </c>
      <c r="I20" s="11"/>
    </row>
    <row r="21" spans="1:10" x14ac:dyDescent="0.2">
      <c r="A21" s="8" t="s">
        <v>7</v>
      </c>
      <c r="B21" s="9" t="str">
        <f>'Draaitabel Bevolkingsprognose C'!A309</f>
        <v>Tiel</v>
      </c>
      <c r="C21" s="9" t="e">
        <f>(plancapaciteit_nl!C153+plancapaciteit_nl!D153)/(#REF!-#REF!)</f>
        <v>#REF!</v>
      </c>
    </row>
    <row r="22" spans="1:10" x14ac:dyDescent="0.2">
      <c r="A22" s="8" t="s">
        <v>11</v>
      </c>
      <c r="B22" s="9" t="str">
        <f>'Draaitabel Bevolkingsprognose C'!A132</f>
        <v>Harderwijk</v>
      </c>
      <c r="C22" s="9" t="e">
        <f>(plancapaciteit_nl!#REF!+plancapaciteit_nl!#REF!)/(#REF!-#REF!)</f>
        <v>#REF!</v>
      </c>
    </row>
    <row r="23" spans="1:10" x14ac:dyDescent="0.2">
      <c r="A23" s="8" t="s">
        <v>4</v>
      </c>
      <c r="B23" s="9" t="str">
        <f>'Draaitabel Bevolkingsprognose C'!A286</f>
        <v>Sint-Michielsgestel</v>
      </c>
      <c r="C23" s="9" t="e">
        <f>(plancapaciteit_nl!C97+plancapaciteit_nl!D97)/(#REF!-#REF!)</f>
        <v>#REF!</v>
      </c>
    </row>
    <row r="24" spans="1:10" x14ac:dyDescent="0.2">
      <c r="A24" s="8" t="s">
        <v>4</v>
      </c>
      <c r="B24" s="9" t="str">
        <f>'Draaitabel Bevolkingsprognose C'!A287</f>
        <v>Sittard-Geleen</v>
      </c>
      <c r="C24" s="9" t="e">
        <f>(plancapaciteit_nl!C98+plancapaciteit_nl!D98)/(#REF!-#REF!)</f>
        <v>#REF!</v>
      </c>
      <c r="E24" s="91" t="s">
        <v>326</v>
      </c>
      <c r="F24" s="92"/>
      <c r="G24" s="92"/>
      <c r="H24" s="93"/>
      <c r="I24" s="8"/>
      <c r="J24" s="8"/>
    </row>
    <row r="25" spans="1:10" x14ac:dyDescent="0.2">
      <c r="A25" s="8" t="s">
        <v>3</v>
      </c>
      <c r="B25" s="9" t="str">
        <f>'Draaitabel Bevolkingsprognose C'!A194</f>
        <v>Loon op Zand</v>
      </c>
      <c r="C25" s="9" t="e">
        <f>(plancapaciteit_nl!C180+plancapaciteit_nl!D180)/(#REF!-#REF!)</f>
        <v>#REF!</v>
      </c>
      <c r="E25" s="8"/>
      <c r="F25" s="8"/>
      <c r="G25" s="8"/>
      <c r="H25" s="8"/>
      <c r="I25" s="8"/>
      <c r="J25" s="8"/>
    </row>
    <row r="26" spans="1:10" x14ac:dyDescent="0.2">
      <c r="A26" s="8" t="s">
        <v>4</v>
      </c>
      <c r="B26" s="9" t="str">
        <f>'Draaitabel Bevolkingsprognose C'!A363</f>
        <v>Woerden</v>
      </c>
      <c r="C26" s="9" t="e">
        <f>(plancapaciteit_nl!C109+plancapaciteit_nl!D109)/(#REF!-#REF!)</f>
        <v>#REF!</v>
      </c>
      <c r="E26" s="8"/>
      <c r="F26" s="8"/>
      <c r="G26" s="8"/>
      <c r="H26" s="8"/>
      <c r="I26" s="8"/>
      <c r="J26" s="8"/>
    </row>
    <row r="27" spans="1:10" x14ac:dyDescent="0.2">
      <c r="A27" s="8" t="s">
        <v>4</v>
      </c>
      <c r="B27" s="9" t="str">
        <f>'Draaitabel Bevolkingsprognose C'!A213</f>
        <v>Molenwaard</v>
      </c>
      <c r="C27" s="9" t="e">
        <f>(plancapaciteit_nl!C88+plancapaciteit_nl!D88)/(#REF!-#REF!)</f>
        <v>#REF!</v>
      </c>
    </row>
    <row r="28" spans="1:10" x14ac:dyDescent="0.2">
      <c r="A28" s="8" t="s">
        <v>2</v>
      </c>
      <c r="B28" s="9" t="str">
        <f>'Draaitabel Bevolkingsprognose C'!A74</f>
        <v>De Wolden</v>
      </c>
      <c r="C28" s="9" t="e">
        <f>(plancapaciteit_nl!C123+plancapaciteit_nl!D123)/(#REF!-#REF!)</f>
        <v>#REF!</v>
      </c>
    </row>
    <row r="29" spans="1:10" x14ac:dyDescent="0.2">
      <c r="A29" s="8" t="s">
        <v>4</v>
      </c>
      <c r="B29" s="9" t="str">
        <f>'Draaitabel Bevolkingsprognose C'!A127</f>
        <v>Haarlem</v>
      </c>
      <c r="C29" s="9" t="e">
        <f>(plancapaciteit_nl!C76+plancapaciteit_nl!D76)/(#REF!-#REF!)</f>
        <v>#REF!</v>
      </c>
    </row>
    <row r="30" spans="1:10" x14ac:dyDescent="0.2">
      <c r="A30" s="8" t="s">
        <v>9</v>
      </c>
      <c r="B30" s="9" t="str">
        <f>'Draaitabel Bevolkingsprognose C'!A8</f>
        <v>Alblasserdam</v>
      </c>
      <c r="C30" s="9" t="e">
        <f>(plancapaciteit_nl!#REF!)/(#REF!-#REF!)</f>
        <v>#REF!</v>
      </c>
      <c r="F30" s="11"/>
      <c r="G30" s="11"/>
      <c r="H30" s="11"/>
      <c r="I30" s="11"/>
    </row>
    <row r="31" spans="1:10" x14ac:dyDescent="0.2">
      <c r="A31" s="8" t="s">
        <v>4</v>
      </c>
      <c r="B31" s="9" t="str">
        <f>'Draaitabel Bevolkingsprognose C'!A154</f>
        <v>Hilversum</v>
      </c>
      <c r="C31" s="9" t="e">
        <f>(plancapaciteit_nl!C82+plancapaciteit_nl!D82)/(#REF!-#REF!)</f>
        <v>#REF!</v>
      </c>
      <c r="F31" s="11"/>
      <c r="G31" s="11"/>
      <c r="H31" s="11"/>
      <c r="I31" s="11"/>
    </row>
    <row r="32" spans="1:10" x14ac:dyDescent="0.2">
      <c r="A32" s="8" t="s">
        <v>3</v>
      </c>
      <c r="B32" s="9" t="str">
        <f>'Draaitabel Bevolkingsprognose C'!A362</f>
        <v>Woensdrecht</v>
      </c>
      <c r="C32" s="9" t="e">
        <f>(plancapaciteit_nl!C203+plancapaciteit_nl!D203)/(#REF!-#REF!)</f>
        <v>#REF!</v>
      </c>
      <c r="F32" s="11"/>
      <c r="G32" s="11"/>
      <c r="H32" s="11"/>
      <c r="I32" s="11"/>
    </row>
    <row r="33" spans="1:9" x14ac:dyDescent="0.2">
      <c r="A33" s="8" t="s">
        <v>6</v>
      </c>
      <c r="B33" s="9" t="str">
        <f>'Draaitabel Bevolkingsprognose C'!A160</f>
        <v>Houten</v>
      </c>
      <c r="C33" s="9" t="e">
        <f>(plancapaciteit_nl!#REF!+plancapaciteit_nl!#REF!)/(#REF!-#REF!)</f>
        <v>#REF!</v>
      </c>
      <c r="F33" s="11"/>
      <c r="G33" s="11"/>
      <c r="H33" s="11"/>
      <c r="I33" s="11"/>
    </row>
    <row r="34" spans="1:9" x14ac:dyDescent="0.2">
      <c r="A34" s="8" t="s">
        <v>4</v>
      </c>
      <c r="B34" s="9" t="str">
        <f>'Draaitabel Bevolkingsprognose C'!A236</f>
        <v>Oldambt</v>
      </c>
      <c r="C34" s="9" t="e">
        <f>(plancapaciteit_nl!C91+plancapaciteit_nl!D91)/(#REF!-#REF!)</f>
        <v>#REF!</v>
      </c>
      <c r="F34" s="11"/>
      <c r="G34" s="11"/>
      <c r="H34" s="11"/>
      <c r="I34" s="11"/>
    </row>
    <row r="35" spans="1:9" x14ac:dyDescent="0.2">
      <c r="A35" s="8" t="s">
        <v>11</v>
      </c>
      <c r="B35" s="9" t="str">
        <f>'Draaitabel Bevolkingsprognose C'!A239</f>
        <v>Olst-Wijhe</v>
      </c>
      <c r="C35" s="9" t="e">
        <f>(plancapaciteit_nl!#REF!+plancapaciteit_nl!#REF!)/(#REF!-#REF!)</f>
        <v>#REF!</v>
      </c>
      <c r="F35" s="11"/>
      <c r="G35" s="11"/>
      <c r="H35" s="11"/>
      <c r="I35" s="11"/>
    </row>
    <row r="36" spans="1:9" x14ac:dyDescent="0.2">
      <c r="A36" s="8" t="s">
        <v>3</v>
      </c>
      <c r="B36" s="9" t="str">
        <f>'Draaitabel Bevolkingsprognose C'!A243</f>
        <v>Oosterhout</v>
      </c>
      <c r="C36" s="9" t="e">
        <f>(plancapaciteit_nl!C188+plancapaciteit_nl!D188)/(#REF!-#REF!)</f>
        <v>#REF!</v>
      </c>
      <c r="F36" s="11"/>
      <c r="G36" s="11"/>
      <c r="H36" s="11"/>
      <c r="I36" s="11"/>
    </row>
    <row r="37" spans="1:9" x14ac:dyDescent="0.2">
      <c r="A37" s="8" t="s">
        <v>9</v>
      </c>
      <c r="B37" s="9" t="str">
        <f>'Draaitabel Bevolkingsprognose C'!A291</f>
        <v>Soest</v>
      </c>
      <c r="C37" s="9" t="e">
        <f>(plancapaciteit_nl!#REF!)/(#REF!-#REF!)</f>
        <v>#REF!</v>
      </c>
      <c r="F37" s="11"/>
      <c r="G37" s="11"/>
      <c r="H37" s="11"/>
      <c r="I37" s="11"/>
    </row>
    <row r="38" spans="1:9" x14ac:dyDescent="0.2">
      <c r="A38" s="8" t="s">
        <v>11</v>
      </c>
      <c r="B38" s="9" t="str">
        <f>'Draaitabel Bevolkingsprognose C'!A156</f>
        <v>Hollands Kroon</v>
      </c>
      <c r="C38" s="9" t="e">
        <f>(plancapaciteit_nl!#REF!+plancapaciteit_nl!#REF!)/(#REF!-#REF!)</f>
        <v>#REF!</v>
      </c>
      <c r="F38" s="11"/>
      <c r="G38" s="11"/>
      <c r="H38" s="11"/>
      <c r="I38" s="11"/>
    </row>
    <row r="39" spans="1:9" x14ac:dyDescent="0.2">
      <c r="A39" s="8" t="s">
        <v>3</v>
      </c>
      <c r="B39" s="9" t="str">
        <f>'Draaitabel Bevolkingsprognose C'!A263</f>
        <v>Renswoude</v>
      </c>
      <c r="C39" s="9" t="e">
        <f>(plancapaciteit_nl!C192+plancapaciteit_nl!D192)/(#REF!-#REF!)</f>
        <v>#REF!</v>
      </c>
      <c r="F39" s="11"/>
      <c r="G39" s="11"/>
      <c r="H39" s="11"/>
      <c r="I39" s="11"/>
    </row>
    <row r="40" spans="1:9" x14ac:dyDescent="0.2">
      <c r="A40" s="8" t="s">
        <v>0</v>
      </c>
      <c r="B40" s="9" t="s">
        <v>13</v>
      </c>
      <c r="C40" s="9" t="e">
        <f>(plancapaciteit_nl!C2+plancapaciteit_nl!D2)/(#REF!-#REF!)</f>
        <v>#REF!</v>
      </c>
      <c r="F40" s="11"/>
      <c r="G40" s="11"/>
      <c r="H40" s="11"/>
      <c r="I40" s="11"/>
    </row>
    <row r="41" spans="1:9" x14ac:dyDescent="0.2">
      <c r="A41" s="8" t="s">
        <v>3</v>
      </c>
      <c r="B41" s="9" t="str">
        <f>'Draaitabel Bevolkingsprognose C'!A192</f>
        <v>Lisse</v>
      </c>
      <c r="C41" s="9" t="e">
        <f>(plancapaciteit_nl!C179+plancapaciteit_nl!D179)/(#REF!-#REF!)</f>
        <v>#REF!</v>
      </c>
      <c r="F41" s="11"/>
      <c r="G41" s="11"/>
      <c r="H41" s="11"/>
      <c r="I41" s="11"/>
    </row>
    <row r="42" spans="1:9" x14ac:dyDescent="0.2">
      <c r="A42" s="8" t="s">
        <v>0</v>
      </c>
      <c r="B42" s="9" t="str">
        <f>'Draaitabel Bevolkingsprognose C'!A162</f>
        <v>Hulst</v>
      </c>
      <c r="C42" s="9" t="e">
        <f>(plancapaciteit_nl!C30+plancapaciteit_nl!D30)/(#REF!-#REF!)</f>
        <v>#REF!</v>
      </c>
      <c r="F42" s="11"/>
      <c r="G42" s="11"/>
      <c r="H42" s="11"/>
      <c r="I42" s="11"/>
    </row>
    <row r="43" spans="1:9" x14ac:dyDescent="0.2">
      <c r="A43" s="8" t="s">
        <v>9</v>
      </c>
      <c r="B43" s="9" t="str">
        <f>'Draaitabel Bevolkingsprognose C'!A306</f>
        <v>Texel</v>
      </c>
      <c r="C43" s="9" t="e">
        <f>(plancapaciteit_nl!#REF!)/(#REF!-#REF!)</f>
        <v>#REF!</v>
      </c>
      <c r="F43" s="11"/>
      <c r="G43" s="11"/>
      <c r="H43" s="11"/>
      <c r="I43" s="11"/>
    </row>
    <row r="44" spans="1:9" x14ac:dyDescent="0.2">
      <c r="A44" s="8" t="s">
        <v>4</v>
      </c>
      <c r="B44" s="9" t="str">
        <f>'Draaitabel Bevolkingsprognose C'!A15</f>
        <v>Ameland</v>
      </c>
      <c r="C44" s="9" t="e">
        <f>(plancapaciteit_nl!C49+plancapaciteit_nl!D49)/(#REF!-#REF!)</f>
        <v>#REF!</v>
      </c>
      <c r="F44" s="11"/>
      <c r="G44" s="11"/>
      <c r="H44" s="11"/>
      <c r="I44" s="11"/>
    </row>
    <row r="45" spans="1:9" x14ac:dyDescent="0.2">
      <c r="A45" s="8" t="s">
        <v>4</v>
      </c>
      <c r="B45" s="9" t="str">
        <f>'Draaitabel Bevolkingsprognose C'!A122</f>
        <v>Groningen (gemeente)</v>
      </c>
      <c r="C45" s="9" t="e">
        <f>(plancapaciteit_nl!C75+plancapaciteit_nl!D75)/(#REF!-#REF!)</f>
        <v>#REF!</v>
      </c>
      <c r="F45" s="11"/>
      <c r="G45" s="11"/>
      <c r="H45" s="11"/>
      <c r="I45" s="11"/>
    </row>
    <row r="46" spans="1:9" x14ac:dyDescent="0.2">
      <c r="A46" s="8" t="s">
        <v>11</v>
      </c>
      <c r="B46" s="9" t="str">
        <f>'Draaitabel Bevolkingsprognose C'!A240</f>
        <v>Ommen</v>
      </c>
      <c r="C46" s="9" t="e">
        <f>(plancapaciteit_nl!#REF!+plancapaciteit_nl!#REF!)/(#REF!-#REF!)</f>
        <v>#REF!</v>
      </c>
      <c r="F46" s="11"/>
      <c r="G46" s="11"/>
      <c r="H46" s="11"/>
      <c r="I46" s="11"/>
    </row>
    <row r="47" spans="1:9" x14ac:dyDescent="0.2">
      <c r="A47" s="8" t="s">
        <v>6</v>
      </c>
      <c r="B47" s="9" t="str">
        <f>'Draaitabel Bevolkingsprognose C'!A331</f>
        <v>Vianen</v>
      </c>
      <c r="C47" s="9" t="e">
        <f>(plancapaciteit_nl!#REF!+plancapaciteit_nl!#REF!)/(#REF!-#REF!)</f>
        <v>#REF!</v>
      </c>
      <c r="F47" s="11"/>
      <c r="G47" s="11"/>
      <c r="H47" s="11"/>
      <c r="I47" s="11"/>
    </row>
    <row r="48" spans="1:9" x14ac:dyDescent="0.2">
      <c r="A48" s="8" t="s">
        <v>9</v>
      </c>
      <c r="B48" s="9" t="str">
        <f>'Draaitabel Bevolkingsprognose C'!A245</f>
        <v>Oostzaan</v>
      </c>
      <c r="C48" s="9" t="e">
        <f>(plancapaciteit_nl!#REF!)/(#REF!-#REF!)</f>
        <v>#REF!</v>
      </c>
      <c r="F48" s="11"/>
      <c r="G48" s="11"/>
      <c r="H48" s="11"/>
      <c r="I48" s="11"/>
    </row>
    <row r="49" spans="1:9" x14ac:dyDescent="0.2">
      <c r="A49" s="8" t="s">
        <v>11</v>
      </c>
      <c r="B49" s="9" t="str">
        <f>'Draaitabel Bevolkingsprognose C'!A198</f>
        <v>Maasdriel</v>
      </c>
      <c r="C49" s="9" t="e">
        <f>(plancapaciteit_nl!#REF!+plancapaciteit_nl!#REF!)/(#REF!-#REF!)</f>
        <v>#REF!</v>
      </c>
      <c r="F49" s="11"/>
      <c r="G49" s="11"/>
      <c r="H49" s="11"/>
      <c r="I49" s="11"/>
    </row>
    <row r="50" spans="1:9" x14ac:dyDescent="0.2">
      <c r="A50" s="8" t="s">
        <v>9</v>
      </c>
      <c r="B50" s="9" t="str">
        <f>'Draaitabel Bevolkingsprognose C'!A315</f>
        <v>Uden</v>
      </c>
      <c r="C50" s="9" t="e">
        <f>(plancapaciteit_nl!#REF!)/(#REF!-#REF!)</f>
        <v>#REF!</v>
      </c>
      <c r="F50" s="11"/>
      <c r="G50" s="11"/>
      <c r="H50" s="11"/>
      <c r="I50" s="11"/>
    </row>
    <row r="51" spans="1:9" x14ac:dyDescent="0.2">
      <c r="A51" s="8" t="s">
        <v>9</v>
      </c>
      <c r="B51" s="9" t="s">
        <v>284</v>
      </c>
      <c r="C51" s="9" t="e">
        <f>(plancapaciteit_nl!#REF!)/(#REF!-#REF!)</f>
        <v>#REF!</v>
      </c>
      <c r="F51" s="11"/>
      <c r="G51" s="11"/>
      <c r="H51" s="11"/>
      <c r="I51" s="11"/>
    </row>
    <row r="52" spans="1:9" x14ac:dyDescent="0.2">
      <c r="A52" s="8" t="s">
        <v>9</v>
      </c>
      <c r="B52" s="9" t="str">
        <f>'Draaitabel Bevolkingsprognose C'!A136</f>
        <v>Hattem</v>
      </c>
      <c r="C52" s="9" t="e">
        <f>(plancapaciteit_nl!#REF!)/(#REF!-#REF!)</f>
        <v>#REF!</v>
      </c>
      <c r="F52" s="11"/>
      <c r="G52" s="11"/>
      <c r="H52" s="11"/>
      <c r="I52" s="11"/>
    </row>
    <row r="53" spans="1:9" x14ac:dyDescent="0.2">
      <c r="A53" s="8" t="s">
        <v>4</v>
      </c>
      <c r="B53" s="9" t="str">
        <f>'Draaitabel Bevolkingsprognose C'!A176</f>
        <v>Landgraaf</v>
      </c>
      <c r="C53" s="9" t="e">
        <f>(plancapaciteit_nl!C84+plancapaciteit_nl!D84)/(#REF!-#REF!)</f>
        <v>#REF!</v>
      </c>
      <c r="F53" s="11"/>
      <c r="G53" s="11"/>
      <c r="H53" s="11"/>
      <c r="I53" s="11"/>
    </row>
    <row r="54" spans="1:9" x14ac:dyDescent="0.2">
      <c r="A54" s="8" t="s">
        <v>2</v>
      </c>
      <c r="B54" s="9" t="str">
        <f>'Draaitabel Bevolkingsprognose C'!A71</f>
        <v>De Fryske Marren</v>
      </c>
      <c r="C54" s="9" t="e">
        <f>(plancapaciteit_nl!C122+plancapaciteit_nl!D122)/(#REF!-#REF!)</f>
        <v>#REF!</v>
      </c>
      <c r="F54" s="11"/>
      <c r="G54" s="11"/>
      <c r="H54" s="11"/>
      <c r="I54" s="11"/>
    </row>
    <row r="55" spans="1:9" x14ac:dyDescent="0.2">
      <c r="A55" s="8" t="s">
        <v>9</v>
      </c>
      <c r="B55" s="9" t="str">
        <f>'Draaitabel Bevolkingsprognose C'!A70</f>
        <v>De Bilt</v>
      </c>
      <c r="C55" s="9" t="e">
        <f>(plancapaciteit_nl!#REF!)/(#REF!-#REF!)</f>
        <v>#REF!</v>
      </c>
      <c r="F55" s="11"/>
      <c r="G55" s="11"/>
      <c r="H55" s="11"/>
      <c r="I55" s="11"/>
    </row>
    <row r="56" spans="1:9" x14ac:dyDescent="0.2">
      <c r="A56" s="8" t="s">
        <v>6</v>
      </c>
      <c r="B56" s="9" t="str">
        <f>'Draaitabel Bevolkingsprognose C'!A336</f>
        <v>Voorschoten</v>
      </c>
      <c r="C56" s="9" t="e">
        <f>(plancapaciteit_nl!#REF!+plancapaciteit_nl!#REF!)/(#REF!-#REF!)</f>
        <v>#REF!</v>
      </c>
      <c r="F56" s="11"/>
      <c r="G56" s="11"/>
      <c r="H56" s="11"/>
      <c r="I56" s="11"/>
    </row>
    <row r="57" spans="1:9" x14ac:dyDescent="0.2">
      <c r="A57" s="8" t="s">
        <v>0</v>
      </c>
      <c r="B57" s="9" t="str">
        <f>'Draaitabel Bevolkingsprognose C'!A46</f>
        <v>Bodegraven-Reeuwijk</v>
      </c>
      <c r="C57" s="9" t="e">
        <f>(plancapaciteit_nl!C43+plancapaciteit_nl!D43)/(#REF!-#REF!)</f>
        <v>#REF!</v>
      </c>
      <c r="F57" s="11"/>
      <c r="G57" s="11"/>
      <c r="H57" s="11"/>
      <c r="I57" s="11"/>
    </row>
    <row r="58" spans="1:9" x14ac:dyDescent="0.2">
      <c r="A58" s="8" t="s">
        <v>2</v>
      </c>
      <c r="B58" s="9" t="str">
        <f>'Draaitabel Bevolkingsprognose C'!A164</f>
        <v>Kaag en Braassem</v>
      </c>
      <c r="C58" s="9" t="e">
        <f>(plancapaciteit_nl!C125+plancapaciteit_nl!D125)/(#REF!-#REF!)</f>
        <v>#REF!</v>
      </c>
      <c r="F58" s="11"/>
      <c r="G58" s="11"/>
      <c r="H58" s="11"/>
      <c r="I58" s="11"/>
    </row>
    <row r="59" spans="1:9" x14ac:dyDescent="0.2">
      <c r="A59" s="8" t="s">
        <v>6</v>
      </c>
      <c r="B59" s="9" t="str">
        <f>'Draaitabel Bevolkingsprognose C'!A169</f>
        <v>Koggenland</v>
      </c>
      <c r="C59" s="9" t="e">
        <f>(plancapaciteit_nl!#REF!+plancapaciteit_nl!#REF!)/(#REF!-#REF!)</f>
        <v>#REF!</v>
      </c>
      <c r="F59" s="11"/>
      <c r="G59" s="11"/>
      <c r="H59" s="11"/>
      <c r="I59" s="11"/>
    </row>
    <row r="60" spans="1:9" x14ac:dyDescent="0.2">
      <c r="A60" s="8" t="s">
        <v>6</v>
      </c>
      <c r="B60" s="9" t="str">
        <f>'Draaitabel Bevolkingsprognose C'!A113</f>
        <v>Giessenlanden</v>
      </c>
      <c r="C60" s="9" t="e">
        <f>(plancapaciteit_nl!#REF!+plancapaciteit_nl!#REF!)/(#REF!-#REF!)</f>
        <v>#REF!</v>
      </c>
      <c r="F60" s="11"/>
      <c r="G60" s="11"/>
      <c r="H60" s="11"/>
      <c r="I60" s="11"/>
    </row>
    <row r="61" spans="1:9" x14ac:dyDescent="0.2">
      <c r="A61" s="8" t="s">
        <v>3</v>
      </c>
      <c r="B61" s="9" t="str">
        <f>'Draaitabel Bevolkingsprognose C'!A7</f>
        <v>Achtkarspelen</v>
      </c>
      <c r="C61" s="9" t="e">
        <f>(plancapaciteit_nl!C156+plancapaciteit_nl!D156)/(#REF!-#REF!)</f>
        <v>#REF!</v>
      </c>
      <c r="F61" s="11"/>
      <c r="G61" s="11"/>
      <c r="H61" s="11"/>
      <c r="I61" s="11"/>
    </row>
    <row r="62" spans="1:9" x14ac:dyDescent="0.2">
      <c r="A62" s="8" t="s">
        <v>6</v>
      </c>
      <c r="B62" s="9" t="str">
        <f>'Draaitabel Bevolkingsprognose C'!A189</f>
        <v>Leusden</v>
      </c>
      <c r="C62" s="9" t="e">
        <f>(plancapaciteit_nl!#REF!+plancapaciteit_nl!#REF!)/(#REF!-#REF!)</f>
        <v>#REF!</v>
      </c>
      <c r="F62" s="11"/>
      <c r="G62" s="11"/>
      <c r="H62" s="11"/>
      <c r="I62" s="11"/>
    </row>
    <row r="63" spans="1:9" x14ac:dyDescent="0.2">
      <c r="A63" s="8" t="s">
        <v>11</v>
      </c>
      <c r="B63" s="9" t="str">
        <f>'Draaitabel Bevolkingsprognose C'!A312</f>
        <v>Twenterand</v>
      </c>
      <c r="C63" s="9" t="e">
        <f>(plancapaciteit_nl!#REF!+plancapaciteit_nl!#REF!)/(#REF!-#REF!)</f>
        <v>#REF!</v>
      </c>
      <c r="F63" s="11"/>
      <c r="G63" s="11"/>
      <c r="H63" s="11"/>
      <c r="I63" s="11"/>
    </row>
    <row r="64" spans="1:9" x14ac:dyDescent="0.2">
      <c r="A64" s="8" t="s">
        <v>7</v>
      </c>
      <c r="B64" s="9" t="str">
        <f>'Draaitabel Bevolkingsprognose C'!A284</f>
        <v>Simpelveld</v>
      </c>
      <c r="C64" s="9" t="e">
        <f>(plancapaciteit_nl!C150+plancapaciteit_nl!D150)/(#REF!-#REF!)</f>
        <v>#REF!</v>
      </c>
      <c r="F64" s="11"/>
      <c r="G64" s="11"/>
      <c r="H64" s="11"/>
      <c r="I64" s="11"/>
    </row>
    <row r="65" spans="1:9" x14ac:dyDescent="0.2">
      <c r="A65" s="8" t="s">
        <v>9</v>
      </c>
      <c r="B65" s="9" t="str">
        <f>'Draaitabel Bevolkingsprognose C'!A72</f>
        <v>De Marne</v>
      </c>
      <c r="C65" s="9" t="e">
        <f>(plancapaciteit_nl!#REF!)/(#REF!-#REF!)</f>
        <v>#REF!</v>
      </c>
      <c r="F65" s="11"/>
      <c r="G65" s="11"/>
      <c r="H65" s="11"/>
      <c r="I65" s="11"/>
    </row>
    <row r="66" spans="1:9" x14ac:dyDescent="0.2">
      <c r="A66" s="8" t="s">
        <v>6</v>
      </c>
      <c r="B66" s="9" t="str">
        <f>'Draaitabel Bevolkingsprognose C'!A125</f>
        <v>Haaksbergen</v>
      </c>
      <c r="C66" s="9" t="e">
        <f>(plancapaciteit_nl!#REF!+plancapaciteit_nl!#REF!)/(#REF!-#REF!)</f>
        <v>#REF!</v>
      </c>
      <c r="F66" s="11"/>
      <c r="G66" s="11"/>
      <c r="H66" s="11"/>
      <c r="I66" s="11"/>
    </row>
    <row r="67" spans="1:9" x14ac:dyDescent="0.2">
      <c r="A67" s="8" t="s">
        <v>9</v>
      </c>
      <c r="B67" s="9" t="str">
        <f>'Draaitabel Bevolkingsprognose C'!A340</f>
        <v>Waalre</v>
      </c>
      <c r="C67" s="9" t="e">
        <f>(plancapaciteit_nl!#REF!)/(#REF!-#REF!)</f>
        <v>#REF!</v>
      </c>
      <c r="F67" s="11"/>
      <c r="G67" s="11"/>
      <c r="H67" s="11"/>
      <c r="I67" s="11"/>
    </row>
    <row r="68" spans="1:9" x14ac:dyDescent="0.2">
      <c r="A68" s="8" t="s">
        <v>3</v>
      </c>
      <c r="B68" s="9" t="str">
        <f>'Draaitabel Bevolkingsprognose C'!A83</f>
        <v>Doetinchem</v>
      </c>
      <c r="C68" s="9" t="e">
        <f>(plancapaciteit_nl!C167+plancapaciteit_nl!D167)/(#REF!-#REF!)</f>
        <v>#REF!</v>
      </c>
      <c r="F68" s="11"/>
      <c r="G68" s="11"/>
      <c r="H68" s="11"/>
      <c r="I68" s="11"/>
    </row>
    <row r="69" spans="1:9" x14ac:dyDescent="0.2">
      <c r="A69" s="8" t="s">
        <v>3</v>
      </c>
      <c r="B69" s="9" t="str">
        <f>'Draaitabel Bevolkingsprognose C'!A33</f>
        <v>Bergeijk</v>
      </c>
      <c r="C69" s="9" t="e">
        <f>(plancapaciteit_nl!C160+plancapaciteit_nl!D160)/(#REF!-#REF!)</f>
        <v>#REF!</v>
      </c>
      <c r="F69" s="11"/>
      <c r="G69" s="11"/>
      <c r="H69" s="11"/>
      <c r="I69" s="11"/>
    </row>
    <row r="70" spans="1:9" x14ac:dyDescent="0.2">
      <c r="A70" s="8" t="s">
        <v>6</v>
      </c>
      <c r="B70" s="9" t="str">
        <f>'Draaitabel Bevolkingsprognose C'!A200</f>
        <v>Maassluis</v>
      </c>
      <c r="C70" s="9" t="e">
        <f>(plancapaciteit_nl!#REF!+plancapaciteit_nl!#REF!)/(#REF!-#REF!)</f>
        <v>#REF!</v>
      </c>
      <c r="F70" s="11"/>
      <c r="G70" s="11"/>
      <c r="H70" s="11"/>
      <c r="I70" s="11"/>
    </row>
    <row r="71" spans="1:9" x14ac:dyDescent="0.2">
      <c r="A71" s="8" t="s">
        <v>0</v>
      </c>
      <c r="B71" s="9" t="str">
        <f>'Draaitabel Bevolkingsprognose C'!A181</f>
        <v>Leek</v>
      </c>
      <c r="C71" s="9" t="e">
        <f>(plancapaciteit_nl!C31+plancapaciteit_nl!D31)/(#REF!-#REF!)</f>
        <v>#REF!</v>
      </c>
      <c r="F71" s="11"/>
      <c r="G71" s="11"/>
      <c r="H71" s="11"/>
      <c r="I71" s="11"/>
    </row>
    <row r="72" spans="1:9" x14ac:dyDescent="0.2">
      <c r="A72" s="8" t="s">
        <v>3</v>
      </c>
      <c r="B72" s="9" t="str">
        <f>'Draaitabel Bevolkingsprognose C'!A151</f>
        <v>Heusden</v>
      </c>
      <c r="C72" s="9" t="e">
        <f>(plancapaciteit_nl!C178+plancapaciteit_nl!D178)/(#REF!-#REF!)</f>
        <v>#REF!</v>
      </c>
      <c r="F72" s="11"/>
      <c r="G72" s="11"/>
      <c r="H72" s="11"/>
      <c r="I72" s="11"/>
    </row>
    <row r="73" spans="1:9" x14ac:dyDescent="0.2">
      <c r="A73" s="8" t="s">
        <v>2</v>
      </c>
      <c r="B73" s="9" t="str">
        <f>'Draaitabel Bevolkingsprognose C'!A196</f>
        <v>Loppersum</v>
      </c>
      <c r="C73" s="9" t="e">
        <f>(plancapaciteit_nl!C126+plancapaciteit_nl!D126)/(#REF!-#REF!)</f>
        <v>#REF!</v>
      </c>
      <c r="F73" s="11"/>
      <c r="G73" s="11"/>
      <c r="H73" s="11"/>
      <c r="I73" s="11"/>
    </row>
    <row r="74" spans="1:9" x14ac:dyDescent="0.2">
      <c r="A74" s="8" t="s">
        <v>11</v>
      </c>
      <c r="B74" s="9" t="str">
        <f>'Draaitabel Bevolkingsprognose C'!A82</f>
        <v>Doesburg</v>
      </c>
      <c r="C74" s="9" t="e">
        <f>(plancapaciteit_nl!#REF!+plancapaciteit_nl!#REF!)/(#REF!-#REF!)</f>
        <v>#REF!</v>
      </c>
      <c r="F74" s="11"/>
      <c r="G74" s="11"/>
      <c r="H74" s="11"/>
      <c r="I74" s="11"/>
    </row>
    <row r="75" spans="1:9" x14ac:dyDescent="0.2">
      <c r="A75" s="8" t="s">
        <v>3</v>
      </c>
      <c r="B75" s="9" t="str">
        <f>'Draaitabel Bevolkingsprognose C'!A358</f>
        <v>Wijdemeren</v>
      </c>
      <c r="C75" s="9" t="e">
        <f>(plancapaciteit_nl!C202+plancapaciteit_nl!D202)/(#REF!-#REF!)</f>
        <v>#REF!</v>
      </c>
      <c r="F75" s="11"/>
      <c r="G75" s="11"/>
      <c r="H75" s="11"/>
      <c r="I75" s="11"/>
    </row>
    <row r="76" spans="1:9" x14ac:dyDescent="0.2">
      <c r="A76" s="8" t="s">
        <v>6</v>
      </c>
      <c r="B76" s="9" t="str">
        <f>'Draaitabel Bevolkingsprognose C'!A35</f>
        <v>Bergen (NH.)</v>
      </c>
      <c r="C76" s="9" t="e">
        <f>(plancapaciteit_nl!#REF!+plancapaciteit_nl!#REF!)/(#REF!-#REF!)</f>
        <v>#REF!</v>
      </c>
      <c r="F76" s="11"/>
      <c r="G76" s="11"/>
      <c r="H76" s="11"/>
      <c r="I76" s="11"/>
    </row>
    <row r="77" spans="1:9" x14ac:dyDescent="0.2">
      <c r="A77" s="8" t="s">
        <v>11</v>
      </c>
      <c r="B77" s="9" t="str">
        <f>'Draaitabel Bevolkingsprognose C'!A313</f>
        <v>Tynaarlo</v>
      </c>
      <c r="C77" s="9" t="e">
        <f>(plancapaciteit_nl!#REF!+plancapaciteit_nl!#REF!)/(#REF!-#REF!)</f>
        <v>#REF!</v>
      </c>
      <c r="F77" s="11"/>
      <c r="G77" s="11"/>
      <c r="H77" s="11"/>
      <c r="I77" s="11"/>
    </row>
    <row r="78" spans="1:9" x14ac:dyDescent="0.2">
      <c r="A78" s="8" t="s">
        <v>6</v>
      </c>
      <c r="B78" s="9" t="s">
        <v>168</v>
      </c>
      <c r="C78" s="9" t="e">
        <f>(plancapaciteit_nl!#REF!+plancapaciteit_nl!#REF!)/(#REF!-#REF!)</f>
        <v>#REF!</v>
      </c>
      <c r="F78" s="11"/>
      <c r="G78" s="11"/>
      <c r="H78" s="11"/>
      <c r="I78" s="11"/>
    </row>
    <row r="79" spans="1:9" x14ac:dyDescent="0.2">
      <c r="A79" s="8" t="s">
        <v>7</v>
      </c>
      <c r="B79" s="9" t="str">
        <f>'Draaitabel Bevolkingsprognose C'!A290</f>
        <v>Smallingerland</v>
      </c>
      <c r="C79" s="9" t="e">
        <f>(plancapaciteit_nl!C151+plancapaciteit_nl!D151)/(#REF!-#REF!)</f>
        <v>#REF!</v>
      </c>
      <c r="F79" s="11"/>
      <c r="G79" s="11"/>
      <c r="H79" s="11"/>
      <c r="I79" s="11"/>
    </row>
    <row r="80" spans="1:9" x14ac:dyDescent="0.2">
      <c r="A80" s="8" t="s">
        <v>6</v>
      </c>
      <c r="B80" s="9" t="str">
        <f>'Draaitabel Bevolkingsprognose C'!A93</f>
        <v>Edam-Volendam</v>
      </c>
      <c r="C80" s="9" t="e">
        <f>(plancapaciteit_nl!#REF!+plancapaciteit_nl!#REF!)/(#REF!-#REF!)</f>
        <v>#REF!</v>
      </c>
      <c r="F80" s="11"/>
      <c r="G80" s="11"/>
      <c r="H80" s="11"/>
      <c r="I80" s="11"/>
    </row>
    <row r="81" spans="1:9" x14ac:dyDescent="0.2">
      <c r="A81" s="8" t="s">
        <v>9</v>
      </c>
      <c r="B81" s="9" t="str">
        <f>'Draaitabel Bevolkingsprognose C'!A248</f>
        <v>Oss</v>
      </c>
      <c r="C81" s="9" t="e">
        <f>(plancapaciteit_nl!#REF!)/(#REF!-#REF!)</f>
        <v>#REF!</v>
      </c>
      <c r="F81" s="11"/>
      <c r="G81" s="11"/>
      <c r="H81" s="11"/>
      <c r="I81" s="11"/>
    </row>
    <row r="82" spans="1:9" x14ac:dyDescent="0.2">
      <c r="A82" s="8" t="s">
        <v>6</v>
      </c>
      <c r="B82" s="9" t="str">
        <f>'Draaitabel Bevolkingsprognose C'!A271</f>
        <v>Roermond</v>
      </c>
      <c r="C82" s="9" t="e">
        <f>(plancapaciteit_nl!#REF!+plancapaciteit_nl!#REF!)/(#REF!-#REF!)</f>
        <v>#REF!</v>
      </c>
      <c r="F82" s="11"/>
      <c r="G82" s="11"/>
      <c r="H82" s="11"/>
      <c r="I82" s="11"/>
    </row>
    <row r="83" spans="1:9" x14ac:dyDescent="0.2">
      <c r="A83" s="8" t="s">
        <v>6</v>
      </c>
      <c r="B83" s="9" t="str">
        <f>'Draaitabel Bevolkingsprognose C'!A285</f>
        <v>Sint Anthonis</v>
      </c>
      <c r="C83" s="9" t="e">
        <f>(plancapaciteit_nl!#REF!+plancapaciteit_nl!#REF!)/(#REF!-#REF!)</f>
        <v>#REF!</v>
      </c>
      <c r="F83" s="11"/>
      <c r="G83" s="11"/>
      <c r="H83" s="11"/>
      <c r="I83" s="11"/>
    </row>
    <row r="84" spans="1:9" x14ac:dyDescent="0.2">
      <c r="A84" s="8" t="s">
        <v>6</v>
      </c>
      <c r="B84" s="9" t="str">
        <f>'Draaitabel Bevolkingsprognose C'!A99</f>
        <v>Eindhoven</v>
      </c>
      <c r="C84" s="9" t="e">
        <f>(plancapaciteit_nl!#REF!+plancapaciteit_nl!#REF!)/(#REF!-#REF!)</f>
        <v>#REF!</v>
      </c>
      <c r="F84" s="11"/>
      <c r="G84" s="11"/>
      <c r="H84" s="11"/>
      <c r="I84" s="11"/>
    </row>
    <row r="85" spans="1:9" x14ac:dyDescent="0.2">
      <c r="A85" s="8" t="s">
        <v>3</v>
      </c>
      <c r="B85" s="9" t="str">
        <f>'Draaitabel Bevolkingsprognose C'!A140</f>
        <v>Heerenveen</v>
      </c>
      <c r="C85" s="9" t="e">
        <f>(plancapaciteit_nl!C177+plancapaciteit_nl!D177)/(#REF!-#REF!)</f>
        <v>#REF!</v>
      </c>
      <c r="F85" s="11"/>
      <c r="G85" s="11"/>
      <c r="H85" s="11"/>
      <c r="I85" s="11"/>
    </row>
    <row r="86" spans="1:9" x14ac:dyDescent="0.2">
      <c r="A86" s="8" t="s">
        <v>0</v>
      </c>
      <c r="B86" s="10" t="str">
        <f>'Draaitabel Bevolkingsprognose C'!A36</f>
        <v>Bergen op Zoom</v>
      </c>
      <c r="C86" s="9" t="e">
        <f>(plancapaciteit_nl!C14+plancapaciteit_nl!D14)/(#REF!-#REF!)</f>
        <v>#REF!</v>
      </c>
      <c r="F86" s="11"/>
      <c r="G86" s="11"/>
      <c r="H86" s="11"/>
      <c r="I86" s="11"/>
    </row>
    <row r="87" spans="1:9" x14ac:dyDescent="0.2">
      <c r="A87" s="8" t="s">
        <v>2</v>
      </c>
      <c r="B87" s="9" t="str">
        <f>'Draaitabel Bevolkingsprognose C'!A216</f>
        <v>Mook en Middelaar</v>
      </c>
      <c r="C87" s="9" t="e">
        <f>(plancapaciteit_nl!C127+plancapaciteit_nl!D127)/(#REF!-#REF!)</f>
        <v>#REF!</v>
      </c>
      <c r="F87" s="11"/>
      <c r="G87" s="11"/>
      <c r="H87" s="11"/>
      <c r="I87" s="11"/>
    </row>
    <row r="88" spans="1:9" x14ac:dyDescent="0.2">
      <c r="A88" s="8" t="s">
        <v>11</v>
      </c>
      <c r="B88" s="9" t="str">
        <f>'Draaitabel Bevolkingsprognose C'!A126</f>
        <v>Haaren</v>
      </c>
      <c r="C88" s="9" t="e">
        <f>(plancapaciteit_nl!#REF!+plancapaciteit_nl!#REF!)/(#REF!-#REF!)</f>
        <v>#REF!</v>
      </c>
      <c r="F88" s="11"/>
      <c r="G88" s="11"/>
      <c r="H88" s="11"/>
      <c r="I88" s="11"/>
    </row>
    <row r="89" spans="1:9" x14ac:dyDescent="0.2">
      <c r="A89" s="8" t="s">
        <v>0</v>
      </c>
      <c r="B89" s="9" t="str">
        <f>'Draaitabel Bevolkingsprognose C'!A139</f>
        <v>Heerde</v>
      </c>
      <c r="C89" s="9" t="e">
        <f>(plancapaciteit_nl!C46+plancapaciteit_nl!D46)/(#REF!-#REF!)</f>
        <v>#REF!</v>
      </c>
      <c r="F89" s="11"/>
      <c r="G89" s="11"/>
      <c r="H89" s="11"/>
      <c r="I89" s="11"/>
    </row>
    <row r="90" spans="1:9" x14ac:dyDescent="0.2">
      <c r="A90" s="8" t="s">
        <v>3</v>
      </c>
      <c r="B90" s="9" t="str">
        <f>'Draaitabel Bevolkingsprognose C'!A38</f>
        <v>Bernheze</v>
      </c>
      <c r="C90" s="9" t="e">
        <f>(plancapaciteit_nl!C161+plancapaciteit_nl!D161)/(#REF!-#REF!)</f>
        <v>#REF!</v>
      </c>
      <c r="F90" s="11"/>
      <c r="G90" s="11"/>
      <c r="H90" s="11"/>
      <c r="I90" s="11"/>
    </row>
    <row r="91" spans="1:9" x14ac:dyDescent="0.2">
      <c r="A91" s="8" t="s">
        <v>6</v>
      </c>
      <c r="B91" s="9" t="str">
        <f>'Draaitabel Bevolkingsprognose C'!A58</f>
        <v>Bunnik</v>
      </c>
      <c r="C91" s="9" t="e">
        <f>(plancapaciteit_nl!#REF!+plancapaciteit_nl!#REF!)/(#REF!-#REF!)</f>
        <v>#REF!</v>
      </c>
      <c r="F91" s="11"/>
      <c r="G91" s="11"/>
      <c r="H91" s="11"/>
      <c r="I91" s="11"/>
    </row>
    <row r="92" spans="1:9" x14ac:dyDescent="0.2">
      <c r="A92" s="8" t="s">
        <v>6</v>
      </c>
      <c r="B92" s="9" t="str">
        <f>'Draaitabel Bevolkingsprognose C'!A30</f>
        <v>Beemster</v>
      </c>
      <c r="C92" s="9" t="e">
        <f>(plancapaciteit_nl!#REF!+plancapaciteit_nl!#REF!)/(#REF!-#REF!)</f>
        <v>#REF!</v>
      </c>
      <c r="F92" s="11"/>
      <c r="G92" s="11"/>
      <c r="H92" s="11"/>
      <c r="I92" s="11"/>
    </row>
    <row r="93" spans="1:9" x14ac:dyDescent="0.2">
      <c r="A93" s="8" t="s">
        <v>6</v>
      </c>
      <c r="B93" s="9" t="str">
        <f>'Draaitabel Bevolkingsprognose C'!A32</f>
        <v>Berg en Dal</v>
      </c>
      <c r="C93" s="9" t="e">
        <f>(plancapaciteit_nl!#REF!+plancapaciteit_nl!#REF!)/(#REF!-#REF!)</f>
        <v>#REF!</v>
      </c>
      <c r="F93" s="11"/>
      <c r="G93" s="11"/>
      <c r="H93" s="11"/>
      <c r="I93" s="11"/>
    </row>
    <row r="94" spans="1:9" x14ac:dyDescent="0.2">
      <c r="A94" s="8" t="s">
        <v>6</v>
      </c>
      <c r="B94" s="9" t="str">
        <f>'Draaitabel Bevolkingsprognose C'!A323</f>
        <v>Valkenswaard</v>
      </c>
      <c r="C94" s="9" t="e">
        <f>(plancapaciteit_nl!#REF!+plancapaciteit_nl!#REF!)/(#REF!-#REF!)</f>
        <v>#REF!</v>
      </c>
      <c r="F94" s="11"/>
      <c r="G94" s="11"/>
      <c r="H94" s="11"/>
      <c r="I94" s="11"/>
    </row>
    <row r="95" spans="1:9" x14ac:dyDescent="0.2">
      <c r="A95" s="8" t="s">
        <v>3</v>
      </c>
      <c r="B95" s="9" t="str">
        <f>'Draaitabel Bevolkingsprognose C'!A92</f>
        <v>Echt-Susteren</v>
      </c>
      <c r="C95" s="9" t="e">
        <f>(plancapaciteit_nl!C170+plancapaciteit_nl!D170)/(#REF!-#REF!)</f>
        <v>#REF!</v>
      </c>
      <c r="F95" s="11"/>
      <c r="G95" s="11"/>
      <c r="H95" s="11"/>
      <c r="I95" s="11"/>
    </row>
    <row r="96" spans="1:9" x14ac:dyDescent="0.2">
      <c r="A96" s="8" t="s">
        <v>6</v>
      </c>
      <c r="B96" s="9" t="str">
        <f>'Draaitabel Bevolkingsprognose C'!A177</f>
        <v>Landsmeer</v>
      </c>
      <c r="C96" s="9" t="e">
        <f>(plancapaciteit_nl!#REF!+plancapaciteit_nl!#REF!)/(#REF!-#REF!)</f>
        <v>#REF!</v>
      </c>
      <c r="F96" s="11"/>
      <c r="G96" s="11"/>
      <c r="H96" s="11"/>
      <c r="I96" s="11"/>
    </row>
    <row r="97" spans="1:9" x14ac:dyDescent="0.2">
      <c r="A97" s="8" t="s">
        <v>3</v>
      </c>
      <c r="B97" s="9" t="str">
        <f>'Draaitabel Bevolkingsprognose C'!A251</f>
        <v>Ouder-Amstel</v>
      </c>
      <c r="C97" s="9" t="e">
        <f>(plancapaciteit_nl!C189+plancapaciteit_nl!D189)/(#REF!-#REF!)</f>
        <v>#REF!</v>
      </c>
      <c r="F97" s="11"/>
      <c r="G97" s="11"/>
      <c r="H97" s="11"/>
      <c r="I97" s="11"/>
    </row>
    <row r="98" spans="1:9" x14ac:dyDescent="0.2">
      <c r="A98" s="8" t="s">
        <v>6</v>
      </c>
      <c r="B98" s="9" t="str">
        <f>'Draaitabel Bevolkingsprognose C'!A300</f>
        <v>Stichtse Vecht</v>
      </c>
      <c r="C98" s="9" t="e">
        <f>(plancapaciteit_nl!#REF!+plancapaciteit_nl!#REF!)/(#REF!-#REF!)</f>
        <v>#REF!</v>
      </c>
      <c r="F98" s="11"/>
      <c r="G98" s="11"/>
      <c r="H98" s="11"/>
      <c r="I98" s="11"/>
    </row>
    <row r="99" spans="1:9" x14ac:dyDescent="0.2">
      <c r="A99" s="8" t="s">
        <v>6</v>
      </c>
      <c r="B99" s="9" t="str">
        <f>'Draaitabel Bevolkingsprognose C'!A205</f>
        <v>Meierijstad</v>
      </c>
      <c r="C99" s="9" t="e">
        <f>(plancapaciteit_nl!#REF!+plancapaciteit_nl!#REF!)/(#REF!-#REF!)</f>
        <v>#REF!</v>
      </c>
      <c r="F99" s="11"/>
      <c r="G99" s="11"/>
      <c r="H99" s="11"/>
      <c r="I99" s="11"/>
    </row>
    <row r="100" spans="1:9" x14ac:dyDescent="0.2">
      <c r="A100" s="8" t="s">
        <v>3</v>
      </c>
      <c r="B100" s="9" t="str">
        <f>'Draaitabel Bevolkingsprognose C'!A56</f>
        <v>Brummen</v>
      </c>
      <c r="C100" s="9" t="e">
        <f>(plancapaciteit_nl!C163+plancapaciteit_nl!D163)/(#REF!-#REF!)</f>
        <v>#REF!</v>
      </c>
      <c r="F100" s="11"/>
      <c r="G100" s="11"/>
      <c r="H100" s="11"/>
      <c r="I100" s="11"/>
    </row>
    <row r="101" spans="1:9" x14ac:dyDescent="0.2">
      <c r="A101" s="8" t="s">
        <v>9</v>
      </c>
      <c r="B101" s="9" t="str">
        <f>'Draaitabel Bevolkingsprognose C'!A282</f>
        <v>Schinnen</v>
      </c>
      <c r="C101" s="8">
        <v>0</v>
      </c>
      <c r="F101" s="11"/>
      <c r="G101" s="11"/>
      <c r="H101" s="11"/>
      <c r="I101" s="11"/>
    </row>
    <row r="102" spans="1:9" x14ac:dyDescent="0.2">
      <c r="A102" s="8" t="s">
        <v>9</v>
      </c>
      <c r="B102" s="9" t="str">
        <f>'Draaitabel Bevolkingsprognose C'!A16</f>
        <v>Amersfoort</v>
      </c>
      <c r="C102" s="8">
        <v>0</v>
      </c>
      <c r="F102" s="11"/>
      <c r="G102" s="11"/>
      <c r="H102" s="11"/>
      <c r="I102" s="11"/>
    </row>
    <row r="103" spans="1:9" x14ac:dyDescent="0.2">
      <c r="A103" s="8" t="s">
        <v>9</v>
      </c>
      <c r="B103" s="9" t="str">
        <f>'Draaitabel Bevolkingsprognose C'!A334</f>
        <v>Vlissingen</v>
      </c>
      <c r="C103" s="8">
        <v>0</v>
      </c>
      <c r="F103" s="11"/>
      <c r="G103" s="11"/>
      <c r="H103" s="11"/>
      <c r="I103" s="11"/>
    </row>
    <row r="104" spans="1:9" x14ac:dyDescent="0.2">
      <c r="A104" s="8" t="s">
        <v>3</v>
      </c>
      <c r="B104" s="9" t="str">
        <f>'Draaitabel Bevolkingsprognose C'!A105</f>
        <v>Ermelo</v>
      </c>
      <c r="C104" s="8">
        <v>0</v>
      </c>
      <c r="F104" s="11"/>
      <c r="G104" s="11"/>
      <c r="H104" s="11"/>
      <c r="I104" s="11"/>
    </row>
    <row r="105" spans="1:9" x14ac:dyDescent="0.2">
      <c r="A105" s="8" t="s">
        <v>3</v>
      </c>
      <c r="B105" s="9" t="str">
        <f>'Draaitabel Bevolkingsprognose C'!A266</f>
        <v>Rhenen</v>
      </c>
      <c r="C105" s="8">
        <v>0</v>
      </c>
      <c r="F105" s="11"/>
      <c r="G105" s="11"/>
      <c r="H105" s="11"/>
      <c r="I105" s="11"/>
    </row>
    <row r="106" spans="1:9" x14ac:dyDescent="0.2">
      <c r="A106" s="8" t="s">
        <v>3</v>
      </c>
      <c r="B106" s="9" t="str">
        <f>'Draaitabel Bevolkingsprognose C'!A275</f>
        <v>Rucphen</v>
      </c>
      <c r="C106" s="8">
        <v>0</v>
      </c>
      <c r="F106" s="11"/>
      <c r="G106" s="11"/>
      <c r="H106" s="11"/>
      <c r="I106" s="11"/>
    </row>
    <row r="107" spans="1:9" x14ac:dyDescent="0.2">
      <c r="A107" s="8" t="s">
        <v>6</v>
      </c>
      <c r="B107" s="9" t="str">
        <f>'Draaitabel Bevolkingsprognose C'!A219</f>
        <v>Neerijnen</v>
      </c>
      <c r="C107" s="8">
        <v>0</v>
      </c>
      <c r="F107" s="11"/>
      <c r="G107" s="11"/>
      <c r="H107" s="11"/>
      <c r="I107" s="11"/>
    </row>
    <row r="108" spans="1:9" x14ac:dyDescent="0.2">
      <c r="A108" s="8" t="s">
        <v>4</v>
      </c>
      <c r="B108" s="9" t="str">
        <f>'Draaitabel Bevolkingsprognose C'!A89</f>
        <v>Dronten</v>
      </c>
      <c r="C108" s="8">
        <v>0</v>
      </c>
      <c r="F108" s="11"/>
      <c r="G108" s="11"/>
      <c r="H108" s="11"/>
      <c r="I108" s="11"/>
    </row>
    <row r="109" spans="1:9" x14ac:dyDescent="0.2">
      <c r="A109" s="8" t="s">
        <v>4</v>
      </c>
      <c r="B109" s="9" t="str">
        <f>'Draaitabel Bevolkingsprognose C'!A118</f>
        <v>Gooise Meren</v>
      </c>
      <c r="C109" s="8">
        <v>0</v>
      </c>
      <c r="F109" s="11"/>
      <c r="G109" s="11"/>
      <c r="H109" s="11"/>
      <c r="I109" s="11"/>
    </row>
    <row r="110" spans="1:9" x14ac:dyDescent="0.2">
      <c r="A110" s="8" t="s">
        <v>4</v>
      </c>
      <c r="B110" s="9" t="str">
        <f>'Draaitabel Bevolkingsprognose C'!A144</f>
        <v>Heiloo</v>
      </c>
      <c r="C110" s="8">
        <v>0</v>
      </c>
      <c r="F110" s="11"/>
      <c r="G110" s="11"/>
      <c r="H110" s="11"/>
      <c r="I110" s="11"/>
    </row>
    <row r="111" spans="1:9" x14ac:dyDescent="0.2">
      <c r="A111" s="8" t="s">
        <v>0</v>
      </c>
      <c r="B111" s="9" t="str">
        <f>'Draaitabel Bevolkingsprognose C'!A170</f>
        <v>Kollumerland en Nieuwkruisland</v>
      </c>
      <c r="C111" s="8">
        <v>0</v>
      </c>
      <c r="F111" s="11"/>
      <c r="G111" s="11"/>
      <c r="H111" s="11"/>
      <c r="I111" s="11"/>
    </row>
    <row r="112" spans="1:9" x14ac:dyDescent="0.2">
      <c r="A112" s="8" t="s">
        <v>0</v>
      </c>
      <c r="B112" s="9" t="str">
        <f>'Draaitabel Bevolkingsprognose C'!A178</f>
        <v>Langedijk</v>
      </c>
      <c r="C112" s="8">
        <v>0</v>
      </c>
      <c r="F112" s="11"/>
      <c r="G112" s="11"/>
      <c r="H112" s="11"/>
      <c r="I112" s="11"/>
    </row>
    <row r="113" spans="1:9" x14ac:dyDescent="0.2">
      <c r="A113" s="8" t="s">
        <v>0</v>
      </c>
      <c r="B113" s="9" t="str">
        <f>'Draaitabel Bevolkingsprognose C'!A365</f>
        <v>Woudenberg</v>
      </c>
      <c r="C113" s="8">
        <v>0</v>
      </c>
      <c r="F113" s="11"/>
      <c r="G113" s="11"/>
      <c r="H113" s="11"/>
      <c r="I113" s="11"/>
    </row>
    <row r="114" spans="1:9" x14ac:dyDescent="0.2">
      <c r="A114" s="8" t="s">
        <v>11</v>
      </c>
      <c r="B114" s="9" t="str">
        <f>'Draaitabel Bevolkingsprognose C'!A12</f>
        <v>Almere</v>
      </c>
      <c r="C114" s="8">
        <v>0</v>
      </c>
      <c r="F114" s="11"/>
      <c r="G114" s="11"/>
      <c r="H114" s="11"/>
      <c r="I114" s="11"/>
    </row>
    <row r="115" spans="1:9" x14ac:dyDescent="0.2">
      <c r="A115" s="8" t="s">
        <v>11</v>
      </c>
      <c r="B115" s="9" t="str">
        <f>'Draaitabel Bevolkingsprognose C'!A69</f>
        <v>Dantumadiel</v>
      </c>
      <c r="C115" s="8">
        <v>0</v>
      </c>
      <c r="F115" s="11"/>
      <c r="G115" s="11"/>
      <c r="H115" s="11"/>
      <c r="I115" s="11"/>
    </row>
    <row r="116" spans="1:9" x14ac:dyDescent="0.2">
      <c r="A116" s="8" t="s">
        <v>11</v>
      </c>
      <c r="B116" s="9" t="str">
        <f>'Draaitabel Bevolkingsprognose C'!A104</f>
        <v>Epe</v>
      </c>
      <c r="C116" s="8">
        <v>0</v>
      </c>
      <c r="F116" s="11"/>
      <c r="G116" s="11"/>
      <c r="H116" s="11"/>
      <c r="I116" s="11"/>
    </row>
    <row r="117" spans="1:9" x14ac:dyDescent="0.2">
      <c r="A117" s="8" t="s">
        <v>11</v>
      </c>
      <c r="B117" s="9" t="str">
        <f>'Draaitabel Bevolkingsprognose C'!A146</f>
        <v>Hellevoetsluis</v>
      </c>
      <c r="C117" s="8">
        <v>0</v>
      </c>
      <c r="F117" s="11"/>
      <c r="G117" s="11"/>
      <c r="H117" s="11"/>
      <c r="I117" s="11"/>
    </row>
    <row r="118" spans="1:9" x14ac:dyDescent="0.2">
      <c r="A118" s="8" t="s">
        <v>7</v>
      </c>
      <c r="B118" s="9" t="str">
        <f>'Draaitabel Bevolkingsprognose C'!A51</f>
        <v>Boxmeer</v>
      </c>
      <c r="C118" s="8">
        <v>0</v>
      </c>
      <c r="F118" s="11"/>
      <c r="G118" s="11"/>
      <c r="H118" s="11"/>
      <c r="I118" s="11"/>
    </row>
    <row r="119" spans="1:9" x14ac:dyDescent="0.2">
      <c r="A119" s="8" t="s">
        <v>7</v>
      </c>
      <c r="B119" s="9" t="str">
        <f>'Draaitabel Bevolkingsprognose C'!A226</f>
        <v>Noordenveld</v>
      </c>
      <c r="C119" s="8">
        <v>0</v>
      </c>
      <c r="F119" s="11"/>
      <c r="G119" s="11"/>
      <c r="H119" s="11"/>
      <c r="I119" s="11"/>
    </row>
    <row r="120" spans="1:9" x14ac:dyDescent="0.2">
      <c r="A120" s="8" t="s">
        <v>7</v>
      </c>
      <c r="B120" s="9" t="str">
        <f>'Draaitabel Bevolkingsprognose C'!A327</f>
        <v>Veldhoven</v>
      </c>
      <c r="C120" s="8">
        <v>0</v>
      </c>
      <c r="F120" s="11"/>
      <c r="G120" s="11"/>
      <c r="H120" s="11"/>
      <c r="I120" s="11"/>
    </row>
    <row r="121" spans="1:9" x14ac:dyDescent="0.2">
      <c r="A121" s="8" t="s">
        <v>0</v>
      </c>
      <c r="B121" s="9" t="str">
        <f>'Draaitabel Bevolkingsprognose C'!A252</f>
        <v>Oudewater</v>
      </c>
      <c r="C121" s="9" t="e">
        <f>(plancapaciteit_nl!C24+plancapaciteit_nl!D24)/(#REF!-#REF!)</f>
        <v>#REF!</v>
      </c>
      <c r="F121" s="11"/>
      <c r="G121" s="11"/>
      <c r="H121" s="11"/>
      <c r="I121" s="11"/>
    </row>
    <row r="122" spans="1:9" x14ac:dyDescent="0.2">
      <c r="A122" s="8" t="s">
        <v>6</v>
      </c>
      <c r="B122" s="9" t="str">
        <f>'Draaitabel Bevolkingsprognose C'!A288</f>
        <v>Sliedrecht</v>
      </c>
      <c r="C122" s="9" t="e">
        <f>(plancapaciteit_nl!#REF!+plancapaciteit_nl!#REF!)/(#REF!-#REF!)</f>
        <v>#REF!</v>
      </c>
      <c r="F122" s="11"/>
      <c r="G122" s="11"/>
      <c r="H122" s="11"/>
      <c r="I122" s="11"/>
    </row>
    <row r="123" spans="1:9" x14ac:dyDescent="0.2">
      <c r="A123" s="8" t="s">
        <v>0</v>
      </c>
      <c r="B123" s="9" t="str">
        <f>'Draaitabel Bevolkingsprognose C'!A317</f>
        <v>Uithoorn</v>
      </c>
      <c r="C123" s="9" t="e">
        <f>(plancapaciteit_nl!C19+plancapaciteit_nl!D19)/(#REF!-#REF!)</f>
        <v>#REF!</v>
      </c>
      <c r="F123" s="11"/>
      <c r="G123" s="11"/>
      <c r="H123" s="11"/>
      <c r="I123" s="11"/>
    </row>
    <row r="124" spans="1:9" x14ac:dyDescent="0.2">
      <c r="A124" s="8" t="s">
        <v>3</v>
      </c>
      <c r="B124" s="9" t="str">
        <f>'Draaitabel Bevolkingsprognose C'!A280</f>
        <v>Schiedam</v>
      </c>
      <c r="C124" s="9" t="e">
        <f>(plancapaciteit_nl!C195+plancapaciteit_nl!D195)/(#REF!-#REF!)</f>
        <v>#REF!</v>
      </c>
      <c r="F124" s="11"/>
      <c r="G124" s="11"/>
      <c r="H124" s="11"/>
      <c r="I124" s="11"/>
    </row>
    <row r="125" spans="1:9" x14ac:dyDescent="0.2">
      <c r="A125" s="8" t="s">
        <v>3</v>
      </c>
      <c r="B125" s="9" t="str">
        <f>'Draaitabel Bevolkingsprognose C'!A28</f>
        <v>Bedum</v>
      </c>
      <c r="C125" s="9" t="e">
        <f>(plancapaciteit_nl!C159+plancapaciteit_nl!D159)/(#REF!-#REF!)</f>
        <v>#REF!</v>
      </c>
      <c r="F125" s="11"/>
      <c r="G125" s="11"/>
      <c r="H125" s="11"/>
      <c r="I125" s="11"/>
    </row>
    <row r="126" spans="1:9" x14ac:dyDescent="0.2">
      <c r="A126" s="8" t="s">
        <v>2</v>
      </c>
      <c r="B126" s="9" t="str">
        <f>'Draaitabel Bevolkingsprognose C'!A264</f>
        <v>Reusel-De Mierden</v>
      </c>
      <c r="C126" s="9" t="e">
        <f>(plancapaciteit_nl!C118+plancapaciteit_nl!D118)/(#REF!-#REF!)</f>
        <v>#REF!</v>
      </c>
      <c r="F126" s="11"/>
      <c r="G126" s="11"/>
      <c r="H126" s="11"/>
      <c r="I126" s="11"/>
    </row>
    <row r="127" spans="1:9" x14ac:dyDescent="0.2">
      <c r="A127" s="8" t="s">
        <v>0</v>
      </c>
      <c r="B127" s="9" t="str">
        <f>'Draaitabel Bevolkingsprognose C'!A42</f>
        <v>Binnenmaas</v>
      </c>
      <c r="C127" s="9" t="e">
        <f>(plancapaciteit_nl!C42+plancapaciteit_nl!D42)/(#REF!-#REF!)</f>
        <v>#REF!</v>
      </c>
      <c r="F127" s="11"/>
      <c r="G127" s="11"/>
      <c r="H127" s="11"/>
      <c r="I127" s="11"/>
    </row>
    <row r="128" spans="1:9" x14ac:dyDescent="0.2">
      <c r="A128" s="8" t="s">
        <v>2</v>
      </c>
      <c r="B128" s="9" t="str">
        <f>'Draaitabel Bevolkingsprognose C'!A360</f>
        <v>Winsum</v>
      </c>
      <c r="C128" s="9" t="e">
        <f>(plancapaciteit_nl!C134+plancapaciteit_nl!D134)/(#REF!-#REF!)</f>
        <v>#REF!</v>
      </c>
      <c r="F128" s="11"/>
      <c r="G128" s="11"/>
      <c r="H128" s="11"/>
      <c r="I128" s="11"/>
    </row>
    <row r="129" spans="1:9" x14ac:dyDescent="0.2">
      <c r="A129" s="8" t="s">
        <v>0</v>
      </c>
      <c r="B129" s="9" t="str">
        <f>'Draaitabel Bevolkingsprognose C'!A246</f>
        <v>Opmeer</v>
      </c>
      <c r="C129" s="9" t="e">
        <f>(plancapaciteit_nl!C37+plancapaciteit_nl!D37)/(#REF!-#REF!)</f>
        <v>#REF!</v>
      </c>
      <c r="F129" s="11"/>
      <c r="G129" s="11"/>
      <c r="H129" s="11"/>
      <c r="I129" s="11"/>
    </row>
    <row r="130" spans="1:9" x14ac:dyDescent="0.2">
      <c r="A130" s="8" t="s">
        <v>2</v>
      </c>
      <c r="B130" s="9" t="str">
        <f>'Draaitabel Bevolkingsprognose C'!A161</f>
        <v>Huizen</v>
      </c>
      <c r="C130" s="9" t="e">
        <f>(plancapaciteit_nl!C124+plancapaciteit_nl!D124)/(#REF!-#REF!)</f>
        <v>#REF!</v>
      </c>
      <c r="F130" s="11"/>
      <c r="G130" s="11"/>
      <c r="H130" s="11"/>
      <c r="I130" s="11"/>
    </row>
    <row r="131" spans="1:9" x14ac:dyDescent="0.2">
      <c r="A131" s="8" t="s">
        <v>6</v>
      </c>
      <c r="B131" s="9" t="str">
        <f>'Draaitabel Bevolkingsprognose C'!A322</f>
        <v>Valkenburg aan de Geul</v>
      </c>
      <c r="C131" s="9" t="e">
        <f>(plancapaciteit_nl!#REF!+plancapaciteit_nl!#REF!)/(#REF!-#REF!)</f>
        <v>#REF!</v>
      </c>
      <c r="F131" s="11"/>
      <c r="G131" s="11"/>
      <c r="H131" s="11"/>
      <c r="I131" s="11"/>
    </row>
    <row r="132" spans="1:9" x14ac:dyDescent="0.2">
      <c r="A132" s="8" t="s">
        <v>3</v>
      </c>
      <c r="B132" s="9" t="str">
        <f>'Draaitabel Bevolkingsprognose C'!A344</f>
        <v>Wassenaar</v>
      </c>
      <c r="C132" s="9" t="e">
        <f>(plancapaciteit_nl!C198+plancapaciteit_nl!D198)/(#REF!-#REF!)</f>
        <v>#REF!</v>
      </c>
      <c r="F132" s="11"/>
      <c r="G132" s="11"/>
      <c r="H132" s="11"/>
      <c r="I132" s="11"/>
    </row>
    <row r="133" spans="1:9" x14ac:dyDescent="0.2">
      <c r="A133" s="8" t="s">
        <v>0</v>
      </c>
      <c r="B133" s="9" t="str">
        <f>'Draaitabel Bevolkingsprognose C'!A130</f>
        <v>Halderberge</v>
      </c>
      <c r="C133" s="9" t="e">
        <f>(plancapaciteit_nl!C23+plancapaciteit_nl!D23)/(#REF!-#REF!)</f>
        <v>#REF!</v>
      </c>
      <c r="F133" s="11"/>
      <c r="G133" s="11"/>
      <c r="H133" s="11"/>
      <c r="I133" s="11"/>
    </row>
    <row r="134" spans="1:9" x14ac:dyDescent="0.2">
      <c r="A134" s="8" t="s">
        <v>3</v>
      </c>
      <c r="B134" s="9" t="str">
        <f>'Draaitabel Bevolkingsprognose C'!A352</f>
        <v>Westerwolde</v>
      </c>
      <c r="C134" s="9" t="e">
        <f>(plancapaciteit_nl!C201+plancapaciteit_nl!D201)/(#REF!-#REF!)</f>
        <v>#REF!</v>
      </c>
      <c r="F134" s="11"/>
      <c r="G134" s="11"/>
      <c r="H134" s="11"/>
      <c r="I134" s="11"/>
    </row>
    <row r="135" spans="1:9" x14ac:dyDescent="0.2">
      <c r="A135" s="8" t="s">
        <v>0</v>
      </c>
      <c r="B135" s="9" t="str">
        <f>'Draaitabel Bevolkingsprognose C'!A359</f>
        <v>Wijk bij Duurstede</v>
      </c>
      <c r="C135" s="9" t="e">
        <f>(plancapaciteit_nl!C33+plancapaciteit_nl!D33)/(#REF!-#REF!)</f>
        <v>#REF!</v>
      </c>
      <c r="F135" s="11"/>
      <c r="G135" s="11"/>
      <c r="H135" s="11"/>
      <c r="I135" s="11"/>
    </row>
    <row r="136" spans="1:9" x14ac:dyDescent="0.2">
      <c r="A136" s="8" t="s">
        <v>3</v>
      </c>
      <c r="B136" s="9" t="str">
        <f>'Draaitabel Bevolkingsprognose C'!A232</f>
        <v>Nuth</v>
      </c>
      <c r="C136" s="9" t="e">
        <f>(plancapaciteit_nl!C186+plancapaciteit_nl!D186)/(#REF!-#REF!)</f>
        <v>#REF!</v>
      </c>
      <c r="F136" s="11"/>
      <c r="G136" s="11"/>
      <c r="H136" s="11"/>
      <c r="I136" s="11"/>
    </row>
    <row r="137" spans="1:9" x14ac:dyDescent="0.2">
      <c r="A137" s="8" t="s">
        <v>2</v>
      </c>
      <c r="B137" s="9" t="str">
        <f>'Draaitabel Bevolkingsprognose C'!A26</f>
        <v>Barendrecht</v>
      </c>
      <c r="C137" s="9" t="e">
        <f>(plancapaciteit_nl!C112+plancapaciteit_nl!D112)/(#REF!-#REF!)</f>
        <v>#REF!</v>
      </c>
      <c r="F137" s="11"/>
      <c r="G137" s="11"/>
      <c r="H137" s="11"/>
      <c r="I137" s="11"/>
    </row>
    <row r="138" spans="1:9" x14ac:dyDescent="0.2">
      <c r="A138" s="8" t="s">
        <v>0</v>
      </c>
      <c r="B138" s="9" t="str">
        <f>'Draaitabel Bevolkingsprognose C'!A45</f>
        <v>Bloemendaal</v>
      </c>
      <c r="C138" s="9" t="e">
        <f>(plancapaciteit_nl!C27+plancapaciteit_nl!D27)/(#REF!-#REF!)</f>
        <v>#REF!</v>
      </c>
      <c r="F138" s="11"/>
      <c r="G138" s="11"/>
      <c r="H138" s="11"/>
      <c r="I138" s="11"/>
    </row>
    <row r="139" spans="1:9" x14ac:dyDescent="0.2">
      <c r="A139" s="8" t="s">
        <v>7</v>
      </c>
      <c r="B139" s="9" t="str">
        <f>'Draaitabel Bevolkingsprognose C'!A262</f>
        <v>Renkum</v>
      </c>
      <c r="C139" s="9" t="e">
        <f>(plancapaciteit_nl!C149+plancapaciteit_nl!D149)/(#REF!-#REF!)</f>
        <v>#REF!</v>
      </c>
      <c r="F139" s="11"/>
      <c r="G139" s="11"/>
      <c r="H139" s="11"/>
      <c r="I139" s="11"/>
    </row>
    <row r="140" spans="1:9" x14ac:dyDescent="0.2">
      <c r="A140" s="8" t="s">
        <v>0</v>
      </c>
      <c r="B140" s="9" t="str">
        <f>'Draaitabel Bevolkingsprognose C'!A329</f>
        <v>Venlo</v>
      </c>
      <c r="C140" s="9" t="e">
        <f>(plancapaciteit_nl!C47+plancapaciteit_nl!D47)/(#REF!-#REF!)</f>
        <v>#REF!</v>
      </c>
      <c r="F140" s="11"/>
      <c r="G140" s="11"/>
      <c r="H140" s="11"/>
      <c r="I140" s="11"/>
    </row>
    <row r="141" spans="1:9" x14ac:dyDescent="0.2">
      <c r="A141" s="8" t="s">
        <v>3</v>
      </c>
      <c r="B141" s="9" t="str">
        <f>'Draaitabel Bevolkingsprognose C'!A215</f>
        <v>Montfoort</v>
      </c>
      <c r="C141" s="9" t="e">
        <f>(plancapaciteit_nl!C182+plancapaciteit_nl!D182)/(#REF!-#REF!)</f>
        <v>#REF!</v>
      </c>
      <c r="F141" s="11"/>
      <c r="G141" s="11"/>
      <c r="H141" s="11"/>
      <c r="I141" s="11"/>
    </row>
    <row r="142" spans="1:9" x14ac:dyDescent="0.2">
      <c r="A142" s="8" t="s">
        <v>0</v>
      </c>
      <c r="B142" s="9" t="str">
        <f>'Draaitabel Bevolkingsprognose C'!A18</f>
        <v>Amsterdam</v>
      </c>
      <c r="C142" s="9" t="e">
        <f>(plancapaciteit_nl!C21+plancapaciteit_nl!D21)/(#REF!-#REF!)</f>
        <v>#REF!</v>
      </c>
      <c r="F142" s="11"/>
      <c r="G142" s="11"/>
      <c r="H142" s="11"/>
      <c r="I142" s="11"/>
    </row>
    <row r="143" spans="1:9" x14ac:dyDescent="0.2">
      <c r="A143" s="8" t="s">
        <v>2</v>
      </c>
      <c r="B143" s="9" t="str">
        <f>'Draaitabel Bevolkingsprognose C'!A320</f>
        <v>Utrechtse Heuvelrug</v>
      </c>
      <c r="C143" s="9" t="e">
        <f>(plancapaciteit_nl!C131+plancapaciteit_nl!D131)/(#REF!-#REF!)</f>
        <v>#REF!</v>
      </c>
      <c r="F143" s="11"/>
      <c r="G143" s="11"/>
      <c r="H143" s="11"/>
      <c r="I143" s="11"/>
    </row>
    <row r="144" spans="1:9" x14ac:dyDescent="0.2">
      <c r="A144" s="8" t="s">
        <v>2</v>
      </c>
      <c r="B144" s="9" t="str">
        <f>'Draaitabel Bevolkingsprognose C'!A373</f>
        <v>Zevenaar</v>
      </c>
      <c r="C144" s="9" t="e">
        <f>(plancapaciteit_nl!C136+plancapaciteit_nl!D136)/(#REF!-#REF!)</f>
        <v>#REF!</v>
      </c>
      <c r="F144" s="11"/>
      <c r="G144" s="11"/>
      <c r="H144" s="11"/>
      <c r="I144" s="11"/>
    </row>
    <row r="145" spans="1:9" x14ac:dyDescent="0.2">
      <c r="A145" s="8" t="s">
        <v>4</v>
      </c>
      <c r="B145" s="9" t="str">
        <f>'Draaitabel Bevolkingsprognose C'!A249</f>
        <v>Oud-Beijerland</v>
      </c>
      <c r="C145" s="9" t="e">
        <f>(plancapaciteit_nl!C93+plancapaciteit_nl!D93)/(#REF!-#REF!)</f>
        <v>#REF!</v>
      </c>
      <c r="F145" s="11"/>
      <c r="G145" s="11"/>
      <c r="H145" s="11"/>
      <c r="I145" s="11"/>
    </row>
    <row r="146" spans="1:9" x14ac:dyDescent="0.2">
      <c r="A146" s="8" t="s">
        <v>0</v>
      </c>
      <c r="B146" s="9" t="str">
        <f>'Draaitabel Bevolkingsprognose C'!A259</f>
        <v>Putten</v>
      </c>
      <c r="C146" s="9" t="e">
        <f>(plancapaciteit_nl!C38+plancapaciteit_nl!D38)/(#REF!-#REF!)</f>
        <v>#REF!</v>
      </c>
      <c r="F146" s="11"/>
      <c r="G146" s="11"/>
      <c r="H146" s="11"/>
      <c r="I146" s="11"/>
    </row>
    <row r="147" spans="1:9" x14ac:dyDescent="0.2">
      <c r="A147" s="8" t="s">
        <v>4</v>
      </c>
      <c r="B147" s="9" t="str">
        <f>'Draaitabel Bevolkingsprognose C'!A298</f>
        <v>Steenwijkerland</v>
      </c>
      <c r="C147" s="9" t="e">
        <f>(plancapaciteit_nl!C101+plancapaciteit_nl!D101)/(#REF!-#REF!)</f>
        <v>#REF!</v>
      </c>
      <c r="F147" s="11"/>
      <c r="G147" s="11"/>
      <c r="H147" s="11"/>
      <c r="I147" s="11"/>
    </row>
    <row r="148" spans="1:9" x14ac:dyDescent="0.2">
      <c r="A148" s="8" t="s">
        <v>0</v>
      </c>
      <c r="B148" s="9" t="str">
        <f>'Draaitabel Bevolkingsprognose C'!A128</f>
        <v>Haarlemmerliede en Spaarnwoude</v>
      </c>
      <c r="C148" s="9" t="e">
        <f>(plancapaciteit_nl!C44+plancapaciteit_nl!D44)/(#REF!-#REF!)</f>
        <v>#REF!</v>
      </c>
      <c r="F148" s="11"/>
      <c r="G148" s="11"/>
      <c r="H148" s="11"/>
      <c r="I148" s="11"/>
    </row>
    <row r="149" spans="1:9" x14ac:dyDescent="0.2">
      <c r="A149" s="8" t="s">
        <v>6</v>
      </c>
      <c r="B149" s="9" t="str">
        <f>'Draaitabel Bevolkingsprognose C'!A272</f>
        <v>Roosendaal</v>
      </c>
      <c r="C149" s="9" t="e">
        <f>(plancapaciteit_nl!#REF!+plancapaciteit_nl!#REF!)/(#REF!-#REF!)</f>
        <v>#REF!</v>
      </c>
      <c r="F149" s="11"/>
      <c r="G149" s="11"/>
      <c r="H149" s="11"/>
      <c r="I149" s="11"/>
    </row>
    <row r="150" spans="1:9" x14ac:dyDescent="0.2">
      <c r="A150" s="8" t="s">
        <v>4</v>
      </c>
      <c r="B150" s="9" t="str">
        <f>'Draaitabel Bevolkingsprognose C'!A79</f>
        <v>Deventer</v>
      </c>
      <c r="C150" s="9" t="e">
        <f>(plancapaciteit_nl!C64+plancapaciteit_nl!D64)/(#REF!-#REF!)</f>
        <v>#REF!</v>
      </c>
      <c r="F150" s="11"/>
      <c r="G150" s="11"/>
      <c r="H150" s="11"/>
      <c r="I150" s="11"/>
    </row>
    <row r="151" spans="1:9" x14ac:dyDescent="0.2">
      <c r="A151" s="8" t="s">
        <v>6</v>
      </c>
      <c r="B151" s="9" t="str">
        <f>'Draaitabel Bevolkingsprognose C'!A330</f>
        <v>Venray</v>
      </c>
      <c r="C151" s="9" t="e">
        <f>(plancapaciteit_nl!#REF!+plancapaciteit_nl!#REF!)/(#REF!-#REF!)</f>
        <v>#REF!</v>
      </c>
      <c r="F151" s="11"/>
      <c r="G151" s="11"/>
      <c r="H151" s="11"/>
      <c r="I151" s="11"/>
    </row>
    <row r="152" spans="1:9" x14ac:dyDescent="0.2">
      <c r="A152" s="8" t="s">
        <v>2</v>
      </c>
      <c r="B152" s="9" t="str">
        <f>'Draaitabel Bevolkingsprognose C'!A366</f>
        <v>Woudrichem</v>
      </c>
      <c r="C152" s="9" t="e">
        <f>(plancapaciteit_nl!C117+plancapaciteit_nl!D117)/(#REF!-#REF!)</f>
        <v>#REF!</v>
      </c>
      <c r="F152" s="11"/>
      <c r="G152" s="11"/>
      <c r="H152" s="11"/>
      <c r="I152" s="11"/>
    </row>
    <row r="153" spans="1:9" x14ac:dyDescent="0.2">
      <c r="A153" s="8" t="s">
        <v>3</v>
      </c>
      <c r="B153" s="9" t="str">
        <f>'Draaitabel Bevolkingsprognose C'!A199</f>
        <v>Maasgouw</v>
      </c>
      <c r="C153" s="9" t="e">
        <f>(plancapaciteit_nl!C181+plancapaciteit_nl!D181)/(#REF!-#REF!)</f>
        <v>#REF!</v>
      </c>
      <c r="F153" s="11"/>
      <c r="G153" s="11"/>
      <c r="H153" s="11"/>
      <c r="I153" s="11"/>
    </row>
    <row r="154" spans="1:9" x14ac:dyDescent="0.2">
      <c r="A154" s="8" t="s">
        <v>4</v>
      </c>
      <c r="B154" s="9" t="str">
        <f>'Draaitabel Bevolkingsprognose C'!A100</f>
        <v>Elburg</v>
      </c>
      <c r="C154" s="9" t="e">
        <f>(plancapaciteit_nl!C68+plancapaciteit_nl!D68)/(#REF!-#REF!)</f>
        <v>#REF!</v>
      </c>
      <c r="F154" s="11"/>
      <c r="G154" s="11"/>
      <c r="H154" s="11"/>
      <c r="I154" s="11"/>
    </row>
    <row r="155" spans="1:9" x14ac:dyDescent="0.2">
      <c r="A155" s="8" t="s">
        <v>0</v>
      </c>
      <c r="B155" s="9" t="str">
        <f>'Draaitabel Bevolkingsprognose C'!A155</f>
        <v>Hof van Twente</v>
      </c>
      <c r="C155" s="9" t="e">
        <f>(plancapaciteit_nl!C29+plancapaciteit_nl!D29)/(#REF!-#REF!)</f>
        <v>#REF!</v>
      </c>
      <c r="F155" s="11"/>
      <c r="G155" s="11"/>
      <c r="H155" s="11"/>
      <c r="I155" s="11"/>
    </row>
    <row r="156" spans="1:9" x14ac:dyDescent="0.2">
      <c r="A156" s="8" t="s">
        <v>4</v>
      </c>
      <c r="B156" s="9" t="str">
        <f>'Draaitabel Bevolkingsprognose C'!A293</f>
        <v>Son en Breugel</v>
      </c>
      <c r="C156" s="9" t="e">
        <f>(plancapaciteit_nl!C99+plancapaciteit_nl!D99)/(#REF!-#REF!)</f>
        <v>#REF!</v>
      </c>
      <c r="F156" s="11"/>
      <c r="G156" s="11"/>
      <c r="H156" s="11"/>
      <c r="I156" s="11"/>
    </row>
    <row r="157" spans="1:9" x14ac:dyDescent="0.2">
      <c r="A157" s="8" t="s">
        <v>2</v>
      </c>
      <c r="B157" s="9" t="str">
        <f>'Draaitabel Bevolkingsprognose C'!A253</f>
        <v>Overbetuwe</v>
      </c>
      <c r="C157" s="9" t="e">
        <f>(plancapaciteit_nl!C129+plancapaciteit_nl!D129)/(#REF!-#REF!)</f>
        <v>#REF!</v>
      </c>
      <c r="F157" s="11"/>
      <c r="G157" s="11"/>
      <c r="H157" s="11"/>
      <c r="I157" s="11"/>
    </row>
    <row r="158" spans="1:9" x14ac:dyDescent="0.2">
      <c r="A158" s="8" t="s">
        <v>2</v>
      </c>
      <c r="B158" s="9" t="str">
        <f>'Draaitabel Bevolkingsprognose C'!A267</f>
        <v>Ridderkerk</v>
      </c>
      <c r="C158" s="9" t="e">
        <f>(plancapaciteit_nl!C119+plancapaciteit_nl!D119)/(#REF!-#REF!)</f>
        <v>#REF!</v>
      </c>
      <c r="F158" s="11"/>
      <c r="G158" s="11"/>
      <c r="H158" s="11"/>
      <c r="I158" s="11"/>
    </row>
    <row r="159" spans="1:9" x14ac:dyDescent="0.2">
      <c r="A159" s="8" t="s">
        <v>4</v>
      </c>
      <c r="B159" s="9" t="str">
        <f>'Draaitabel Bevolkingsprognose C'!A311</f>
        <v>Tubbergen</v>
      </c>
      <c r="C159" s="9" t="e">
        <f>(plancapaciteit_nl!C102+plancapaciteit_nl!D102)/(#REF!-#REF!)</f>
        <v>#REF!</v>
      </c>
      <c r="F159" s="11"/>
      <c r="G159" s="11"/>
      <c r="H159" s="11"/>
      <c r="I159" s="11"/>
    </row>
    <row r="160" spans="1:9" x14ac:dyDescent="0.2">
      <c r="A160" s="8" t="s">
        <v>2</v>
      </c>
      <c r="B160" s="9" t="str">
        <f>'Draaitabel Bevolkingsprognose C'!A17</f>
        <v>Amstelveen</v>
      </c>
      <c r="C160" s="9" t="e">
        <f>(plancapaciteit_nl!C111+plancapaciteit_nl!D111)/(#REF!-#REF!)</f>
        <v>#REF!</v>
      </c>
      <c r="F160" s="11"/>
      <c r="G160" s="11"/>
      <c r="H160" s="11"/>
      <c r="I160" s="11"/>
    </row>
    <row r="161" spans="1:9" x14ac:dyDescent="0.2">
      <c r="A161" s="8" t="s">
        <v>11</v>
      </c>
      <c r="B161" s="9" t="str">
        <f>'Draaitabel Bevolkingsprognose C'!A383</f>
        <v>(leeg)</v>
      </c>
      <c r="C161" s="9" t="e">
        <f>(plancapaciteit_nl!#REF!+plancapaciteit_nl!#REF!)/(#REF!-#REF!)</f>
        <v>#REF!</v>
      </c>
      <c r="F161" s="11"/>
      <c r="G161" s="11"/>
      <c r="H161" s="11"/>
      <c r="I161" s="11"/>
    </row>
    <row r="162" spans="1:9" x14ac:dyDescent="0.2">
      <c r="A162" s="8" t="s">
        <v>3</v>
      </c>
      <c r="B162" s="9" t="str">
        <f>'Draaitabel Bevolkingsprognose C'!A223</f>
        <v>Nijmegen</v>
      </c>
      <c r="C162" s="9" t="e">
        <f>(plancapaciteit_nl!C184+plancapaciteit_nl!D184)/(#REF!-#REF!)</f>
        <v>#REF!</v>
      </c>
      <c r="F162" s="11"/>
      <c r="G162" s="11"/>
      <c r="H162" s="11"/>
      <c r="I162" s="11"/>
    </row>
    <row r="163" spans="1:9" x14ac:dyDescent="0.2">
      <c r="A163" s="8" t="s">
        <v>4</v>
      </c>
      <c r="B163" s="9" t="str">
        <f>'Draaitabel Bevolkingsprognose C'!A112</f>
        <v>Gennep</v>
      </c>
      <c r="C163" s="9" t="e">
        <f>(plancapaciteit_nl!C72+plancapaciteit_nl!D72)/(#REF!-#REF!)</f>
        <v>#REF!</v>
      </c>
      <c r="F163" s="11"/>
      <c r="G163" s="11"/>
      <c r="H163" s="11"/>
      <c r="I163" s="11"/>
    </row>
    <row r="164" spans="1:9" x14ac:dyDescent="0.2">
      <c r="A164" s="8" t="s">
        <v>4</v>
      </c>
      <c r="B164" s="9" t="str">
        <f>'Draaitabel Bevolkingsprognose C'!A278</f>
        <v>Schagen</v>
      </c>
      <c r="C164" s="9" t="e">
        <f>(plancapaciteit_nl!C80+plancapaciteit_nl!D80)/(#REF!-#REF!)</f>
        <v>#REF!</v>
      </c>
      <c r="F164" s="11"/>
      <c r="G164" s="11"/>
      <c r="H164" s="11"/>
      <c r="I164" s="11"/>
    </row>
    <row r="165" spans="1:9" x14ac:dyDescent="0.2">
      <c r="A165" s="8" t="s">
        <v>3</v>
      </c>
      <c r="B165" s="9" t="str">
        <f>'Draaitabel Bevolkingsprognose C'!A95</f>
        <v>Eemnes</v>
      </c>
      <c r="C165" s="9" t="e">
        <f>(plancapaciteit_nl!C171+plancapaciteit_nl!D171)/(#REF!-#REF!)</f>
        <v>#REF!</v>
      </c>
      <c r="F165" s="11"/>
      <c r="G165" s="11"/>
      <c r="H165" s="11"/>
      <c r="I165" s="11"/>
    </row>
    <row r="166" spans="1:9" x14ac:dyDescent="0.2">
      <c r="A166" s="8" t="s">
        <v>4</v>
      </c>
      <c r="B166" s="9" t="str">
        <f>'Draaitabel Bevolkingsprognose C'!A342</f>
        <v>Waddinxveen</v>
      </c>
      <c r="C166" s="9" t="e">
        <f>(plancapaciteit_nl!C108+plancapaciteit_nl!D108)/(#REF!-#REF!)</f>
        <v>#REF!</v>
      </c>
      <c r="F166" s="11"/>
      <c r="G166" s="11"/>
      <c r="H166" s="11"/>
      <c r="I166" s="11"/>
    </row>
    <row r="167" spans="1:9" x14ac:dyDescent="0.2">
      <c r="A167" s="8" t="s">
        <v>4</v>
      </c>
      <c r="B167" s="9" t="str">
        <f>'Draaitabel Bevolkingsprognose C'!A115</f>
        <v>Goeree-Overflakkee</v>
      </c>
      <c r="C167" s="9" t="e">
        <f>(plancapaciteit_nl!C73+plancapaciteit_nl!D73)/(#REF!-#REF!)</f>
        <v>#REF!</v>
      </c>
      <c r="F167" s="11"/>
      <c r="G167" s="11"/>
      <c r="H167" s="11"/>
      <c r="I167" s="11"/>
    </row>
    <row r="168" spans="1:9" x14ac:dyDescent="0.2">
      <c r="A168" s="8" t="s">
        <v>0</v>
      </c>
      <c r="B168" s="9" t="str">
        <f>'Draaitabel Bevolkingsprognose C'!A31</f>
        <v>Beesel</v>
      </c>
      <c r="C168" s="9" t="e">
        <f>(plancapaciteit_nl!C34+plancapaciteit_nl!D34)/(#REF!-#REF!)</f>
        <v>#REF!</v>
      </c>
      <c r="F168" s="11"/>
      <c r="G168" s="11"/>
      <c r="H168" s="11"/>
      <c r="I168" s="11"/>
    </row>
    <row r="169" spans="1:9" x14ac:dyDescent="0.2">
      <c r="A169" s="8" t="s">
        <v>4</v>
      </c>
      <c r="B169" s="9" t="str">
        <f>'Draaitabel Bevolkingsprognose C'!A324</f>
        <v>Veendam</v>
      </c>
      <c r="C169" s="9" t="e">
        <f>(plancapaciteit_nl!C104+plancapaciteit_nl!D104)/(#REF!-#REF!)</f>
        <v>#REF!</v>
      </c>
      <c r="F169" s="11"/>
      <c r="G169" s="11"/>
      <c r="H169" s="11"/>
      <c r="I169" s="11"/>
    </row>
    <row r="170" spans="1:9" x14ac:dyDescent="0.2">
      <c r="A170" s="8" t="s">
        <v>2</v>
      </c>
      <c r="B170" s="9" t="str">
        <f>'Draaitabel Bevolkingsprognose C'!A59</f>
        <v>Bunschoten</v>
      </c>
      <c r="C170" s="9" t="e">
        <f>(plancapaciteit_nl!C121+plancapaciteit_nl!D121)/(#REF!-#REF!)</f>
        <v>#REF!</v>
      </c>
      <c r="F170" s="11"/>
      <c r="G170" s="11"/>
      <c r="H170" s="11"/>
      <c r="I170" s="11"/>
    </row>
    <row r="171" spans="1:9" x14ac:dyDescent="0.2">
      <c r="A171" s="8" t="s">
        <v>3</v>
      </c>
      <c r="B171" s="9" t="str">
        <f>'Draaitabel Bevolkingsprognose C'!A224</f>
        <v>Nissewaard</v>
      </c>
      <c r="C171" s="9" t="e">
        <f>(plancapaciteit_nl!C185+plancapaciteit_nl!D185)/(#REF!-#REF!)</f>
        <v>#REF!</v>
      </c>
      <c r="F171" s="11"/>
      <c r="G171" s="11"/>
      <c r="H171" s="11"/>
      <c r="I171" s="11"/>
    </row>
    <row r="172" spans="1:9" x14ac:dyDescent="0.2">
      <c r="A172" s="8" t="s">
        <v>4</v>
      </c>
      <c r="B172" s="9" t="str">
        <f>'Draaitabel Bevolkingsprognose C'!A98</f>
        <v>Eijsden-Margraten</v>
      </c>
      <c r="C172" s="9" t="e">
        <f>(plancapaciteit_nl!C67+plancapaciteit_nl!D67)/(#REF!-#REF!)</f>
        <v>#REF!</v>
      </c>
      <c r="F172" s="11"/>
      <c r="G172" s="11"/>
      <c r="H172" s="11"/>
      <c r="I172" s="11"/>
    </row>
    <row r="173" spans="1:9" x14ac:dyDescent="0.2">
      <c r="A173" s="8" t="s">
        <v>3</v>
      </c>
      <c r="B173" s="9" t="str">
        <f>'Draaitabel Bevolkingsprognose C'!A20</f>
        <v>Appingedam</v>
      </c>
      <c r="C173" s="9" t="e">
        <f>(plancapaciteit_nl!C157+plancapaciteit_nl!D157)/(#REF!-#REF!)</f>
        <v>#REF!</v>
      </c>
      <c r="F173" s="11"/>
      <c r="G173" s="11"/>
      <c r="H173" s="11"/>
      <c r="I173" s="11"/>
    </row>
    <row r="174" spans="1:9" x14ac:dyDescent="0.2">
      <c r="A174" s="8" t="s">
        <v>11</v>
      </c>
      <c r="B174" s="9" t="str">
        <f>'Draaitabel Bevolkingsprognose C'!A299</f>
        <v>Stein (L.)</v>
      </c>
      <c r="C174" s="9" t="e">
        <f>(plancapaciteit_nl!#REF!+plancapaciteit_nl!#REF!)/(#REF!-#REF!)</f>
        <v>#REF!</v>
      </c>
      <c r="F174" s="11"/>
      <c r="G174" s="11"/>
      <c r="H174" s="11"/>
      <c r="I174" s="11"/>
    </row>
    <row r="175" spans="1:9" x14ac:dyDescent="0.2">
      <c r="A175" s="8" t="s">
        <v>0</v>
      </c>
      <c r="B175" s="9" t="str">
        <f>'Draaitabel Bevolkingsprognose C'!A318</f>
        <v>Urk</v>
      </c>
      <c r="C175" s="9" t="e">
        <f>(plancapaciteit_nl!C25+plancapaciteit_nl!D25)/(#REF!-#REF!)</f>
        <v>#REF!</v>
      </c>
      <c r="F175" s="11"/>
      <c r="G175" s="11"/>
      <c r="H175" s="11"/>
      <c r="I175" s="11"/>
    </row>
    <row r="176" spans="1:9" x14ac:dyDescent="0.2">
      <c r="A176" s="8" t="s">
        <v>4</v>
      </c>
      <c r="B176" s="9" t="str">
        <f>'Draaitabel Bevolkingsprognose C'!A54</f>
        <v>Brielle</v>
      </c>
      <c r="C176" s="9" t="e">
        <f>(plancapaciteit_nl!C61+plancapaciteit_nl!D61)/(#REF!-#REF!)</f>
        <v>#REF!</v>
      </c>
      <c r="F176" s="11"/>
      <c r="G176" s="11"/>
      <c r="H176" s="11"/>
      <c r="I176" s="11"/>
    </row>
    <row r="177" spans="1:9" x14ac:dyDescent="0.2">
      <c r="A177" s="8" t="s">
        <v>6</v>
      </c>
      <c r="B177" s="9" t="str">
        <f>'Draaitabel Bevolkingsprognose C'!A256</f>
        <v>Pekela</v>
      </c>
      <c r="C177" s="9" t="e">
        <f>(plancapaciteit_nl!#REF!+plancapaciteit_nl!#REF!)/(#REF!-#REF!)</f>
        <v>#REF!</v>
      </c>
      <c r="F177" s="11"/>
      <c r="G177" s="11"/>
      <c r="H177" s="11"/>
      <c r="I177" s="11"/>
    </row>
    <row r="178" spans="1:9" x14ac:dyDescent="0.2">
      <c r="A178" s="8" t="s">
        <v>4</v>
      </c>
      <c r="B178" s="9" t="str">
        <f>'Draaitabel Bevolkingsprognose C'!A25</f>
        <v>Baarn</v>
      </c>
      <c r="C178" s="9" t="e">
        <f>(plancapaciteit_nl!C52+plancapaciteit_nl!D52)/(#REF!-#REF!)</f>
        <v>#REF!</v>
      </c>
      <c r="F178" s="11"/>
      <c r="G178" s="11"/>
      <c r="H178" s="11"/>
      <c r="I178" s="11"/>
    </row>
    <row r="179" spans="1:9" x14ac:dyDescent="0.2">
      <c r="A179" s="8" t="s">
        <v>2</v>
      </c>
      <c r="B179" s="9" t="str">
        <f>'Draaitabel Bevolkingsprognose C'!A60</f>
        <v>Buren</v>
      </c>
      <c r="C179" s="9" t="e">
        <f>(plancapaciteit_nl!C113+plancapaciteit_nl!D113)/(#REF!-#REF!)</f>
        <v>#REF!</v>
      </c>
      <c r="F179" s="11"/>
      <c r="G179" s="11"/>
      <c r="H179" s="11"/>
      <c r="I179" s="11"/>
    </row>
    <row r="180" spans="1:9" x14ac:dyDescent="0.2">
      <c r="A180" s="8" t="s">
        <v>4</v>
      </c>
      <c r="B180" s="9" t="str">
        <f>'Draaitabel Bevolkingsprognose C'!A379</f>
        <v>Zutphen</v>
      </c>
      <c r="C180" s="9" t="e">
        <f>(plancapaciteit_nl!C110+plancapaciteit_nl!D110)/(#REF!-#REF!)</f>
        <v>#REF!</v>
      </c>
      <c r="F180" s="11"/>
      <c r="G180" s="11"/>
      <c r="H180" s="11"/>
      <c r="I180" s="11"/>
    </row>
    <row r="181" spans="1:9" x14ac:dyDescent="0.2">
      <c r="A181" s="8" t="s">
        <v>4</v>
      </c>
      <c r="B181" s="8" t="s">
        <v>61</v>
      </c>
      <c r="C181" s="9" t="e">
        <f>(plancapaciteit_nl!C50+plancapaciteit_nl!D50)/(#REF!-#REF!)</f>
        <v>#REF!</v>
      </c>
      <c r="F181" s="11"/>
      <c r="G181" s="11"/>
      <c r="H181" s="11"/>
      <c r="I181" s="11"/>
    </row>
    <row r="182" spans="1:9" x14ac:dyDescent="0.2">
      <c r="A182" s="8" t="s">
        <v>4</v>
      </c>
      <c r="B182" s="9" t="str">
        <f>'Draaitabel Bevolkingsprognose C'!A212</f>
        <v>Moerdijk</v>
      </c>
      <c r="C182" s="9" t="e">
        <f>(plancapaciteit_nl!C87+plancapaciteit_nl!D87)/(#REF!-#REF!)</f>
        <v>#REF!</v>
      </c>
      <c r="F182" s="11"/>
      <c r="G182" s="11"/>
      <c r="H182" s="11"/>
      <c r="I182" s="11"/>
    </row>
    <row r="183" spans="1:9" x14ac:dyDescent="0.2">
      <c r="A183" s="8" t="s">
        <v>4</v>
      </c>
      <c r="B183" s="9" t="str">
        <f>'Draaitabel Bevolkingsprognose C'!A44</f>
        <v>Blaricum</v>
      </c>
      <c r="C183" s="9" t="e">
        <f>(plancapaciteit_nl!C57+plancapaciteit_nl!D57)/(#REF!-#REF!)</f>
        <v>#REF!</v>
      </c>
      <c r="F183" s="11"/>
      <c r="G183" s="11"/>
      <c r="H183" s="11"/>
      <c r="I183" s="11"/>
    </row>
    <row r="184" spans="1:9" x14ac:dyDescent="0.2">
      <c r="A184" s="8" t="s">
        <v>4</v>
      </c>
      <c r="B184" s="9" t="str">
        <f>'Draaitabel Bevolkingsprognose C'!A195</f>
        <v>Lopik</v>
      </c>
      <c r="C184" s="9" t="e">
        <f>(plancapaciteit_nl!C85+plancapaciteit_nl!D85)/(#REF!-#REF!)</f>
        <v>#REF!</v>
      </c>
      <c r="F184" s="11"/>
      <c r="G184" s="11"/>
      <c r="H184" s="11"/>
      <c r="I184" s="11"/>
    </row>
    <row r="185" spans="1:9" x14ac:dyDescent="0.2">
      <c r="A185" s="8" t="s">
        <v>2</v>
      </c>
      <c r="B185" s="9" t="s">
        <v>143</v>
      </c>
      <c r="C185" s="9" t="e">
        <f>(plancapaciteit_nl!C133+plancapaciteit_nl!D133)/(#REF!-#REF!)</f>
        <v>#REF!</v>
      </c>
      <c r="F185" s="11"/>
      <c r="G185" s="11"/>
      <c r="H185" s="11"/>
      <c r="I185" s="11"/>
    </row>
    <row r="186" spans="1:9" x14ac:dyDescent="0.2">
      <c r="A186" s="8" t="s">
        <v>4</v>
      </c>
      <c r="B186" s="9" t="str">
        <f>'Draaitabel Bevolkingsprognose C'!A316</f>
        <v>Uitgeest</v>
      </c>
      <c r="C186" s="9" t="e">
        <f>(plancapaciteit_nl!C103+plancapaciteit_nl!D103)/(#REF!-#REF!)</f>
        <v>#REF!</v>
      </c>
      <c r="F186" s="11"/>
      <c r="G186" s="11"/>
      <c r="H186" s="11"/>
      <c r="I186" s="11"/>
    </row>
    <row r="187" spans="1:9" x14ac:dyDescent="0.2">
      <c r="A187" s="8" t="s">
        <v>6</v>
      </c>
      <c r="B187" s="9" t="str">
        <f>'Draaitabel Bevolkingsprognose C'!A202</f>
        <v>Marum</v>
      </c>
      <c r="C187" s="9" t="e">
        <f>(plancapaciteit_nl!#REF!+plancapaciteit_nl!#REF!)/(#REF!-#REF!)</f>
        <v>#REF!</v>
      </c>
      <c r="F187" s="11"/>
      <c r="G187" s="11"/>
      <c r="H187" s="11"/>
      <c r="I187" s="11"/>
    </row>
    <row r="188" spans="1:9" x14ac:dyDescent="0.2">
      <c r="A188" s="8" t="s">
        <v>3</v>
      </c>
      <c r="B188" s="9" t="str">
        <f>'Draaitabel Bevolkingsprognose C'!A22</f>
        <v>Assen</v>
      </c>
      <c r="C188" s="9" t="e">
        <f>(plancapaciteit_nl!C158+plancapaciteit_nl!D158)/(#REF!-#REF!)</f>
        <v>#REF!</v>
      </c>
      <c r="F188" s="11"/>
      <c r="G188" s="11"/>
      <c r="H188" s="11"/>
      <c r="I188" s="11"/>
    </row>
    <row r="189" spans="1:9" x14ac:dyDescent="0.2">
      <c r="A189" s="8" t="s">
        <v>0</v>
      </c>
      <c r="B189" s="9" t="str">
        <f>'Draaitabel Bevolkingsprognose C'!A368</f>
        <v>Zaltbommel</v>
      </c>
      <c r="C189" s="9" t="e">
        <f>(plancapaciteit_nl!C41+plancapaciteit_nl!D41)/(#REF!-#REF!)</f>
        <v>#REF!</v>
      </c>
      <c r="F189" s="11"/>
      <c r="G189" s="11"/>
      <c r="H189" s="11"/>
      <c r="I189" s="11"/>
    </row>
    <row r="190" spans="1:9" x14ac:dyDescent="0.2">
      <c r="A190" s="8" t="s">
        <v>2</v>
      </c>
      <c r="B190" s="9" t="str">
        <f>'Draaitabel Bevolkingsprognose C'!A96</f>
        <v>Eemsmond</v>
      </c>
      <c r="C190" s="9" t="e">
        <f>(plancapaciteit_nl!C114+plancapaciteit_nl!D114)/(#REF!-#REF!)</f>
        <v>#REF!</v>
      </c>
      <c r="F190" s="11"/>
      <c r="G190" s="11"/>
      <c r="H190" s="11"/>
      <c r="I190" s="11"/>
    </row>
    <row r="191" spans="1:9" x14ac:dyDescent="0.2">
      <c r="A191" s="8" t="s">
        <v>3</v>
      </c>
      <c r="B191" s="9" t="str">
        <f>'Draaitabel Bevolkingsprognose C'!A106</f>
        <v>Etten-Leur</v>
      </c>
      <c r="C191" s="9" t="e">
        <f>(plancapaciteit_nl!C174+plancapaciteit_nl!D174)/(#REF!-#REF!)</f>
        <v>#REF!</v>
      </c>
      <c r="F191" s="11"/>
      <c r="G191" s="11"/>
      <c r="H191" s="11"/>
      <c r="I191" s="11"/>
    </row>
    <row r="192" spans="1:9" x14ac:dyDescent="0.2">
      <c r="A192" s="8" t="s">
        <v>3</v>
      </c>
      <c r="B192" s="9" t="str">
        <f>'Draaitabel Bevolkingsprognose C'!A238</f>
        <v>Oldenzaal</v>
      </c>
      <c r="C192" s="9" t="e">
        <f>(plancapaciteit_nl!C187+plancapaciteit_nl!D187)/(#REF!-#REF!)</f>
        <v>#REF!</v>
      </c>
      <c r="F192" s="11"/>
      <c r="G192" s="11"/>
      <c r="H192" s="11"/>
      <c r="I192" s="11"/>
    </row>
    <row r="193" spans="1:9" x14ac:dyDescent="0.2">
      <c r="A193" s="8" t="s">
        <v>7</v>
      </c>
      <c r="B193" s="9" t="str">
        <f>'Draaitabel Bevolkingsprognose C'!A208</f>
        <v>Midden-Delfland</v>
      </c>
      <c r="C193" s="9" t="e">
        <f>(plancapaciteit_nl!C147+plancapaciteit_nl!D147)/(#REF!-#REF!)</f>
        <v>#REF!</v>
      </c>
      <c r="F193" s="11"/>
      <c r="G193" s="11"/>
      <c r="H193" s="11"/>
      <c r="I193" s="11"/>
    </row>
    <row r="194" spans="1:9" x14ac:dyDescent="0.2">
      <c r="A194" s="8" t="s">
        <v>0</v>
      </c>
      <c r="B194" s="9" t="str">
        <f>'Draaitabel Bevolkingsprognose C'!A19</f>
        <v>Apeldoorn</v>
      </c>
      <c r="C194" s="9" t="e">
        <f>(plancapaciteit_nl!C26+plancapaciteit_nl!D26)/(#REF!-#REF!)</f>
        <v>#REF!</v>
      </c>
      <c r="F194" s="11"/>
      <c r="G194" s="11"/>
      <c r="H194" s="11"/>
      <c r="I194" s="11"/>
    </row>
    <row r="195" spans="1:9" x14ac:dyDescent="0.2">
      <c r="A195" s="8" t="s">
        <v>5</v>
      </c>
      <c r="B195" s="9" t="str">
        <f>'Draaitabel Bevolkingsprognose C'!A13</f>
        <v>Alphen aan den Rijn</v>
      </c>
      <c r="C195" s="9" t="e">
        <f>(plancapaciteit_nl!C137+plancapaciteit_nl!D137)/(#REF!-#REF!)</f>
        <v>#REF!</v>
      </c>
      <c r="F195" s="11"/>
      <c r="G195" s="11"/>
      <c r="H195" s="11"/>
      <c r="I195" s="11"/>
    </row>
    <row r="196" spans="1:9" x14ac:dyDescent="0.2">
      <c r="A196" s="8" t="s">
        <v>3</v>
      </c>
      <c r="B196" s="9" t="str">
        <f>'Draaitabel Bevolkingsprognose C'!A68</f>
        <v>Dalfsen</v>
      </c>
      <c r="C196" s="9" t="e">
        <f>(plancapaciteit_nl!C166+plancapaciteit_nl!D166)/(#REF!-#REF!)</f>
        <v>#REF!</v>
      </c>
      <c r="F196" s="11"/>
      <c r="G196" s="11"/>
      <c r="H196" s="11"/>
      <c r="I196" s="11"/>
    </row>
    <row r="197" spans="1:9" x14ac:dyDescent="0.2">
      <c r="A197" s="8" t="s">
        <v>0</v>
      </c>
      <c r="B197" s="9" t="str">
        <f>'Draaitabel Bevolkingsprognose C'!A247</f>
        <v>Opsterland</v>
      </c>
      <c r="C197" s="9" t="e">
        <f>(plancapaciteit_nl!C11+plancapaciteit_nl!D11)/(#REF!-#REF!)</f>
        <v>#REF!</v>
      </c>
      <c r="F197" s="11"/>
      <c r="G197" s="11"/>
      <c r="H197" s="11"/>
      <c r="I197" s="11"/>
    </row>
    <row r="198" spans="1:9" x14ac:dyDescent="0.2">
      <c r="A198" s="8" t="s">
        <v>0</v>
      </c>
      <c r="B198" s="9" t="str">
        <f>'Draaitabel Bevolkingsprognose C'!A138</f>
        <v>Heemstede</v>
      </c>
      <c r="C198" s="9" t="e">
        <f>(plancapaciteit_nl!C45+plancapaciteit_nl!D45)/(#REF!-#REF!)</f>
        <v>#REF!</v>
      </c>
      <c r="F198" s="11"/>
      <c r="G198" s="11"/>
      <c r="H198" s="11"/>
      <c r="I198" s="11"/>
    </row>
    <row r="199" spans="1:9" x14ac:dyDescent="0.2">
      <c r="A199" s="8" t="s">
        <v>4</v>
      </c>
      <c r="B199" s="9" t="str">
        <f>'Draaitabel Bevolkingsprognose C'!A24</f>
        <v>Baarle-Nassau</v>
      </c>
      <c r="C199" s="9" t="e">
        <f>(plancapaciteit_nl!C51+plancapaciteit_nl!D51)/(#REF!-#REF!)</f>
        <v>#REF!</v>
      </c>
      <c r="F199" s="11"/>
      <c r="G199" s="11"/>
      <c r="H199" s="11"/>
      <c r="I199" s="11"/>
    </row>
    <row r="200" spans="1:9" x14ac:dyDescent="0.2">
      <c r="A200" s="8" t="s">
        <v>3</v>
      </c>
      <c r="B200" s="9" t="str">
        <f>'Draaitabel Bevolkingsprognose C'!A369</f>
        <v>Zandvoort</v>
      </c>
      <c r="C200" s="9" t="e">
        <f>(plancapaciteit_nl!C204+plancapaciteit_nl!D204)/(#REF!-#REF!)</f>
        <v>#REF!</v>
      </c>
      <c r="F200" s="11"/>
      <c r="G200" s="11"/>
      <c r="H200" s="11"/>
      <c r="I200" s="11"/>
    </row>
    <row r="201" spans="1:9" x14ac:dyDescent="0.2">
      <c r="A201" s="8" t="s">
        <v>3</v>
      </c>
      <c r="B201" s="9" t="str">
        <f>'Draaitabel Bevolkingsprognose C'!A254</f>
        <v>Papendrecht</v>
      </c>
      <c r="C201" s="9" t="e">
        <f>(plancapaciteit_nl!C190+plancapaciteit_nl!D190)/(#REF!-#REF!)</f>
        <v>#REF!</v>
      </c>
      <c r="F201" s="11"/>
      <c r="G201" s="11"/>
      <c r="H201" s="11"/>
      <c r="I201" s="11"/>
    </row>
    <row r="202" spans="1:9" x14ac:dyDescent="0.2">
      <c r="A202" s="8" t="s">
        <v>3</v>
      </c>
      <c r="B202" s="9" t="str">
        <f>'Draaitabel Bevolkingsprognose C'!A310</f>
        <v>Tilburg</v>
      </c>
      <c r="C202" s="9" t="e">
        <f>(plancapaciteit_nl!C196+plancapaciteit_nl!D196)/(#REF!-#REF!)</f>
        <v>#REF!</v>
      </c>
      <c r="F202" s="11"/>
      <c r="G202" s="11"/>
      <c r="H202" s="11"/>
      <c r="I202" s="11"/>
    </row>
    <row r="203" spans="1:9" x14ac:dyDescent="0.2">
      <c r="A203" s="8" t="s">
        <v>6</v>
      </c>
      <c r="B203" s="9" t="str">
        <f>'Draaitabel Bevolkingsprognose C'!A217</f>
        <v>Neder-Betuwe</v>
      </c>
      <c r="C203" s="9" t="e">
        <f>(plancapaciteit_nl!#REF!+plancapaciteit_nl!#REF!)/(#REF!-#REF!)</f>
        <v>#REF!</v>
      </c>
      <c r="F203" s="11"/>
      <c r="G203" s="11"/>
      <c r="H203" s="11"/>
      <c r="I203" s="11"/>
    </row>
    <row r="204" spans="1:9" x14ac:dyDescent="0.2">
      <c r="A204" s="8" t="s">
        <v>0</v>
      </c>
      <c r="B204" s="9" t="str">
        <f>'Draaitabel Bevolkingsprognose C'!A88</f>
        <v>Drimmelen</v>
      </c>
      <c r="C204" s="9" t="e">
        <f>(plancapaciteit_nl!C6+plancapaciteit_nl!D6)/(#REF!-#REF!)</f>
        <v>#REF!</v>
      </c>
      <c r="F204" s="11"/>
      <c r="G204" s="11"/>
      <c r="H204" s="11"/>
      <c r="I204" s="11"/>
    </row>
    <row r="205" spans="1:9" x14ac:dyDescent="0.2">
      <c r="A205" s="8" t="s">
        <v>4</v>
      </c>
      <c r="B205" s="9" t="str">
        <f>'Draaitabel Bevolkingsprognose C'!A265</f>
        <v>Rheden</v>
      </c>
      <c r="C205" s="9" t="e">
        <f>(plancapaciteit_nl!C94+plancapaciteit_nl!D94)/(#REF!-#REF!)</f>
        <v>#REF!</v>
      </c>
      <c r="F205" s="11"/>
      <c r="G205" s="11"/>
      <c r="H205" s="11"/>
      <c r="I205" s="11"/>
    </row>
    <row r="206" spans="1:9" x14ac:dyDescent="0.2">
      <c r="A206" s="8" t="s">
        <v>0</v>
      </c>
      <c r="B206" s="9" t="str">
        <f>'Draaitabel Bevolkingsprognose C'!A81</f>
        <v>Dinkelland</v>
      </c>
      <c r="C206" s="9" t="e">
        <f>(plancapaciteit_nl!C22+plancapaciteit_nl!D22)/(#REF!-#REF!)</f>
        <v>#REF!</v>
      </c>
      <c r="F206" s="11"/>
      <c r="G206" s="11"/>
      <c r="H206" s="11"/>
      <c r="I206" s="11"/>
    </row>
    <row r="207" spans="1:9" x14ac:dyDescent="0.2">
      <c r="A207" s="8" t="s">
        <v>0</v>
      </c>
      <c r="B207" s="9" t="str">
        <f>'Draaitabel Bevolkingsprognose C'!A370</f>
        <v>Zederik</v>
      </c>
      <c r="C207" s="9" t="e">
        <f>(plancapaciteit_nl!C48+plancapaciteit_nl!D48)/(#REF!-#REF!)</f>
        <v>#REF!</v>
      </c>
      <c r="F207" s="11"/>
      <c r="G207" s="11"/>
      <c r="H207" s="11"/>
      <c r="I207" s="11"/>
    </row>
    <row r="208" spans="1:9" x14ac:dyDescent="0.2">
      <c r="A208" s="8" t="s">
        <v>4</v>
      </c>
      <c r="B208" s="9" t="str">
        <f>'Draaitabel Bevolkingsprognose C'!A107</f>
        <v>Ferwerderadiel</v>
      </c>
      <c r="C208" s="9" t="e">
        <f>(plancapaciteit_nl!C69+plancapaciteit_nl!D69)/(#REF!-#REF!)</f>
        <v>#REF!</v>
      </c>
      <c r="F208" s="11"/>
      <c r="G208" s="11"/>
      <c r="H208" s="11"/>
      <c r="I208" s="11"/>
    </row>
    <row r="209" spans="1:9" x14ac:dyDescent="0.2">
      <c r="A209" s="8" t="s">
        <v>4</v>
      </c>
      <c r="B209" s="9" t="str">
        <f>'Draaitabel Bevolkingsprognose C'!A53</f>
        <v>Breda</v>
      </c>
      <c r="C209" s="9" t="e">
        <f>(plancapaciteit_nl!C60+plancapaciteit_nl!D60)/(#REF!-#REF!)</f>
        <v>#REF!</v>
      </c>
      <c r="F209" s="11"/>
      <c r="G209" s="11"/>
      <c r="H209" s="11"/>
      <c r="I209" s="11"/>
    </row>
    <row r="210" spans="1:9" x14ac:dyDescent="0.2">
      <c r="A210" s="8" t="s">
        <v>2</v>
      </c>
      <c r="B210" s="9" t="str">
        <f>'Draaitabel Bevolkingsprognose C'!A326</f>
        <v>Veere</v>
      </c>
      <c r="C210" s="9" t="e">
        <f>(plancapaciteit_nl!C120+plancapaciteit_nl!D120)/(#REF!-#REF!)</f>
        <v>#REF!</v>
      </c>
      <c r="F210" s="11"/>
      <c r="G210" s="11"/>
      <c r="H210" s="11"/>
      <c r="I210" s="11"/>
    </row>
    <row r="211" spans="1:9" x14ac:dyDescent="0.2">
      <c r="A211" s="8" t="s">
        <v>11</v>
      </c>
      <c r="B211" s="9" t="str">
        <f>'Draaitabel Bevolkingsprognose C'!A241</f>
        <v>Onderbanken</v>
      </c>
      <c r="C211" s="9" t="e">
        <f>(plancapaciteit_nl!#REF!+plancapaciteit_nl!#REF!)/(#REF!-#REF!)</f>
        <v>#REF!</v>
      </c>
      <c r="F211" s="11"/>
      <c r="G211" s="11"/>
      <c r="H211" s="11"/>
      <c r="I211" s="11"/>
    </row>
    <row r="212" spans="1:9" x14ac:dyDescent="0.2">
      <c r="A212" s="8" t="s">
        <v>11</v>
      </c>
      <c r="B212" s="9" t="str">
        <f>'Draaitabel Bevolkingsprognose C'!A261</f>
        <v>Reimerswaal</v>
      </c>
      <c r="C212" s="9" t="e">
        <f>(plancapaciteit_nl!#REF!+plancapaciteit_nl!#REF!)/(#REF!-#REF!)</f>
        <v>#REF!</v>
      </c>
      <c r="F212" s="11"/>
      <c r="G212" s="11"/>
      <c r="H212" s="11"/>
      <c r="I212" s="11"/>
    </row>
    <row r="213" spans="1:9" x14ac:dyDescent="0.2">
      <c r="A213" s="8" t="s">
        <v>2</v>
      </c>
      <c r="B213" s="9" t="str">
        <f>'Draaitabel Bevolkingsprognose C'!A221</f>
        <v>Nieuwkoop</v>
      </c>
      <c r="C213" s="9" t="e">
        <f>(plancapaciteit_nl!C128+plancapaciteit_nl!D128)/(#REF!-#REF!)</f>
        <v>#REF!</v>
      </c>
      <c r="F213" s="11"/>
      <c r="G213" s="11"/>
      <c r="H213" s="11"/>
      <c r="I213" s="11"/>
    </row>
    <row r="214" spans="1:9" x14ac:dyDescent="0.2">
      <c r="A214" s="8" t="s">
        <v>4</v>
      </c>
      <c r="B214" s="9" t="str">
        <f>'Draaitabel Bevolkingsprognose C'!A48</f>
        <v>Borger-Odoorn</v>
      </c>
      <c r="C214" s="9" t="e">
        <f>(plancapaciteit_nl!C58+plancapaciteit_nl!D58)/(#REF!-#REF!)</f>
        <v>#REF!</v>
      </c>
      <c r="F214" s="11"/>
      <c r="G214" s="11"/>
      <c r="H214" s="11"/>
      <c r="I214" s="11"/>
    </row>
    <row r="215" spans="1:9" x14ac:dyDescent="0.2">
      <c r="A215" s="8" t="s">
        <v>3</v>
      </c>
      <c r="B215" s="9" t="str">
        <f>'Draaitabel Bevolkingsprognose C'!A137</f>
        <v>Heemskerk</v>
      </c>
      <c r="C215" s="9" t="e">
        <f>(plancapaciteit_nl!C176+plancapaciteit_nl!D176)/(#REF!-#REF!)</f>
        <v>#REF!</v>
      </c>
      <c r="F215" s="11"/>
      <c r="G215" s="11"/>
      <c r="H215" s="11"/>
      <c r="I215" s="11"/>
    </row>
    <row r="216" spans="1:9" x14ac:dyDescent="0.2">
      <c r="A216" s="8" t="s">
        <v>3</v>
      </c>
      <c r="B216" s="9" t="str">
        <f>'Draaitabel Bevolkingsprognose C'!A260</f>
        <v>Raalte</v>
      </c>
      <c r="C216" s="9" t="e">
        <f>(plancapaciteit_nl!C191+plancapaciteit_nl!D191)/(#REF!-#REF!)</f>
        <v>#REF!</v>
      </c>
      <c r="F216" s="11"/>
      <c r="G216" s="11"/>
      <c r="H216" s="11"/>
      <c r="I216" s="11"/>
    </row>
    <row r="217" spans="1:9" x14ac:dyDescent="0.2">
      <c r="A217" s="8" t="s">
        <v>0</v>
      </c>
      <c r="B217" s="9" t="str">
        <f>'Draaitabel Bevolkingsprognose C'!A179</f>
        <v>Lansingerland</v>
      </c>
      <c r="C217" s="9" t="e">
        <f>(plancapaciteit_nl!C18+plancapaciteit_nl!D18)/(#REF!-#REF!)</f>
        <v>#REF!</v>
      </c>
      <c r="F217" s="11"/>
      <c r="G217" s="11"/>
      <c r="H217" s="11"/>
      <c r="I217" s="11"/>
    </row>
    <row r="218" spans="1:9" x14ac:dyDescent="0.2">
      <c r="A218" s="8" t="s">
        <v>11</v>
      </c>
      <c r="B218" s="9" t="str">
        <f>'Draaitabel Bevolkingsprognose C'!A166</f>
        <v>Kapelle</v>
      </c>
      <c r="C218" s="9" t="e">
        <f>(plancapaciteit_nl!#REF!+plancapaciteit_nl!#REF!)/(#REF!-#REF!)</f>
        <v>#REF!</v>
      </c>
      <c r="F218" s="11"/>
      <c r="G218" s="11"/>
      <c r="H218" s="11"/>
      <c r="I218" s="11"/>
    </row>
    <row r="219" spans="1:9" x14ac:dyDescent="0.2">
      <c r="A219" s="8" t="s">
        <v>9</v>
      </c>
      <c r="B219" s="9" t="str">
        <f>'Draaitabel Bevolkingsprognose C'!A355</f>
        <v>Westvoorne</v>
      </c>
      <c r="C219" s="9" t="e">
        <f>(plancapaciteit_nl!#REF!)/(#REF!-#REF!)</f>
        <v>#REF!</v>
      </c>
      <c r="F219" s="11"/>
      <c r="G219" s="11"/>
      <c r="H219" s="11"/>
      <c r="I219" s="11"/>
    </row>
    <row r="220" spans="1:9" x14ac:dyDescent="0.2">
      <c r="A220" s="8" t="s">
        <v>11</v>
      </c>
      <c r="B220" s="9" t="str">
        <f>'Draaitabel Bevolkingsprognose C'!A50</f>
        <v>Borsele</v>
      </c>
      <c r="C220" s="9" t="e">
        <f>(plancapaciteit_nl!#REF!+plancapaciteit_nl!#REF!)/(#REF!-#REF!)</f>
        <v>#REF!</v>
      </c>
      <c r="F220" s="11"/>
      <c r="G220" s="11"/>
      <c r="H220" s="11"/>
      <c r="I220" s="11"/>
    </row>
    <row r="221" spans="1:9" x14ac:dyDescent="0.2">
      <c r="A221" s="8" t="s">
        <v>3</v>
      </c>
      <c r="B221" s="9" t="str">
        <f>'Draaitabel Bevolkingsprognose C'!A61</f>
        <v>Capelle aan den IJssel</v>
      </c>
      <c r="C221" s="9" t="e">
        <f>(plancapaciteit_nl!C165+plancapaciteit_nl!D165)/(#REF!-#REF!)</f>
        <v>#REF!</v>
      </c>
      <c r="F221" s="11"/>
      <c r="G221" s="11"/>
      <c r="H221" s="11"/>
      <c r="I221" s="11"/>
    </row>
    <row r="222" spans="1:9" x14ac:dyDescent="0.2">
      <c r="A222" s="8" t="s">
        <v>0</v>
      </c>
      <c r="B222" s="9" t="str">
        <f>'Draaitabel Bevolkingsprognose C'!A11</f>
        <v>Almelo</v>
      </c>
      <c r="C222" s="9" t="e">
        <f>(plancapaciteit_nl!C13+plancapaciteit_nl!D13)/(#REF!-#REF!)</f>
        <v>#REF!</v>
      </c>
      <c r="F222" s="11"/>
      <c r="G222" s="11"/>
      <c r="H222" s="11"/>
      <c r="I222" s="11"/>
    </row>
    <row r="223" spans="1:9" x14ac:dyDescent="0.2">
      <c r="A223" s="8" t="s">
        <v>5</v>
      </c>
      <c r="B223" s="9" t="str">
        <f>'Draaitabel Bevolkingsprognose C'!A188</f>
        <v>Leudal</v>
      </c>
      <c r="C223" s="9" t="e">
        <f>(plancapaciteit_nl!C138+plancapaciteit_nl!D138)/(#REF!-#REF!)</f>
        <v>#REF!</v>
      </c>
      <c r="F223" s="11"/>
      <c r="G223" s="11"/>
      <c r="H223" s="11"/>
      <c r="I223" s="11"/>
    </row>
    <row r="224" spans="1:9" x14ac:dyDescent="0.2">
      <c r="A224" s="8" t="s">
        <v>0</v>
      </c>
      <c r="B224" s="9" t="str">
        <f>'Draaitabel Bevolkingsprognose C'!A63</f>
        <v>Coevorden</v>
      </c>
      <c r="C224" s="9" t="e">
        <f>(plancapaciteit_nl!C15+plancapaciteit_nl!D15)/(#REF!-#REF!)</f>
        <v>#REF!</v>
      </c>
      <c r="F224" s="11"/>
      <c r="G224" s="11"/>
      <c r="H224" s="11"/>
      <c r="I224" s="11"/>
    </row>
    <row r="225" spans="1:9" x14ac:dyDescent="0.2">
      <c r="A225" s="8" t="s">
        <v>3</v>
      </c>
      <c r="B225" s="9" t="str">
        <f>'Draaitabel Bevolkingsprognose C'!A218</f>
        <v>Nederweert</v>
      </c>
      <c r="C225" s="9" t="e">
        <f>(plancapaciteit_nl!C183+plancapaciteit_nl!D183)/(#REF!-#REF!)</f>
        <v>#REF!</v>
      </c>
      <c r="F225" s="11"/>
      <c r="G225" s="11"/>
      <c r="H225" s="11"/>
      <c r="I225" s="11"/>
    </row>
    <row r="226" spans="1:9" x14ac:dyDescent="0.2">
      <c r="A226" s="8" t="s">
        <v>4</v>
      </c>
      <c r="B226" s="9" t="str">
        <f>'Draaitabel Bevolkingsprognose C'!A244</f>
        <v>Ooststellingwerf</v>
      </c>
      <c r="C226" s="9" t="e">
        <f>(plancapaciteit_nl!C92+plancapaciteit_nl!D92)/(#REF!-#REF!)</f>
        <v>#REF!</v>
      </c>
      <c r="F226" s="11"/>
      <c r="G226" s="11"/>
      <c r="H226" s="11"/>
      <c r="I226" s="11"/>
    </row>
    <row r="227" spans="1:9" x14ac:dyDescent="0.2">
      <c r="A227" s="8" t="s">
        <v>4</v>
      </c>
      <c r="B227" s="9" t="str">
        <f>'Draaitabel Bevolkingsprognose C'!A148</f>
        <v>Hendrik-Ido-Ambacht</v>
      </c>
      <c r="C227" s="9" t="e">
        <f>(plancapaciteit_nl!C79+plancapaciteit_nl!D79)/(#REF!-#REF!)</f>
        <v>#REF!</v>
      </c>
      <c r="F227" s="11"/>
      <c r="G227" s="11"/>
      <c r="H227" s="11"/>
      <c r="I227" s="11"/>
    </row>
    <row r="228" spans="1:9" x14ac:dyDescent="0.2">
      <c r="A228" s="8" t="s">
        <v>3</v>
      </c>
      <c r="B228" s="9" t="str">
        <f>'Draaitabel Bevolkingsprognose C'!A41</f>
        <v>Beverwijk</v>
      </c>
      <c r="C228" s="9" t="e">
        <f>(plancapaciteit_nl!C162+plancapaciteit_nl!D162)/(#REF!-#REF!)</f>
        <v>#REF!</v>
      </c>
      <c r="F228" s="11"/>
      <c r="G228" s="11"/>
      <c r="H228" s="11"/>
      <c r="I228" s="11"/>
    </row>
    <row r="229" spans="1:9" x14ac:dyDescent="0.2">
      <c r="A229" s="8" t="s">
        <v>4</v>
      </c>
      <c r="B229" s="9" t="str">
        <f>'Draaitabel Bevolkingsprognose C'!A206</f>
        <v>Meppel</v>
      </c>
      <c r="C229" s="9" t="e">
        <f>(plancapaciteit_nl!C86+plancapaciteit_nl!D86)/(#REF!-#REF!)</f>
        <v>#REF!</v>
      </c>
      <c r="F229" s="11"/>
      <c r="G229" s="11"/>
      <c r="H229" s="11"/>
      <c r="I229" s="11"/>
    </row>
    <row r="230" spans="1:9" x14ac:dyDescent="0.2">
      <c r="A230" s="8" t="s">
        <v>4</v>
      </c>
      <c r="B230" s="9" t="str">
        <f>'Draaitabel Bevolkingsprognose C'!A37</f>
        <v>Berkelland</v>
      </c>
      <c r="C230" s="9" t="e">
        <f>(plancapaciteit_nl!C53+plancapaciteit_nl!D53)/(#REF!-#REF!)</f>
        <v>#REF!</v>
      </c>
      <c r="F230" s="11"/>
      <c r="G230" s="11"/>
      <c r="H230" s="11"/>
      <c r="I230" s="11"/>
    </row>
    <row r="231" spans="1:9" x14ac:dyDescent="0.2">
      <c r="A231" s="8" t="s">
        <v>3</v>
      </c>
      <c r="B231" s="8" t="s">
        <v>250</v>
      </c>
      <c r="C231" s="9" t="e">
        <f>(plancapaciteit_nl!C199+plancapaciteit_nl!D199)/(#REF!-#REF!)</f>
        <v>#REF!</v>
      </c>
      <c r="F231" s="11"/>
      <c r="G231" s="11"/>
      <c r="H231" s="11"/>
      <c r="I231" s="11"/>
    </row>
    <row r="232" spans="1:9" x14ac:dyDescent="0.2">
      <c r="A232" s="8" t="s">
        <v>4</v>
      </c>
      <c r="B232" s="9" t="str">
        <f>'Draaitabel Bevolkingsprognose C'!A34</f>
        <v>Bergen (L.)</v>
      </c>
      <c r="C232" s="9" t="e">
        <f>(plancapaciteit_nl!C54+plancapaciteit_nl!D54)/(#REF!-#REF!)</f>
        <v>#REF!</v>
      </c>
      <c r="F232" s="11"/>
      <c r="G232" s="11"/>
      <c r="H232" s="11"/>
      <c r="I232" s="11"/>
    </row>
    <row r="233" spans="1:9" x14ac:dyDescent="0.2">
      <c r="A233" s="8" t="s">
        <v>3</v>
      </c>
      <c r="B233" s="9" t="str">
        <f>'Draaitabel Bevolkingsprognose C'!A101</f>
        <v>Emmen</v>
      </c>
      <c r="C233" s="9" t="e">
        <f>(plancapaciteit_nl!C172+plancapaciteit_nl!D172)/(#REF!-#REF!)</f>
        <v>#REF!</v>
      </c>
      <c r="F233" s="11"/>
      <c r="G233" s="11"/>
      <c r="H233" s="11"/>
      <c r="I233" s="11"/>
    </row>
    <row r="234" spans="1:9" x14ac:dyDescent="0.2">
      <c r="A234" s="8" t="s">
        <v>7</v>
      </c>
      <c r="B234" s="9" t="str">
        <f>'Draaitabel Bevolkingsprognose C'!A117</f>
        <v>Goirle</v>
      </c>
      <c r="C234" s="9" t="e">
        <f>(plancapaciteit_nl!C144+plancapaciteit_nl!D144)/(#REF!-#REF!)</f>
        <v>#REF!</v>
      </c>
      <c r="F234" s="11"/>
      <c r="G234" s="11"/>
      <c r="H234" s="11"/>
      <c r="I234" s="11"/>
    </row>
    <row r="235" spans="1:9" x14ac:dyDescent="0.2">
      <c r="A235" s="8" t="s">
        <v>4</v>
      </c>
      <c r="B235" s="9" t="str">
        <f>'Draaitabel Bevolkingsprognose C'!A328</f>
        <v>Velsen</v>
      </c>
      <c r="C235" s="9" t="e">
        <f>(plancapaciteit_nl!C105+plancapaciteit_nl!D105)/(#REF!-#REF!)</f>
        <v>#REF!</v>
      </c>
      <c r="F235" s="11"/>
      <c r="G235" s="11"/>
      <c r="H235" s="11"/>
      <c r="I235" s="11"/>
    </row>
    <row r="236" spans="1:9" x14ac:dyDescent="0.2">
      <c r="A236" s="8" t="s">
        <v>2</v>
      </c>
      <c r="B236" s="9" t="str">
        <f>'Draaitabel Bevolkingsprognose C'!A364</f>
        <v>Wormerland</v>
      </c>
      <c r="C236" s="9" t="e">
        <f>(plancapaciteit_nl!C135+plancapaciteit_nl!D135)/(#REF!-#REF!)</f>
        <v>#REF!</v>
      </c>
      <c r="F236" s="11"/>
      <c r="G236" s="11"/>
      <c r="H236" s="11"/>
      <c r="I236" s="11"/>
    </row>
    <row r="237" spans="1:9" x14ac:dyDescent="0.2">
      <c r="A237" s="8" t="s">
        <v>4</v>
      </c>
      <c r="B237" s="9" t="str">
        <f>'Draaitabel Bevolkingsprognose C'!A65</f>
        <v>Cromstrijen</v>
      </c>
      <c r="C237" s="9" t="e">
        <f>(plancapaciteit_nl!C62+plancapaciteit_nl!D62)/(#REF!-#REF!)</f>
        <v>#REF!</v>
      </c>
      <c r="F237" s="11"/>
      <c r="G237" s="11"/>
      <c r="H237" s="11"/>
      <c r="I237" s="11"/>
    </row>
    <row r="238" spans="1:9" x14ac:dyDescent="0.2">
      <c r="A238" s="8" t="s">
        <v>0</v>
      </c>
      <c r="B238" s="9" t="str">
        <f>'Draaitabel Bevolkingsprognose C'!A348</f>
        <v>Werkendam</v>
      </c>
      <c r="C238" s="9" t="e">
        <f>(plancapaciteit_nl!C32+plancapaciteit_nl!D32)/(#REF!-#REF!)</f>
        <v>#REF!</v>
      </c>
      <c r="F238" s="11"/>
      <c r="G238" s="11"/>
      <c r="H238" s="11"/>
      <c r="I238" s="11"/>
    </row>
    <row r="239" spans="1:9" x14ac:dyDescent="0.2">
      <c r="A239" s="8" t="s">
        <v>4</v>
      </c>
      <c r="B239" s="9" t="str">
        <f>'Draaitabel Bevolkingsprognose C'!A152</f>
        <v>Hillegom</v>
      </c>
      <c r="C239" s="9" t="e">
        <f>(plancapaciteit_nl!C81+plancapaciteit_nl!D81)/(#REF!-#REF!)</f>
        <v>#REF!</v>
      </c>
      <c r="F239" s="11"/>
      <c r="G239" s="11"/>
      <c r="H239" s="11"/>
      <c r="I239" s="11"/>
    </row>
    <row r="240" spans="1:9" x14ac:dyDescent="0.2">
      <c r="A240" s="8" t="s">
        <v>4</v>
      </c>
      <c r="B240" s="9" t="str">
        <f>'Draaitabel Bevolkingsprognose C'!A85</f>
        <v>Dongeradeel</v>
      </c>
      <c r="C240" s="9" t="e">
        <f>(plancapaciteit_nl!C65+plancapaciteit_nl!D65)/(#REF!-#REF!)</f>
        <v>#REF!</v>
      </c>
      <c r="F240" s="11"/>
      <c r="G240" s="11"/>
      <c r="H240" s="11"/>
      <c r="I240" s="11"/>
    </row>
    <row r="241" spans="1:9" x14ac:dyDescent="0.2">
      <c r="A241" s="8" t="s">
        <v>4</v>
      </c>
      <c r="B241" s="9" t="str">
        <f>'Draaitabel Bevolkingsprognose C'!A294</f>
        <v>Stadskanaal</v>
      </c>
      <c r="C241" s="9" t="e">
        <f>(plancapaciteit_nl!C100+plancapaciteit_nl!D100)/(#REF!-#REF!)</f>
        <v>#REF!</v>
      </c>
      <c r="F241" s="11"/>
      <c r="G241" s="11"/>
      <c r="H241" s="11"/>
      <c r="I241" s="11"/>
    </row>
    <row r="242" spans="1:9" x14ac:dyDescent="0.2">
      <c r="A242" s="8" t="s">
        <v>3</v>
      </c>
      <c r="B242" s="9" t="str">
        <f>'Draaitabel Bevolkingsprognose C'!A91</f>
        <v>Duiven</v>
      </c>
      <c r="C242" s="9" t="e">
        <f>(plancapaciteit_nl!C169+plancapaciteit_nl!D169)/(#REF!-#REF!)</f>
        <v>#REF!</v>
      </c>
      <c r="F242" s="11"/>
      <c r="G242" s="11"/>
      <c r="H242" s="11"/>
      <c r="I242" s="11"/>
    </row>
    <row r="243" spans="1:9" x14ac:dyDescent="0.2">
      <c r="A243" s="8" t="s">
        <v>9</v>
      </c>
      <c r="B243" s="9" t="str">
        <f>'Draaitabel Bevolkingsprognose C'!A184</f>
        <v>Leiden</v>
      </c>
      <c r="C243" s="9" t="e">
        <f>(plancapaciteit_nl!#REF!)/(#REF!-#REF!)</f>
        <v>#REF!</v>
      </c>
      <c r="F243" s="11"/>
      <c r="G243" s="11"/>
      <c r="H243" s="11"/>
      <c r="I243" s="11"/>
    </row>
    <row r="244" spans="1:9" x14ac:dyDescent="0.2">
      <c r="A244" s="8" t="s">
        <v>0</v>
      </c>
      <c r="B244" s="9" t="str">
        <f>'Draaitabel Bevolkingsprognose C'!A346</f>
        <v>Weert</v>
      </c>
      <c r="C244" s="9" t="e">
        <f>(plancapaciteit_nl!C39+plancapaciteit_nl!D39)/(#REF!-#REF!)</f>
        <v>#REF!</v>
      </c>
      <c r="F244" s="11"/>
      <c r="G244" s="11"/>
      <c r="H244" s="11"/>
      <c r="I244" s="11"/>
    </row>
    <row r="245" spans="1:9" x14ac:dyDescent="0.2">
      <c r="A245" s="8" t="s">
        <v>4</v>
      </c>
      <c r="B245" s="9" t="str">
        <f>'Draaitabel Bevolkingsprognose C'!A276</f>
        <v>s-Gravenhage (gemeente)</v>
      </c>
      <c r="C245" s="9" t="e">
        <f>(plancapaciteit_nl!C96+plancapaciteit_nl!D96)/(#REF!-#REF!)</f>
        <v>#REF!</v>
      </c>
      <c r="F245" s="11"/>
      <c r="G245" s="11"/>
      <c r="H245" s="11"/>
      <c r="I245" s="11"/>
    </row>
    <row r="246" spans="1:9" x14ac:dyDescent="0.2">
      <c r="A246" s="8" t="s">
        <v>11</v>
      </c>
      <c r="B246" s="9" t="str">
        <f>'Draaitabel Bevolkingsprognose C'!A80</f>
        <v>Diemen</v>
      </c>
      <c r="C246" s="9" t="e">
        <f>(plancapaciteit_nl!#REF!+plancapaciteit_nl!#REF!)/(#REF!-#REF!)</f>
        <v>#REF!</v>
      </c>
      <c r="F246" s="11"/>
      <c r="G246" s="11"/>
      <c r="H246" s="11"/>
      <c r="I246" s="11"/>
    </row>
    <row r="247" spans="1:9" x14ac:dyDescent="0.2">
      <c r="A247" s="8" t="s">
        <v>4</v>
      </c>
      <c r="B247" s="9" t="str">
        <f>'Draaitabel Bevolkingsprognose C'!A67</f>
        <v>Culemborg</v>
      </c>
      <c r="C247" s="9" t="e">
        <f>(plancapaciteit_nl!C63+plancapaciteit_nl!D63)/(#REF!-#REF!)</f>
        <v>#REF!</v>
      </c>
      <c r="F247" s="11"/>
      <c r="G247" s="11"/>
      <c r="H247" s="11"/>
      <c r="I247" s="11"/>
    </row>
    <row r="248" spans="1:9" x14ac:dyDescent="0.2">
      <c r="A248" s="8" t="s">
        <v>7</v>
      </c>
      <c r="B248" s="9" t="str">
        <f>'Draaitabel Bevolkingsprognose C'!A167</f>
        <v>Katwijk</v>
      </c>
      <c r="C248" s="9" t="e">
        <f>(plancapaciteit_nl!C146+plancapaciteit_nl!D146)/(#REF!-#REF!)</f>
        <v>#REF!</v>
      </c>
      <c r="F248" s="11"/>
      <c r="G248" s="11"/>
      <c r="H248" s="11"/>
      <c r="I248" s="11"/>
    </row>
    <row r="249" spans="1:9" x14ac:dyDescent="0.2">
      <c r="A249" s="8" t="s">
        <v>3</v>
      </c>
      <c r="B249" s="9" t="str">
        <f>'Draaitabel Bevolkingsprognose C'!A133</f>
        <v>Hardinxveld-Giessendam</v>
      </c>
      <c r="C249" s="9" t="e">
        <f>(plancapaciteit_nl!C175+plancapaciteit_nl!D175)/(#REF!-#REF!)</f>
        <v>#REF!</v>
      </c>
      <c r="F249" s="11"/>
      <c r="G249" s="11"/>
      <c r="H249" s="11"/>
      <c r="I249" s="11"/>
    </row>
    <row r="250" spans="1:9" x14ac:dyDescent="0.2">
      <c r="A250" s="8" t="s">
        <v>0</v>
      </c>
      <c r="B250" s="9" t="str">
        <f>'Draaitabel Bevolkingsprognose C'!A103</f>
        <v>Enschede</v>
      </c>
      <c r="C250" s="9" t="e">
        <f>(plancapaciteit_nl!C7+plancapaciteit_nl!D7)/(#REF!-#REF!)</f>
        <v>#REF!</v>
      </c>
      <c r="F250" s="11"/>
      <c r="G250" s="11"/>
      <c r="H250" s="11"/>
      <c r="I250" s="11"/>
    </row>
    <row r="251" spans="1:9" x14ac:dyDescent="0.2">
      <c r="A251" s="8" t="s">
        <v>0</v>
      </c>
      <c r="B251" s="9" t="str">
        <f>'Draaitabel Bevolkingsprognose C'!A157</f>
        <v>Hoogeveen</v>
      </c>
      <c r="C251" s="9" t="e">
        <f>(plancapaciteit_nl!C3+plancapaciteit_nl!D3)/(#REF!-#REF!)</f>
        <v>#REF!</v>
      </c>
      <c r="F251" s="11"/>
      <c r="G251" s="11"/>
      <c r="H251" s="11"/>
      <c r="I251" s="11"/>
    </row>
    <row r="252" spans="1:9" x14ac:dyDescent="0.2">
      <c r="A252" s="8" t="s">
        <v>0</v>
      </c>
      <c r="B252" s="9" t="str">
        <f>'Draaitabel Bevolkingsprognose C'!A142</f>
        <v>Heerlen</v>
      </c>
      <c r="C252" s="9" t="e">
        <f>(plancapaciteit_nl!C16+plancapaciteit_nl!D16)/(#REF!-#REF!)</f>
        <v>#REF!</v>
      </c>
      <c r="F252" s="11"/>
      <c r="G252" s="11"/>
      <c r="H252" s="11"/>
      <c r="I252" s="11"/>
    </row>
    <row r="253" spans="1:9" x14ac:dyDescent="0.2">
      <c r="A253" s="8" t="s">
        <v>3</v>
      </c>
      <c r="B253" s="9" t="str">
        <f>'Draaitabel Bevolkingsprognose C'!A380</f>
        <v>Zwartewaterland</v>
      </c>
      <c r="C253" s="9" t="e">
        <f>(plancapaciteit_nl!C206+plancapaciteit_nl!D206)/(#REF!-#REF!)</f>
        <v>#REF!</v>
      </c>
      <c r="F253" s="11"/>
      <c r="G253" s="11"/>
      <c r="H253" s="11"/>
      <c r="I253" s="11"/>
    </row>
    <row r="254" spans="1:9" x14ac:dyDescent="0.2">
      <c r="A254" s="8" t="s">
        <v>4</v>
      </c>
      <c r="B254" s="9" t="str">
        <f>'Draaitabel Bevolkingsprognose C'!A231</f>
        <v>Nunspeet</v>
      </c>
      <c r="C254" s="9" t="e">
        <f>(plancapaciteit_nl!C89+plancapaciteit_nl!D89)/(#REF!-#REF!)</f>
        <v>#REF!</v>
      </c>
      <c r="F254" s="11"/>
      <c r="G254" s="11"/>
      <c r="H254" s="11"/>
      <c r="I254" s="11"/>
    </row>
    <row r="255" spans="1:9" x14ac:dyDescent="0.2">
      <c r="A255" s="8" t="s">
        <v>4</v>
      </c>
      <c r="B255" s="9" t="str">
        <f>'Draaitabel Bevolkingsprognose C'!A175</f>
        <v>Landerd</v>
      </c>
      <c r="C255" s="9" t="e">
        <f>(plancapaciteit_nl!C83+plancapaciteit_nl!D83)/(#REF!-#REF!)</f>
        <v>#REF!</v>
      </c>
      <c r="F255" s="11"/>
      <c r="G255" s="11"/>
      <c r="H255" s="11"/>
      <c r="I255" s="11"/>
    </row>
    <row r="256" spans="1:9" x14ac:dyDescent="0.2">
      <c r="A256" s="8" t="s">
        <v>3</v>
      </c>
      <c r="B256" s="9" t="str">
        <f>'Draaitabel Bevolkingsprognose C'!A338</f>
        <v>Vught</v>
      </c>
      <c r="C256" s="9" t="e">
        <f>(plancapaciteit_nl!C197+plancapaciteit_nl!D197)/(#REF!-#REF!)</f>
        <v>#REF!</v>
      </c>
      <c r="F256" s="11"/>
      <c r="G256" s="11"/>
      <c r="H256" s="11"/>
      <c r="I256" s="11"/>
    </row>
    <row r="257" spans="1:9" x14ac:dyDescent="0.2">
      <c r="A257" s="8" t="s">
        <v>0</v>
      </c>
      <c r="B257" s="9" t="str">
        <f>'Draaitabel Bevolkingsprognose C'!A159</f>
        <v>Horst aan de Maas</v>
      </c>
      <c r="C257" s="9" t="e">
        <f>(plancapaciteit_nl!C8+plancapaciteit_nl!D8)/(#REF!-#REF!)</f>
        <v>#REF!</v>
      </c>
      <c r="F257" s="11"/>
      <c r="G257" s="11"/>
      <c r="H257" s="11"/>
      <c r="I257" s="11"/>
    </row>
    <row r="258" spans="1:9" x14ac:dyDescent="0.2">
      <c r="A258" s="8" t="s">
        <v>3</v>
      </c>
      <c r="B258" s="9" t="str">
        <f>'Draaitabel Bevolkingsprognose C'!A350</f>
        <v>Westerveld</v>
      </c>
      <c r="C258" s="9" t="e">
        <f>(plancapaciteit_nl!C200+plancapaciteit_nl!D200)/(#REF!-#REF!)</f>
        <v>#REF!</v>
      </c>
      <c r="F258" s="11"/>
      <c r="G258" s="11"/>
      <c r="H258" s="11"/>
      <c r="I258" s="11"/>
    </row>
    <row r="259" spans="1:9" x14ac:dyDescent="0.2">
      <c r="A259" s="8" t="s">
        <v>4</v>
      </c>
      <c r="B259" s="9" t="str">
        <f>'Draaitabel Bevolkingsprognose C'!A235</f>
        <v>Oisterwijk</v>
      </c>
      <c r="C259" s="9" t="e">
        <f>(plancapaciteit_nl!C90+plancapaciteit_nl!D90)/(#REF!-#REF!)</f>
        <v>#REF!</v>
      </c>
      <c r="F259" s="11"/>
      <c r="G259" s="11"/>
      <c r="H259" s="11"/>
      <c r="I259" s="11"/>
    </row>
    <row r="260" spans="1:9" x14ac:dyDescent="0.2">
      <c r="A260" s="8" t="s">
        <v>0</v>
      </c>
      <c r="B260" s="9" t="str">
        <f>'Draaitabel Bevolkingsprognose C'!A145</f>
        <v>Hellendoorn</v>
      </c>
      <c r="C260" s="9" t="e">
        <f>(plancapaciteit_nl!C17+plancapaciteit_nl!D17)/(#REF!-#REF!)</f>
        <v>#REF!</v>
      </c>
      <c r="F260" s="11"/>
      <c r="G260" s="11"/>
      <c r="H260" s="11"/>
      <c r="I260" s="11"/>
    </row>
    <row r="261" spans="1:9" x14ac:dyDescent="0.2">
      <c r="A261" s="8" t="s">
        <v>7</v>
      </c>
      <c r="B261" s="9" t="str">
        <f>'Draaitabel Bevolkingsprognose C'!A335</f>
        <v>Voerendaal</v>
      </c>
      <c r="C261" s="9" t="e">
        <f>(plancapaciteit_nl!C155+plancapaciteit_nl!D155)/(#REF!-#REF!)</f>
        <v>#REF!</v>
      </c>
      <c r="F261" s="11"/>
      <c r="G261" s="11"/>
      <c r="H261" s="11"/>
      <c r="I261" s="11"/>
    </row>
    <row r="262" spans="1:9" x14ac:dyDescent="0.2">
      <c r="A262" s="8" t="s">
        <v>4</v>
      </c>
      <c r="B262" s="9" t="str">
        <f>'Draaitabel Bevolkingsprognose C'!A40</f>
        <v>Beuningen</v>
      </c>
      <c r="C262" s="9" t="e">
        <f>(plancapaciteit_nl!C56+plancapaciteit_nl!D56)/(#REF!-#REF!)</f>
        <v>#REF!</v>
      </c>
      <c r="F262" s="11"/>
      <c r="G262" s="11"/>
      <c r="H262" s="11"/>
      <c r="I262" s="11"/>
    </row>
    <row r="263" spans="1:9" x14ac:dyDescent="0.2">
      <c r="A263" s="8" t="s">
        <v>11</v>
      </c>
      <c r="B263" s="9" t="str">
        <f>'Draaitabel Bevolkingsprognose C'!A150</f>
        <v>Heumen</v>
      </c>
      <c r="C263" s="9" t="e">
        <f>(plancapaciteit_nl!#REF!+plancapaciteit_nl!#REF!)/(#REF!-#REF!)</f>
        <v>#REF!</v>
      </c>
      <c r="F263" s="11"/>
      <c r="G263" s="11"/>
      <c r="H263" s="11"/>
      <c r="I263" s="11"/>
    </row>
    <row r="264" spans="1:9" x14ac:dyDescent="0.2">
      <c r="A264" s="8" t="s">
        <v>4</v>
      </c>
      <c r="B264" s="9" t="str">
        <f>'Draaitabel Bevolkingsprognose C'!A109</f>
        <v>Geldermalsen</v>
      </c>
      <c r="C264" s="9" t="e">
        <f>(plancapaciteit_nl!C70+plancapaciteit_nl!D70)/(#REF!-#REF!)</f>
        <v>#REF!</v>
      </c>
      <c r="F264" s="11"/>
      <c r="G264" s="11"/>
      <c r="H264" s="11"/>
      <c r="I264" s="11"/>
    </row>
    <row r="265" spans="1:9" x14ac:dyDescent="0.2">
      <c r="A265" s="8" t="s">
        <v>11</v>
      </c>
      <c r="B265" s="9" t="str">
        <f>'Draaitabel Bevolkingsprognose C'!A296</f>
        <v>Stede Broec</v>
      </c>
      <c r="C265" s="9" t="e">
        <f>(plancapaciteit_nl!#REF!+plancapaciteit_nl!#REF!)/(#REF!-#REF!)</f>
        <v>#REF!</v>
      </c>
      <c r="F265" s="11"/>
      <c r="G265" s="11"/>
      <c r="H265" s="11"/>
      <c r="I265" s="11"/>
    </row>
    <row r="266" spans="1:9" x14ac:dyDescent="0.2">
      <c r="A266" s="8" t="s">
        <v>9</v>
      </c>
      <c r="B266" s="9" t="str">
        <f>'Draaitabel Bevolkingsprognose C'!A303</f>
        <v>Ten Boer</v>
      </c>
      <c r="C266" s="9" t="e">
        <f>(plancapaciteit_nl!#REF!)/(#REF!-#REF!)</f>
        <v>#REF!</v>
      </c>
      <c r="F266" s="11"/>
      <c r="G266" s="11"/>
      <c r="H266" s="11"/>
      <c r="I266" s="11"/>
    </row>
    <row r="267" spans="1:9" x14ac:dyDescent="0.2">
      <c r="A267" s="8" t="s">
        <v>4</v>
      </c>
      <c r="B267" s="9" t="str">
        <f>'Draaitabel Bevolkingsprognose C'!A273</f>
        <v>Rotterdam</v>
      </c>
      <c r="C267" s="9" t="e">
        <f>(plancapaciteit_nl!C95+plancapaciteit_nl!D95)/(#REF!-#REF!)</f>
        <v>#REF!</v>
      </c>
      <c r="F267" s="11"/>
      <c r="G267" s="11"/>
      <c r="H267" s="11"/>
      <c r="I267" s="11"/>
    </row>
    <row r="268" spans="1:9" x14ac:dyDescent="0.2">
      <c r="A268" s="8" t="s">
        <v>2</v>
      </c>
      <c r="B268" s="9" t="str">
        <f>'Draaitabel Bevolkingsprognose C'!A301</f>
        <v>Strijen</v>
      </c>
      <c r="C268" s="9" t="e">
        <f>(plancapaciteit_nl!C130+plancapaciteit_nl!D130)/(#REF!-#REF!)</f>
        <v>#REF!</v>
      </c>
      <c r="F268" s="11"/>
      <c r="G268" s="11"/>
      <c r="H268" s="11"/>
      <c r="I268" s="11"/>
    </row>
    <row r="269" spans="1:9" x14ac:dyDescent="0.2">
      <c r="A269" s="8" t="s">
        <v>2</v>
      </c>
      <c r="B269" s="9" t="str">
        <f>'Draaitabel Bevolkingsprognose C'!A292</f>
        <v>Someren</v>
      </c>
      <c r="C269" s="9" t="e">
        <f>(plancapaciteit_nl!C116+plancapaciteit_nl!D116)/(#REF!-#REF!)</f>
        <v>#REF!</v>
      </c>
      <c r="F269" s="11"/>
      <c r="G269" s="11"/>
      <c r="H269" s="11"/>
      <c r="I269" s="11"/>
    </row>
    <row r="270" spans="1:9" x14ac:dyDescent="0.2">
      <c r="A270" s="8" t="s">
        <v>4</v>
      </c>
      <c r="B270" s="9" t="str">
        <f>'Draaitabel Bevolkingsprognose C'!A52</f>
        <v>Boxtel</v>
      </c>
      <c r="C270" s="9" t="e">
        <f>(plancapaciteit_nl!C59+plancapaciteit_nl!D59)/(#REF!-#REF!)</f>
        <v>#REF!</v>
      </c>
      <c r="F270" s="11"/>
      <c r="G270" s="11"/>
      <c r="H270" s="11"/>
      <c r="I270" s="11"/>
    </row>
    <row r="271" spans="1:9" x14ac:dyDescent="0.2">
      <c r="A271" s="8" t="s">
        <v>2</v>
      </c>
      <c r="B271" s="9" t="str">
        <f>'Draaitabel Bevolkingsprognose C'!A190</f>
        <v>Lingewaal</v>
      </c>
      <c r="C271" s="9" t="e">
        <f>(plancapaciteit_nl!C115+plancapaciteit_nl!D115)/(#REF!-#REF!)</f>
        <v>#REF!</v>
      </c>
      <c r="F271" s="11"/>
      <c r="G271" s="11"/>
      <c r="H271" s="11"/>
      <c r="I271" s="11"/>
    </row>
    <row r="272" spans="1:9" x14ac:dyDescent="0.2">
      <c r="A272" s="8" t="s">
        <v>2</v>
      </c>
      <c r="B272" s="9" t="str">
        <f>'Draaitabel Bevolkingsprognose C'!A321</f>
        <v>Vaals</v>
      </c>
      <c r="C272" s="9" t="e">
        <f>(plancapaciteit_nl!C132+plancapaciteit_nl!D132)/(#REF!-#REF!)</f>
        <v>#REF!</v>
      </c>
      <c r="F272" s="11"/>
      <c r="G272" s="11"/>
      <c r="H272" s="11"/>
      <c r="I272" s="11"/>
    </row>
    <row r="273" spans="1:9" x14ac:dyDescent="0.2">
      <c r="A273" s="8" t="s">
        <v>3</v>
      </c>
      <c r="B273" s="9" t="str">
        <f>'Draaitabel Bevolkingsprognose C'!A84</f>
        <v>Dongen</v>
      </c>
      <c r="C273" s="9" t="e">
        <f>(plancapaciteit_nl!C168+plancapaciteit_nl!D168)/(#REF!-#REF!)</f>
        <v>#REF!</v>
      </c>
      <c r="F273" s="11"/>
      <c r="G273" s="11"/>
      <c r="H273" s="11"/>
      <c r="I273" s="11"/>
    </row>
    <row r="274" spans="1:9" x14ac:dyDescent="0.2">
      <c r="A274" s="8" t="s">
        <v>6</v>
      </c>
      <c r="B274" s="9" t="str">
        <f>'Draaitabel Bevolkingsprognose C'!A143</f>
        <v>Heeze-Leende</v>
      </c>
      <c r="C274" s="9" t="e">
        <f>(plancapaciteit_nl!#REF!+plancapaciteit_nl!#REF!)/(#REF!-#REF!)</f>
        <v>#REF!</v>
      </c>
      <c r="F274" s="11"/>
      <c r="G274" s="11"/>
      <c r="H274" s="11"/>
      <c r="I274" s="11"/>
    </row>
    <row r="275" spans="1:9" x14ac:dyDescent="0.2">
      <c r="A275" s="8" t="s">
        <v>0</v>
      </c>
      <c r="B275" s="9" t="str">
        <f>'Draaitabel Bevolkingsprognose C'!A94</f>
        <v>Ede</v>
      </c>
      <c r="C275" s="9" t="e">
        <f>(plancapaciteit_nl!C35+plancapaciteit_nl!D35)/(#REF!-#REF!)</f>
        <v>#REF!</v>
      </c>
      <c r="F275" s="11"/>
      <c r="G275" s="11"/>
      <c r="H275" s="11"/>
      <c r="I275" s="11"/>
    </row>
    <row r="276" spans="1:9" x14ac:dyDescent="0.2">
      <c r="A276" s="8" t="s">
        <v>9</v>
      </c>
      <c r="B276" s="9" t="str">
        <f>'Draaitabel Bevolkingsprognose C'!A141</f>
        <v>Heerhugowaard</v>
      </c>
      <c r="C276" s="9" t="e">
        <f>(plancapaciteit_nl!#REF!)/(#REF!-#REF!)</f>
        <v>#REF!</v>
      </c>
      <c r="F276" s="11"/>
      <c r="G276" s="11"/>
      <c r="H276" s="11"/>
      <c r="I276" s="11"/>
    </row>
    <row r="277" spans="1:9" x14ac:dyDescent="0.2">
      <c r="A277" s="8" t="s">
        <v>5</v>
      </c>
      <c r="B277" s="9" t="str">
        <f>'Draaitabel Bevolkingsprognose C'!A319</f>
        <v>Utrecht (gemeente)</v>
      </c>
      <c r="F277" s="11"/>
      <c r="G277" s="11"/>
      <c r="H277" s="11"/>
      <c r="I277" s="11"/>
    </row>
    <row r="278" spans="1:9" x14ac:dyDescent="0.2">
      <c r="A278" s="8" t="s">
        <v>5</v>
      </c>
      <c r="B278" s="9" t="str">
        <f>'Draaitabel Bevolkingsprognose C'!A228</f>
        <v>Noordwijk</v>
      </c>
      <c r="F278" s="11"/>
      <c r="G278" s="11"/>
      <c r="H278" s="11"/>
      <c r="I278" s="11"/>
    </row>
    <row r="279" spans="1:9" x14ac:dyDescent="0.2">
      <c r="A279" s="8" t="s">
        <v>5</v>
      </c>
      <c r="B279" s="9" t="str">
        <f>'Draaitabel Bevolkingsprognose C'!A90</f>
        <v>Druten</v>
      </c>
      <c r="F279" s="11"/>
      <c r="G279" s="11"/>
      <c r="H279" s="11"/>
      <c r="I279" s="11"/>
    </row>
    <row r="280" spans="1:9" x14ac:dyDescent="0.2">
      <c r="A280" s="8" t="s">
        <v>5</v>
      </c>
      <c r="B280" s="9" t="str">
        <f>'Draaitabel Bevolkingsprognose C'!A372</f>
        <v>Zeist</v>
      </c>
      <c r="F280" s="11"/>
      <c r="G280" s="11"/>
      <c r="H280" s="11"/>
      <c r="I280" s="11"/>
    </row>
    <row r="281" spans="1:9" x14ac:dyDescent="0.2">
      <c r="A281" s="9" t="s">
        <v>1</v>
      </c>
      <c r="B281" s="9" t="s">
        <v>200</v>
      </c>
      <c r="F281" s="11"/>
      <c r="G281" s="11"/>
      <c r="H281" s="11"/>
      <c r="I281" s="11"/>
    </row>
    <row r="282" spans="1:9" x14ac:dyDescent="0.2">
      <c r="A282" s="9" t="s">
        <v>1</v>
      </c>
      <c r="B282" s="9" t="s">
        <v>201</v>
      </c>
      <c r="F282" s="11"/>
      <c r="G282" s="11"/>
      <c r="H282" s="11"/>
      <c r="I282" s="11"/>
    </row>
    <row r="283" spans="1:9" x14ac:dyDescent="0.2">
      <c r="A283" s="9" t="s">
        <v>1</v>
      </c>
      <c r="B283" s="9" t="s">
        <v>202</v>
      </c>
      <c r="F283" s="11"/>
      <c r="G283" s="11"/>
      <c r="H283" s="11"/>
      <c r="I283" s="11"/>
    </row>
    <row r="284" spans="1:9" x14ac:dyDescent="0.2">
      <c r="A284" s="9" t="s">
        <v>1</v>
      </c>
      <c r="B284" s="9" t="s">
        <v>203</v>
      </c>
      <c r="F284" s="11"/>
      <c r="G284" s="11"/>
      <c r="H284" s="11"/>
      <c r="I284" s="11"/>
    </row>
    <row r="285" spans="1:9" x14ac:dyDescent="0.2">
      <c r="A285" s="9" t="s">
        <v>1</v>
      </c>
      <c r="B285" s="9" t="s">
        <v>204</v>
      </c>
      <c r="F285" s="11"/>
      <c r="G285" s="11"/>
      <c r="H285" s="11"/>
      <c r="I285" s="11"/>
    </row>
    <row r="286" spans="1:9" x14ac:dyDescent="0.2">
      <c r="A286" s="9" t="s">
        <v>1</v>
      </c>
      <c r="B286" s="9" t="s">
        <v>205</v>
      </c>
      <c r="F286" s="11"/>
      <c r="G286" s="11"/>
      <c r="H286" s="11"/>
      <c r="I286" s="11"/>
    </row>
    <row r="287" spans="1:9" x14ac:dyDescent="0.2">
      <c r="A287" s="9" t="s">
        <v>1</v>
      </c>
      <c r="B287" s="9" t="s">
        <v>206</v>
      </c>
      <c r="F287" s="11"/>
      <c r="G287" s="11"/>
      <c r="H287" s="11"/>
      <c r="I287" s="11"/>
    </row>
    <row r="288" spans="1:9" x14ac:dyDescent="0.2">
      <c r="A288" s="9" t="s">
        <v>198</v>
      </c>
      <c r="B288" s="9" t="s">
        <v>199</v>
      </c>
      <c r="F288" s="11"/>
      <c r="G288" s="11"/>
      <c r="H288" s="11"/>
      <c r="I288" s="11"/>
    </row>
    <row r="289" spans="6:9" x14ac:dyDescent="0.2">
      <c r="F289" s="11"/>
      <c r="G289" s="11"/>
      <c r="H289" s="11"/>
      <c r="I289" s="11"/>
    </row>
    <row r="290" spans="6:9" x14ac:dyDescent="0.2">
      <c r="F290" s="11"/>
      <c r="G290" s="11"/>
      <c r="H290" s="11"/>
      <c r="I290" s="11"/>
    </row>
    <row r="291" spans="6:9" x14ac:dyDescent="0.2">
      <c r="F291" s="11"/>
      <c r="G291" s="11"/>
      <c r="H291" s="11"/>
      <c r="I291" s="11"/>
    </row>
    <row r="292" spans="6:9" x14ac:dyDescent="0.2">
      <c r="F292" s="11"/>
      <c r="G292" s="11"/>
      <c r="H292" s="11"/>
      <c r="I292" s="11"/>
    </row>
    <row r="293" spans="6:9" x14ac:dyDescent="0.2">
      <c r="F293" s="11"/>
      <c r="G293" s="11"/>
      <c r="H293" s="11"/>
      <c r="I293" s="11"/>
    </row>
    <row r="294" spans="6:9" x14ac:dyDescent="0.2">
      <c r="F294" s="11"/>
      <c r="G294" s="11"/>
      <c r="H294" s="11"/>
      <c r="I294" s="11"/>
    </row>
    <row r="295" spans="6:9" x14ac:dyDescent="0.2">
      <c r="F295" s="11"/>
      <c r="G295" s="11"/>
      <c r="H295" s="11"/>
      <c r="I295" s="11"/>
    </row>
    <row r="296" spans="6:9" x14ac:dyDescent="0.2">
      <c r="F296" s="11"/>
      <c r="G296" s="11"/>
      <c r="H296" s="11"/>
      <c r="I296" s="11"/>
    </row>
    <row r="297" spans="6:9" x14ac:dyDescent="0.2">
      <c r="F297" s="11"/>
      <c r="G297" s="11"/>
      <c r="H297" s="11"/>
      <c r="I297" s="11"/>
    </row>
    <row r="298" spans="6:9" x14ac:dyDescent="0.2">
      <c r="F298" s="11"/>
      <c r="G298" s="11"/>
      <c r="H298" s="11"/>
      <c r="I298" s="11"/>
    </row>
    <row r="299" spans="6:9" x14ac:dyDescent="0.2">
      <c r="F299" s="11"/>
      <c r="G299" s="11"/>
      <c r="H299" s="11"/>
      <c r="I299" s="11"/>
    </row>
    <row r="300" spans="6:9" x14ac:dyDescent="0.2">
      <c r="F300" s="11"/>
      <c r="G300" s="11"/>
      <c r="H300" s="11"/>
      <c r="I300" s="11"/>
    </row>
    <row r="301" spans="6:9" x14ac:dyDescent="0.2">
      <c r="F301" s="11"/>
      <c r="G301" s="11"/>
      <c r="H301" s="11"/>
      <c r="I301" s="11"/>
    </row>
    <row r="302" spans="6:9" x14ac:dyDescent="0.2">
      <c r="F302" s="11"/>
      <c r="G302" s="11"/>
      <c r="H302" s="11"/>
      <c r="I302" s="11"/>
    </row>
    <row r="303" spans="6:9" x14ac:dyDescent="0.2">
      <c r="F303" s="11"/>
      <c r="G303" s="11"/>
      <c r="H303" s="11"/>
      <c r="I303" s="11"/>
    </row>
    <row r="304" spans="6:9" x14ac:dyDescent="0.2">
      <c r="F304" s="11"/>
      <c r="G304" s="11"/>
      <c r="H304" s="11"/>
      <c r="I304" s="11"/>
    </row>
    <row r="305" spans="6:9" x14ac:dyDescent="0.2">
      <c r="F305" s="11"/>
      <c r="G305" s="11"/>
      <c r="H305" s="11"/>
      <c r="I305" s="11"/>
    </row>
    <row r="306" spans="6:9" x14ac:dyDescent="0.2">
      <c r="F306" s="11"/>
      <c r="G306" s="11"/>
      <c r="H306" s="11"/>
      <c r="I306" s="11"/>
    </row>
    <row r="307" spans="6:9" x14ac:dyDescent="0.2">
      <c r="F307" s="11"/>
      <c r="G307" s="11"/>
      <c r="H307" s="11"/>
      <c r="I307" s="11"/>
    </row>
    <row r="308" spans="6:9" x14ac:dyDescent="0.2">
      <c r="F308" s="11"/>
      <c r="G308" s="11"/>
      <c r="H308" s="11"/>
      <c r="I308" s="11"/>
    </row>
    <row r="309" spans="6:9" x14ac:dyDescent="0.2">
      <c r="F309" s="11"/>
      <c r="G309" s="11"/>
      <c r="H309" s="11"/>
      <c r="I309" s="11"/>
    </row>
    <row r="310" spans="6:9" x14ac:dyDescent="0.2">
      <c r="F310" s="11"/>
      <c r="G310" s="11"/>
      <c r="H310" s="11"/>
      <c r="I310" s="11"/>
    </row>
    <row r="311" spans="6:9" x14ac:dyDescent="0.2">
      <c r="F311" s="11"/>
      <c r="G311" s="11"/>
      <c r="H311" s="11"/>
      <c r="I311" s="11"/>
    </row>
    <row r="312" spans="6:9" x14ac:dyDescent="0.2">
      <c r="F312" s="11"/>
      <c r="G312" s="11"/>
      <c r="H312" s="11"/>
      <c r="I312" s="11"/>
    </row>
    <row r="313" spans="6:9" x14ac:dyDescent="0.2">
      <c r="F313" s="11"/>
      <c r="G313" s="11"/>
      <c r="H313" s="11"/>
      <c r="I313" s="11"/>
    </row>
    <row r="314" spans="6:9" x14ac:dyDescent="0.2">
      <c r="F314" s="11"/>
      <c r="G314" s="11"/>
      <c r="H314" s="11"/>
      <c r="I314" s="11"/>
    </row>
    <row r="315" spans="6:9" x14ac:dyDescent="0.2">
      <c r="F315" s="11"/>
      <c r="G315" s="11"/>
      <c r="H315" s="11"/>
      <c r="I315" s="11"/>
    </row>
    <row r="316" spans="6:9" x14ac:dyDescent="0.2">
      <c r="F316" s="11"/>
      <c r="G316" s="11"/>
      <c r="H316" s="11"/>
      <c r="I316" s="11"/>
    </row>
    <row r="317" spans="6:9" x14ac:dyDescent="0.2">
      <c r="F317" s="11"/>
      <c r="G317" s="11"/>
      <c r="H317" s="11"/>
      <c r="I317" s="11"/>
    </row>
    <row r="318" spans="6:9" x14ac:dyDescent="0.2">
      <c r="F318" s="11"/>
      <c r="G318" s="11"/>
      <c r="H318" s="11"/>
      <c r="I318" s="11"/>
    </row>
    <row r="319" spans="6:9" x14ac:dyDescent="0.2">
      <c r="F319" s="11"/>
      <c r="G319" s="11"/>
      <c r="H319" s="11"/>
      <c r="I319" s="11"/>
    </row>
    <row r="320" spans="6:9" x14ac:dyDescent="0.2">
      <c r="F320" s="11"/>
      <c r="G320" s="11"/>
      <c r="H320" s="11"/>
      <c r="I320" s="11"/>
    </row>
    <row r="321" spans="6:9" x14ac:dyDescent="0.2">
      <c r="F321" s="11"/>
      <c r="G321" s="11"/>
      <c r="H321" s="11"/>
      <c r="I321" s="11"/>
    </row>
    <row r="322" spans="6:9" x14ac:dyDescent="0.2">
      <c r="F322" s="11"/>
      <c r="G322" s="11"/>
      <c r="H322" s="11"/>
      <c r="I322" s="11"/>
    </row>
    <row r="323" spans="6:9" x14ac:dyDescent="0.2">
      <c r="F323" s="11"/>
      <c r="G323" s="11"/>
      <c r="H323" s="11"/>
      <c r="I323" s="11"/>
    </row>
    <row r="324" spans="6:9" x14ac:dyDescent="0.2">
      <c r="F324" s="11"/>
      <c r="G324" s="11"/>
      <c r="H324" s="11"/>
      <c r="I324" s="11"/>
    </row>
    <row r="325" spans="6:9" x14ac:dyDescent="0.2">
      <c r="F325" s="11"/>
      <c r="G325" s="11"/>
      <c r="H325" s="11"/>
      <c r="I325" s="11"/>
    </row>
    <row r="326" spans="6:9" x14ac:dyDescent="0.2">
      <c r="F326" s="11"/>
      <c r="G326" s="11"/>
      <c r="H326" s="11"/>
      <c r="I326" s="11"/>
    </row>
    <row r="327" spans="6:9" x14ac:dyDescent="0.2">
      <c r="F327" s="11"/>
      <c r="G327" s="11"/>
      <c r="H327" s="11"/>
      <c r="I327" s="11"/>
    </row>
    <row r="328" spans="6:9" x14ac:dyDescent="0.2">
      <c r="F328" s="11"/>
      <c r="G328" s="11"/>
      <c r="H328" s="11"/>
      <c r="I328" s="11"/>
    </row>
    <row r="329" spans="6:9" x14ac:dyDescent="0.2">
      <c r="F329" s="11"/>
      <c r="G329" s="11"/>
      <c r="H329" s="11"/>
      <c r="I329" s="11"/>
    </row>
    <row r="330" spans="6:9" x14ac:dyDescent="0.2">
      <c r="F330" s="11"/>
      <c r="G330" s="11"/>
      <c r="H330" s="11"/>
      <c r="I330" s="11"/>
    </row>
    <row r="331" spans="6:9" x14ac:dyDescent="0.2">
      <c r="F331" s="11"/>
      <c r="G331" s="11"/>
      <c r="H331" s="11"/>
      <c r="I331" s="11"/>
    </row>
    <row r="332" spans="6:9" x14ac:dyDescent="0.2">
      <c r="F332" s="11"/>
      <c r="G332" s="11"/>
      <c r="H332" s="11"/>
      <c r="I332" s="11"/>
    </row>
    <row r="333" spans="6:9" x14ac:dyDescent="0.2">
      <c r="F333" s="11"/>
      <c r="G333" s="11"/>
      <c r="H333" s="11"/>
      <c r="I333" s="11"/>
    </row>
    <row r="334" spans="6:9" x14ac:dyDescent="0.2">
      <c r="F334" s="11"/>
      <c r="G334" s="11"/>
      <c r="H334" s="11"/>
      <c r="I334" s="11"/>
    </row>
    <row r="335" spans="6:9" x14ac:dyDescent="0.2">
      <c r="F335" s="11"/>
      <c r="G335" s="11"/>
      <c r="H335" s="11"/>
      <c r="I335" s="11"/>
    </row>
    <row r="336" spans="6:9" x14ac:dyDescent="0.2">
      <c r="F336" s="11"/>
      <c r="G336" s="11"/>
      <c r="H336" s="11"/>
      <c r="I336" s="11"/>
    </row>
    <row r="337" spans="6:9" x14ac:dyDescent="0.2">
      <c r="F337" s="11"/>
      <c r="G337" s="11"/>
      <c r="H337" s="11"/>
      <c r="I337" s="11"/>
    </row>
    <row r="338" spans="6:9" x14ac:dyDescent="0.2">
      <c r="F338" s="11"/>
      <c r="G338" s="11"/>
      <c r="H338" s="11"/>
      <c r="I338" s="11"/>
    </row>
    <row r="339" spans="6:9" x14ac:dyDescent="0.2">
      <c r="F339" s="11"/>
      <c r="G339" s="11"/>
      <c r="H339" s="11"/>
      <c r="I339" s="11"/>
    </row>
    <row r="340" spans="6:9" x14ac:dyDescent="0.2">
      <c r="F340" s="11"/>
      <c r="G340" s="11"/>
      <c r="H340" s="11"/>
      <c r="I340" s="11"/>
    </row>
    <row r="341" spans="6:9" x14ac:dyDescent="0.2">
      <c r="F341" s="11"/>
      <c r="G341" s="11"/>
      <c r="H341" s="11"/>
      <c r="I341" s="11"/>
    </row>
    <row r="342" spans="6:9" x14ac:dyDescent="0.2">
      <c r="F342" s="11"/>
      <c r="G342" s="11"/>
      <c r="H342" s="11"/>
      <c r="I342" s="11"/>
    </row>
    <row r="343" spans="6:9" x14ac:dyDescent="0.2">
      <c r="F343" s="11"/>
      <c r="G343" s="11"/>
      <c r="H343" s="11"/>
      <c r="I343" s="11"/>
    </row>
    <row r="344" spans="6:9" x14ac:dyDescent="0.2">
      <c r="F344" s="11"/>
      <c r="G344" s="11"/>
      <c r="H344" s="11"/>
      <c r="I344" s="11"/>
    </row>
    <row r="345" spans="6:9" x14ac:dyDescent="0.2">
      <c r="F345" s="11"/>
      <c r="G345" s="11"/>
      <c r="H345" s="11"/>
      <c r="I345" s="11"/>
    </row>
    <row r="346" spans="6:9" x14ac:dyDescent="0.2">
      <c r="F346" s="11"/>
      <c r="G346" s="11"/>
      <c r="H346" s="11"/>
      <c r="I346" s="11"/>
    </row>
    <row r="347" spans="6:9" x14ac:dyDescent="0.2">
      <c r="F347" s="11"/>
      <c r="G347" s="11"/>
      <c r="H347" s="11"/>
      <c r="I347" s="11"/>
    </row>
    <row r="348" spans="6:9" x14ac:dyDescent="0.2">
      <c r="F348" s="11"/>
      <c r="G348" s="11"/>
      <c r="H348" s="11"/>
      <c r="I348" s="11"/>
    </row>
    <row r="349" spans="6:9" x14ac:dyDescent="0.2">
      <c r="F349" s="11"/>
      <c r="G349" s="11"/>
      <c r="H349" s="11"/>
      <c r="I349" s="11"/>
    </row>
    <row r="350" spans="6:9" x14ac:dyDescent="0.2">
      <c r="F350" s="11"/>
      <c r="G350" s="11"/>
      <c r="H350" s="11"/>
      <c r="I350" s="11"/>
    </row>
    <row r="351" spans="6:9" x14ac:dyDescent="0.2">
      <c r="F351" s="11"/>
      <c r="G351" s="11"/>
      <c r="H351" s="11"/>
      <c r="I351" s="11"/>
    </row>
    <row r="352" spans="6:9" x14ac:dyDescent="0.2">
      <c r="F352" s="11"/>
      <c r="G352" s="11"/>
      <c r="H352" s="11"/>
      <c r="I352" s="11"/>
    </row>
    <row r="353" spans="6:9" x14ac:dyDescent="0.2">
      <c r="F353" s="11"/>
      <c r="G353" s="11"/>
      <c r="H353" s="11"/>
      <c r="I353" s="11"/>
    </row>
    <row r="354" spans="6:9" x14ac:dyDescent="0.2">
      <c r="F354" s="11"/>
      <c r="G354" s="11"/>
      <c r="H354" s="11"/>
      <c r="I354" s="11"/>
    </row>
    <row r="355" spans="6:9" x14ac:dyDescent="0.2">
      <c r="F355" s="11"/>
      <c r="G355" s="11"/>
      <c r="H355" s="11"/>
      <c r="I355" s="11"/>
    </row>
    <row r="356" spans="6:9" x14ac:dyDescent="0.2">
      <c r="F356" s="11"/>
      <c r="G356" s="11"/>
      <c r="H356" s="11"/>
      <c r="I356" s="11"/>
    </row>
    <row r="357" spans="6:9" x14ac:dyDescent="0.2">
      <c r="F357" s="11"/>
      <c r="G357" s="11"/>
      <c r="H357" s="11"/>
      <c r="I357" s="11"/>
    </row>
    <row r="358" spans="6:9" x14ac:dyDescent="0.2">
      <c r="F358" s="11"/>
      <c r="G358" s="11"/>
      <c r="H358" s="11"/>
      <c r="I358" s="11"/>
    </row>
    <row r="359" spans="6:9" x14ac:dyDescent="0.2">
      <c r="F359" s="11"/>
      <c r="G359" s="11"/>
      <c r="H359" s="11"/>
      <c r="I359" s="11"/>
    </row>
    <row r="360" spans="6:9" x14ac:dyDescent="0.2">
      <c r="F360" s="11"/>
      <c r="G360" s="11"/>
      <c r="H360" s="11"/>
      <c r="I360" s="11"/>
    </row>
    <row r="361" spans="6:9" x14ac:dyDescent="0.2">
      <c r="F361" s="11"/>
      <c r="G361" s="11"/>
      <c r="H361" s="11"/>
      <c r="I361" s="11"/>
    </row>
    <row r="362" spans="6:9" x14ac:dyDescent="0.2">
      <c r="F362" s="11"/>
      <c r="G362" s="11"/>
      <c r="H362" s="11"/>
      <c r="I362" s="11"/>
    </row>
    <row r="363" spans="6:9" x14ac:dyDescent="0.2">
      <c r="F363" s="11"/>
      <c r="G363" s="11"/>
      <c r="H363" s="11"/>
      <c r="I363" s="11"/>
    </row>
    <row r="364" spans="6:9" x14ac:dyDescent="0.2">
      <c r="F364" s="11"/>
      <c r="G364" s="11"/>
      <c r="H364" s="11"/>
      <c r="I364" s="11"/>
    </row>
    <row r="365" spans="6:9" x14ac:dyDescent="0.2">
      <c r="F365" s="11"/>
      <c r="G365" s="11"/>
      <c r="H365" s="11"/>
      <c r="I365" s="11"/>
    </row>
    <row r="366" spans="6:9" x14ac:dyDescent="0.2">
      <c r="F366" s="11"/>
      <c r="G366" s="11"/>
      <c r="H366" s="11"/>
      <c r="I366" s="11"/>
    </row>
    <row r="367" spans="6:9" x14ac:dyDescent="0.2">
      <c r="F367" s="11"/>
      <c r="G367" s="11"/>
      <c r="H367" s="11"/>
      <c r="I367" s="11"/>
    </row>
    <row r="368" spans="6:9" x14ac:dyDescent="0.2">
      <c r="F368" s="11"/>
      <c r="G368" s="11"/>
      <c r="H368" s="11"/>
      <c r="I368" s="11"/>
    </row>
    <row r="369" spans="6:9" x14ac:dyDescent="0.2">
      <c r="F369" s="11"/>
      <c r="G369" s="11"/>
      <c r="H369" s="11"/>
      <c r="I369" s="11"/>
    </row>
    <row r="370" spans="6:9" x14ac:dyDescent="0.2">
      <c r="F370" s="11"/>
      <c r="G370" s="11"/>
      <c r="H370" s="11"/>
      <c r="I370" s="11"/>
    </row>
    <row r="371" spans="6:9" x14ac:dyDescent="0.2">
      <c r="F371" s="11"/>
      <c r="G371" s="11"/>
      <c r="H371" s="11"/>
      <c r="I371" s="11"/>
    </row>
    <row r="372" spans="6:9" x14ac:dyDescent="0.2">
      <c r="F372" s="11"/>
      <c r="G372" s="11"/>
      <c r="H372" s="11"/>
      <c r="I372" s="11"/>
    </row>
    <row r="373" spans="6:9" x14ac:dyDescent="0.2">
      <c r="F373" s="11"/>
      <c r="G373" s="11"/>
      <c r="H373" s="11"/>
      <c r="I373" s="11"/>
    </row>
    <row r="374" spans="6:9" x14ac:dyDescent="0.2">
      <c r="F374" s="11"/>
      <c r="G374" s="11"/>
      <c r="H374" s="11"/>
      <c r="I374" s="11"/>
    </row>
    <row r="375" spans="6:9" x14ac:dyDescent="0.2">
      <c r="F375" s="11"/>
      <c r="G375" s="11"/>
      <c r="H375" s="11"/>
      <c r="I375" s="11"/>
    </row>
    <row r="376" spans="6:9" x14ac:dyDescent="0.2">
      <c r="F376" s="11"/>
      <c r="G376" s="11"/>
      <c r="H376" s="11"/>
      <c r="I376" s="11"/>
    </row>
    <row r="377" spans="6:9" x14ac:dyDescent="0.2">
      <c r="F377" s="11"/>
      <c r="G377" s="11"/>
      <c r="H377" s="11"/>
      <c r="I377" s="11"/>
    </row>
    <row r="378" spans="6:9" x14ac:dyDescent="0.2">
      <c r="F378" s="11"/>
      <c r="G378" s="11"/>
      <c r="H378" s="11"/>
      <c r="I378" s="11"/>
    </row>
    <row r="379" spans="6:9" x14ac:dyDescent="0.2">
      <c r="F379" s="11"/>
      <c r="G379" s="11"/>
      <c r="H379" s="11"/>
      <c r="I379" s="11"/>
    </row>
    <row r="380" spans="6:9" x14ac:dyDescent="0.2">
      <c r="F380" s="11"/>
      <c r="G380" s="11"/>
      <c r="H380" s="11"/>
      <c r="I380" s="11"/>
    </row>
    <row r="381" spans="6:9" x14ac:dyDescent="0.2">
      <c r="F381" s="11"/>
      <c r="G381" s="11"/>
      <c r="H381" s="11"/>
      <c r="I381" s="11"/>
    </row>
    <row r="382" spans="6:9" x14ac:dyDescent="0.2">
      <c r="F382" s="11"/>
      <c r="G382" s="11"/>
      <c r="H382" s="11"/>
      <c r="I382" s="11"/>
    </row>
    <row r="383" spans="6:9" x14ac:dyDescent="0.2">
      <c r="F383" s="11"/>
      <c r="G383" s="11"/>
      <c r="H383" s="11"/>
      <c r="I383" s="11"/>
    </row>
    <row r="384" spans="6:9" x14ac:dyDescent="0.2">
      <c r="F384" s="11"/>
      <c r="G384" s="11"/>
      <c r="H384" s="11"/>
      <c r="I384" s="11"/>
    </row>
    <row r="385" spans="6:9" x14ac:dyDescent="0.2">
      <c r="F385" s="11"/>
      <c r="G385" s="11"/>
      <c r="H385" s="11"/>
      <c r="I385" s="11"/>
    </row>
    <row r="386" spans="6:9" x14ac:dyDescent="0.2">
      <c r="F386" s="11"/>
      <c r="G386" s="11"/>
      <c r="H386" s="11"/>
      <c r="I386" s="11"/>
    </row>
    <row r="387" spans="6:9" x14ac:dyDescent="0.2">
      <c r="F387" s="11"/>
      <c r="G387" s="11"/>
      <c r="H387" s="11"/>
      <c r="I387" s="11"/>
    </row>
    <row r="388" spans="6:9" x14ac:dyDescent="0.2">
      <c r="F388" s="11"/>
      <c r="G388" s="11"/>
      <c r="H388" s="11"/>
      <c r="I388" s="11"/>
    </row>
    <row r="389" spans="6:9" x14ac:dyDescent="0.2">
      <c r="F389" s="11"/>
      <c r="G389" s="11"/>
      <c r="H389" s="11"/>
      <c r="I389" s="11"/>
    </row>
    <row r="390" spans="6:9" x14ac:dyDescent="0.2">
      <c r="F390" s="11"/>
      <c r="G390" s="11"/>
      <c r="H390" s="11"/>
      <c r="I390" s="11"/>
    </row>
    <row r="391" spans="6:9" x14ac:dyDescent="0.2">
      <c r="F391" s="11"/>
      <c r="G391" s="11"/>
      <c r="H391" s="11"/>
      <c r="I391" s="11"/>
    </row>
    <row r="392" spans="6:9" x14ac:dyDescent="0.2">
      <c r="F392" s="11"/>
      <c r="G392" s="11"/>
      <c r="H392" s="11"/>
      <c r="I392" s="11"/>
    </row>
    <row r="393" spans="6:9" x14ac:dyDescent="0.2">
      <c r="F393" s="11"/>
      <c r="G393" s="11"/>
      <c r="H393" s="11"/>
      <c r="I393" s="11"/>
    </row>
    <row r="394" spans="6:9" x14ac:dyDescent="0.2">
      <c r="F394" s="11"/>
      <c r="G394" s="11"/>
      <c r="H394" s="11"/>
      <c r="I394" s="11"/>
    </row>
    <row r="395" spans="6:9" x14ac:dyDescent="0.2">
      <c r="F395" s="11"/>
      <c r="G395" s="11"/>
      <c r="H395" s="11"/>
      <c r="I395" s="11"/>
    </row>
    <row r="396" spans="6:9" x14ac:dyDescent="0.2">
      <c r="F396" s="11"/>
      <c r="G396" s="11"/>
      <c r="H396" s="11"/>
      <c r="I396" s="11"/>
    </row>
    <row r="397" spans="6:9" x14ac:dyDescent="0.2">
      <c r="F397" s="11"/>
      <c r="G397" s="11"/>
      <c r="H397" s="11"/>
      <c r="I397" s="11"/>
    </row>
    <row r="398" spans="6:9" x14ac:dyDescent="0.2">
      <c r="F398" s="11"/>
      <c r="G398" s="11"/>
      <c r="H398" s="11"/>
      <c r="I398" s="11"/>
    </row>
    <row r="399" spans="6:9" x14ac:dyDescent="0.2">
      <c r="F399" s="11"/>
      <c r="G399" s="11"/>
      <c r="H399" s="11"/>
      <c r="I399" s="11"/>
    </row>
    <row r="400" spans="6:9" x14ac:dyDescent="0.2">
      <c r="F400" s="11"/>
      <c r="G400" s="11"/>
      <c r="H400" s="11"/>
      <c r="I400" s="11"/>
    </row>
    <row r="401" spans="6:9" x14ac:dyDescent="0.2">
      <c r="F401" s="11"/>
      <c r="G401" s="11"/>
      <c r="H401" s="11"/>
      <c r="I401" s="11"/>
    </row>
    <row r="402" spans="6:9" x14ac:dyDescent="0.2">
      <c r="F402" s="11"/>
      <c r="G402" s="11"/>
      <c r="H402" s="11"/>
      <c r="I402" s="11"/>
    </row>
    <row r="403" spans="6:9" x14ac:dyDescent="0.2">
      <c r="F403" s="11"/>
      <c r="G403" s="11"/>
      <c r="H403" s="11"/>
      <c r="I403" s="11"/>
    </row>
    <row r="404" spans="6:9" x14ac:dyDescent="0.2">
      <c r="F404" s="11"/>
      <c r="G404" s="11"/>
      <c r="H404" s="11"/>
      <c r="I404" s="11"/>
    </row>
    <row r="405" spans="6:9" x14ac:dyDescent="0.2">
      <c r="F405" s="11"/>
      <c r="G405" s="11"/>
      <c r="H405" s="11"/>
      <c r="I405" s="11"/>
    </row>
    <row r="406" spans="6:9" x14ac:dyDescent="0.2">
      <c r="F406" s="11"/>
      <c r="G406" s="11"/>
      <c r="H406" s="11"/>
      <c r="I406" s="11"/>
    </row>
    <row r="407" spans="6:9" x14ac:dyDescent="0.2">
      <c r="F407" s="11"/>
      <c r="G407" s="11"/>
      <c r="H407" s="11"/>
      <c r="I407" s="11"/>
    </row>
    <row r="408" spans="6:9" x14ac:dyDescent="0.2">
      <c r="F408" s="11"/>
      <c r="G408" s="11"/>
      <c r="H408" s="11"/>
      <c r="I408" s="11"/>
    </row>
    <row r="409" spans="6:9" x14ac:dyDescent="0.2">
      <c r="F409" s="11"/>
      <c r="G409" s="11"/>
      <c r="H409" s="11"/>
      <c r="I409" s="11"/>
    </row>
    <row r="410" spans="6:9" x14ac:dyDescent="0.2">
      <c r="F410" s="11"/>
      <c r="G410" s="11"/>
      <c r="H410" s="11"/>
      <c r="I410" s="11"/>
    </row>
    <row r="411" spans="6:9" x14ac:dyDescent="0.2">
      <c r="F411" s="11"/>
      <c r="G411" s="11"/>
      <c r="H411" s="11"/>
      <c r="I411" s="11"/>
    </row>
    <row r="412" spans="6:9" x14ac:dyDescent="0.2">
      <c r="F412" s="11"/>
      <c r="G412" s="11"/>
      <c r="H412" s="11"/>
      <c r="I412" s="11"/>
    </row>
    <row r="413" spans="6:9" x14ac:dyDescent="0.2">
      <c r="F413" s="11"/>
      <c r="G413" s="11"/>
      <c r="H413" s="11"/>
      <c r="I413" s="11"/>
    </row>
    <row r="414" spans="6:9" x14ac:dyDescent="0.2">
      <c r="F414" s="11"/>
      <c r="G414" s="11"/>
      <c r="H414" s="11"/>
      <c r="I414" s="11"/>
    </row>
    <row r="415" spans="6:9" x14ac:dyDescent="0.2">
      <c r="F415" s="11"/>
      <c r="G415" s="11"/>
      <c r="H415" s="11"/>
      <c r="I415" s="11"/>
    </row>
    <row r="416" spans="6:9" x14ac:dyDescent="0.2">
      <c r="F416" s="11"/>
      <c r="G416" s="11"/>
      <c r="H416" s="11"/>
      <c r="I416" s="11"/>
    </row>
    <row r="417" spans="6:9" x14ac:dyDescent="0.2">
      <c r="F417" s="11"/>
      <c r="G417" s="11"/>
      <c r="H417" s="11"/>
      <c r="I417" s="11"/>
    </row>
    <row r="418" spans="6:9" x14ac:dyDescent="0.2">
      <c r="F418" s="11"/>
      <c r="G418" s="11"/>
      <c r="H418" s="11"/>
      <c r="I418" s="11"/>
    </row>
    <row r="419" spans="6:9" x14ac:dyDescent="0.2">
      <c r="F419" s="11"/>
      <c r="G419" s="11"/>
      <c r="H419" s="11"/>
      <c r="I419" s="11"/>
    </row>
    <row r="420" spans="6:9" x14ac:dyDescent="0.2">
      <c r="F420" s="11"/>
      <c r="G420" s="11"/>
      <c r="H420" s="11"/>
      <c r="I420" s="11"/>
    </row>
    <row r="421" spans="6:9" x14ac:dyDescent="0.2">
      <c r="F421" s="11"/>
      <c r="G421" s="11"/>
      <c r="H421" s="11"/>
      <c r="I421" s="11"/>
    </row>
    <row r="422" spans="6:9" x14ac:dyDescent="0.2">
      <c r="F422" s="11"/>
      <c r="G422" s="11"/>
      <c r="H422" s="11"/>
      <c r="I422" s="11"/>
    </row>
    <row r="423" spans="6:9" x14ac:dyDescent="0.2">
      <c r="F423" s="11"/>
      <c r="G423" s="11"/>
      <c r="H423" s="11"/>
      <c r="I423" s="11"/>
    </row>
    <row r="424" spans="6:9" x14ac:dyDescent="0.2">
      <c r="F424" s="11"/>
      <c r="G424" s="11"/>
      <c r="H424" s="11"/>
      <c r="I424" s="11"/>
    </row>
    <row r="425" spans="6:9" x14ac:dyDescent="0.2">
      <c r="F425" s="11"/>
      <c r="G425" s="11"/>
      <c r="H425" s="11"/>
      <c r="I425" s="11"/>
    </row>
    <row r="426" spans="6:9" x14ac:dyDescent="0.2">
      <c r="F426" s="11"/>
      <c r="G426" s="11"/>
      <c r="H426" s="11"/>
      <c r="I426" s="11"/>
    </row>
    <row r="427" spans="6:9" x14ac:dyDescent="0.2">
      <c r="F427" s="11"/>
      <c r="G427" s="11"/>
      <c r="H427" s="11"/>
      <c r="I427" s="11"/>
    </row>
    <row r="428" spans="6:9" x14ac:dyDescent="0.2">
      <c r="F428" s="11"/>
      <c r="G428" s="11"/>
      <c r="H428" s="11"/>
      <c r="I428" s="11"/>
    </row>
    <row r="429" spans="6:9" x14ac:dyDescent="0.2">
      <c r="F429" s="11"/>
      <c r="G429" s="11"/>
      <c r="H429" s="11"/>
      <c r="I429" s="11"/>
    </row>
    <row r="430" spans="6:9" x14ac:dyDescent="0.2">
      <c r="F430" s="11"/>
      <c r="G430" s="11"/>
      <c r="H430" s="11"/>
      <c r="I430" s="11"/>
    </row>
    <row r="431" spans="6:9" x14ac:dyDescent="0.2">
      <c r="F431" s="11"/>
      <c r="G431" s="11"/>
      <c r="H431" s="11"/>
      <c r="I431" s="11"/>
    </row>
    <row r="432" spans="6:9" x14ac:dyDescent="0.2">
      <c r="F432" s="11"/>
      <c r="G432" s="11"/>
      <c r="H432" s="11"/>
      <c r="I432" s="11"/>
    </row>
    <row r="433" spans="6:9" x14ac:dyDescent="0.2">
      <c r="F433" s="11"/>
      <c r="G433" s="11"/>
      <c r="H433" s="11"/>
      <c r="I433" s="11"/>
    </row>
    <row r="434" spans="6:9" x14ac:dyDescent="0.2">
      <c r="F434" s="11"/>
      <c r="G434" s="11"/>
      <c r="H434" s="11"/>
      <c r="I434" s="11"/>
    </row>
    <row r="435" spans="6:9" x14ac:dyDescent="0.2">
      <c r="F435" s="11"/>
      <c r="G435" s="11"/>
      <c r="H435" s="11"/>
      <c r="I435" s="11"/>
    </row>
    <row r="436" spans="6:9" x14ac:dyDescent="0.2">
      <c r="F436" s="11"/>
      <c r="G436" s="11"/>
      <c r="H436" s="11"/>
      <c r="I436" s="11"/>
    </row>
    <row r="437" spans="6:9" x14ac:dyDescent="0.2">
      <c r="F437" s="11"/>
      <c r="G437" s="11"/>
      <c r="H437" s="11"/>
      <c r="I437" s="11"/>
    </row>
    <row r="438" spans="6:9" x14ac:dyDescent="0.2">
      <c r="F438" s="11"/>
      <c r="G438" s="11"/>
      <c r="H438" s="11"/>
      <c r="I438" s="11"/>
    </row>
    <row r="439" spans="6:9" x14ac:dyDescent="0.2">
      <c r="F439" s="11"/>
      <c r="G439" s="11"/>
      <c r="H439" s="11"/>
      <c r="I439" s="11"/>
    </row>
    <row r="440" spans="6:9" x14ac:dyDescent="0.2">
      <c r="F440" s="11"/>
      <c r="G440" s="11"/>
      <c r="H440" s="11"/>
      <c r="I440" s="11"/>
    </row>
    <row r="441" spans="6:9" x14ac:dyDescent="0.2">
      <c r="F441" s="11"/>
      <c r="G441" s="11"/>
      <c r="H441" s="11"/>
      <c r="I441" s="11"/>
    </row>
    <row r="442" spans="6:9" x14ac:dyDescent="0.2">
      <c r="F442" s="11"/>
      <c r="G442" s="11"/>
      <c r="H442" s="11"/>
      <c r="I442" s="11"/>
    </row>
    <row r="443" spans="6:9" x14ac:dyDescent="0.2">
      <c r="F443" s="11"/>
      <c r="G443" s="11"/>
      <c r="H443" s="11"/>
      <c r="I443" s="11"/>
    </row>
    <row r="444" spans="6:9" x14ac:dyDescent="0.2">
      <c r="F444" s="11"/>
      <c r="G444" s="11"/>
      <c r="H444" s="11"/>
      <c r="I444" s="11"/>
    </row>
    <row r="445" spans="6:9" x14ac:dyDescent="0.2">
      <c r="F445" s="11"/>
      <c r="G445" s="11"/>
      <c r="H445" s="11"/>
      <c r="I445" s="11"/>
    </row>
    <row r="446" spans="6:9" x14ac:dyDescent="0.2">
      <c r="F446" s="11"/>
      <c r="G446" s="11"/>
      <c r="H446" s="11"/>
      <c r="I446" s="11"/>
    </row>
    <row r="447" spans="6:9" x14ac:dyDescent="0.2">
      <c r="F447" s="11"/>
      <c r="G447" s="11"/>
      <c r="H447" s="11"/>
      <c r="I447" s="11"/>
    </row>
    <row r="448" spans="6:9" x14ac:dyDescent="0.2">
      <c r="F448" s="11"/>
      <c r="G448" s="11"/>
      <c r="H448" s="11"/>
      <c r="I448" s="11"/>
    </row>
    <row r="449" spans="6:9" x14ac:dyDescent="0.2">
      <c r="F449" s="11"/>
      <c r="G449" s="11"/>
      <c r="H449" s="11"/>
      <c r="I449" s="11"/>
    </row>
    <row r="450" spans="6:9" x14ac:dyDescent="0.2">
      <c r="F450" s="11"/>
      <c r="G450" s="11"/>
      <c r="H450" s="11"/>
      <c r="I450" s="11"/>
    </row>
    <row r="451" spans="6:9" x14ac:dyDescent="0.2">
      <c r="F451" s="11"/>
      <c r="G451" s="11"/>
      <c r="H451" s="11"/>
      <c r="I451" s="11"/>
    </row>
    <row r="452" spans="6:9" x14ac:dyDescent="0.2">
      <c r="F452" s="11"/>
      <c r="G452" s="11"/>
      <c r="H452" s="11"/>
      <c r="I452" s="11"/>
    </row>
    <row r="453" spans="6:9" x14ac:dyDescent="0.2">
      <c r="F453" s="11"/>
      <c r="G453" s="11"/>
      <c r="H453" s="11"/>
      <c r="I453" s="11"/>
    </row>
    <row r="454" spans="6:9" x14ac:dyDescent="0.2">
      <c r="F454" s="11"/>
      <c r="G454" s="11"/>
      <c r="H454" s="11"/>
      <c r="I454" s="11"/>
    </row>
    <row r="455" spans="6:9" x14ac:dyDescent="0.2">
      <c r="F455" s="11"/>
      <c r="G455" s="11"/>
      <c r="H455" s="11"/>
      <c r="I455" s="11"/>
    </row>
    <row r="456" spans="6:9" x14ac:dyDescent="0.2">
      <c r="F456" s="11"/>
      <c r="G456" s="11"/>
      <c r="H456" s="11"/>
      <c r="I456" s="11"/>
    </row>
    <row r="457" spans="6:9" x14ac:dyDescent="0.2">
      <c r="F457" s="11"/>
      <c r="G457" s="11"/>
      <c r="H457" s="11"/>
      <c r="I457" s="11"/>
    </row>
    <row r="458" spans="6:9" x14ac:dyDescent="0.2">
      <c r="F458" s="11"/>
      <c r="G458" s="11"/>
      <c r="H458" s="11"/>
      <c r="I458" s="11"/>
    </row>
    <row r="459" spans="6:9" x14ac:dyDescent="0.2">
      <c r="F459" s="11"/>
      <c r="G459" s="11"/>
      <c r="H459" s="11"/>
      <c r="I459" s="11"/>
    </row>
    <row r="460" spans="6:9" x14ac:dyDescent="0.2">
      <c r="F460" s="11"/>
      <c r="G460" s="11"/>
      <c r="H460" s="11"/>
      <c r="I460" s="11"/>
    </row>
    <row r="461" spans="6:9" x14ac:dyDescent="0.2">
      <c r="F461" s="11"/>
      <c r="G461" s="11"/>
      <c r="H461" s="11"/>
      <c r="I461" s="11"/>
    </row>
    <row r="462" spans="6:9" x14ac:dyDescent="0.2">
      <c r="F462" s="11"/>
      <c r="G462" s="11"/>
      <c r="H462" s="11"/>
      <c r="I462" s="11"/>
    </row>
    <row r="463" spans="6:9" x14ac:dyDescent="0.2">
      <c r="F463" s="11"/>
      <c r="G463" s="11"/>
      <c r="H463" s="11"/>
      <c r="I463" s="11"/>
    </row>
    <row r="464" spans="6:9" x14ac:dyDescent="0.2">
      <c r="F464" s="11"/>
      <c r="G464" s="11"/>
      <c r="H464" s="11"/>
      <c r="I464" s="11"/>
    </row>
    <row r="465" spans="6:9" x14ac:dyDescent="0.2">
      <c r="F465" s="11"/>
      <c r="G465" s="11"/>
      <c r="H465" s="11"/>
      <c r="I465" s="11"/>
    </row>
    <row r="466" spans="6:9" x14ac:dyDescent="0.2">
      <c r="F466" s="11"/>
      <c r="G466" s="11"/>
      <c r="H466" s="11"/>
      <c r="I466" s="11"/>
    </row>
    <row r="467" spans="6:9" x14ac:dyDescent="0.2">
      <c r="F467" s="11"/>
      <c r="G467" s="11"/>
      <c r="H467" s="11"/>
      <c r="I467" s="11"/>
    </row>
    <row r="468" spans="6:9" x14ac:dyDescent="0.2">
      <c r="F468" s="11"/>
      <c r="G468" s="11"/>
      <c r="H468" s="11"/>
      <c r="I468" s="11"/>
    </row>
    <row r="469" spans="6:9" x14ac:dyDescent="0.2">
      <c r="F469" s="11"/>
      <c r="G469" s="11"/>
      <c r="H469" s="11"/>
      <c r="I469" s="11"/>
    </row>
    <row r="470" spans="6:9" x14ac:dyDescent="0.2">
      <c r="F470" s="11"/>
      <c r="G470" s="11"/>
      <c r="H470" s="11"/>
      <c r="I470" s="11"/>
    </row>
    <row r="471" spans="6:9" x14ac:dyDescent="0.2">
      <c r="F471" s="11"/>
      <c r="G471" s="11"/>
      <c r="H471" s="11"/>
      <c r="I471" s="11"/>
    </row>
    <row r="472" spans="6:9" x14ac:dyDescent="0.2">
      <c r="F472" s="11"/>
      <c r="G472" s="11"/>
      <c r="H472" s="11"/>
      <c r="I472" s="11"/>
    </row>
    <row r="473" spans="6:9" x14ac:dyDescent="0.2">
      <c r="F473" s="11"/>
      <c r="G473" s="11"/>
      <c r="H473" s="11"/>
      <c r="I473" s="11"/>
    </row>
    <row r="474" spans="6:9" x14ac:dyDescent="0.2">
      <c r="F474" s="11"/>
      <c r="G474" s="11"/>
      <c r="H474" s="11"/>
      <c r="I474" s="11"/>
    </row>
    <row r="475" spans="6:9" x14ac:dyDescent="0.2">
      <c r="F475" s="11"/>
      <c r="G475" s="11"/>
      <c r="H475" s="11"/>
      <c r="I475" s="11"/>
    </row>
    <row r="476" spans="6:9" x14ac:dyDescent="0.2">
      <c r="F476" s="11"/>
      <c r="G476" s="11"/>
      <c r="H476" s="11"/>
      <c r="I476" s="11"/>
    </row>
    <row r="477" spans="6:9" x14ac:dyDescent="0.2">
      <c r="F477" s="11"/>
      <c r="G477" s="11"/>
      <c r="H477" s="11"/>
      <c r="I477" s="11"/>
    </row>
    <row r="478" spans="6:9" x14ac:dyDescent="0.2">
      <c r="F478" s="11"/>
      <c r="G478" s="11"/>
      <c r="H478" s="11"/>
      <c r="I478" s="11"/>
    </row>
    <row r="479" spans="6:9" x14ac:dyDescent="0.2">
      <c r="F479" s="11"/>
      <c r="G479" s="11"/>
      <c r="H479" s="11"/>
      <c r="I479" s="11"/>
    </row>
    <row r="480" spans="6:9" x14ac:dyDescent="0.2">
      <c r="F480" s="11"/>
      <c r="G480" s="11"/>
      <c r="H480" s="11"/>
      <c r="I480" s="11"/>
    </row>
    <row r="481" spans="6:9" x14ac:dyDescent="0.2">
      <c r="F481" s="11"/>
      <c r="G481" s="11"/>
      <c r="H481" s="11"/>
      <c r="I481" s="11"/>
    </row>
    <row r="482" spans="6:9" x14ac:dyDescent="0.2">
      <c r="F482" s="11"/>
      <c r="G482" s="11"/>
      <c r="H482" s="11"/>
      <c r="I482" s="11"/>
    </row>
    <row r="483" spans="6:9" x14ac:dyDescent="0.2">
      <c r="F483" s="11"/>
      <c r="G483" s="11"/>
      <c r="H483" s="11"/>
      <c r="I483" s="11"/>
    </row>
    <row r="484" spans="6:9" x14ac:dyDescent="0.2">
      <c r="F484" s="11"/>
      <c r="G484" s="11"/>
      <c r="H484" s="11"/>
      <c r="I484" s="11"/>
    </row>
    <row r="485" spans="6:9" x14ac:dyDescent="0.2">
      <c r="F485" s="11"/>
      <c r="G485" s="11"/>
      <c r="H485" s="11"/>
      <c r="I485" s="11"/>
    </row>
    <row r="486" spans="6:9" x14ac:dyDescent="0.2">
      <c r="F486" s="11"/>
      <c r="G486" s="11"/>
      <c r="H486" s="11"/>
      <c r="I486" s="11"/>
    </row>
    <row r="487" spans="6:9" x14ac:dyDescent="0.2">
      <c r="F487" s="11"/>
      <c r="G487" s="11"/>
      <c r="H487" s="11"/>
      <c r="I487" s="11"/>
    </row>
    <row r="488" spans="6:9" x14ac:dyDescent="0.2">
      <c r="F488" s="11"/>
      <c r="G488" s="11"/>
      <c r="H488" s="11"/>
      <c r="I488" s="11"/>
    </row>
    <row r="489" spans="6:9" x14ac:dyDescent="0.2">
      <c r="F489" s="11"/>
      <c r="G489" s="11"/>
      <c r="H489" s="11"/>
      <c r="I489" s="11"/>
    </row>
    <row r="490" spans="6:9" x14ac:dyDescent="0.2">
      <c r="F490" s="11"/>
      <c r="G490" s="11"/>
      <c r="H490" s="11"/>
      <c r="I490" s="11"/>
    </row>
    <row r="491" spans="6:9" x14ac:dyDescent="0.2">
      <c r="F491" s="11"/>
      <c r="G491" s="11"/>
      <c r="H491" s="11"/>
      <c r="I491" s="11"/>
    </row>
    <row r="492" spans="6:9" x14ac:dyDescent="0.2">
      <c r="F492" s="11"/>
      <c r="G492" s="11"/>
      <c r="H492" s="11"/>
      <c r="I492" s="11"/>
    </row>
    <row r="493" spans="6:9" x14ac:dyDescent="0.2">
      <c r="F493" s="11"/>
      <c r="G493" s="11"/>
      <c r="H493" s="11"/>
      <c r="I493" s="11"/>
    </row>
    <row r="494" spans="6:9" x14ac:dyDescent="0.2">
      <c r="F494" s="11"/>
      <c r="G494" s="11"/>
      <c r="H494" s="11"/>
      <c r="I494" s="11"/>
    </row>
    <row r="495" spans="6:9" x14ac:dyDescent="0.2">
      <c r="F495" s="11"/>
      <c r="G495" s="11"/>
      <c r="H495" s="11"/>
      <c r="I495" s="11"/>
    </row>
    <row r="496" spans="6:9" x14ac:dyDescent="0.2">
      <c r="F496" s="11"/>
      <c r="G496" s="11"/>
      <c r="H496" s="11"/>
      <c r="I496" s="11"/>
    </row>
    <row r="497" spans="6:9" x14ac:dyDescent="0.2">
      <c r="F497" s="11"/>
      <c r="G497" s="11"/>
      <c r="H497" s="11"/>
      <c r="I497" s="11"/>
    </row>
    <row r="498" spans="6:9" x14ac:dyDescent="0.2">
      <c r="F498" s="11"/>
      <c r="G498" s="11"/>
      <c r="H498" s="11"/>
      <c r="I498" s="11"/>
    </row>
    <row r="499" spans="6:9" x14ac:dyDescent="0.2">
      <c r="F499" s="11"/>
      <c r="G499" s="11"/>
      <c r="H499" s="11"/>
      <c r="I499" s="11"/>
    </row>
    <row r="500" spans="6:9" x14ac:dyDescent="0.2">
      <c r="F500" s="11"/>
      <c r="G500" s="11"/>
      <c r="H500" s="11"/>
      <c r="I500" s="11"/>
    </row>
    <row r="501" spans="6:9" x14ac:dyDescent="0.2">
      <c r="F501" s="11"/>
      <c r="G501" s="11"/>
      <c r="H501" s="11"/>
      <c r="I501" s="11"/>
    </row>
    <row r="502" spans="6:9" x14ac:dyDescent="0.2">
      <c r="F502" s="11"/>
      <c r="G502" s="11"/>
      <c r="H502" s="11"/>
      <c r="I502" s="11"/>
    </row>
    <row r="503" spans="6:9" x14ac:dyDescent="0.2">
      <c r="F503" s="11"/>
      <c r="G503" s="11"/>
      <c r="H503" s="11"/>
      <c r="I503" s="11"/>
    </row>
    <row r="504" spans="6:9" x14ac:dyDescent="0.2">
      <c r="F504" s="11"/>
      <c r="G504" s="11"/>
      <c r="H504" s="11"/>
      <c r="I504" s="11"/>
    </row>
    <row r="505" spans="6:9" x14ac:dyDescent="0.2">
      <c r="F505" s="11"/>
      <c r="G505" s="11"/>
      <c r="H505" s="11"/>
      <c r="I505" s="11"/>
    </row>
    <row r="506" spans="6:9" x14ac:dyDescent="0.2">
      <c r="F506" s="11"/>
      <c r="G506" s="11"/>
      <c r="H506" s="11"/>
      <c r="I506" s="11"/>
    </row>
    <row r="507" spans="6:9" x14ac:dyDescent="0.2">
      <c r="F507" s="11"/>
      <c r="G507" s="11"/>
      <c r="H507" s="11"/>
      <c r="I507" s="11"/>
    </row>
    <row r="508" spans="6:9" x14ac:dyDescent="0.2">
      <c r="F508" s="11"/>
      <c r="G508" s="11"/>
      <c r="H508" s="11"/>
      <c r="I508" s="11"/>
    </row>
    <row r="509" spans="6:9" x14ac:dyDescent="0.2">
      <c r="F509" s="11"/>
      <c r="G509" s="11"/>
      <c r="H509" s="11"/>
      <c r="I509" s="11"/>
    </row>
    <row r="510" spans="6:9" x14ac:dyDescent="0.2">
      <c r="F510" s="11"/>
      <c r="G510" s="11"/>
      <c r="H510" s="11"/>
      <c r="I510" s="11"/>
    </row>
    <row r="511" spans="6:9" x14ac:dyDescent="0.2">
      <c r="F511" s="11"/>
      <c r="G511" s="11"/>
      <c r="H511" s="11"/>
      <c r="I511" s="11"/>
    </row>
    <row r="512" spans="6:9" x14ac:dyDescent="0.2">
      <c r="F512" s="11"/>
      <c r="G512" s="11"/>
      <c r="H512" s="11"/>
      <c r="I512" s="11"/>
    </row>
    <row r="513" spans="6:9" x14ac:dyDescent="0.2">
      <c r="F513" s="11"/>
      <c r="G513" s="11"/>
      <c r="H513" s="11"/>
      <c r="I513" s="11"/>
    </row>
    <row r="514" spans="6:9" x14ac:dyDescent="0.2">
      <c r="F514" s="11"/>
      <c r="G514" s="11"/>
      <c r="H514" s="11"/>
      <c r="I514" s="11"/>
    </row>
    <row r="515" spans="6:9" x14ac:dyDescent="0.2">
      <c r="F515" s="11"/>
      <c r="G515" s="11"/>
      <c r="H515" s="11"/>
      <c r="I515" s="11"/>
    </row>
    <row r="516" spans="6:9" x14ac:dyDescent="0.2">
      <c r="F516" s="11"/>
      <c r="G516" s="11"/>
      <c r="H516" s="11"/>
      <c r="I516" s="11"/>
    </row>
    <row r="517" spans="6:9" x14ac:dyDescent="0.2">
      <c r="F517" s="11"/>
      <c r="G517" s="11"/>
      <c r="H517" s="11"/>
      <c r="I517" s="11"/>
    </row>
    <row r="518" spans="6:9" x14ac:dyDescent="0.2">
      <c r="F518" s="11"/>
      <c r="G518" s="11"/>
      <c r="H518" s="11"/>
      <c r="I518" s="11"/>
    </row>
    <row r="519" spans="6:9" x14ac:dyDescent="0.2">
      <c r="F519" s="11"/>
      <c r="G519" s="11"/>
      <c r="H519" s="11"/>
      <c r="I519" s="11"/>
    </row>
    <row r="520" spans="6:9" x14ac:dyDescent="0.2">
      <c r="F520" s="11"/>
      <c r="G520" s="11"/>
      <c r="H520" s="11"/>
      <c r="I520" s="11"/>
    </row>
    <row r="521" spans="6:9" x14ac:dyDescent="0.2">
      <c r="F521" s="11"/>
      <c r="G521" s="11"/>
      <c r="H521" s="11"/>
      <c r="I521" s="11"/>
    </row>
    <row r="522" spans="6:9" x14ac:dyDescent="0.2">
      <c r="F522" s="11"/>
      <c r="G522" s="11"/>
      <c r="H522" s="11"/>
      <c r="I522" s="11"/>
    </row>
    <row r="523" spans="6:9" x14ac:dyDescent="0.2">
      <c r="F523" s="11"/>
      <c r="G523" s="11"/>
      <c r="H523" s="11"/>
      <c r="I523" s="11"/>
    </row>
    <row r="524" spans="6:9" x14ac:dyDescent="0.2">
      <c r="F524" s="11"/>
      <c r="G524" s="11"/>
      <c r="H524" s="11"/>
      <c r="I524" s="11"/>
    </row>
    <row r="525" spans="6:9" x14ac:dyDescent="0.2">
      <c r="F525" s="11"/>
      <c r="G525" s="11"/>
      <c r="H525" s="11"/>
      <c r="I525" s="11"/>
    </row>
    <row r="526" spans="6:9" x14ac:dyDescent="0.2">
      <c r="F526" s="11"/>
      <c r="G526" s="11"/>
      <c r="H526" s="11"/>
      <c r="I526" s="11"/>
    </row>
    <row r="527" spans="6:9" x14ac:dyDescent="0.2">
      <c r="F527" s="11"/>
      <c r="G527" s="11"/>
      <c r="H527" s="11"/>
      <c r="I527" s="11"/>
    </row>
    <row r="528" spans="6:9" x14ac:dyDescent="0.2">
      <c r="F528" s="11"/>
      <c r="G528" s="11"/>
      <c r="H528" s="11"/>
      <c r="I528" s="11"/>
    </row>
    <row r="529" spans="6:9" x14ac:dyDescent="0.2">
      <c r="F529" s="11"/>
      <c r="G529" s="11"/>
      <c r="H529" s="11"/>
      <c r="I529" s="11"/>
    </row>
    <row r="530" spans="6:9" x14ac:dyDescent="0.2">
      <c r="F530" s="11"/>
      <c r="G530" s="11"/>
      <c r="H530" s="11"/>
      <c r="I530" s="11"/>
    </row>
    <row r="531" spans="6:9" x14ac:dyDescent="0.2">
      <c r="F531" s="11"/>
      <c r="G531" s="11"/>
      <c r="H531" s="11"/>
      <c r="I531" s="11"/>
    </row>
    <row r="532" spans="6:9" x14ac:dyDescent="0.2">
      <c r="F532" s="11"/>
      <c r="G532" s="11"/>
      <c r="H532" s="11"/>
      <c r="I532" s="11"/>
    </row>
    <row r="533" spans="6:9" x14ac:dyDescent="0.2">
      <c r="F533" s="11"/>
      <c r="G533" s="11"/>
      <c r="H533" s="11"/>
      <c r="I533" s="11"/>
    </row>
    <row r="534" spans="6:9" x14ac:dyDescent="0.2">
      <c r="F534" s="11"/>
      <c r="G534" s="11"/>
      <c r="H534" s="11"/>
      <c r="I534" s="11"/>
    </row>
    <row r="535" spans="6:9" x14ac:dyDescent="0.2">
      <c r="F535" s="11"/>
      <c r="G535" s="11"/>
      <c r="H535" s="11"/>
      <c r="I535" s="11"/>
    </row>
    <row r="536" spans="6:9" x14ac:dyDescent="0.2">
      <c r="F536" s="11"/>
      <c r="G536" s="11"/>
      <c r="H536" s="11"/>
      <c r="I536" s="11"/>
    </row>
    <row r="537" spans="6:9" x14ac:dyDescent="0.2">
      <c r="F537" s="11"/>
      <c r="G537" s="11"/>
      <c r="H537" s="11"/>
      <c r="I537" s="11"/>
    </row>
    <row r="538" spans="6:9" x14ac:dyDescent="0.2">
      <c r="F538" s="11"/>
      <c r="G538" s="11"/>
      <c r="H538" s="11"/>
      <c r="I538" s="11"/>
    </row>
    <row r="539" spans="6:9" x14ac:dyDescent="0.2">
      <c r="F539" s="11"/>
      <c r="G539" s="11"/>
      <c r="H539" s="11"/>
      <c r="I539" s="11"/>
    </row>
    <row r="540" spans="6:9" x14ac:dyDescent="0.2">
      <c r="F540" s="11"/>
      <c r="G540" s="11"/>
      <c r="H540" s="11"/>
      <c r="I540" s="11"/>
    </row>
    <row r="541" spans="6:9" x14ac:dyDescent="0.2">
      <c r="F541" s="11"/>
      <c r="G541" s="11"/>
      <c r="H541" s="11"/>
      <c r="I541" s="11"/>
    </row>
    <row r="542" spans="6:9" x14ac:dyDescent="0.2">
      <c r="F542" s="11"/>
      <c r="G542" s="11"/>
      <c r="H542" s="11"/>
      <c r="I542" s="11"/>
    </row>
    <row r="543" spans="6:9" x14ac:dyDescent="0.2">
      <c r="F543" s="11"/>
      <c r="G543" s="11"/>
      <c r="H543" s="11"/>
      <c r="I543" s="11"/>
    </row>
    <row r="544" spans="6:9" x14ac:dyDescent="0.2">
      <c r="F544" s="11"/>
      <c r="G544" s="11"/>
      <c r="H544" s="11"/>
      <c r="I544" s="11"/>
    </row>
    <row r="545" spans="6:9" x14ac:dyDescent="0.2">
      <c r="F545" s="11"/>
      <c r="G545" s="11"/>
      <c r="H545" s="11"/>
      <c r="I545" s="11"/>
    </row>
    <row r="546" spans="6:9" x14ac:dyDescent="0.2">
      <c r="F546" s="11"/>
      <c r="G546" s="11"/>
      <c r="H546" s="11"/>
      <c r="I546" s="11"/>
    </row>
    <row r="547" spans="6:9" x14ac:dyDescent="0.2">
      <c r="F547" s="11"/>
      <c r="G547" s="11"/>
      <c r="H547" s="11"/>
      <c r="I547" s="11"/>
    </row>
    <row r="548" spans="6:9" x14ac:dyDescent="0.2">
      <c r="F548" s="11"/>
      <c r="G548" s="11"/>
      <c r="H548" s="11"/>
      <c r="I548" s="11"/>
    </row>
    <row r="549" spans="6:9" x14ac:dyDescent="0.2">
      <c r="F549" s="11"/>
      <c r="G549" s="11"/>
      <c r="H549" s="11"/>
      <c r="I549" s="11"/>
    </row>
    <row r="550" spans="6:9" x14ac:dyDescent="0.2">
      <c r="F550" s="11"/>
      <c r="G550" s="11"/>
      <c r="H550" s="11"/>
      <c r="I550" s="11"/>
    </row>
    <row r="551" spans="6:9" x14ac:dyDescent="0.2">
      <c r="F551" s="11"/>
      <c r="G551" s="11"/>
      <c r="H551" s="11"/>
      <c r="I551" s="11"/>
    </row>
    <row r="552" spans="6:9" x14ac:dyDescent="0.2">
      <c r="F552" s="11"/>
      <c r="G552" s="11"/>
      <c r="H552" s="11"/>
      <c r="I552" s="11"/>
    </row>
    <row r="553" spans="6:9" x14ac:dyDescent="0.2">
      <c r="F553" s="11"/>
      <c r="G553" s="11"/>
      <c r="H553" s="11"/>
      <c r="I553" s="11"/>
    </row>
    <row r="554" spans="6:9" x14ac:dyDescent="0.2">
      <c r="F554" s="11"/>
      <c r="G554" s="11"/>
      <c r="H554" s="11"/>
      <c r="I554" s="11"/>
    </row>
    <row r="555" spans="6:9" x14ac:dyDescent="0.2">
      <c r="F555" s="11"/>
      <c r="G555" s="11"/>
      <c r="H555" s="11"/>
      <c r="I555" s="11"/>
    </row>
    <row r="556" spans="6:9" x14ac:dyDescent="0.2">
      <c r="F556" s="11"/>
      <c r="G556" s="11"/>
      <c r="H556" s="11"/>
      <c r="I556" s="11"/>
    </row>
    <row r="557" spans="6:9" x14ac:dyDescent="0.2">
      <c r="F557" s="11"/>
      <c r="G557" s="11"/>
      <c r="H557" s="11"/>
      <c r="I557" s="11"/>
    </row>
    <row r="558" spans="6:9" x14ac:dyDescent="0.2">
      <c r="F558" s="11"/>
      <c r="G558" s="11"/>
      <c r="H558" s="11"/>
      <c r="I558" s="11"/>
    </row>
    <row r="559" spans="6:9" x14ac:dyDescent="0.2">
      <c r="F559" s="11"/>
      <c r="G559" s="11"/>
      <c r="H559" s="11"/>
      <c r="I559" s="11"/>
    </row>
    <row r="560" spans="6:9" x14ac:dyDescent="0.2">
      <c r="F560" s="11"/>
      <c r="G560" s="11"/>
      <c r="H560" s="11"/>
      <c r="I560" s="11"/>
    </row>
    <row r="561" spans="6:9" x14ac:dyDescent="0.2">
      <c r="F561" s="11"/>
      <c r="G561" s="11"/>
      <c r="H561" s="11"/>
      <c r="I561" s="11"/>
    </row>
    <row r="562" spans="6:9" x14ac:dyDescent="0.2">
      <c r="F562" s="11"/>
      <c r="G562" s="11"/>
      <c r="H562" s="11"/>
      <c r="I562" s="11"/>
    </row>
    <row r="563" spans="6:9" x14ac:dyDescent="0.2">
      <c r="F563" s="11"/>
      <c r="G563" s="11"/>
      <c r="H563" s="11"/>
      <c r="I563" s="11"/>
    </row>
    <row r="564" spans="6:9" x14ac:dyDescent="0.2">
      <c r="F564" s="11"/>
      <c r="G564" s="11"/>
      <c r="H564" s="11"/>
      <c r="I564" s="11"/>
    </row>
    <row r="565" spans="6:9" x14ac:dyDescent="0.2">
      <c r="F565" s="11"/>
      <c r="G565" s="11"/>
      <c r="H565" s="11"/>
      <c r="I565" s="11"/>
    </row>
    <row r="566" spans="6:9" x14ac:dyDescent="0.2">
      <c r="F566" s="11"/>
      <c r="G566" s="11"/>
      <c r="H566" s="11"/>
      <c r="I566" s="11"/>
    </row>
    <row r="567" spans="6:9" x14ac:dyDescent="0.2">
      <c r="F567" s="11"/>
      <c r="G567" s="11"/>
      <c r="H567" s="11"/>
      <c r="I567" s="11"/>
    </row>
    <row r="568" spans="6:9" x14ac:dyDescent="0.2">
      <c r="F568" s="11"/>
      <c r="G568" s="11"/>
      <c r="H568" s="11"/>
      <c r="I568" s="11"/>
    </row>
    <row r="569" spans="6:9" x14ac:dyDescent="0.2">
      <c r="F569" s="11"/>
      <c r="G569" s="11"/>
      <c r="H569" s="11"/>
      <c r="I569" s="11"/>
    </row>
    <row r="570" spans="6:9" x14ac:dyDescent="0.2">
      <c r="F570" s="11"/>
      <c r="G570" s="11"/>
      <c r="H570" s="11"/>
      <c r="I570" s="11"/>
    </row>
    <row r="571" spans="6:9" x14ac:dyDescent="0.2">
      <c r="F571" s="11"/>
      <c r="G571" s="11"/>
      <c r="H571" s="11"/>
      <c r="I571" s="11"/>
    </row>
    <row r="572" spans="6:9" x14ac:dyDescent="0.2">
      <c r="F572" s="11"/>
      <c r="G572" s="11"/>
      <c r="H572" s="11"/>
      <c r="I572" s="11"/>
    </row>
    <row r="573" spans="6:9" x14ac:dyDescent="0.2">
      <c r="F573" s="11"/>
      <c r="G573" s="11"/>
      <c r="H573" s="11"/>
      <c r="I573" s="11"/>
    </row>
    <row r="574" spans="6:9" x14ac:dyDescent="0.2">
      <c r="F574" s="11"/>
      <c r="G574" s="11"/>
      <c r="H574" s="11"/>
      <c r="I574" s="11"/>
    </row>
    <row r="575" spans="6:9" x14ac:dyDescent="0.2">
      <c r="F575" s="11"/>
      <c r="G575" s="11"/>
      <c r="H575" s="11"/>
      <c r="I575" s="11"/>
    </row>
    <row r="576" spans="6:9" x14ac:dyDescent="0.2">
      <c r="F576" s="11"/>
      <c r="G576" s="11"/>
      <c r="H576" s="11"/>
      <c r="I576" s="11"/>
    </row>
    <row r="577" spans="6:9" x14ac:dyDescent="0.2">
      <c r="F577" s="11"/>
      <c r="G577" s="11"/>
      <c r="H577" s="11"/>
      <c r="I577" s="11"/>
    </row>
    <row r="578" spans="6:9" x14ac:dyDescent="0.2">
      <c r="F578" s="11"/>
      <c r="G578" s="11"/>
      <c r="H578" s="11"/>
      <c r="I578" s="11"/>
    </row>
    <row r="579" spans="6:9" x14ac:dyDescent="0.2">
      <c r="F579" s="11"/>
      <c r="G579" s="11"/>
      <c r="H579" s="11"/>
      <c r="I579" s="11"/>
    </row>
    <row r="580" spans="6:9" x14ac:dyDescent="0.2">
      <c r="F580" s="11"/>
      <c r="G580" s="11"/>
      <c r="H580" s="11"/>
      <c r="I580" s="11"/>
    </row>
    <row r="581" spans="6:9" x14ac:dyDescent="0.2">
      <c r="F581" s="11"/>
      <c r="G581" s="11"/>
      <c r="H581" s="11"/>
      <c r="I581" s="11"/>
    </row>
    <row r="582" spans="6:9" x14ac:dyDescent="0.2">
      <c r="F582" s="11"/>
      <c r="G582" s="11"/>
      <c r="H582" s="11"/>
      <c r="I582" s="11"/>
    </row>
    <row r="583" spans="6:9" x14ac:dyDescent="0.2">
      <c r="F583" s="11"/>
      <c r="G583" s="11"/>
      <c r="H583" s="11"/>
      <c r="I583" s="11"/>
    </row>
    <row r="584" spans="6:9" x14ac:dyDescent="0.2">
      <c r="F584" s="11"/>
      <c r="G584" s="11"/>
      <c r="H584" s="11"/>
      <c r="I584" s="11"/>
    </row>
    <row r="585" spans="6:9" x14ac:dyDescent="0.2">
      <c r="F585" s="11"/>
      <c r="G585" s="11"/>
      <c r="H585" s="11"/>
      <c r="I585" s="11"/>
    </row>
    <row r="586" spans="6:9" x14ac:dyDescent="0.2">
      <c r="F586" s="11"/>
      <c r="G586" s="11"/>
      <c r="H586" s="11"/>
      <c r="I586" s="11"/>
    </row>
    <row r="587" spans="6:9" x14ac:dyDescent="0.2">
      <c r="F587" s="11"/>
      <c r="G587" s="11"/>
      <c r="H587" s="11"/>
      <c r="I587" s="11"/>
    </row>
    <row r="588" spans="6:9" x14ac:dyDescent="0.2">
      <c r="F588" s="11"/>
      <c r="G588" s="11"/>
      <c r="H588" s="11"/>
      <c r="I588" s="11"/>
    </row>
    <row r="589" spans="6:9" x14ac:dyDescent="0.2">
      <c r="F589" s="11"/>
      <c r="G589" s="11"/>
      <c r="H589" s="11"/>
      <c r="I589" s="11"/>
    </row>
    <row r="590" spans="6:9" x14ac:dyDescent="0.2">
      <c r="F590" s="11"/>
      <c r="G590" s="11"/>
      <c r="H590" s="11"/>
      <c r="I590" s="11"/>
    </row>
    <row r="591" spans="6:9" x14ac:dyDescent="0.2">
      <c r="F591" s="11"/>
      <c r="G591" s="11"/>
      <c r="H591" s="11"/>
      <c r="I591" s="11"/>
    </row>
    <row r="592" spans="6:9" x14ac:dyDescent="0.2">
      <c r="F592" s="11"/>
      <c r="G592" s="11"/>
      <c r="H592" s="11"/>
      <c r="I592" s="11"/>
    </row>
    <row r="593" spans="6:9" x14ac:dyDescent="0.2">
      <c r="F593" s="11"/>
      <c r="G593" s="11"/>
      <c r="H593" s="11"/>
      <c r="I593" s="11"/>
    </row>
    <row r="594" spans="6:9" x14ac:dyDescent="0.2">
      <c r="F594" s="11"/>
      <c r="G594" s="11"/>
      <c r="H594" s="11"/>
      <c r="I594" s="11"/>
    </row>
    <row r="595" spans="6:9" x14ac:dyDescent="0.2">
      <c r="F595" s="11"/>
      <c r="G595" s="11"/>
      <c r="H595" s="11"/>
      <c r="I595" s="11"/>
    </row>
    <row r="596" spans="6:9" x14ac:dyDescent="0.2">
      <c r="F596" s="11"/>
      <c r="G596" s="11"/>
      <c r="H596" s="11"/>
      <c r="I596" s="11"/>
    </row>
    <row r="597" spans="6:9" x14ac:dyDescent="0.2">
      <c r="F597" s="11"/>
      <c r="G597" s="11"/>
      <c r="H597" s="11"/>
      <c r="I597" s="11"/>
    </row>
    <row r="598" spans="6:9" x14ac:dyDescent="0.2">
      <c r="F598" s="11"/>
      <c r="G598" s="11"/>
      <c r="H598" s="11"/>
      <c r="I598" s="11"/>
    </row>
    <row r="599" spans="6:9" x14ac:dyDescent="0.2">
      <c r="F599" s="11"/>
      <c r="G599" s="11"/>
      <c r="H599" s="11"/>
      <c r="I599" s="11"/>
    </row>
    <row r="600" spans="6:9" x14ac:dyDescent="0.2">
      <c r="F600" s="11"/>
      <c r="G600" s="11"/>
      <c r="H600" s="11"/>
      <c r="I600" s="11"/>
    </row>
    <row r="601" spans="6:9" x14ac:dyDescent="0.2">
      <c r="F601" s="11"/>
      <c r="G601" s="11"/>
      <c r="H601" s="11"/>
      <c r="I601" s="11"/>
    </row>
    <row r="602" spans="6:9" x14ac:dyDescent="0.2">
      <c r="F602" s="11"/>
      <c r="G602" s="11"/>
      <c r="H602" s="11"/>
      <c r="I602" s="11"/>
    </row>
    <row r="603" spans="6:9" x14ac:dyDescent="0.2">
      <c r="F603" s="11"/>
      <c r="G603" s="11"/>
      <c r="H603" s="11"/>
      <c r="I603" s="11"/>
    </row>
    <row r="604" spans="6:9" x14ac:dyDescent="0.2">
      <c r="F604" s="11"/>
      <c r="G604" s="11"/>
      <c r="H604" s="11"/>
      <c r="I604" s="11"/>
    </row>
    <row r="605" spans="6:9" x14ac:dyDescent="0.2">
      <c r="F605" s="11"/>
      <c r="G605" s="11"/>
      <c r="H605" s="11"/>
      <c r="I605" s="11"/>
    </row>
    <row r="606" spans="6:9" x14ac:dyDescent="0.2">
      <c r="F606" s="11"/>
      <c r="G606" s="11"/>
      <c r="H606" s="11"/>
      <c r="I606" s="11"/>
    </row>
    <row r="607" spans="6:9" x14ac:dyDescent="0.2">
      <c r="F607" s="11"/>
      <c r="G607" s="11"/>
      <c r="H607" s="11"/>
      <c r="I607" s="11"/>
    </row>
    <row r="608" spans="6:9" x14ac:dyDescent="0.2">
      <c r="F608" s="11"/>
      <c r="G608" s="11"/>
      <c r="H608" s="11"/>
      <c r="I608" s="11"/>
    </row>
    <row r="609" spans="6:9" x14ac:dyDescent="0.2">
      <c r="F609" s="11"/>
      <c r="G609" s="11"/>
      <c r="H609" s="11"/>
      <c r="I609" s="11"/>
    </row>
    <row r="610" spans="6:9" x14ac:dyDescent="0.2">
      <c r="F610" s="11"/>
      <c r="G610" s="11"/>
      <c r="H610" s="11"/>
      <c r="I610" s="11"/>
    </row>
    <row r="611" spans="6:9" x14ac:dyDescent="0.2">
      <c r="F611" s="11"/>
      <c r="G611" s="11"/>
      <c r="H611" s="11"/>
      <c r="I611" s="11"/>
    </row>
    <row r="612" spans="6:9" x14ac:dyDescent="0.2">
      <c r="F612" s="11"/>
      <c r="G612" s="11"/>
      <c r="H612" s="11"/>
      <c r="I612" s="11"/>
    </row>
    <row r="613" spans="6:9" x14ac:dyDescent="0.2">
      <c r="F613" s="11"/>
      <c r="G613" s="11"/>
      <c r="H613" s="11"/>
      <c r="I613" s="11"/>
    </row>
    <row r="614" spans="6:9" x14ac:dyDescent="0.2">
      <c r="F614" s="11"/>
      <c r="G614" s="11"/>
      <c r="H614" s="11"/>
      <c r="I614" s="11"/>
    </row>
    <row r="615" spans="6:9" x14ac:dyDescent="0.2">
      <c r="F615" s="11"/>
      <c r="G615" s="11"/>
      <c r="H615" s="11"/>
      <c r="I615" s="11"/>
    </row>
    <row r="616" spans="6:9" x14ac:dyDescent="0.2">
      <c r="F616" s="11"/>
      <c r="G616" s="11"/>
      <c r="H616" s="11"/>
      <c r="I616" s="11"/>
    </row>
    <row r="617" spans="6:9" x14ac:dyDescent="0.2">
      <c r="F617" s="11"/>
      <c r="G617" s="11"/>
      <c r="H617" s="11"/>
      <c r="I617" s="11"/>
    </row>
    <row r="618" spans="6:9" x14ac:dyDescent="0.2">
      <c r="F618" s="11"/>
      <c r="G618" s="11"/>
      <c r="H618" s="11"/>
      <c r="I618" s="11"/>
    </row>
    <row r="619" spans="6:9" x14ac:dyDescent="0.2">
      <c r="F619" s="11"/>
      <c r="G619" s="11"/>
      <c r="H619" s="11"/>
      <c r="I619" s="11"/>
    </row>
    <row r="620" spans="6:9" x14ac:dyDescent="0.2">
      <c r="F620" s="11"/>
      <c r="G620" s="11"/>
      <c r="H620" s="11"/>
      <c r="I620" s="11"/>
    </row>
    <row r="621" spans="6:9" x14ac:dyDescent="0.2">
      <c r="F621" s="11"/>
      <c r="G621" s="11"/>
      <c r="H621" s="11"/>
      <c r="I621" s="11"/>
    </row>
    <row r="622" spans="6:9" x14ac:dyDescent="0.2">
      <c r="F622" s="11"/>
      <c r="G622" s="11"/>
      <c r="H622" s="11"/>
      <c r="I622" s="11"/>
    </row>
    <row r="623" spans="6:9" x14ac:dyDescent="0.2">
      <c r="F623" s="11"/>
      <c r="G623" s="11"/>
      <c r="H623" s="11"/>
      <c r="I623" s="11"/>
    </row>
    <row r="624" spans="6:9" x14ac:dyDescent="0.2">
      <c r="F624" s="11"/>
      <c r="G624" s="11"/>
      <c r="H624" s="11"/>
      <c r="I624" s="11"/>
    </row>
    <row r="625" spans="6:9" x14ac:dyDescent="0.2">
      <c r="F625" s="11"/>
      <c r="G625" s="11"/>
      <c r="H625" s="11"/>
      <c r="I625" s="11"/>
    </row>
    <row r="626" spans="6:9" x14ac:dyDescent="0.2">
      <c r="F626" s="11"/>
      <c r="G626" s="11"/>
      <c r="H626" s="11"/>
      <c r="I626" s="11"/>
    </row>
    <row r="627" spans="6:9" x14ac:dyDescent="0.2">
      <c r="F627" s="11"/>
      <c r="G627" s="11"/>
      <c r="H627" s="11"/>
      <c r="I627" s="11"/>
    </row>
    <row r="628" spans="6:9" x14ac:dyDescent="0.2">
      <c r="F628" s="11"/>
      <c r="G628" s="11"/>
      <c r="H628" s="11"/>
      <c r="I628" s="11"/>
    </row>
    <row r="629" spans="6:9" x14ac:dyDescent="0.2">
      <c r="F629" s="11"/>
      <c r="G629" s="11"/>
      <c r="H629" s="11"/>
      <c r="I629" s="11"/>
    </row>
    <row r="630" spans="6:9" x14ac:dyDescent="0.2">
      <c r="F630" s="11"/>
      <c r="G630" s="11"/>
      <c r="H630" s="11"/>
      <c r="I630" s="11"/>
    </row>
    <row r="631" spans="6:9" x14ac:dyDescent="0.2">
      <c r="F631" s="11"/>
      <c r="G631" s="11"/>
      <c r="H631" s="11"/>
      <c r="I631" s="11"/>
    </row>
    <row r="632" spans="6:9" x14ac:dyDescent="0.2">
      <c r="F632" s="11"/>
      <c r="G632" s="11"/>
      <c r="H632" s="11"/>
      <c r="I632" s="11"/>
    </row>
    <row r="633" spans="6:9" x14ac:dyDescent="0.2">
      <c r="F633" s="11"/>
      <c r="G633" s="11"/>
      <c r="H633" s="11"/>
      <c r="I633" s="11"/>
    </row>
    <row r="634" spans="6:9" x14ac:dyDescent="0.2">
      <c r="F634" s="11"/>
      <c r="G634" s="11"/>
      <c r="H634" s="11"/>
      <c r="I634" s="11"/>
    </row>
    <row r="635" spans="6:9" x14ac:dyDescent="0.2">
      <c r="F635" s="11"/>
      <c r="G635" s="11"/>
      <c r="H635" s="11"/>
      <c r="I635" s="11"/>
    </row>
    <row r="636" spans="6:9" x14ac:dyDescent="0.2">
      <c r="F636" s="11"/>
      <c r="G636" s="11"/>
      <c r="H636" s="11"/>
      <c r="I636" s="11"/>
    </row>
    <row r="637" spans="6:9" x14ac:dyDescent="0.2">
      <c r="F637" s="11"/>
      <c r="G637" s="11"/>
      <c r="H637" s="11"/>
      <c r="I637" s="11"/>
    </row>
    <row r="638" spans="6:9" x14ac:dyDescent="0.2">
      <c r="F638" s="11"/>
      <c r="G638" s="11"/>
      <c r="H638" s="11"/>
      <c r="I638" s="11"/>
    </row>
    <row r="639" spans="6:9" x14ac:dyDescent="0.2">
      <c r="F639" s="11"/>
      <c r="G639" s="11"/>
      <c r="H639" s="11"/>
      <c r="I639" s="11"/>
    </row>
    <row r="640" spans="6:9" x14ac:dyDescent="0.2">
      <c r="F640" s="11"/>
      <c r="G640" s="11"/>
      <c r="H640" s="11"/>
      <c r="I640" s="11"/>
    </row>
    <row r="641" spans="6:9" x14ac:dyDescent="0.2">
      <c r="F641" s="11"/>
      <c r="G641" s="11"/>
      <c r="H641" s="11"/>
      <c r="I641" s="11"/>
    </row>
    <row r="642" spans="6:9" x14ac:dyDescent="0.2">
      <c r="F642" s="11"/>
      <c r="G642" s="11"/>
      <c r="H642" s="11"/>
      <c r="I642" s="11"/>
    </row>
    <row r="643" spans="6:9" x14ac:dyDescent="0.2">
      <c r="F643" s="11"/>
      <c r="G643" s="11"/>
      <c r="H643" s="11"/>
      <c r="I643" s="11"/>
    </row>
    <row r="644" spans="6:9" x14ac:dyDescent="0.2">
      <c r="F644" s="11"/>
      <c r="G644" s="11"/>
      <c r="H644" s="11"/>
      <c r="I644" s="11"/>
    </row>
    <row r="645" spans="6:9" x14ac:dyDescent="0.2">
      <c r="F645" s="11"/>
      <c r="G645" s="11"/>
      <c r="H645" s="11"/>
      <c r="I645" s="11"/>
    </row>
    <row r="646" spans="6:9" x14ac:dyDescent="0.2">
      <c r="F646" s="11"/>
      <c r="G646" s="11"/>
      <c r="H646" s="11"/>
      <c r="I646" s="11"/>
    </row>
    <row r="647" spans="6:9" x14ac:dyDescent="0.2">
      <c r="F647" s="11"/>
      <c r="G647" s="11"/>
      <c r="H647" s="11"/>
      <c r="I647" s="11"/>
    </row>
    <row r="648" spans="6:9" x14ac:dyDescent="0.2">
      <c r="F648" s="11"/>
      <c r="G648" s="11"/>
      <c r="H648" s="11"/>
      <c r="I648" s="11"/>
    </row>
    <row r="649" spans="6:9" x14ac:dyDescent="0.2">
      <c r="F649" s="11"/>
      <c r="G649" s="11"/>
      <c r="H649" s="11"/>
      <c r="I649" s="11"/>
    </row>
    <row r="650" spans="6:9" x14ac:dyDescent="0.2">
      <c r="F650" s="11"/>
      <c r="G650" s="11"/>
      <c r="H650" s="11"/>
      <c r="I650" s="11"/>
    </row>
    <row r="651" spans="6:9" x14ac:dyDescent="0.2">
      <c r="F651" s="11"/>
      <c r="G651" s="11"/>
      <c r="H651" s="11"/>
      <c r="I651" s="11"/>
    </row>
    <row r="652" spans="6:9" x14ac:dyDescent="0.2">
      <c r="F652" s="11"/>
      <c r="G652" s="11"/>
      <c r="H652" s="11"/>
      <c r="I652" s="11"/>
    </row>
    <row r="653" spans="6:9" x14ac:dyDescent="0.2">
      <c r="F653" s="11"/>
      <c r="G653" s="11"/>
      <c r="H653" s="11"/>
      <c r="I653" s="11"/>
    </row>
    <row r="654" spans="6:9" x14ac:dyDescent="0.2">
      <c r="F654" s="11"/>
      <c r="G654" s="11"/>
      <c r="H654" s="11"/>
      <c r="I654" s="11"/>
    </row>
    <row r="655" spans="6:9" x14ac:dyDescent="0.2">
      <c r="F655" s="11"/>
      <c r="G655" s="11"/>
      <c r="H655" s="11"/>
      <c r="I655" s="11"/>
    </row>
    <row r="656" spans="6:9" x14ac:dyDescent="0.2">
      <c r="F656" s="11"/>
      <c r="G656" s="11"/>
      <c r="H656" s="11"/>
      <c r="I656" s="11"/>
    </row>
    <row r="657" spans="6:9" x14ac:dyDescent="0.2">
      <c r="F657" s="11"/>
      <c r="G657" s="11"/>
      <c r="H657" s="11"/>
      <c r="I657" s="11"/>
    </row>
    <row r="658" spans="6:9" x14ac:dyDescent="0.2">
      <c r="F658" s="11"/>
      <c r="G658" s="11"/>
      <c r="H658" s="11"/>
      <c r="I658" s="11"/>
    </row>
    <row r="659" spans="6:9" x14ac:dyDescent="0.2">
      <c r="F659" s="11"/>
      <c r="G659" s="11"/>
      <c r="H659" s="11"/>
      <c r="I659" s="11"/>
    </row>
    <row r="660" spans="6:9" x14ac:dyDescent="0.2">
      <c r="F660" s="11"/>
      <c r="G660" s="11"/>
      <c r="H660" s="11"/>
      <c r="I660" s="11"/>
    </row>
    <row r="661" spans="6:9" x14ac:dyDescent="0.2">
      <c r="F661" s="11"/>
      <c r="G661" s="11"/>
      <c r="H661" s="11"/>
      <c r="I661" s="11"/>
    </row>
    <row r="662" spans="6:9" x14ac:dyDescent="0.2">
      <c r="F662" s="11"/>
      <c r="G662" s="11"/>
      <c r="H662" s="11"/>
      <c r="I662" s="11"/>
    </row>
    <row r="663" spans="6:9" x14ac:dyDescent="0.2">
      <c r="F663" s="11"/>
      <c r="G663" s="11"/>
      <c r="H663" s="11"/>
      <c r="I663" s="11"/>
    </row>
    <row r="664" spans="6:9" x14ac:dyDescent="0.2">
      <c r="F664" s="11"/>
      <c r="G664" s="11"/>
      <c r="H664" s="11"/>
      <c r="I664" s="11"/>
    </row>
    <row r="665" spans="6:9" x14ac:dyDescent="0.2">
      <c r="F665" s="11"/>
      <c r="G665" s="11"/>
      <c r="H665" s="11"/>
      <c r="I665" s="11"/>
    </row>
    <row r="666" spans="6:9" x14ac:dyDescent="0.2">
      <c r="F666" s="11"/>
      <c r="G666" s="11"/>
      <c r="H666" s="11"/>
      <c r="I666" s="11"/>
    </row>
    <row r="667" spans="6:9" x14ac:dyDescent="0.2">
      <c r="F667" s="11"/>
      <c r="G667" s="11"/>
      <c r="H667" s="11"/>
      <c r="I667" s="11"/>
    </row>
    <row r="668" spans="6:9" x14ac:dyDescent="0.2">
      <c r="F668" s="11"/>
      <c r="G668" s="11"/>
      <c r="H668" s="11"/>
      <c r="I668" s="11"/>
    </row>
    <row r="669" spans="6:9" x14ac:dyDescent="0.2">
      <c r="F669" s="11"/>
      <c r="G669" s="11"/>
      <c r="H669" s="11"/>
      <c r="I669" s="11"/>
    </row>
    <row r="670" spans="6:9" x14ac:dyDescent="0.2">
      <c r="F670" s="11"/>
      <c r="G670" s="11"/>
      <c r="H670" s="11"/>
      <c r="I670" s="11"/>
    </row>
    <row r="671" spans="6:9" x14ac:dyDescent="0.2">
      <c r="F671" s="11"/>
      <c r="G671" s="11"/>
      <c r="H671" s="11"/>
      <c r="I671" s="11"/>
    </row>
    <row r="672" spans="6:9" x14ac:dyDescent="0.2">
      <c r="F672" s="11"/>
      <c r="G672" s="11"/>
      <c r="H672" s="11"/>
      <c r="I672" s="11"/>
    </row>
    <row r="673" spans="6:9" x14ac:dyDescent="0.2">
      <c r="F673" s="11"/>
      <c r="G673" s="11"/>
      <c r="H673" s="11"/>
      <c r="I673" s="11"/>
    </row>
    <row r="674" spans="6:9" x14ac:dyDescent="0.2">
      <c r="F674" s="11"/>
      <c r="G674" s="11"/>
      <c r="H674" s="11"/>
      <c r="I674" s="11"/>
    </row>
    <row r="675" spans="6:9" x14ac:dyDescent="0.2">
      <c r="F675" s="11"/>
      <c r="G675" s="11"/>
      <c r="H675" s="11"/>
      <c r="I675" s="11"/>
    </row>
    <row r="676" spans="6:9" x14ac:dyDescent="0.2">
      <c r="F676" s="11"/>
      <c r="G676" s="11"/>
      <c r="H676" s="11"/>
      <c r="I676" s="11"/>
    </row>
    <row r="677" spans="6:9" x14ac:dyDescent="0.2">
      <c r="F677" s="11"/>
      <c r="G677" s="11"/>
      <c r="H677" s="11"/>
      <c r="I677" s="11"/>
    </row>
    <row r="678" spans="6:9" x14ac:dyDescent="0.2">
      <c r="F678" s="11"/>
      <c r="G678" s="11"/>
      <c r="H678" s="11"/>
      <c r="I678" s="11"/>
    </row>
    <row r="679" spans="6:9" x14ac:dyDescent="0.2">
      <c r="F679" s="11"/>
      <c r="G679" s="11"/>
      <c r="H679" s="11"/>
      <c r="I679" s="11"/>
    </row>
    <row r="680" spans="6:9" x14ac:dyDescent="0.2">
      <c r="F680" s="11"/>
      <c r="G680" s="11"/>
      <c r="H680" s="11"/>
      <c r="I680" s="11"/>
    </row>
    <row r="681" spans="6:9" x14ac:dyDescent="0.2">
      <c r="F681" s="11"/>
      <c r="G681" s="11"/>
      <c r="H681" s="11"/>
      <c r="I681" s="11"/>
    </row>
    <row r="682" spans="6:9" x14ac:dyDescent="0.2">
      <c r="F682" s="11"/>
      <c r="G682" s="11"/>
      <c r="H682" s="11"/>
      <c r="I682" s="11"/>
    </row>
    <row r="683" spans="6:9" x14ac:dyDescent="0.2">
      <c r="F683" s="11"/>
      <c r="G683" s="11"/>
      <c r="H683" s="11"/>
      <c r="I683" s="11"/>
    </row>
    <row r="684" spans="6:9" x14ac:dyDescent="0.2">
      <c r="F684" s="11"/>
      <c r="G684" s="11"/>
      <c r="H684" s="11"/>
      <c r="I684" s="11"/>
    </row>
    <row r="685" spans="6:9" x14ac:dyDescent="0.2">
      <c r="F685" s="11"/>
      <c r="G685" s="11"/>
      <c r="H685" s="11"/>
      <c r="I685" s="11"/>
    </row>
    <row r="686" spans="6:9" x14ac:dyDescent="0.2">
      <c r="F686" s="11"/>
      <c r="G686" s="11"/>
      <c r="H686" s="11"/>
      <c r="I686" s="11"/>
    </row>
    <row r="687" spans="6:9" x14ac:dyDescent="0.2">
      <c r="F687" s="11"/>
      <c r="G687" s="11"/>
      <c r="H687" s="11"/>
      <c r="I687" s="11"/>
    </row>
    <row r="688" spans="6:9" x14ac:dyDescent="0.2">
      <c r="F688" s="11"/>
      <c r="G688" s="11"/>
      <c r="H688" s="11"/>
      <c r="I688" s="11"/>
    </row>
    <row r="689" spans="6:9" x14ac:dyDescent="0.2">
      <c r="F689" s="11"/>
      <c r="G689" s="11"/>
      <c r="H689" s="11"/>
      <c r="I689" s="11"/>
    </row>
    <row r="690" spans="6:9" x14ac:dyDescent="0.2">
      <c r="F690" s="11"/>
      <c r="G690" s="11"/>
      <c r="H690" s="11"/>
      <c r="I690" s="11"/>
    </row>
    <row r="691" spans="6:9" x14ac:dyDescent="0.2">
      <c r="F691" s="11"/>
      <c r="G691" s="11"/>
      <c r="H691" s="11"/>
      <c r="I691" s="11"/>
    </row>
    <row r="692" spans="6:9" x14ac:dyDescent="0.2">
      <c r="F692" s="11"/>
      <c r="G692" s="11"/>
      <c r="H692" s="11"/>
      <c r="I692" s="11"/>
    </row>
    <row r="693" spans="6:9" x14ac:dyDescent="0.2">
      <c r="F693" s="11"/>
      <c r="G693" s="11"/>
      <c r="H693" s="11"/>
      <c r="I693" s="11"/>
    </row>
    <row r="694" spans="6:9" x14ac:dyDescent="0.2">
      <c r="F694" s="11"/>
      <c r="G694" s="11"/>
      <c r="H694" s="11"/>
      <c r="I694" s="11"/>
    </row>
    <row r="695" spans="6:9" x14ac:dyDescent="0.2">
      <c r="F695" s="11"/>
      <c r="G695" s="11"/>
      <c r="H695" s="11"/>
      <c r="I695" s="11"/>
    </row>
    <row r="696" spans="6:9" x14ac:dyDescent="0.2">
      <c r="F696" s="11"/>
      <c r="G696" s="11"/>
      <c r="H696" s="11"/>
      <c r="I696" s="11"/>
    </row>
    <row r="697" spans="6:9" x14ac:dyDescent="0.2">
      <c r="F697" s="11"/>
      <c r="G697" s="11"/>
      <c r="H697" s="11"/>
      <c r="I697" s="11"/>
    </row>
    <row r="698" spans="6:9" x14ac:dyDescent="0.2">
      <c r="F698" s="11"/>
      <c r="G698" s="11"/>
      <c r="H698" s="11"/>
      <c r="I698" s="11"/>
    </row>
    <row r="699" spans="6:9" x14ac:dyDescent="0.2">
      <c r="F699" s="11"/>
      <c r="G699" s="11"/>
      <c r="H699" s="11"/>
      <c r="I699" s="11"/>
    </row>
    <row r="700" spans="6:9" x14ac:dyDescent="0.2">
      <c r="F700" s="11"/>
      <c r="G700" s="11"/>
      <c r="H700" s="11"/>
      <c r="I700" s="11"/>
    </row>
    <row r="701" spans="6:9" x14ac:dyDescent="0.2">
      <c r="F701" s="11"/>
      <c r="G701" s="11"/>
      <c r="H701" s="11"/>
      <c r="I701" s="11"/>
    </row>
    <row r="702" spans="6:9" x14ac:dyDescent="0.2">
      <c r="F702" s="11"/>
      <c r="G702" s="11"/>
      <c r="H702" s="11"/>
      <c r="I702" s="11"/>
    </row>
    <row r="703" spans="6:9" x14ac:dyDescent="0.2">
      <c r="F703" s="11"/>
      <c r="G703" s="11"/>
      <c r="H703" s="11"/>
      <c r="I703" s="11"/>
    </row>
    <row r="704" spans="6:9" x14ac:dyDescent="0.2">
      <c r="F704" s="11"/>
      <c r="G704" s="11"/>
      <c r="H704" s="11"/>
      <c r="I704" s="11"/>
    </row>
    <row r="705" spans="6:9" x14ac:dyDescent="0.2">
      <c r="F705" s="11"/>
      <c r="G705" s="11"/>
      <c r="H705" s="11"/>
      <c r="I705" s="11"/>
    </row>
    <row r="706" spans="6:9" x14ac:dyDescent="0.2">
      <c r="F706" s="11"/>
      <c r="G706" s="11"/>
      <c r="H706" s="11"/>
      <c r="I706" s="11"/>
    </row>
    <row r="707" spans="6:9" x14ac:dyDescent="0.2">
      <c r="F707" s="11"/>
      <c r="G707" s="11"/>
      <c r="H707" s="11"/>
      <c r="I707" s="11"/>
    </row>
    <row r="708" spans="6:9" x14ac:dyDescent="0.2">
      <c r="F708" s="11"/>
      <c r="G708" s="11"/>
      <c r="H708" s="11"/>
      <c r="I708" s="11"/>
    </row>
    <row r="709" spans="6:9" x14ac:dyDescent="0.2">
      <c r="F709" s="11"/>
      <c r="G709" s="11"/>
      <c r="H709" s="11"/>
      <c r="I709" s="11"/>
    </row>
    <row r="710" spans="6:9" x14ac:dyDescent="0.2">
      <c r="F710" s="11"/>
      <c r="G710" s="11"/>
      <c r="H710" s="11"/>
      <c r="I710" s="11"/>
    </row>
    <row r="711" spans="6:9" x14ac:dyDescent="0.2">
      <c r="F711" s="11"/>
      <c r="G711" s="11"/>
      <c r="H711" s="11"/>
      <c r="I711" s="11"/>
    </row>
    <row r="712" spans="6:9" x14ac:dyDescent="0.2">
      <c r="F712" s="11"/>
      <c r="G712" s="11"/>
      <c r="H712" s="11"/>
      <c r="I712" s="11"/>
    </row>
    <row r="713" spans="6:9" x14ac:dyDescent="0.2">
      <c r="F713" s="11"/>
      <c r="G713" s="11"/>
      <c r="H713" s="11"/>
      <c r="I713" s="11"/>
    </row>
    <row r="714" spans="6:9" x14ac:dyDescent="0.2">
      <c r="F714" s="11"/>
      <c r="G714" s="11"/>
      <c r="H714" s="11"/>
      <c r="I714" s="11"/>
    </row>
    <row r="715" spans="6:9" x14ac:dyDescent="0.2">
      <c r="F715" s="11"/>
      <c r="G715" s="11"/>
      <c r="H715" s="11"/>
      <c r="I715" s="11"/>
    </row>
    <row r="716" spans="6:9" x14ac:dyDescent="0.2">
      <c r="F716" s="11"/>
      <c r="G716" s="11"/>
      <c r="H716" s="11"/>
      <c r="I716" s="11"/>
    </row>
    <row r="717" spans="6:9" x14ac:dyDescent="0.2">
      <c r="F717" s="11"/>
      <c r="G717" s="11"/>
      <c r="H717" s="11"/>
      <c r="I717" s="11"/>
    </row>
    <row r="718" spans="6:9" x14ac:dyDescent="0.2">
      <c r="F718" s="11"/>
      <c r="G718" s="11"/>
      <c r="H718" s="11"/>
      <c r="I718" s="11"/>
    </row>
    <row r="719" spans="6:9" x14ac:dyDescent="0.2">
      <c r="F719" s="11"/>
      <c r="G719" s="11"/>
      <c r="H719" s="11"/>
      <c r="I719" s="11"/>
    </row>
    <row r="720" spans="6:9" x14ac:dyDescent="0.2">
      <c r="F720" s="11"/>
      <c r="G720" s="11"/>
      <c r="H720" s="11"/>
      <c r="I720" s="11"/>
    </row>
    <row r="721" spans="6:9" x14ac:dyDescent="0.2">
      <c r="F721" s="11"/>
      <c r="G721" s="11"/>
      <c r="H721" s="11"/>
      <c r="I721" s="11"/>
    </row>
    <row r="722" spans="6:9" x14ac:dyDescent="0.2">
      <c r="F722" s="11"/>
      <c r="G722" s="11"/>
      <c r="H722" s="11"/>
      <c r="I722" s="11"/>
    </row>
    <row r="723" spans="6:9" x14ac:dyDescent="0.2">
      <c r="F723" s="11"/>
      <c r="G723" s="11"/>
      <c r="H723" s="11"/>
      <c r="I723" s="11"/>
    </row>
    <row r="724" spans="6:9" x14ac:dyDescent="0.2">
      <c r="F724" s="11"/>
      <c r="G724" s="11"/>
      <c r="H724" s="11"/>
      <c r="I724" s="11"/>
    </row>
    <row r="725" spans="6:9" x14ac:dyDescent="0.2">
      <c r="F725" s="11"/>
      <c r="G725" s="11"/>
      <c r="H725" s="11"/>
      <c r="I725" s="11"/>
    </row>
    <row r="726" spans="6:9" x14ac:dyDescent="0.2">
      <c r="F726" s="11"/>
      <c r="G726" s="11"/>
      <c r="H726" s="11"/>
      <c r="I726" s="11"/>
    </row>
    <row r="727" spans="6:9" x14ac:dyDescent="0.2">
      <c r="F727" s="11"/>
      <c r="G727" s="11"/>
      <c r="H727" s="11"/>
      <c r="I727" s="11"/>
    </row>
    <row r="728" spans="6:9" x14ac:dyDescent="0.2">
      <c r="F728" s="11"/>
      <c r="G728" s="11"/>
      <c r="H728" s="11"/>
      <c r="I728" s="11"/>
    </row>
    <row r="729" spans="6:9" x14ac:dyDescent="0.2">
      <c r="F729" s="11"/>
      <c r="G729" s="11"/>
      <c r="H729" s="11"/>
      <c r="I729" s="11"/>
    </row>
    <row r="730" spans="6:9" x14ac:dyDescent="0.2">
      <c r="F730" s="11"/>
      <c r="G730" s="11"/>
      <c r="H730" s="11"/>
      <c r="I730" s="11"/>
    </row>
    <row r="731" spans="6:9" x14ac:dyDescent="0.2">
      <c r="F731" s="11"/>
      <c r="G731" s="11"/>
      <c r="H731" s="11"/>
      <c r="I731" s="11"/>
    </row>
    <row r="732" spans="6:9" x14ac:dyDescent="0.2">
      <c r="F732" s="11"/>
      <c r="G732" s="11"/>
      <c r="H732" s="11"/>
      <c r="I732" s="11"/>
    </row>
    <row r="733" spans="6:9" x14ac:dyDescent="0.2">
      <c r="F733" s="11"/>
      <c r="G733" s="11"/>
      <c r="H733" s="11"/>
      <c r="I733" s="11"/>
    </row>
    <row r="734" spans="6:9" x14ac:dyDescent="0.2">
      <c r="F734" s="11"/>
      <c r="G734" s="11"/>
      <c r="H734" s="11"/>
      <c r="I734" s="11"/>
    </row>
    <row r="735" spans="6:9" x14ac:dyDescent="0.2">
      <c r="F735" s="11"/>
      <c r="G735" s="11"/>
      <c r="H735" s="11"/>
      <c r="I735" s="11"/>
    </row>
    <row r="736" spans="6:9" x14ac:dyDescent="0.2">
      <c r="F736" s="11"/>
      <c r="G736" s="11"/>
      <c r="H736" s="11"/>
      <c r="I736" s="11"/>
    </row>
    <row r="737" spans="6:9" x14ac:dyDescent="0.2">
      <c r="F737" s="11"/>
      <c r="G737" s="11"/>
      <c r="H737" s="11"/>
      <c r="I737" s="11"/>
    </row>
    <row r="738" spans="6:9" x14ac:dyDescent="0.2">
      <c r="F738" s="11"/>
      <c r="G738" s="11"/>
      <c r="H738" s="11"/>
      <c r="I738" s="11"/>
    </row>
    <row r="739" spans="6:9" x14ac:dyDescent="0.2">
      <c r="F739" s="11"/>
      <c r="G739" s="11"/>
      <c r="H739" s="11"/>
      <c r="I739" s="11"/>
    </row>
    <row r="740" spans="6:9" x14ac:dyDescent="0.2">
      <c r="F740" s="11"/>
      <c r="G740" s="11"/>
      <c r="H740" s="11"/>
      <c r="I740" s="11"/>
    </row>
    <row r="741" spans="6:9" x14ac:dyDescent="0.2">
      <c r="F741" s="11"/>
      <c r="G741" s="11"/>
      <c r="H741" s="11"/>
      <c r="I741" s="11"/>
    </row>
    <row r="742" spans="6:9" x14ac:dyDescent="0.2">
      <c r="F742" s="11"/>
      <c r="G742" s="11"/>
      <c r="H742" s="11"/>
      <c r="I742" s="11"/>
    </row>
    <row r="743" spans="6:9" x14ac:dyDescent="0.2">
      <c r="F743" s="11"/>
      <c r="G743" s="11"/>
      <c r="H743" s="11"/>
      <c r="I743" s="11"/>
    </row>
    <row r="744" spans="6:9" x14ac:dyDescent="0.2">
      <c r="F744" s="11"/>
      <c r="G744" s="11"/>
      <c r="H744" s="11"/>
      <c r="I744" s="11"/>
    </row>
    <row r="745" spans="6:9" x14ac:dyDescent="0.2">
      <c r="F745" s="11"/>
      <c r="G745" s="11"/>
      <c r="H745" s="11"/>
      <c r="I745" s="11"/>
    </row>
    <row r="746" spans="6:9" x14ac:dyDescent="0.2">
      <c r="F746" s="11"/>
      <c r="G746" s="11"/>
      <c r="H746" s="11"/>
      <c r="I746" s="11"/>
    </row>
    <row r="747" spans="6:9" x14ac:dyDescent="0.2">
      <c r="F747" s="11"/>
      <c r="G747" s="11"/>
      <c r="H747" s="11"/>
      <c r="I747" s="11"/>
    </row>
    <row r="748" spans="6:9" x14ac:dyDescent="0.2">
      <c r="F748" s="11"/>
      <c r="G748" s="11"/>
      <c r="H748" s="11"/>
      <c r="I748" s="11"/>
    </row>
    <row r="749" spans="6:9" x14ac:dyDescent="0.2">
      <c r="F749" s="11"/>
      <c r="G749" s="11"/>
      <c r="H749" s="11"/>
      <c r="I749" s="11"/>
    </row>
    <row r="750" spans="6:9" x14ac:dyDescent="0.2">
      <c r="F750" s="11"/>
      <c r="G750" s="11"/>
      <c r="H750" s="11"/>
      <c r="I750" s="11"/>
    </row>
    <row r="751" spans="6:9" x14ac:dyDescent="0.2">
      <c r="F751" s="11"/>
      <c r="G751" s="11"/>
      <c r="H751" s="11"/>
      <c r="I751" s="11"/>
    </row>
    <row r="752" spans="6:9" x14ac:dyDescent="0.2">
      <c r="F752" s="11"/>
      <c r="G752" s="11"/>
      <c r="H752" s="11"/>
      <c r="I752" s="11"/>
    </row>
    <row r="753" spans="6:9" x14ac:dyDescent="0.2">
      <c r="F753" s="11"/>
      <c r="G753" s="11"/>
      <c r="H753" s="11"/>
      <c r="I753" s="11"/>
    </row>
    <row r="754" spans="6:9" x14ac:dyDescent="0.2">
      <c r="F754" s="11"/>
      <c r="G754" s="11"/>
      <c r="H754" s="11"/>
      <c r="I754" s="11"/>
    </row>
    <row r="755" spans="6:9" x14ac:dyDescent="0.2">
      <c r="F755" s="11"/>
      <c r="G755" s="11"/>
      <c r="H755" s="11"/>
      <c r="I755" s="11"/>
    </row>
    <row r="756" spans="6:9" x14ac:dyDescent="0.2">
      <c r="F756" s="11"/>
      <c r="G756" s="11"/>
      <c r="H756" s="11"/>
      <c r="I756" s="11"/>
    </row>
    <row r="757" spans="6:9" x14ac:dyDescent="0.2">
      <c r="F757" s="11"/>
      <c r="G757" s="11"/>
      <c r="H757" s="11"/>
      <c r="I757" s="11"/>
    </row>
    <row r="758" spans="6:9" x14ac:dyDescent="0.2">
      <c r="F758" s="11"/>
      <c r="G758" s="11"/>
      <c r="H758" s="11"/>
      <c r="I758" s="11"/>
    </row>
    <row r="759" spans="6:9" x14ac:dyDescent="0.2">
      <c r="F759" s="11"/>
      <c r="G759" s="11"/>
      <c r="H759" s="11"/>
      <c r="I759" s="11"/>
    </row>
    <row r="760" spans="6:9" x14ac:dyDescent="0.2">
      <c r="F760" s="11"/>
      <c r="G760" s="11"/>
      <c r="H760" s="11"/>
      <c r="I760" s="11"/>
    </row>
    <row r="761" spans="6:9" x14ac:dyDescent="0.2">
      <c r="F761" s="11"/>
      <c r="G761" s="11"/>
      <c r="H761" s="11"/>
      <c r="I761" s="11"/>
    </row>
    <row r="762" spans="6:9" x14ac:dyDescent="0.2">
      <c r="F762" s="11"/>
      <c r="G762" s="11"/>
      <c r="H762" s="11"/>
      <c r="I762" s="11"/>
    </row>
    <row r="763" spans="6:9" x14ac:dyDescent="0.2">
      <c r="F763" s="11"/>
      <c r="G763" s="11"/>
      <c r="H763" s="11"/>
      <c r="I763" s="11"/>
    </row>
    <row r="764" spans="6:9" x14ac:dyDescent="0.2">
      <c r="F764" s="11"/>
      <c r="G764" s="11"/>
      <c r="H764" s="11"/>
      <c r="I764" s="11"/>
    </row>
    <row r="765" spans="6:9" x14ac:dyDescent="0.2">
      <c r="F765" s="11"/>
      <c r="G765" s="11"/>
      <c r="H765" s="11"/>
      <c r="I765" s="11"/>
    </row>
    <row r="766" spans="6:9" x14ac:dyDescent="0.2">
      <c r="F766" s="11"/>
      <c r="G766" s="11"/>
      <c r="H766" s="11"/>
      <c r="I766" s="11"/>
    </row>
    <row r="767" spans="6:9" x14ac:dyDescent="0.2">
      <c r="F767" s="11"/>
      <c r="G767" s="11"/>
      <c r="H767" s="11"/>
      <c r="I767" s="11"/>
    </row>
    <row r="768" spans="6:9" x14ac:dyDescent="0.2">
      <c r="F768" s="11"/>
      <c r="G768" s="11"/>
      <c r="H768" s="11"/>
      <c r="I768" s="11"/>
    </row>
    <row r="769" spans="6:9" x14ac:dyDescent="0.2">
      <c r="F769" s="11"/>
      <c r="G769" s="11"/>
      <c r="H769" s="11"/>
      <c r="I769" s="11"/>
    </row>
    <row r="770" spans="6:9" x14ac:dyDescent="0.2">
      <c r="F770" s="11"/>
      <c r="G770" s="11"/>
      <c r="H770" s="11"/>
      <c r="I770" s="11"/>
    </row>
    <row r="771" spans="6:9" x14ac:dyDescent="0.2">
      <c r="F771" s="11"/>
      <c r="G771" s="11"/>
      <c r="H771" s="11"/>
      <c r="I771" s="11"/>
    </row>
    <row r="772" spans="6:9" x14ac:dyDescent="0.2">
      <c r="F772" s="11"/>
      <c r="G772" s="11"/>
      <c r="H772" s="11"/>
      <c r="I772" s="11"/>
    </row>
    <row r="773" spans="6:9" x14ac:dyDescent="0.2">
      <c r="F773" s="11"/>
      <c r="G773" s="11"/>
      <c r="H773" s="11"/>
      <c r="I773" s="11"/>
    </row>
    <row r="774" spans="6:9" x14ac:dyDescent="0.2">
      <c r="F774" s="11"/>
      <c r="G774" s="11"/>
      <c r="H774" s="11"/>
      <c r="I774" s="11"/>
    </row>
    <row r="775" spans="6:9" x14ac:dyDescent="0.2">
      <c r="F775" s="11"/>
      <c r="G775" s="11"/>
      <c r="H775" s="11"/>
      <c r="I775" s="11"/>
    </row>
    <row r="776" spans="6:9" x14ac:dyDescent="0.2">
      <c r="F776" s="11"/>
      <c r="G776" s="11"/>
      <c r="H776" s="11"/>
      <c r="I776" s="11"/>
    </row>
    <row r="777" spans="6:9" x14ac:dyDescent="0.2">
      <c r="F777" s="11"/>
      <c r="G777" s="11"/>
      <c r="H777" s="11"/>
      <c r="I777" s="11"/>
    </row>
    <row r="778" spans="6:9" x14ac:dyDescent="0.2">
      <c r="F778" s="11"/>
      <c r="G778" s="11"/>
      <c r="H778" s="11"/>
      <c r="I778" s="11"/>
    </row>
    <row r="779" spans="6:9" x14ac:dyDescent="0.2">
      <c r="F779" s="11"/>
      <c r="G779" s="11"/>
      <c r="H779" s="11"/>
      <c r="I779" s="11"/>
    </row>
    <row r="780" spans="6:9" x14ac:dyDescent="0.2">
      <c r="F780" s="11"/>
      <c r="G780" s="11"/>
      <c r="H780" s="11"/>
      <c r="I780" s="11"/>
    </row>
    <row r="781" spans="6:9" x14ac:dyDescent="0.2">
      <c r="F781" s="11"/>
      <c r="G781" s="11"/>
      <c r="H781" s="11"/>
      <c r="I781" s="11"/>
    </row>
    <row r="782" spans="6:9" x14ac:dyDescent="0.2">
      <c r="F782" s="11"/>
      <c r="G782" s="11"/>
      <c r="H782" s="11"/>
      <c r="I782" s="11"/>
    </row>
    <row r="783" spans="6:9" x14ac:dyDescent="0.2">
      <c r="F783" s="11"/>
      <c r="G783" s="11"/>
      <c r="H783" s="11"/>
      <c r="I783" s="11"/>
    </row>
    <row r="784" spans="6:9" x14ac:dyDescent="0.2">
      <c r="F784" s="11"/>
      <c r="G784" s="11"/>
      <c r="H784" s="11"/>
      <c r="I784" s="11"/>
    </row>
    <row r="785" spans="6:9" x14ac:dyDescent="0.2">
      <c r="F785" s="11"/>
      <c r="G785" s="11"/>
      <c r="H785" s="11"/>
      <c r="I785" s="11"/>
    </row>
    <row r="786" spans="6:9" x14ac:dyDescent="0.2">
      <c r="F786" s="11"/>
      <c r="G786" s="11"/>
      <c r="H786" s="11"/>
      <c r="I786" s="11"/>
    </row>
    <row r="787" spans="6:9" x14ac:dyDescent="0.2">
      <c r="F787" s="11"/>
      <c r="G787" s="11"/>
      <c r="H787" s="11"/>
      <c r="I787" s="11"/>
    </row>
    <row r="788" spans="6:9" x14ac:dyDescent="0.2">
      <c r="F788" s="11"/>
      <c r="G788" s="11"/>
      <c r="H788" s="11"/>
      <c r="I788" s="11"/>
    </row>
    <row r="789" spans="6:9" x14ac:dyDescent="0.2">
      <c r="F789" s="11"/>
      <c r="G789" s="11"/>
      <c r="H789" s="11"/>
      <c r="I789" s="11"/>
    </row>
    <row r="790" spans="6:9" x14ac:dyDescent="0.2">
      <c r="F790" s="11"/>
      <c r="G790" s="11"/>
      <c r="H790" s="11"/>
      <c r="I790" s="11"/>
    </row>
    <row r="791" spans="6:9" x14ac:dyDescent="0.2">
      <c r="F791" s="11"/>
      <c r="G791" s="11"/>
      <c r="H791" s="11"/>
      <c r="I791" s="11"/>
    </row>
    <row r="792" spans="6:9" x14ac:dyDescent="0.2">
      <c r="F792" s="11"/>
      <c r="G792" s="11"/>
      <c r="H792" s="11"/>
      <c r="I792" s="11"/>
    </row>
    <row r="793" spans="6:9" x14ac:dyDescent="0.2">
      <c r="F793" s="11"/>
      <c r="G793" s="11"/>
      <c r="H793" s="11"/>
      <c r="I793" s="11"/>
    </row>
    <row r="794" spans="6:9" x14ac:dyDescent="0.2">
      <c r="F794" s="11"/>
      <c r="G794" s="11"/>
      <c r="H794" s="11"/>
      <c r="I794" s="11"/>
    </row>
    <row r="795" spans="6:9" x14ac:dyDescent="0.2">
      <c r="F795" s="11"/>
      <c r="G795" s="11"/>
      <c r="H795" s="11"/>
      <c r="I795" s="11"/>
    </row>
    <row r="796" spans="6:9" x14ac:dyDescent="0.2">
      <c r="F796" s="11"/>
      <c r="G796" s="11"/>
      <c r="H796" s="11"/>
      <c r="I796" s="11"/>
    </row>
    <row r="797" spans="6:9" x14ac:dyDescent="0.2">
      <c r="F797" s="11"/>
      <c r="G797" s="11"/>
      <c r="H797" s="11"/>
      <c r="I797" s="11"/>
    </row>
    <row r="798" spans="6:9" x14ac:dyDescent="0.2">
      <c r="F798" s="11"/>
      <c r="G798" s="11"/>
      <c r="H798" s="11"/>
      <c r="I798" s="11"/>
    </row>
    <row r="799" spans="6:9" x14ac:dyDescent="0.2">
      <c r="F799" s="11"/>
      <c r="G799" s="11"/>
      <c r="H799" s="11"/>
      <c r="I799" s="11"/>
    </row>
    <row r="800" spans="6:9" x14ac:dyDescent="0.2">
      <c r="F800" s="11"/>
      <c r="G800" s="11"/>
      <c r="H800" s="11"/>
      <c r="I800" s="11"/>
    </row>
    <row r="801" spans="6:9" x14ac:dyDescent="0.2">
      <c r="F801" s="11"/>
      <c r="G801" s="11"/>
      <c r="H801" s="11"/>
      <c r="I801" s="11"/>
    </row>
    <row r="802" spans="6:9" x14ac:dyDescent="0.2">
      <c r="F802" s="11"/>
      <c r="G802" s="11"/>
      <c r="H802" s="11"/>
      <c r="I802" s="11"/>
    </row>
    <row r="803" spans="6:9" x14ac:dyDescent="0.2">
      <c r="F803" s="11"/>
      <c r="G803" s="11"/>
      <c r="H803" s="11"/>
      <c r="I803" s="11"/>
    </row>
    <row r="804" spans="6:9" x14ac:dyDescent="0.2">
      <c r="F804" s="11"/>
      <c r="G804" s="11"/>
      <c r="H804" s="11"/>
      <c r="I804" s="11"/>
    </row>
    <row r="805" spans="6:9" x14ac:dyDescent="0.2">
      <c r="F805" s="11"/>
      <c r="G805" s="11"/>
      <c r="H805" s="11"/>
      <c r="I805" s="11"/>
    </row>
    <row r="806" spans="6:9" x14ac:dyDescent="0.2">
      <c r="F806" s="11"/>
      <c r="G806" s="11"/>
      <c r="H806" s="11"/>
      <c r="I806" s="11"/>
    </row>
    <row r="807" spans="6:9" x14ac:dyDescent="0.2">
      <c r="F807" s="11"/>
      <c r="G807" s="11"/>
      <c r="H807" s="11"/>
      <c r="I807" s="11"/>
    </row>
    <row r="808" spans="6:9" x14ac:dyDescent="0.2">
      <c r="F808" s="11"/>
      <c r="G808" s="11"/>
      <c r="H808" s="11"/>
      <c r="I808" s="11"/>
    </row>
    <row r="809" spans="6:9" x14ac:dyDescent="0.2">
      <c r="F809" s="11"/>
      <c r="G809" s="11"/>
      <c r="H809" s="11"/>
      <c r="I809" s="11"/>
    </row>
    <row r="810" spans="6:9" x14ac:dyDescent="0.2">
      <c r="F810" s="11"/>
      <c r="G810" s="11"/>
      <c r="H810" s="11"/>
      <c r="I810" s="11"/>
    </row>
    <row r="811" spans="6:9" x14ac:dyDescent="0.2">
      <c r="F811" s="11"/>
      <c r="G811" s="11"/>
      <c r="H811" s="11"/>
      <c r="I811" s="11"/>
    </row>
    <row r="812" spans="6:9" x14ac:dyDescent="0.2">
      <c r="F812" s="11"/>
      <c r="G812" s="11"/>
      <c r="H812" s="11"/>
      <c r="I812" s="11"/>
    </row>
    <row r="813" spans="6:9" x14ac:dyDescent="0.2">
      <c r="F813" s="11"/>
      <c r="G813" s="11"/>
      <c r="H813" s="11"/>
      <c r="I813" s="11"/>
    </row>
    <row r="814" spans="6:9" x14ac:dyDescent="0.2">
      <c r="F814" s="11"/>
      <c r="G814" s="11"/>
      <c r="H814" s="11"/>
      <c r="I814" s="11"/>
    </row>
    <row r="815" spans="6:9" x14ac:dyDescent="0.2">
      <c r="F815" s="11"/>
      <c r="G815" s="11"/>
      <c r="H815" s="11"/>
      <c r="I815" s="11"/>
    </row>
    <row r="816" spans="6:9" x14ac:dyDescent="0.2">
      <c r="F816" s="11"/>
      <c r="G816" s="11"/>
      <c r="H816" s="11"/>
      <c r="I816" s="11"/>
    </row>
    <row r="817" spans="6:9" x14ac:dyDescent="0.2">
      <c r="F817" s="11"/>
      <c r="G817" s="11"/>
      <c r="H817" s="11"/>
      <c r="I817" s="11"/>
    </row>
    <row r="818" spans="6:9" x14ac:dyDescent="0.2">
      <c r="F818" s="11"/>
      <c r="G818" s="11"/>
      <c r="H818" s="11"/>
      <c r="I818" s="11"/>
    </row>
    <row r="819" spans="6:9" x14ac:dyDescent="0.2">
      <c r="F819" s="11"/>
      <c r="G819" s="11"/>
      <c r="H819" s="11"/>
      <c r="I819" s="11"/>
    </row>
    <row r="820" spans="6:9" x14ac:dyDescent="0.2">
      <c r="F820" s="11"/>
      <c r="G820" s="11"/>
      <c r="H820" s="11"/>
      <c r="I820" s="11"/>
    </row>
    <row r="821" spans="6:9" x14ac:dyDescent="0.2">
      <c r="F821" s="11"/>
      <c r="G821" s="11"/>
      <c r="H821" s="11"/>
      <c r="I821" s="11"/>
    </row>
    <row r="822" spans="6:9" x14ac:dyDescent="0.2">
      <c r="F822" s="11"/>
      <c r="G822" s="11"/>
      <c r="H822" s="11"/>
      <c r="I822" s="11"/>
    </row>
    <row r="823" spans="6:9" x14ac:dyDescent="0.2">
      <c r="F823" s="11"/>
      <c r="G823" s="11"/>
      <c r="H823" s="11"/>
      <c r="I823" s="11"/>
    </row>
    <row r="824" spans="6:9" x14ac:dyDescent="0.2">
      <c r="F824" s="11"/>
      <c r="G824" s="11"/>
      <c r="H824" s="11"/>
      <c r="I824" s="11"/>
    </row>
    <row r="825" spans="6:9" x14ac:dyDescent="0.2">
      <c r="F825" s="11"/>
      <c r="G825" s="11"/>
      <c r="H825" s="11"/>
      <c r="I825" s="11"/>
    </row>
    <row r="826" spans="6:9" x14ac:dyDescent="0.2">
      <c r="F826" s="11"/>
      <c r="G826" s="11"/>
      <c r="H826" s="11"/>
      <c r="I826" s="11"/>
    </row>
    <row r="827" spans="6:9" x14ac:dyDescent="0.2">
      <c r="F827" s="11"/>
      <c r="G827" s="11"/>
      <c r="H827" s="11"/>
      <c r="I827" s="11"/>
    </row>
    <row r="828" spans="6:9" x14ac:dyDescent="0.2">
      <c r="F828" s="11"/>
      <c r="G828" s="11"/>
      <c r="H828" s="11"/>
      <c r="I828" s="11"/>
    </row>
    <row r="829" spans="6:9" x14ac:dyDescent="0.2">
      <c r="F829" s="11"/>
      <c r="G829" s="11"/>
      <c r="H829" s="11"/>
      <c r="I829" s="11"/>
    </row>
    <row r="830" spans="6:9" x14ac:dyDescent="0.2">
      <c r="F830" s="11"/>
      <c r="G830" s="11"/>
      <c r="H830" s="11"/>
      <c r="I830" s="11"/>
    </row>
    <row r="831" spans="6:9" x14ac:dyDescent="0.2">
      <c r="F831" s="11"/>
      <c r="G831" s="11"/>
      <c r="H831" s="11"/>
      <c r="I831" s="11"/>
    </row>
    <row r="832" spans="6:9" x14ac:dyDescent="0.2">
      <c r="F832" s="11"/>
      <c r="G832" s="11"/>
      <c r="H832" s="11"/>
      <c r="I832" s="11"/>
    </row>
    <row r="833" spans="6:9" x14ac:dyDescent="0.2">
      <c r="F833" s="11"/>
      <c r="G833" s="11"/>
      <c r="H833" s="11"/>
      <c r="I833" s="11"/>
    </row>
    <row r="834" spans="6:9" x14ac:dyDescent="0.2">
      <c r="F834" s="11"/>
      <c r="G834" s="11"/>
      <c r="H834" s="11"/>
      <c r="I834" s="11"/>
    </row>
    <row r="835" spans="6:9" x14ac:dyDescent="0.2">
      <c r="F835" s="11"/>
      <c r="G835" s="11"/>
      <c r="H835" s="11"/>
      <c r="I835" s="11"/>
    </row>
    <row r="836" spans="6:9" x14ac:dyDescent="0.2">
      <c r="F836" s="11"/>
      <c r="G836" s="11"/>
      <c r="H836" s="11"/>
      <c r="I836" s="11"/>
    </row>
    <row r="837" spans="6:9" x14ac:dyDescent="0.2">
      <c r="F837" s="11"/>
      <c r="G837" s="11"/>
      <c r="H837" s="11"/>
      <c r="I837" s="11"/>
    </row>
    <row r="838" spans="6:9" x14ac:dyDescent="0.2">
      <c r="F838" s="11"/>
      <c r="G838" s="11"/>
      <c r="H838" s="11"/>
      <c r="I838" s="11"/>
    </row>
    <row r="839" spans="6:9" x14ac:dyDescent="0.2">
      <c r="F839" s="11"/>
      <c r="G839" s="11"/>
      <c r="H839" s="11"/>
      <c r="I839" s="11"/>
    </row>
    <row r="840" spans="6:9" x14ac:dyDescent="0.2">
      <c r="F840" s="11"/>
      <c r="G840" s="11"/>
      <c r="H840" s="11"/>
      <c r="I840" s="11"/>
    </row>
    <row r="841" spans="6:9" x14ac:dyDescent="0.2">
      <c r="F841" s="11"/>
      <c r="G841" s="11"/>
      <c r="H841" s="11"/>
      <c r="I841" s="11"/>
    </row>
    <row r="842" spans="6:9" x14ac:dyDescent="0.2">
      <c r="F842" s="11"/>
      <c r="G842" s="11"/>
      <c r="H842" s="11"/>
      <c r="I842" s="11"/>
    </row>
    <row r="843" spans="6:9" x14ac:dyDescent="0.2">
      <c r="F843" s="11"/>
      <c r="G843" s="11"/>
      <c r="H843" s="11"/>
      <c r="I843" s="11"/>
    </row>
    <row r="844" spans="6:9" x14ac:dyDescent="0.2">
      <c r="F844" s="11"/>
      <c r="G844" s="11"/>
      <c r="H844" s="11"/>
      <c r="I844" s="11"/>
    </row>
    <row r="845" spans="6:9" x14ac:dyDescent="0.2">
      <c r="F845" s="11"/>
      <c r="G845" s="11"/>
      <c r="H845" s="11"/>
      <c r="I845" s="11"/>
    </row>
    <row r="846" spans="6:9" x14ac:dyDescent="0.2">
      <c r="F846" s="11"/>
      <c r="G846" s="11"/>
      <c r="H846" s="11"/>
      <c r="I846" s="11"/>
    </row>
    <row r="847" spans="6:9" x14ac:dyDescent="0.2">
      <c r="F847" s="11"/>
      <c r="G847" s="11"/>
      <c r="H847" s="11"/>
      <c r="I847" s="11"/>
    </row>
    <row r="848" spans="6:9" x14ac:dyDescent="0.2">
      <c r="F848" s="11"/>
      <c r="G848" s="11"/>
      <c r="H848" s="11"/>
      <c r="I848" s="11"/>
    </row>
    <row r="849" spans="6:9" x14ac:dyDescent="0.2">
      <c r="F849" s="11"/>
      <c r="G849" s="11"/>
      <c r="H849" s="11"/>
      <c r="I849" s="11"/>
    </row>
    <row r="850" spans="6:9" x14ac:dyDescent="0.2">
      <c r="F850" s="11"/>
      <c r="G850" s="11"/>
      <c r="H850" s="11"/>
      <c r="I850" s="11"/>
    </row>
    <row r="851" spans="6:9" x14ac:dyDescent="0.2">
      <c r="F851" s="11"/>
      <c r="G851" s="11"/>
      <c r="H851" s="11"/>
      <c r="I851" s="11"/>
    </row>
    <row r="852" spans="6:9" x14ac:dyDescent="0.2">
      <c r="F852" s="11"/>
      <c r="G852" s="11"/>
      <c r="H852" s="11"/>
      <c r="I852" s="11"/>
    </row>
    <row r="853" spans="6:9" x14ac:dyDescent="0.2">
      <c r="F853" s="11"/>
      <c r="G853" s="11"/>
      <c r="H853" s="11"/>
      <c r="I853" s="11"/>
    </row>
    <row r="854" spans="6:9" x14ac:dyDescent="0.2">
      <c r="F854" s="11"/>
      <c r="G854" s="11"/>
      <c r="H854" s="11"/>
      <c r="I854" s="11"/>
    </row>
    <row r="855" spans="6:9" x14ac:dyDescent="0.2">
      <c r="F855" s="11"/>
      <c r="G855" s="11"/>
      <c r="H855" s="11"/>
      <c r="I855" s="11"/>
    </row>
    <row r="856" spans="6:9" x14ac:dyDescent="0.2">
      <c r="F856" s="11"/>
      <c r="G856" s="11"/>
      <c r="H856" s="11"/>
      <c r="I856" s="11"/>
    </row>
    <row r="857" spans="6:9" x14ac:dyDescent="0.2">
      <c r="F857" s="11"/>
      <c r="G857" s="11"/>
      <c r="H857" s="11"/>
      <c r="I857" s="11"/>
    </row>
    <row r="858" spans="6:9" x14ac:dyDescent="0.2">
      <c r="F858" s="11"/>
      <c r="G858" s="11"/>
      <c r="H858" s="11"/>
      <c r="I858" s="11"/>
    </row>
    <row r="859" spans="6:9" x14ac:dyDescent="0.2">
      <c r="F859" s="11"/>
      <c r="G859" s="11"/>
      <c r="H859" s="11"/>
      <c r="I859" s="11"/>
    </row>
    <row r="860" spans="6:9" x14ac:dyDescent="0.2">
      <c r="F860" s="11"/>
      <c r="G860" s="11"/>
      <c r="H860" s="11"/>
      <c r="I860" s="11"/>
    </row>
    <row r="861" spans="6:9" x14ac:dyDescent="0.2">
      <c r="F861" s="11"/>
      <c r="G861" s="11"/>
      <c r="H861" s="11"/>
      <c r="I861" s="11"/>
    </row>
    <row r="862" spans="6:9" x14ac:dyDescent="0.2">
      <c r="F862" s="11"/>
      <c r="G862" s="11"/>
      <c r="H862" s="11"/>
      <c r="I862" s="11"/>
    </row>
    <row r="863" spans="6:9" x14ac:dyDescent="0.2">
      <c r="F863" s="11"/>
      <c r="G863" s="11"/>
      <c r="H863" s="11"/>
      <c r="I863" s="11"/>
    </row>
    <row r="864" spans="6:9" x14ac:dyDescent="0.2">
      <c r="F864" s="11"/>
      <c r="G864" s="11"/>
      <c r="H864" s="11"/>
      <c r="I864" s="11"/>
    </row>
    <row r="865" spans="6:9" x14ac:dyDescent="0.2">
      <c r="F865" s="11"/>
      <c r="G865" s="11"/>
      <c r="H865" s="11"/>
      <c r="I865" s="11"/>
    </row>
    <row r="866" spans="6:9" x14ac:dyDescent="0.2">
      <c r="F866" s="11"/>
      <c r="G866" s="11"/>
      <c r="H866" s="11"/>
      <c r="I866" s="11"/>
    </row>
    <row r="867" spans="6:9" x14ac:dyDescent="0.2">
      <c r="F867" s="11"/>
      <c r="G867" s="11"/>
      <c r="H867" s="11"/>
      <c r="I867" s="11"/>
    </row>
    <row r="868" spans="6:9" x14ac:dyDescent="0.2">
      <c r="F868" s="11"/>
      <c r="G868" s="11"/>
      <c r="H868" s="11"/>
      <c r="I868" s="11"/>
    </row>
    <row r="869" spans="6:9" x14ac:dyDescent="0.2">
      <c r="F869" s="11"/>
      <c r="G869" s="11"/>
      <c r="H869" s="11"/>
      <c r="I869" s="11"/>
    </row>
    <row r="870" spans="6:9" x14ac:dyDescent="0.2">
      <c r="F870" s="11"/>
      <c r="G870" s="11"/>
      <c r="H870" s="11"/>
      <c r="I870" s="11"/>
    </row>
    <row r="871" spans="6:9" x14ac:dyDescent="0.2">
      <c r="F871" s="11"/>
      <c r="G871" s="11"/>
      <c r="H871" s="11"/>
      <c r="I871" s="11"/>
    </row>
    <row r="872" spans="6:9" x14ac:dyDescent="0.2">
      <c r="F872" s="11"/>
      <c r="G872" s="11"/>
      <c r="H872" s="11"/>
      <c r="I872" s="11"/>
    </row>
    <row r="873" spans="6:9" x14ac:dyDescent="0.2">
      <c r="F873" s="11"/>
      <c r="G873" s="11"/>
      <c r="H873" s="11"/>
      <c r="I873" s="11"/>
    </row>
    <row r="874" spans="6:9" x14ac:dyDescent="0.2">
      <c r="F874" s="11"/>
      <c r="G874" s="11"/>
      <c r="H874" s="11"/>
      <c r="I874" s="11"/>
    </row>
  </sheetData>
  <autoFilter ref="A1:C288" xr:uid="{00000000-0009-0000-0000-000005000000}"/>
  <mergeCells count="1">
    <mergeCell ref="E24:H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3801"/>
  <sheetViews>
    <sheetView workbookViewId="0"/>
  </sheetViews>
  <sheetFormatPr baseColWidth="10" defaultColWidth="12.6640625" defaultRowHeight="15" customHeight="1" x14ac:dyDescent="0.15"/>
  <sheetData>
    <row r="1" spans="1:3" x14ac:dyDescent="0.2">
      <c r="A1" s="15" t="s">
        <v>327</v>
      </c>
      <c r="B1" s="15" t="s">
        <v>328</v>
      </c>
      <c r="C1" s="15" t="s">
        <v>329</v>
      </c>
    </row>
    <row r="2" spans="1:3" x14ac:dyDescent="0.2">
      <c r="A2" s="15" t="s">
        <v>330</v>
      </c>
      <c r="B2" s="15">
        <v>2021</v>
      </c>
      <c r="C2" s="15">
        <v>25.2</v>
      </c>
    </row>
    <row r="3" spans="1:3" x14ac:dyDescent="0.2">
      <c r="A3" s="15" t="s">
        <v>330</v>
      </c>
      <c r="B3" s="15">
        <v>2022</v>
      </c>
      <c r="C3" s="15">
        <v>25.1</v>
      </c>
    </row>
    <row r="4" spans="1:3" x14ac:dyDescent="0.2">
      <c r="A4" s="15" t="s">
        <v>330</v>
      </c>
      <c r="B4" s="15">
        <v>2023</v>
      </c>
      <c r="C4" s="15">
        <v>24.9</v>
      </c>
    </row>
    <row r="5" spans="1:3" x14ac:dyDescent="0.2">
      <c r="A5" s="15" t="s">
        <v>330</v>
      </c>
      <c r="B5" s="15">
        <v>2024</v>
      </c>
      <c r="C5" s="15">
        <v>24.7</v>
      </c>
    </row>
    <row r="6" spans="1:3" x14ac:dyDescent="0.2">
      <c r="A6" s="15" t="s">
        <v>330</v>
      </c>
      <c r="B6" s="15">
        <v>2025</v>
      </c>
      <c r="C6" s="15">
        <v>24.6</v>
      </c>
    </row>
    <row r="7" spans="1:3" x14ac:dyDescent="0.2">
      <c r="A7" s="15" t="s">
        <v>330</v>
      </c>
      <c r="B7" s="15">
        <v>2026</v>
      </c>
      <c r="C7" s="15">
        <v>24.5</v>
      </c>
    </row>
    <row r="8" spans="1:3" x14ac:dyDescent="0.2">
      <c r="A8" s="15" t="s">
        <v>330</v>
      </c>
      <c r="B8" s="15">
        <v>2027</v>
      </c>
      <c r="C8" s="15">
        <v>24.4</v>
      </c>
    </row>
    <row r="9" spans="1:3" x14ac:dyDescent="0.2">
      <c r="A9" s="15" t="s">
        <v>330</v>
      </c>
      <c r="B9" s="15">
        <v>2028</v>
      </c>
      <c r="C9" s="15">
        <v>24.3</v>
      </c>
    </row>
    <row r="10" spans="1:3" x14ac:dyDescent="0.2">
      <c r="A10" s="15" t="s">
        <v>330</v>
      </c>
      <c r="B10" s="15">
        <v>2029</v>
      </c>
      <c r="C10" s="15">
        <v>24.2</v>
      </c>
    </row>
    <row r="11" spans="1:3" x14ac:dyDescent="0.2">
      <c r="A11" s="15" t="s">
        <v>330</v>
      </c>
      <c r="B11" s="15">
        <v>2030</v>
      </c>
      <c r="C11" s="15">
        <v>24.1</v>
      </c>
    </row>
    <row r="12" spans="1:3" x14ac:dyDescent="0.2">
      <c r="A12" s="15" t="s">
        <v>331</v>
      </c>
      <c r="B12" s="15">
        <v>2021</v>
      </c>
      <c r="C12" s="15">
        <v>13.4</v>
      </c>
    </row>
    <row r="13" spans="1:3" x14ac:dyDescent="0.2">
      <c r="A13" s="15" t="s">
        <v>331</v>
      </c>
      <c r="B13" s="15">
        <v>2022</v>
      </c>
      <c r="C13" s="15">
        <v>13.5</v>
      </c>
    </row>
    <row r="14" spans="1:3" x14ac:dyDescent="0.2">
      <c r="A14" s="15" t="s">
        <v>331</v>
      </c>
      <c r="B14" s="15">
        <v>2023</v>
      </c>
      <c r="C14" s="15">
        <v>13.6</v>
      </c>
    </row>
    <row r="15" spans="1:3" x14ac:dyDescent="0.2">
      <c r="A15" s="15" t="s">
        <v>331</v>
      </c>
      <c r="B15" s="15">
        <v>2024</v>
      </c>
      <c r="C15" s="15">
        <v>13.7</v>
      </c>
    </row>
    <row r="16" spans="1:3" x14ac:dyDescent="0.2">
      <c r="A16" s="15" t="s">
        <v>331</v>
      </c>
      <c r="B16" s="15">
        <v>2025</v>
      </c>
      <c r="C16" s="15">
        <v>13.7</v>
      </c>
    </row>
    <row r="17" spans="1:3" x14ac:dyDescent="0.2">
      <c r="A17" s="15" t="s">
        <v>331</v>
      </c>
      <c r="B17" s="15">
        <v>2026</v>
      </c>
      <c r="C17" s="15">
        <v>13.8</v>
      </c>
    </row>
    <row r="18" spans="1:3" x14ac:dyDescent="0.2">
      <c r="A18" s="15" t="s">
        <v>331</v>
      </c>
      <c r="B18" s="15">
        <v>2027</v>
      </c>
      <c r="C18" s="15">
        <v>13.9</v>
      </c>
    </row>
    <row r="19" spans="1:3" x14ac:dyDescent="0.2">
      <c r="A19" s="15" t="s">
        <v>331</v>
      </c>
      <c r="B19" s="15">
        <v>2028</v>
      </c>
      <c r="C19" s="15">
        <v>13.9</v>
      </c>
    </row>
    <row r="20" spans="1:3" x14ac:dyDescent="0.2">
      <c r="A20" s="15" t="s">
        <v>331</v>
      </c>
      <c r="B20" s="15">
        <v>2029</v>
      </c>
      <c r="C20" s="15">
        <v>14</v>
      </c>
    </row>
    <row r="21" spans="1:3" x14ac:dyDescent="0.2">
      <c r="A21" s="15" t="s">
        <v>331</v>
      </c>
      <c r="B21" s="15">
        <v>2030</v>
      </c>
      <c r="C21" s="15">
        <v>14.1</v>
      </c>
    </row>
    <row r="22" spans="1:3" x14ac:dyDescent="0.2">
      <c r="A22" s="15" t="s">
        <v>31</v>
      </c>
      <c r="B22" s="15">
        <v>2021</v>
      </c>
      <c r="C22" s="15">
        <v>32.1</v>
      </c>
    </row>
    <row r="23" spans="1:3" x14ac:dyDescent="0.2">
      <c r="A23" s="15" t="s">
        <v>31</v>
      </c>
      <c r="B23" s="15">
        <v>2022</v>
      </c>
      <c r="C23" s="15">
        <v>32.1</v>
      </c>
    </row>
    <row r="24" spans="1:3" x14ac:dyDescent="0.2">
      <c r="A24" s="15" t="s">
        <v>31</v>
      </c>
      <c r="B24" s="15">
        <v>2023</v>
      </c>
      <c r="C24" s="15">
        <v>32.200000000000003</v>
      </c>
    </row>
    <row r="25" spans="1:3" x14ac:dyDescent="0.2">
      <c r="A25" s="15" t="s">
        <v>31</v>
      </c>
      <c r="B25" s="15">
        <v>2024</v>
      </c>
      <c r="C25" s="15">
        <v>32.299999999999997</v>
      </c>
    </row>
    <row r="26" spans="1:3" x14ac:dyDescent="0.2">
      <c r="A26" s="15" t="s">
        <v>31</v>
      </c>
      <c r="B26" s="15">
        <v>2025</v>
      </c>
      <c r="C26" s="15">
        <v>32.299999999999997</v>
      </c>
    </row>
    <row r="27" spans="1:3" x14ac:dyDescent="0.2">
      <c r="A27" s="15" t="s">
        <v>31</v>
      </c>
      <c r="B27" s="15">
        <v>2026</v>
      </c>
      <c r="C27" s="15">
        <v>32.200000000000003</v>
      </c>
    </row>
    <row r="28" spans="1:3" x14ac:dyDescent="0.2">
      <c r="A28" s="15" t="s">
        <v>31</v>
      </c>
      <c r="B28" s="15">
        <v>2027</v>
      </c>
      <c r="C28" s="15">
        <v>32.200000000000003</v>
      </c>
    </row>
    <row r="29" spans="1:3" x14ac:dyDescent="0.2">
      <c r="A29" s="15" t="s">
        <v>31</v>
      </c>
      <c r="B29" s="15">
        <v>2028</v>
      </c>
      <c r="C29" s="15">
        <v>32.1</v>
      </c>
    </row>
    <row r="30" spans="1:3" x14ac:dyDescent="0.2">
      <c r="A30" s="15" t="s">
        <v>31</v>
      </c>
      <c r="B30" s="15">
        <v>2029</v>
      </c>
      <c r="C30" s="15">
        <v>32.1</v>
      </c>
    </row>
    <row r="31" spans="1:3" x14ac:dyDescent="0.2">
      <c r="A31" s="15" t="s">
        <v>31</v>
      </c>
      <c r="B31" s="15">
        <v>2030</v>
      </c>
      <c r="C31" s="15">
        <v>32</v>
      </c>
    </row>
    <row r="32" spans="1:3" x14ac:dyDescent="0.2">
      <c r="A32" s="15" t="s">
        <v>207</v>
      </c>
      <c r="B32" s="15">
        <v>2021</v>
      </c>
      <c r="C32" s="15">
        <v>26.7</v>
      </c>
    </row>
    <row r="33" spans="1:3" x14ac:dyDescent="0.2">
      <c r="A33" s="15" t="s">
        <v>207</v>
      </c>
      <c r="B33" s="15">
        <v>2022</v>
      </c>
      <c r="C33" s="15">
        <v>26.5</v>
      </c>
    </row>
    <row r="34" spans="1:3" x14ac:dyDescent="0.2">
      <c r="A34" s="15" t="s">
        <v>207</v>
      </c>
      <c r="B34" s="15">
        <v>2023</v>
      </c>
      <c r="C34" s="15">
        <v>26.4</v>
      </c>
    </row>
    <row r="35" spans="1:3" x14ac:dyDescent="0.2">
      <c r="A35" s="15" t="s">
        <v>207</v>
      </c>
      <c r="B35" s="15">
        <v>2024</v>
      </c>
      <c r="C35" s="15">
        <v>26.3</v>
      </c>
    </row>
    <row r="36" spans="1:3" x14ac:dyDescent="0.2">
      <c r="A36" s="15" t="s">
        <v>207</v>
      </c>
      <c r="B36" s="15">
        <v>2025</v>
      </c>
      <c r="C36" s="15">
        <v>26.3</v>
      </c>
    </row>
    <row r="37" spans="1:3" x14ac:dyDescent="0.2">
      <c r="A37" s="15" t="s">
        <v>207</v>
      </c>
      <c r="B37" s="15">
        <v>2026</v>
      </c>
      <c r="C37" s="15">
        <v>26.2</v>
      </c>
    </row>
    <row r="38" spans="1:3" x14ac:dyDescent="0.2">
      <c r="A38" s="15" t="s">
        <v>207</v>
      </c>
      <c r="B38" s="15">
        <v>2027</v>
      </c>
      <c r="C38" s="15">
        <v>26.1</v>
      </c>
    </row>
    <row r="39" spans="1:3" x14ac:dyDescent="0.2">
      <c r="A39" s="15" t="s">
        <v>207</v>
      </c>
      <c r="B39" s="15">
        <v>2028</v>
      </c>
      <c r="C39" s="15">
        <v>26</v>
      </c>
    </row>
    <row r="40" spans="1:3" x14ac:dyDescent="0.2">
      <c r="A40" s="15" t="s">
        <v>207</v>
      </c>
      <c r="B40" s="15">
        <v>2029</v>
      </c>
      <c r="C40" s="15">
        <v>25.9</v>
      </c>
    </row>
    <row r="41" spans="1:3" x14ac:dyDescent="0.2">
      <c r="A41" s="15" t="s">
        <v>207</v>
      </c>
      <c r="B41" s="15">
        <v>2030</v>
      </c>
      <c r="C41" s="15">
        <v>25.8</v>
      </c>
    </row>
    <row r="42" spans="1:3" x14ac:dyDescent="0.2">
      <c r="A42" s="15" t="s">
        <v>290</v>
      </c>
      <c r="B42" s="15">
        <v>2021</v>
      </c>
      <c r="C42" s="15">
        <v>27.9</v>
      </c>
    </row>
    <row r="43" spans="1:3" x14ac:dyDescent="0.2">
      <c r="A43" s="15" t="s">
        <v>290</v>
      </c>
      <c r="B43" s="15">
        <v>2022</v>
      </c>
      <c r="C43" s="15">
        <v>27.8</v>
      </c>
    </row>
    <row r="44" spans="1:3" x14ac:dyDescent="0.2">
      <c r="A44" s="15" t="s">
        <v>290</v>
      </c>
      <c r="B44" s="15">
        <v>2023</v>
      </c>
      <c r="C44" s="15">
        <v>27.8</v>
      </c>
    </row>
    <row r="45" spans="1:3" x14ac:dyDescent="0.2">
      <c r="A45" s="15" t="s">
        <v>290</v>
      </c>
      <c r="B45" s="15">
        <v>2024</v>
      </c>
      <c r="C45" s="15">
        <v>27.8</v>
      </c>
    </row>
    <row r="46" spans="1:3" x14ac:dyDescent="0.2">
      <c r="A46" s="15" t="s">
        <v>290</v>
      </c>
      <c r="B46" s="15">
        <v>2025</v>
      </c>
      <c r="C46" s="15">
        <v>27.8</v>
      </c>
    </row>
    <row r="47" spans="1:3" x14ac:dyDescent="0.2">
      <c r="A47" s="15" t="s">
        <v>290</v>
      </c>
      <c r="B47" s="15">
        <v>2026</v>
      </c>
      <c r="C47" s="15">
        <v>27.8</v>
      </c>
    </row>
    <row r="48" spans="1:3" x14ac:dyDescent="0.2">
      <c r="A48" s="15" t="s">
        <v>290</v>
      </c>
      <c r="B48" s="15">
        <v>2027</v>
      </c>
      <c r="C48" s="15">
        <v>27.7</v>
      </c>
    </row>
    <row r="49" spans="1:3" x14ac:dyDescent="0.2">
      <c r="A49" s="15" t="s">
        <v>290</v>
      </c>
      <c r="B49" s="15">
        <v>2028</v>
      </c>
      <c r="C49" s="15">
        <v>27.7</v>
      </c>
    </row>
    <row r="50" spans="1:3" x14ac:dyDescent="0.2">
      <c r="A50" s="15" t="s">
        <v>290</v>
      </c>
      <c r="B50" s="15">
        <v>2029</v>
      </c>
      <c r="C50" s="15">
        <v>27.6</v>
      </c>
    </row>
    <row r="51" spans="1:3" x14ac:dyDescent="0.2">
      <c r="A51" s="15" t="s">
        <v>290</v>
      </c>
      <c r="B51" s="15">
        <v>2030</v>
      </c>
      <c r="C51" s="15">
        <v>27.6</v>
      </c>
    </row>
    <row r="52" spans="1:3" x14ac:dyDescent="0.2">
      <c r="A52" s="15" t="s">
        <v>332</v>
      </c>
      <c r="B52" s="15">
        <v>2021</v>
      </c>
      <c r="C52" s="15">
        <v>20.2</v>
      </c>
    </row>
    <row r="53" spans="1:3" x14ac:dyDescent="0.2">
      <c r="A53" s="15" t="s">
        <v>332</v>
      </c>
      <c r="B53" s="15">
        <v>2022</v>
      </c>
      <c r="C53" s="15">
        <v>20.3</v>
      </c>
    </row>
    <row r="54" spans="1:3" x14ac:dyDescent="0.2">
      <c r="A54" s="15" t="s">
        <v>332</v>
      </c>
      <c r="B54" s="15">
        <v>2023</v>
      </c>
      <c r="C54" s="15">
        <v>20.3</v>
      </c>
    </row>
    <row r="55" spans="1:3" x14ac:dyDescent="0.2">
      <c r="A55" s="15" t="s">
        <v>332</v>
      </c>
      <c r="B55" s="15">
        <v>2024</v>
      </c>
      <c r="C55" s="15">
        <v>20.399999999999999</v>
      </c>
    </row>
    <row r="56" spans="1:3" x14ac:dyDescent="0.2">
      <c r="A56" s="15" t="s">
        <v>332</v>
      </c>
      <c r="B56" s="15">
        <v>2025</v>
      </c>
      <c r="C56" s="15">
        <v>20.5</v>
      </c>
    </row>
    <row r="57" spans="1:3" x14ac:dyDescent="0.2">
      <c r="A57" s="15" t="s">
        <v>332</v>
      </c>
      <c r="B57" s="15">
        <v>2026</v>
      </c>
      <c r="C57" s="15">
        <v>20.6</v>
      </c>
    </row>
    <row r="58" spans="1:3" x14ac:dyDescent="0.2">
      <c r="A58" s="15" t="s">
        <v>332</v>
      </c>
      <c r="B58" s="15">
        <v>2027</v>
      </c>
      <c r="C58" s="15">
        <v>20.6</v>
      </c>
    </row>
    <row r="59" spans="1:3" x14ac:dyDescent="0.2">
      <c r="A59" s="15" t="s">
        <v>332</v>
      </c>
      <c r="B59" s="15">
        <v>2028</v>
      </c>
      <c r="C59" s="15">
        <v>20.7</v>
      </c>
    </row>
    <row r="60" spans="1:3" x14ac:dyDescent="0.2">
      <c r="A60" s="15" t="s">
        <v>332</v>
      </c>
      <c r="B60" s="15">
        <v>2029</v>
      </c>
      <c r="C60" s="15">
        <v>20.8</v>
      </c>
    </row>
    <row r="61" spans="1:3" x14ac:dyDescent="0.2">
      <c r="A61" s="15" t="s">
        <v>332</v>
      </c>
      <c r="B61" s="15">
        <v>2030</v>
      </c>
      <c r="C61" s="15">
        <v>20.8</v>
      </c>
    </row>
    <row r="62" spans="1:3" x14ac:dyDescent="0.2">
      <c r="A62" s="15" t="s">
        <v>333</v>
      </c>
      <c r="B62" s="15">
        <v>2021</v>
      </c>
      <c r="C62" s="15">
        <v>25.1</v>
      </c>
    </row>
    <row r="63" spans="1:3" x14ac:dyDescent="0.2">
      <c r="A63" s="15" t="s">
        <v>333</v>
      </c>
      <c r="B63" s="15">
        <v>2022</v>
      </c>
      <c r="C63" s="15">
        <v>25</v>
      </c>
    </row>
    <row r="64" spans="1:3" x14ac:dyDescent="0.2">
      <c r="A64" s="15" t="s">
        <v>333</v>
      </c>
      <c r="B64" s="15">
        <v>2023</v>
      </c>
      <c r="C64" s="15">
        <v>24.9</v>
      </c>
    </row>
    <row r="65" spans="1:3" x14ac:dyDescent="0.2">
      <c r="A65" s="15" t="s">
        <v>333</v>
      </c>
      <c r="B65" s="15">
        <v>2024</v>
      </c>
      <c r="C65" s="15">
        <v>24.8</v>
      </c>
    </row>
    <row r="66" spans="1:3" x14ac:dyDescent="0.2">
      <c r="A66" s="15" t="s">
        <v>333</v>
      </c>
      <c r="B66" s="15">
        <v>2025</v>
      </c>
      <c r="C66" s="15">
        <v>24.8</v>
      </c>
    </row>
    <row r="67" spans="1:3" x14ac:dyDescent="0.2">
      <c r="A67" s="15" t="s">
        <v>333</v>
      </c>
      <c r="B67" s="15">
        <v>2026</v>
      </c>
      <c r="C67" s="15">
        <v>24.8</v>
      </c>
    </row>
    <row r="68" spans="1:3" x14ac:dyDescent="0.2">
      <c r="A68" s="15" t="s">
        <v>333</v>
      </c>
      <c r="B68" s="15">
        <v>2027</v>
      </c>
      <c r="C68" s="15">
        <v>24.7</v>
      </c>
    </row>
    <row r="69" spans="1:3" x14ac:dyDescent="0.2">
      <c r="A69" s="15" t="s">
        <v>333</v>
      </c>
      <c r="B69" s="15">
        <v>2028</v>
      </c>
      <c r="C69" s="15">
        <v>24.7</v>
      </c>
    </row>
    <row r="70" spans="1:3" x14ac:dyDescent="0.2">
      <c r="A70" s="15" t="s">
        <v>333</v>
      </c>
      <c r="B70" s="15">
        <v>2029</v>
      </c>
      <c r="C70" s="15">
        <v>24.6</v>
      </c>
    </row>
    <row r="71" spans="1:3" x14ac:dyDescent="0.2">
      <c r="A71" s="15" t="s">
        <v>333</v>
      </c>
      <c r="B71" s="15">
        <v>2030</v>
      </c>
      <c r="C71" s="15">
        <v>24.6</v>
      </c>
    </row>
    <row r="72" spans="1:3" x14ac:dyDescent="0.2">
      <c r="A72" s="15" t="s">
        <v>24</v>
      </c>
      <c r="B72" s="15">
        <v>2021</v>
      </c>
      <c r="C72" s="15">
        <v>109.5</v>
      </c>
    </row>
    <row r="73" spans="1:3" x14ac:dyDescent="0.2">
      <c r="A73" s="15" t="s">
        <v>24</v>
      </c>
      <c r="B73" s="15">
        <v>2022</v>
      </c>
      <c r="C73" s="15">
        <v>110</v>
      </c>
    </row>
    <row r="74" spans="1:3" x14ac:dyDescent="0.2">
      <c r="A74" s="15" t="s">
        <v>24</v>
      </c>
      <c r="B74" s="15">
        <v>2023</v>
      </c>
      <c r="C74" s="15">
        <v>110.3</v>
      </c>
    </row>
    <row r="75" spans="1:3" x14ac:dyDescent="0.2">
      <c r="A75" s="15" t="s">
        <v>24</v>
      </c>
      <c r="B75" s="15">
        <v>2024</v>
      </c>
      <c r="C75" s="15">
        <v>110.7</v>
      </c>
    </row>
    <row r="76" spans="1:3" x14ac:dyDescent="0.2">
      <c r="A76" s="15" t="s">
        <v>24</v>
      </c>
      <c r="B76" s="15">
        <v>2025</v>
      </c>
      <c r="C76" s="15">
        <v>111.1</v>
      </c>
    </row>
    <row r="77" spans="1:3" x14ac:dyDescent="0.2">
      <c r="A77" s="15" t="s">
        <v>24</v>
      </c>
      <c r="B77" s="15">
        <v>2026</v>
      </c>
      <c r="C77" s="15">
        <v>111.3</v>
      </c>
    </row>
    <row r="78" spans="1:3" x14ac:dyDescent="0.2">
      <c r="A78" s="15" t="s">
        <v>24</v>
      </c>
      <c r="B78" s="15">
        <v>2027</v>
      </c>
      <c r="C78" s="15">
        <v>111.5</v>
      </c>
    </row>
    <row r="79" spans="1:3" x14ac:dyDescent="0.2">
      <c r="A79" s="15" t="s">
        <v>24</v>
      </c>
      <c r="B79" s="15">
        <v>2028</v>
      </c>
      <c r="C79" s="15">
        <v>111.7</v>
      </c>
    </row>
    <row r="80" spans="1:3" x14ac:dyDescent="0.2">
      <c r="A80" s="15" t="s">
        <v>24</v>
      </c>
      <c r="B80" s="15">
        <v>2029</v>
      </c>
      <c r="C80" s="15">
        <v>111.9</v>
      </c>
    </row>
    <row r="81" spans="1:3" x14ac:dyDescent="0.2">
      <c r="A81" s="15" t="s">
        <v>24</v>
      </c>
      <c r="B81" s="15">
        <v>2030</v>
      </c>
      <c r="C81" s="15">
        <v>112.1</v>
      </c>
    </row>
    <row r="82" spans="1:3" x14ac:dyDescent="0.2">
      <c r="A82" s="15" t="s">
        <v>258</v>
      </c>
      <c r="B82" s="15">
        <v>2021</v>
      </c>
      <c r="C82" s="15">
        <v>72.7</v>
      </c>
    </row>
    <row r="83" spans="1:3" x14ac:dyDescent="0.2">
      <c r="A83" s="15" t="s">
        <v>258</v>
      </c>
      <c r="B83" s="15">
        <v>2022</v>
      </c>
      <c r="C83" s="15">
        <v>72.599999999999994</v>
      </c>
    </row>
    <row r="84" spans="1:3" x14ac:dyDescent="0.2">
      <c r="A84" s="15" t="s">
        <v>258</v>
      </c>
      <c r="B84" s="15">
        <v>2023</v>
      </c>
      <c r="C84" s="15">
        <v>72.599999999999994</v>
      </c>
    </row>
    <row r="85" spans="1:3" x14ac:dyDescent="0.2">
      <c r="A85" s="15" t="s">
        <v>258</v>
      </c>
      <c r="B85" s="15">
        <v>2024</v>
      </c>
      <c r="C85" s="15">
        <v>72.599999999999994</v>
      </c>
    </row>
    <row r="86" spans="1:3" x14ac:dyDescent="0.2">
      <c r="A86" s="15" t="s">
        <v>258</v>
      </c>
      <c r="B86" s="15">
        <v>2025</v>
      </c>
      <c r="C86" s="15">
        <v>72.599999999999994</v>
      </c>
    </row>
    <row r="87" spans="1:3" x14ac:dyDescent="0.2">
      <c r="A87" s="15" t="s">
        <v>258</v>
      </c>
      <c r="B87" s="15">
        <v>2026</v>
      </c>
      <c r="C87" s="15">
        <v>72.599999999999994</v>
      </c>
    </row>
    <row r="88" spans="1:3" x14ac:dyDescent="0.2">
      <c r="A88" s="15" t="s">
        <v>258</v>
      </c>
      <c r="B88" s="15">
        <v>2027</v>
      </c>
      <c r="C88" s="15">
        <v>72.599999999999994</v>
      </c>
    </row>
    <row r="89" spans="1:3" x14ac:dyDescent="0.2">
      <c r="A89" s="15" t="s">
        <v>258</v>
      </c>
      <c r="B89" s="15">
        <v>2028</v>
      </c>
      <c r="C89" s="15">
        <v>72.599999999999994</v>
      </c>
    </row>
    <row r="90" spans="1:3" x14ac:dyDescent="0.2">
      <c r="A90" s="15" t="s">
        <v>258</v>
      </c>
      <c r="B90" s="15">
        <v>2029</v>
      </c>
      <c r="C90" s="15">
        <v>72.7</v>
      </c>
    </row>
    <row r="91" spans="1:3" x14ac:dyDescent="0.2">
      <c r="A91" s="15" t="s">
        <v>258</v>
      </c>
      <c r="B91" s="15">
        <v>2030</v>
      </c>
      <c r="C91" s="15">
        <v>72.7</v>
      </c>
    </row>
    <row r="92" spans="1:3" x14ac:dyDescent="0.2">
      <c r="A92" s="15" t="s">
        <v>147</v>
      </c>
      <c r="B92" s="15">
        <v>2021</v>
      </c>
      <c r="C92" s="15">
        <v>212.9</v>
      </c>
    </row>
    <row r="93" spans="1:3" x14ac:dyDescent="0.2">
      <c r="A93" s="15" t="s">
        <v>147</v>
      </c>
      <c r="B93" s="15">
        <v>2022</v>
      </c>
      <c r="C93" s="15">
        <v>215.6</v>
      </c>
    </row>
    <row r="94" spans="1:3" x14ac:dyDescent="0.2">
      <c r="A94" s="15" t="s">
        <v>147</v>
      </c>
      <c r="B94" s="15">
        <v>2023</v>
      </c>
      <c r="C94" s="15">
        <v>218.4</v>
      </c>
    </row>
    <row r="95" spans="1:3" x14ac:dyDescent="0.2">
      <c r="A95" s="15" t="s">
        <v>147</v>
      </c>
      <c r="B95" s="15">
        <v>2024</v>
      </c>
      <c r="C95" s="15">
        <v>221.2</v>
      </c>
    </row>
    <row r="96" spans="1:3" x14ac:dyDescent="0.2">
      <c r="A96" s="15" t="s">
        <v>147</v>
      </c>
      <c r="B96" s="15">
        <v>2025</v>
      </c>
      <c r="C96" s="15">
        <v>224.1</v>
      </c>
    </row>
    <row r="97" spans="1:3" x14ac:dyDescent="0.2">
      <c r="A97" s="15" t="s">
        <v>147</v>
      </c>
      <c r="B97" s="15">
        <v>2026</v>
      </c>
      <c r="C97" s="15">
        <v>227</v>
      </c>
    </row>
    <row r="98" spans="1:3" x14ac:dyDescent="0.2">
      <c r="A98" s="15" t="s">
        <v>147</v>
      </c>
      <c r="B98" s="15">
        <v>2027</v>
      </c>
      <c r="C98" s="15">
        <v>229.9</v>
      </c>
    </row>
    <row r="99" spans="1:3" x14ac:dyDescent="0.2">
      <c r="A99" s="15" t="s">
        <v>147</v>
      </c>
      <c r="B99" s="15">
        <v>2028</v>
      </c>
      <c r="C99" s="15">
        <v>232.8</v>
      </c>
    </row>
    <row r="100" spans="1:3" x14ac:dyDescent="0.2">
      <c r="A100" s="15" t="s">
        <v>147</v>
      </c>
      <c r="B100" s="15">
        <v>2029</v>
      </c>
      <c r="C100" s="15">
        <v>235.3</v>
      </c>
    </row>
    <row r="101" spans="1:3" x14ac:dyDescent="0.2">
      <c r="A101" s="15" t="s">
        <v>147</v>
      </c>
      <c r="B101" s="15">
        <v>2030</v>
      </c>
      <c r="C101" s="15">
        <v>237.8</v>
      </c>
    </row>
    <row r="102" spans="1:3" x14ac:dyDescent="0.2">
      <c r="A102" s="15" t="s">
        <v>334</v>
      </c>
      <c r="B102" s="15">
        <v>2021</v>
      </c>
      <c r="C102" s="15">
        <v>113.1</v>
      </c>
    </row>
    <row r="103" spans="1:3" x14ac:dyDescent="0.2">
      <c r="A103" s="15" t="s">
        <v>334</v>
      </c>
      <c r="B103" s="15">
        <v>2022</v>
      </c>
      <c r="C103" s="15">
        <v>114</v>
      </c>
    </row>
    <row r="104" spans="1:3" x14ac:dyDescent="0.2">
      <c r="A104" s="15" t="s">
        <v>334</v>
      </c>
      <c r="B104" s="15">
        <v>2023</v>
      </c>
      <c r="C104" s="15">
        <v>114.9</v>
      </c>
    </row>
    <row r="105" spans="1:3" x14ac:dyDescent="0.2">
      <c r="A105" s="15" t="s">
        <v>334</v>
      </c>
      <c r="B105" s="15">
        <v>2024</v>
      </c>
      <c r="C105" s="15">
        <v>115.7</v>
      </c>
    </row>
    <row r="106" spans="1:3" x14ac:dyDescent="0.2">
      <c r="A106" s="15" t="s">
        <v>334</v>
      </c>
      <c r="B106" s="15">
        <v>2025</v>
      </c>
      <c r="C106" s="15">
        <v>116.5</v>
      </c>
    </row>
    <row r="107" spans="1:3" x14ac:dyDescent="0.2">
      <c r="A107" s="15" t="s">
        <v>334</v>
      </c>
      <c r="B107" s="15">
        <v>2026</v>
      </c>
      <c r="C107" s="15">
        <v>117.3</v>
      </c>
    </row>
    <row r="108" spans="1:3" x14ac:dyDescent="0.2">
      <c r="A108" s="15" t="s">
        <v>334</v>
      </c>
      <c r="B108" s="15">
        <v>2027</v>
      </c>
      <c r="C108" s="15">
        <v>118.2</v>
      </c>
    </row>
    <row r="109" spans="1:3" x14ac:dyDescent="0.2">
      <c r="A109" s="15" t="s">
        <v>334</v>
      </c>
      <c r="B109" s="15">
        <v>2028</v>
      </c>
      <c r="C109" s="15">
        <v>119.1</v>
      </c>
    </row>
    <row r="110" spans="1:3" x14ac:dyDescent="0.2">
      <c r="A110" s="15" t="s">
        <v>334</v>
      </c>
      <c r="B110" s="15">
        <v>2029</v>
      </c>
      <c r="C110" s="15">
        <v>120</v>
      </c>
    </row>
    <row r="111" spans="1:3" x14ac:dyDescent="0.2">
      <c r="A111" s="15" t="s">
        <v>334</v>
      </c>
      <c r="B111" s="15">
        <v>2030</v>
      </c>
      <c r="C111" s="15">
        <v>121</v>
      </c>
    </row>
    <row r="112" spans="1:3" x14ac:dyDescent="0.2">
      <c r="A112" s="15" t="s">
        <v>60</v>
      </c>
      <c r="B112" s="15">
        <v>2021</v>
      </c>
      <c r="C112" s="15">
        <v>10.1</v>
      </c>
    </row>
    <row r="113" spans="1:3" x14ac:dyDescent="0.2">
      <c r="A113" s="15" t="s">
        <v>60</v>
      </c>
      <c r="B113" s="15">
        <v>2022</v>
      </c>
      <c r="C113" s="15">
        <v>10.1</v>
      </c>
    </row>
    <row r="114" spans="1:3" x14ac:dyDescent="0.2">
      <c r="A114" s="15" t="s">
        <v>60</v>
      </c>
      <c r="B114" s="15">
        <v>2023</v>
      </c>
      <c r="C114" s="15">
        <v>10.1</v>
      </c>
    </row>
    <row r="115" spans="1:3" x14ac:dyDescent="0.2">
      <c r="A115" s="15" t="s">
        <v>60</v>
      </c>
      <c r="B115" s="15">
        <v>2024</v>
      </c>
      <c r="C115" s="15">
        <v>10.1</v>
      </c>
    </row>
    <row r="116" spans="1:3" x14ac:dyDescent="0.2">
      <c r="A116" s="15" t="s">
        <v>60</v>
      </c>
      <c r="B116" s="15">
        <v>2025</v>
      </c>
      <c r="C116" s="15">
        <v>10</v>
      </c>
    </row>
    <row r="117" spans="1:3" x14ac:dyDescent="0.2">
      <c r="A117" s="15" t="s">
        <v>60</v>
      </c>
      <c r="B117" s="15">
        <v>2026</v>
      </c>
      <c r="C117" s="15">
        <v>10</v>
      </c>
    </row>
    <row r="118" spans="1:3" x14ac:dyDescent="0.2">
      <c r="A118" s="15" t="s">
        <v>60</v>
      </c>
      <c r="B118" s="15">
        <v>2027</v>
      </c>
      <c r="C118" s="15">
        <v>10</v>
      </c>
    </row>
    <row r="119" spans="1:3" x14ac:dyDescent="0.2">
      <c r="A119" s="15" t="s">
        <v>60</v>
      </c>
      <c r="B119" s="15">
        <v>2028</v>
      </c>
      <c r="C119" s="15">
        <v>10</v>
      </c>
    </row>
    <row r="120" spans="1:3" x14ac:dyDescent="0.2">
      <c r="A120" s="15" t="s">
        <v>60</v>
      </c>
      <c r="B120" s="15">
        <v>2029</v>
      </c>
      <c r="C120" s="15">
        <v>10</v>
      </c>
    </row>
    <row r="121" spans="1:3" x14ac:dyDescent="0.2">
      <c r="A121" s="15" t="s">
        <v>60</v>
      </c>
      <c r="B121" s="15">
        <v>2030</v>
      </c>
      <c r="C121" s="15">
        <v>10</v>
      </c>
    </row>
    <row r="122" spans="1:3" x14ac:dyDescent="0.2">
      <c r="A122" s="15" t="s">
        <v>300</v>
      </c>
      <c r="B122" s="15">
        <v>2021</v>
      </c>
      <c r="C122" s="15">
        <v>3.7</v>
      </c>
    </row>
    <row r="123" spans="1:3" x14ac:dyDescent="0.2">
      <c r="A123" s="15" t="s">
        <v>300</v>
      </c>
      <c r="B123" s="15">
        <v>2022</v>
      </c>
      <c r="C123" s="15">
        <v>3.7</v>
      </c>
    </row>
    <row r="124" spans="1:3" x14ac:dyDescent="0.2">
      <c r="A124" s="15" t="s">
        <v>300</v>
      </c>
      <c r="B124" s="15">
        <v>2023</v>
      </c>
      <c r="C124" s="15">
        <v>3.7</v>
      </c>
    </row>
    <row r="125" spans="1:3" x14ac:dyDescent="0.2">
      <c r="A125" s="15" t="s">
        <v>300</v>
      </c>
      <c r="B125" s="15">
        <v>2024</v>
      </c>
      <c r="C125" s="15">
        <v>3.7</v>
      </c>
    </row>
    <row r="126" spans="1:3" x14ac:dyDescent="0.2">
      <c r="A126" s="15" t="s">
        <v>300</v>
      </c>
      <c r="B126" s="15">
        <v>2025</v>
      </c>
      <c r="C126" s="15">
        <v>3.7</v>
      </c>
    </row>
    <row r="127" spans="1:3" x14ac:dyDescent="0.2">
      <c r="A127" s="15" t="s">
        <v>300</v>
      </c>
      <c r="B127" s="15">
        <v>2026</v>
      </c>
      <c r="C127" s="15">
        <v>3.7</v>
      </c>
    </row>
    <row r="128" spans="1:3" x14ac:dyDescent="0.2">
      <c r="A128" s="15" t="s">
        <v>300</v>
      </c>
      <c r="B128" s="15">
        <v>2027</v>
      </c>
      <c r="C128" s="15">
        <v>3.7</v>
      </c>
    </row>
    <row r="129" spans="1:3" x14ac:dyDescent="0.2">
      <c r="A129" s="15" t="s">
        <v>300</v>
      </c>
      <c r="B129" s="15">
        <v>2028</v>
      </c>
      <c r="C129" s="15">
        <v>3.7</v>
      </c>
    </row>
    <row r="130" spans="1:3" x14ac:dyDescent="0.2">
      <c r="A130" s="15" t="s">
        <v>300</v>
      </c>
      <c r="B130" s="15">
        <v>2029</v>
      </c>
      <c r="C130" s="15">
        <v>3.7</v>
      </c>
    </row>
    <row r="131" spans="1:3" x14ac:dyDescent="0.2">
      <c r="A131" s="15" t="s">
        <v>300</v>
      </c>
      <c r="B131" s="15">
        <v>2030</v>
      </c>
      <c r="C131" s="15">
        <v>3.7</v>
      </c>
    </row>
    <row r="132" spans="1:3" x14ac:dyDescent="0.2">
      <c r="A132" s="15" t="s">
        <v>122</v>
      </c>
      <c r="B132" s="15">
        <v>2021</v>
      </c>
      <c r="C132" s="15">
        <v>158.30000000000001</v>
      </c>
    </row>
    <row r="133" spans="1:3" x14ac:dyDescent="0.2">
      <c r="A133" s="15" t="s">
        <v>122</v>
      </c>
      <c r="B133" s="15">
        <v>2022</v>
      </c>
      <c r="C133" s="15">
        <v>159.6</v>
      </c>
    </row>
    <row r="134" spans="1:3" x14ac:dyDescent="0.2">
      <c r="A134" s="15" t="s">
        <v>122</v>
      </c>
      <c r="B134" s="15">
        <v>2023</v>
      </c>
      <c r="C134" s="15">
        <v>160.80000000000001</v>
      </c>
    </row>
    <row r="135" spans="1:3" x14ac:dyDescent="0.2">
      <c r="A135" s="15" t="s">
        <v>122</v>
      </c>
      <c r="B135" s="15">
        <v>2024</v>
      </c>
      <c r="C135" s="15">
        <v>162</v>
      </c>
    </row>
    <row r="136" spans="1:3" x14ac:dyDescent="0.2">
      <c r="A136" s="15" t="s">
        <v>122</v>
      </c>
      <c r="B136" s="15">
        <v>2025</v>
      </c>
      <c r="C136" s="15">
        <v>163.1</v>
      </c>
    </row>
    <row r="137" spans="1:3" x14ac:dyDescent="0.2">
      <c r="A137" s="15" t="s">
        <v>122</v>
      </c>
      <c r="B137" s="15">
        <v>2026</v>
      </c>
      <c r="C137" s="15">
        <v>164.1</v>
      </c>
    </row>
    <row r="138" spans="1:3" x14ac:dyDescent="0.2">
      <c r="A138" s="15" t="s">
        <v>122</v>
      </c>
      <c r="B138" s="15">
        <v>2027</v>
      </c>
      <c r="C138" s="15">
        <v>165.1</v>
      </c>
    </row>
    <row r="139" spans="1:3" x14ac:dyDescent="0.2">
      <c r="A139" s="15" t="s">
        <v>122</v>
      </c>
      <c r="B139" s="15">
        <v>2028</v>
      </c>
      <c r="C139" s="15">
        <v>166.2</v>
      </c>
    </row>
    <row r="140" spans="1:3" x14ac:dyDescent="0.2">
      <c r="A140" s="15" t="s">
        <v>122</v>
      </c>
      <c r="B140" s="15">
        <v>2029</v>
      </c>
      <c r="C140" s="15">
        <v>167.1</v>
      </c>
    </row>
    <row r="141" spans="1:3" x14ac:dyDescent="0.2">
      <c r="A141" s="15" t="s">
        <v>122</v>
      </c>
      <c r="B141" s="15">
        <v>2030</v>
      </c>
      <c r="C141" s="15">
        <v>168</v>
      </c>
    </row>
    <row r="142" spans="1:3" x14ac:dyDescent="0.2">
      <c r="A142" s="15" t="s">
        <v>32</v>
      </c>
      <c r="B142" s="15">
        <v>2021</v>
      </c>
      <c r="C142" s="15">
        <v>93.3</v>
      </c>
    </row>
    <row r="143" spans="1:3" x14ac:dyDescent="0.2">
      <c r="A143" s="15" t="s">
        <v>32</v>
      </c>
      <c r="B143" s="15">
        <v>2022</v>
      </c>
      <c r="C143" s="15">
        <v>94.2</v>
      </c>
    </row>
    <row r="144" spans="1:3" x14ac:dyDescent="0.2">
      <c r="A144" s="15" t="s">
        <v>32</v>
      </c>
      <c r="B144" s="15">
        <v>2023</v>
      </c>
      <c r="C144" s="15">
        <v>95</v>
      </c>
    </row>
    <row r="145" spans="1:3" x14ac:dyDescent="0.2">
      <c r="A145" s="15" t="s">
        <v>32</v>
      </c>
      <c r="B145" s="15">
        <v>2024</v>
      </c>
      <c r="C145" s="15">
        <v>95.7</v>
      </c>
    </row>
    <row r="146" spans="1:3" x14ac:dyDescent="0.2">
      <c r="A146" s="15" t="s">
        <v>32</v>
      </c>
      <c r="B146" s="15">
        <v>2025</v>
      </c>
      <c r="C146" s="15">
        <v>96.4</v>
      </c>
    </row>
    <row r="147" spans="1:3" x14ac:dyDescent="0.2">
      <c r="A147" s="15" t="s">
        <v>32</v>
      </c>
      <c r="B147" s="15">
        <v>2026</v>
      </c>
      <c r="C147" s="15">
        <v>96.9</v>
      </c>
    </row>
    <row r="148" spans="1:3" x14ac:dyDescent="0.2">
      <c r="A148" s="15" t="s">
        <v>32</v>
      </c>
      <c r="B148" s="15">
        <v>2027</v>
      </c>
      <c r="C148" s="15">
        <v>97.5</v>
      </c>
    </row>
    <row r="149" spans="1:3" x14ac:dyDescent="0.2">
      <c r="A149" s="15" t="s">
        <v>32</v>
      </c>
      <c r="B149" s="15">
        <v>2028</v>
      </c>
      <c r="C149" s="15">
        <v>98</v>
      </c>
    </row>
    <row r="150" spans="1:3" x14ac:dyDescent="0.2">
      <c r="A150" s="15" t="s">
        <v>32</v>
      </c>
      <c r="B150" s="15">
        <v>2029</v>
      </c>
      <c r="C150" s="15">
        <v>98.4</v>
      </c>
    </row>
    <row r="151" spans="1:3" x14ac:dyDescent="0.2">
      <c r="A151" s="15" t="s">
        <v>32</v>
      </c>
      <c r="B151" s="15">
        <v>2030</v>
      </c>
      <c r="C151" s="15">
        <v>98.8</v>
      </c>
    </row>
    <row r="152" spans="1:3" x14ac:dyDescent="0.2">
      <c r="A152" s="15" t="s">
        <v>37</v>
      </c>
      <c r="B152" s="15">
        <v>2021</v>
      </c>
      <c r="C152" s="15">
        <v>887.3</v>
      </c>
    </row>
    <row r="153" spans="1:3" x14ac:dyDescent="0.2">
      <c r="A153" s="15" t="s">
        <v>37</v>
      </c>
      <c r="B153" s="15">
        <v>2022</v>
      </c>
      <c r="C153" s="15">
        <v>897</v>
      </c>
    </row>
    <row r="154" spans="1:3" x14ac:dyDescent="0.2">
      <c r="A154" s="15" t="s">
        <v>37</v>
      </c>
      <c r="B154" s="15">
        <v>2023</v>
      </c>
      <c r="C154" s="15">
        <v>906.9</v>
      </c>
    </row>
    <row r="155" spans="1:3" x14ac:dyDescent="0.2">
      <c r="A155" s="15" t="s">
        <v>37</v>
      </c>
      <c r="B155" s="15">
        <v>2024</v>
      </c>
      <c r="C155" s="15">
        <v>916.6</v>
      </c>
    </row>
    <row r="156" spans="1:3" x14ac:dyDescent="0.2">
      <c r="A156" s="15" t="s">
        <v>37</v>
      </c>
      <c r="B156" s="15">
        <v>2025</v>
      </c>
      <c r="C156" s="15">
        <v>925.9</v>
      </c>
    </row>
    <row r="157" spans="1:3" x14ac:dyDescent="0.2">
      <c r="A157" s="15" t="s">
        <v>37</v>
      </c>
      <c r="B157" s="15">
        <v>2026</v>
      </c>
      <c r="C157" s="15">
        <v>935.2</v>
      </c>
    </row>
    <row r="158" spans="1:3" x14ac:dyDescent="0.2">
      <c r="A158" s="15" t="s">
        <v>37</v>
      </c>
      <c r="B158" s="15">
        <v>2027</v>
      </c>
      <c r="C158" s="15">
        <v>944.5</v>
      </c>
    </row>
    <row r="159" spans="1:3" x14ac:dyDescent="0.2">
      <c r="A159" s="15" t="s">
        <v>37</v>
      </c>
      <c r="B159" s="15">
        <v>2028</v>
      </c>
      <c r="C159" s="15">
        <v>952.8</v>
      </c>
    </row>
    <row r="160" spans="1:3" x14ac:dyDescent="0.2">
      <c r="A160" s="15" t="s">
        <v>37</v>
      </c>
      <c r="B160" s="15">
        <v>2029</v>
      </c>
      <c r="C160" s="15">
        <v>960.9</v>
      </c>
    </row>
    <row r="161" spans="1:3" x14ac:dyDescent="0.2">
      <c r="A161" s="15" t="s">
        <v>37</v>
      </c>
      <c r="B161" s="15">
        <v>2030</v>
      </c>
      <c r="C161" s="15">
        <v>969.1</v>
      </c>
    </row>
    <row r="162" spans="1:3" x14ac:dyDescent="0.2">
      <c r="A162" s="15" t="s">
        <v>208</v>
      </c>
      <c r="B162" s="15">
        <v>2021</v>
      </c>
      <c r="C162" s="15">
        <v>162.4</v>
      </c>
    </row>
    <row r="163" spans="1:3" x14ac:dyDescent="0.2">
      <c r="A163" s="15" t="s">
        <v>208</v>
      </c>
      <c r="B163" s="15">
        <v>2022</v>
      </c>
      <c r="C163" s="15">
        <v>162.69999999999999</v>
      </c>
    </row>
    <row r="164" spans="1:3" x14ac:dyDescent="0.2">
      <c r="A164" s="15" t="s">
        <v>208</v>
      </c>
      <c r="B164" s="15">
        <v>2023</v>
      </c>
      <c r="C164" s="15">
        <v>162.9</v>
      </c>
    </row>
    <row r="165" spans="1:3" x14ac:dyDescent="0.2">
      <c r="A165" s="15" t="s">
        <v>208</v>
      </c>
      <c r="B165" s="15">
        <v>2024</v>
      </c>
      <c r="C165" s="15">
        <v>163.4</v>
      </c>
    </row>
    <row r="166" spans="1:3" x14ac:dyDescent="0.2">
      <c r="A166" s="15" t="s">
        <v>208</v>
      </c>
      <c r="B166" s="15">
        <v>2025</v>
      </c>
      <c r="C166" s="15">
        <v>163.9</v>
      </c>
    </row>
    <row r="167" spans="1:3" x14ac:dyDescent="0.2">
      <c r="A167" s="15" t="s">
        <v>208</v>
      </c>
      <c r="B167" s="15">
        <v>2026</v>
      </c>
      <c r="C167" s="15">
        <v>164.4</v>
      </c>
    </row>
    <row r="168" spans="1:3" x14ac:dyDescent="0.2">
      <c r="A168" s="15" t="s">
        <v>208</v>
      </c>
      <c r="B168" s="15">
        <v>2027</v>
      </c>
      <c r="C168" s="15">
        <v>164.9</v>
      </c>
    </row>
    <row r="169" spans="1:3" x14ac:dyDescent="0.2">
      <c r="A169" s="15" t="s">
        <v>208</v>
      </c>
      <c r="B169" s="15">
        <v>2028</v>
      </c>
      <c r="C169" s="15">
        <v>165.3</v>
      </c>
    </row>
    <row r="170" spans="1:3" x14ac:dyDescent="0.2">
      <c r="A170" s="15" t="s">
        <v>208</v>
      </c>
      <c r="B170" s="15">
        <v>2029</v>
      </c>
      <c r="C170" s="15">
        <v>165.6</v>
      </c>
    </row>
    <row r="171" spans="1:3" x14ac:dyDescent="0.2">
      <c r="A171" s="15" t="s">
        <v>208</v>
      </c>
      <c r="B171" s="15">
        <v>2030</v>
      </c>
      <c r="C171" s="15">
        <v>165.6</v>
      </c>
    </row>
    <row r="172" spans="1:3" x14ac:dyDescent="0.2">
      <c r="A172" s="15" t="s">
        <v>335</v>
      </c>
      <c r="B172" s="15">
        <v>2021</v>
      </c>
      <c r="C172" s="15">
        <v>11.7</v>
      </c>
    </row>
    <row r="173" spans="1:3" x14ac:dyDescent="0.2">
      <c r="A173" s="15" t="s">
        <v>335</v>
      </c>
      <c r="B173" s="15">
        <v>2022</v>
      </c>
      <c r="C173" s="15">
        <v>11.6</v>
      </c>
    </row>
    <row r="174" spans="1:3" x14ac:dyDescent="0.2">
      <c r="A174" s="15" t="s">
        <v>335</v>
      </c>
      <c r="B174" s="15">
        <v>2023</v>
      </c>
      <c r="C174" s="15">
        <v>11.5</v>
      </c>
    </row>
    <row r="175" spans="1:3" x14ac:dyDescent="0.2">
      <c r="A175" s="15" t="s">
        <v>335</v>
      </c>
      <c r="B175" s="15">
        <v>2024</v>
      </c>
      <c r="C175" s="15">
        <v>11.4</v>
      </c>
    </row>
    <row r="176" spans="1:3" x14ac:dyDescent="0.2">
      <c r="A176" s="15" t="s">
        <v>335</v>
      </c>
      <c r="B176" s="15">
        <v>2025</v>
      </c>
      <c r="C176" s="15">
        <v>11.3</v>
      </c>
    </row>
    <row r="177" spans="1:3" x14ac:dyDescent="0.2">
      <c r="A177" s="15" t="s">
        <v>335</v>
      </c>
      <c r="B177" s="15">
        <v>2026</v>
      </c>
      <c r="C177" s="15">
        <v>11.2</v>
      </c>
    </row>
    <row r="178" spans="1:3" x14ac:dyDescent="0.2">
      <c r="A178" s="15" t="s">
        <v>335</v>
      </c>
      <c r="B178" s="15">
        <v>2027</v>
      </c>
      <c r="C178" s="15">
        <v>11.1</v>
      </c>
    </row>
    <row r="179" spans="1:3" x14ac:dyDescent="0.2">
      <c r="A179" s="15" t="s">
        <v>335</v>
      </c>
      <c r="B179" s="15">
        <v>2028</v>
      </c>
      <c r="C179" s="15">
        <v>11.1</v>
      </c>
    </row>
    <row r="180" spans="1:3" x14ac:dyDescent="0.2">
      <c r="A180" s="15" t="s">
        <v>335</v>
      </c>
      <c r="B180" s="15">
        <v>2029</v>
      </c>
      <c r="C180" s="15">
        <v>11</v>
      </c>
    </row>
    <row r="181" spans="1:3" x14ac:dyDescent="0.2">
      <c r="A181" s="15" t="s">
        <v>335</v>
      </c>
      <c r="B181" s="15">
        <v>2030</v>
      </c>
      <c r="C181" s="15">
        <v>10.9</v>
      </c>
    </row>
    <row r="182" spans="1:3" x14ac:dyDescent="0.2">
      <c r="A182" s="15" t="s">
        <v>209</v>
      </c>
      <c r="B182" s="15">
        <v>2021</v>
      </c>
      <c r="C182" s="15">
        <v>162</v>
      </c>
    </row>
    <row r="183" spans="1:3" x14ac:dyDescent="0.2">
      <c r="A183" s="15" t="s">
        <v>209</v>
      </c>
      <c r="B183" s="15">
        <v>2022</v>
      </c>
      <c r="C183" s="15">
        <v>163.4</v>
      </c>
    </row>
    <row r="184" spans="1:3" x14ac:dyDescent="0.2">
      <c r="A184" s="15" t="s">
        <v>209</v>
      </c>
      <c r="B184" s="15">
        <v>2023</v>
      </c>
      <c r="C184" s="15">
        <v>164.6</v>
      </c>
    </row>
    <row r="185" spans="1:3" x14ac:dyDescent="0.2">
      <c r="A185" s="15" t="s">
        <v>209</v>
      </c>
      <c r="B185" s="15">
        <v>2024</v>
      </c>
      <c r="C185" s="15">
        <v>165.6</v>
      </c>
    </row>
    <row r="186" spans="1:3" x14ac:dyDescent="0.2">
      <c r="A186" s="15" t="s">
        <v>209</v>
      </c>
      <c r="B186" s="15">
        <v>2025</v>
      </c>
      <c r="C186" s="15">
        <v>166.7</v>
      </c>
    </row>
    <row r="187" spans="1:3" x14ac:dyDescent="0.2">
      <c r="A187" s="15" t="s">
        <v>209</v>
      </c>
      <c r="B187" s="15">
        <v>2026</v>
      </c>
      <c r="C187" s="15">
        <v>167.6</v>
      </c>
    </row>
    <row r="188" spans="1:3" x14ac:dyDescent="0.2">
      <c r="A188" s="15" t="s">
        <v>209</v>
      </c>
      <c r="B188" s="15">
        <v>2027</v>
      </c>
      <c r="C188" s="15">
        <v>168.4</v>
      </c>
    </row>
    <row r="189" spans="1:3" x14ac:dyDescent="0.2">
      <c r="A189" s="15" t="s">
        <v>209</v>
      </c>
      <c r="B189" s="15">
        <v>2028</v>
      </c>
      <c r="C189" s="15">
        <v>169.1</v>
      </c>
    </row>
    <row r="190" spans="1:3" x14ac:dyDescent="0.2">
      <c r="A190" s="15" t="s">
        <v>209</v>
      </c>
      <c r="B190" s="15">
        <v>2029</v>
      </c>
      <c r="C190" s="15">
        <v>169.8</v>
      </c>
    </row>
    <row r="191" spans="1:3" x14ac:dyDescent="0.2">
      <c r="A191" s="15" t="s">
        <v>209</v>
      </c>
      <c r="B191" s="15">
        <v>2030</v>
      </c>
      <c r="C191" s="15">
        <v>170.5</v>
      </c>
    </row>
    <row r="192" spans="1:3" x14ac:dyDescent="0.2">
      <c r="A192" s="15" t="s">
        <v>336</v>
      </c>
      <c r="B192" s="15">
        <v>2021</v>
      </c>
      <c r="C192" s="15">
        <v>68.900000000000006</v>
      </c>
    </row>
    <row r="193" spans="1:3" x14ac:dyDescent="0.2">
      <c r="A193" s="15" t="s">
        <v>336</v>
      </c>
      <c r="B193" s="15">
        <v>2022</v>
      </c>
      <c r="C193" s="15">
        <v>69.099999999999994</v>
      </c>
    </row>
    <row r="194" spans="1:3" x14ac:dyDescent="0.2">
      <c r="A194" s="15" t="s">
        <v>336</v>
      </c>
      <c r="B194" s="15">
        <v>2023</v>
      </c>
      <c r="C194" s="15">
        <v>69.2</v>
      </c>
    </row>
    <row r="195" spans="1:3" x14ac:dyDescent="0.2">
      <c r="A195" s="15" t="s">
        <v>336</v>
      </c>
      <c r="B195" s="15">
        <v>2024</v>
      </c>
      <c r="C195" s="15">
        <v>69.400000000000006</v>
      </c>
    </row>
    <row r="196" spans="1:3" x14ac:dyDescent="0.2">
      <c r="A196" s="15" t="s">
        <v>336</v>
      </c>
      <c r="B196" s="15">
        <v>2025</v>
      </c>
      <c r="C196" s="15">
        <v>69.599999999999994</v>
      </c>
    </row>
    <row r="197" spans="1:3" x14ac:dyDescent="0.2">
      <c r="A197" s="15" t="s">
        <v>336</v>
      </c>
      <c r="B197" s="15">
        <v>2026</v>
      </c>
      <c r="C197" s="15">
        <v>69.7</v>
      </c>
    </row>
    <row r="198" spans="1:3" x14ac:dyDescent="0.2">
      <c r="A198" s="15" t="s">
        <v>336</v>
      </c>
      <c r="B198" s="15">
        <v>2027</v>
      </c>
      <c r="C198" s="15">
        <v>70</v>
      </c>
    </row>
    <row r="199" spans="1:3" x14ac:dyDescent="0.2">
      <c r="A199" s="15" t="s">
        <v>336</v>
      </c>
      <c r="B199" s="15">
        <v>2028</v>
      </c>
      <c r="C199" s="15">
        <v>70.3</v>
      </c>
    </row>
    <row r="200" spans="1:3" x14ac:dyDescent="0.2">
      <c r="A200" s="15" t="s">
        <v>336</v>
      </c>
      <c r="B200" s="15">
        <v>2029</v>
      </c>
      <c r="C200" s="15">
        <v>70.599999999999994</v>
      </c>
    </row>
    <row r="201" spans="1:3" x14ac:dyDescent="0.2">
      <c r="A201" s="15" t="s">
        <v>336</v>
      </c>
      <c r="B201" s="15">
        <v>2030</v>
      </c>
      <c r="C201" s="15">
        <v>70.8</v>
      </c>
    </row>
    <row r="202" spans="1:3" x14ac:dyDescent="0.2">
      <c r="A202" s="15" t="s">
        <v>62</v>
      </c>
      <c r="B202" s="15">
        <v>2021</v>
      </c>
      <c r="C202" s="15">
        <v>17.100000000000001</v>
      </c>
    </row>
    <row r="203" spans="1:3" x14ac:dyDescent="0.2">
      <c r="A203" s="15" t="s">
        <v>62</v>
      </c>
      <c r="B203" s="15">
        <v>2022</v>
      </c>
      <c r="C203" s="15">
        <v>17.2</v>
      </c>
    </row>
    <row r="204" spans="1:3" x14ac:dyDescent="0.2">
      <c r="A204" s="15" t="s">
        <v>62</v>
      </c>
      <c r="B204" s="15">
        <v>2023</v>
      </c>
      <c r="C204" s="15">
        <v>17.3</v>
      </c>
    </row>
    <row r="205" spans="1:3" x14ac:dyDescent="0.2">
      <c r="A205" s="15" t="s">
        <v>62</v>
      </c>
      <c r="B205" s="15">
        <v>2024</v>
      </c>
      <c r="C205" s="15">
        <v>17.3</v>
      </c>
    </row>
    <row r="206" spans="1:3" x14ac:dyDescent="0.2">
      <c r="A206" s="15" t="s">
        <v>62</v>
      </c>
      <c r="B206" s="15">
        <v>2025</v>
      </c>
      <c r="C206" s="15">
        <v>17.399999999999999</v>
      </c>
    </row>
    <row r="207" spans="1:3" x14ac:dyDescent="0.2">
      <c r="A207" s="15" t="s">
        <v>62</v>
      </c>
      <c r="B207" s="15">
        <v>2026</v>
      </c>
      <c r="C207" s="15">
        <v>17.5</v>
      </c>
    </row>
    <row r="208" spans="1:3" x14ac:dyDescent="0.2">
      <c r="A208" s="15" t="s">
        <v>62</v>
      </c>
      <c r="B208" s="15">
        <v>2027</v>
      </c>
      <c r="C208" s="15">
        <v>17.600000000000001</v>
      </c>
    </row>
    <row r="209" spans="1:3" x14ac:dyDescent="0.2">
      <c r="A209" s="15" t="s">
        <v>62</v>
      </c>
      <c r="B209" s="15">
        <v>2028</v>
      </c>
      <c r="C209" s="15">
        <v>17.600000000000001</v>
      </c>
    </row>
    <row r="210" spans="1:3" x14ac:dyDescent="0.2">
      <c r="A210" s="15" t="s">
        <v>62</v>
      </c>
      <c r="B210" s="15">
        <v>2029</v>
      </c>
      <c r="C210" s="15">
        <v>17.7</v>
      </c>
    </row>
    <row r="211" spans="1:3" x14ac:dyDescent="0.2">
      <c r="A211" s="15" t="s">
        <v>62</v>
      </c>
      <c r="B211" s="15">
        <v>2030</v>
      </c>
      <c r="C211" s="15">
        <v>17.8</v>
      </c>
    </row>
    <row r="212" spans="1:3" x14ac:dyDescent="0.2">
      <c r="A212" s="15" t="s">
        <v>63</v>
      </c>
      <c r="B212" s="15">
        <v>2021</v>
      </c>
      <c r="C212" s="15">
        <v>7</v>
      </c>
    </row>
    <row r="213" spans="1:3" x14ac:dyDescent="0.2">
      <c r="A213" s="15" t="s">
        <v>63</v>
      </c>
      <c r="B213" s="15">
        <v>2022</v>
      </c>
      <c r="C213" s="15">
        <v>7</v>
      </c>
    </row>
    <row r="214" spans="1:3" x14ac:dyDescent="0.2">
      <c r="A214" s="15" t="s">
        <v>63</v>
      </c>
      <c r="B214" s="15">
        <v>2023</v>
      </c>
      <c r="C214" s="15">
        <v>7</v>
      </c>
    </row>
    <row r="215" spans="1:3" x14ac:dyDescent="0.2">
      <c r="A215" s="15" t="s">
        <v>63</v>
      </c>
      <c r="B215" s="15">
        <v>2024</v>
      </c>
      <c r="C215" s="15">
        <v>7.1</v>
      </c>
    </row>
    <row r="216" spans="1:3" x14ac:dyDescent="0.2">
      <c r="A216" s="15" t="s">
        <v>63</v>
      </c>
      <c r="B216" s="15">
        <v>2025</v>
      </c>
      <c r="C216" s="15">
        <v>7.1</v>
      </c>
    </row>
    <row r="217" spans="1:3" x14ac:dyDescent="0.2">
      <c r="A217" s="15" t="s">
        <v>63</v>
      </c>
      <c r="B217" s="15">
        <v>2026</v>
      </c>
      <c r="C217" s="15">
        <v>7.1</v>
      </c>
    </row>
    <row r="218" spans="1:3" x14ac:dyDescent="0.2">
      <c r="A218" s="15" t="s">
        <v>63</v>
      </c>
      <c r="B218" s="15">
        <v>2027</v>
      </c>
      <c r="C218" s="15">
        <v>7.1</v>
      </c>
    </row>
    <row r="219" spans="1:3" x14ac:dyDescent="0.2">
      <c r="A219" s="15" t="s">
        <v>63</v>
      </c>
      <c r="B219" s="15">
        <v>2028</v>
      </c>
      <c r="C219" s="15">
        <v>7.1</v>
      </c>
    </row>
    <row r="220" spans="1:3" x14ac:dyDescent="0.2">
      <c r="A220" s="15" t="s">
        <v>63</v>
      </c>
      <c r="B220" s="15">
        <v>2029</v>
      </c>
      <c r="C220" s="15">
        <v>7.1</v>
      </c>
    </row>
    <row r="221" spans="1:3" x14ac:dyDescent="0.2">
      <c r="A221" s="15" t="s">
        <v>63</v>
      </c>
      <c r="B221" s="15">
        <v>2030</v>
      </c>
      <c r="C221" s="15">
        <v>7.2</v>
      </c>
    </row>
    <row r="222" spans="1:3" x14ac:dyDescent="0.2">
      <c r="A222" s="15" t="s">
        <v>123</v>
      </c>
      <c r="B222" s="15">
        <v>2021</v>
      </c>
      <c r="C222" s="15">
        <v>24.9</v>
      </c>
    </row>
    <row r="223" spans="1:3" x14ac:dyDescent="0.2">
      <c r="A223" s="15" t="s">
        <v>123</v>
      </c>
      <c r="B223" s="15">
        <v>2022</v>
      </c>
      <c r="C223" s="15">
        <v>25</v>
      </c>
    </row>
    <row r="224" spans="1:3" x14ac:dyDescent="0.2">
      <c r="A224" s="15" t="s">
        <v>123</v>
      </c>
      <c r="B224" s="15">
        <v>2023</v>
      </c>
      <c r="C224" s="15">
        <v>25</v>
      </c>
    </row>
    <row r="225" spans="1:3" x14ac:dyDescent="0.2">
      <c r="A225" s="15" t="s">
        <v>123</v>
      </c>
      <c r="B225" s="15">
        <v>2024</v>
      </c>
      <c r="C225" s="15">
        <v>25.1</v>
      </c>
    </row>
    <row r="226" spans="1:3" x14ac:dyDescent="0.2">
      <c r="A226" s="15" t="s">
        <v>123</v>
      </c>
      <c r="B226" s="15">
        <v>2025</v>
      </c>
      <c r="C226" s="15">
        <v>25.2</v>
      </c>
    </row>
    <row r="227" spans="1:3" x14ac:dyDescent="0.2">
      <c r="A227" s="15" t="s">
        <v>123</v>
      </c>
      <c r="B227" s="15">
        <v>2026</v>
      </c>
      <c r="C227" s="15">
        <v>25.3</v>
      </c>
    </row>
    <row r="228" spans="1:3" x14ac:dyDescent="0.2">
      <c r="A228" s="15" t="s">
        <v>123</v>
      </c>
      <c r="B228" s="15">
        <v>2027</v>
      </c>
      <c r="C228" s="15">
        <v>25.4</v>
      </c>
    </row>
    <row r="229" spans="1:3" x14ac:dyDescent="0.2">
      <c r="A229" s="15" t="s">
        <v>123</v>
      </c>
      <c r="B229" s="15">
        <v>2028</v>
      </c>
      <c r="C229" s="15">
        <v>25.5</v>
      </c>
    </row>
    <row r="230" spans="1:3" x14ac:dyDescent="0.2">
      <c r="A230" s="15" t="s">
        <v>123</v>
      </c>
      <c r="B230" s="15">
        <v>2029</v>
      </c>
      <c r="C230" s="15">
        <v>25.5</v>
      </c>
    </row>
    <row r="231" spans="1:3" x14ac:dyDescent="0.2">
      <c r="A231" s="15" t="s">
        <v>123</v>
      </c>
      <c r="B231" s="15">
        <v>2030</v>
      </c>
      <c r="C231" s="15">
        <v>25.6</v>
      </c>
    </row>
    <row r="232" spans="1:3" x14ac:dyDescent="0.2">
      <c r="A232" s="15" t="s">
        <v>337</v>
      </c>
      <c r="B232" s="15">
        <v>2021</v>
      </c>
      <c r="C232" s="15">
        <v>49</v>
      </c>
    </row>
    <row r="233" spans="1:3" x14ac:dyDescent="0.2">
      <c r="A233" s="15" t="s">
        <v>337</v>
      </c>
      <c r="B233" s="15">
        <v>2022</v>
      </c>
      <c r="C233" s="15">
        <v>48.9</v>
      </c>
    </row>
    <row r="234" spans="1:3" x14ac:dyDescent="0.2">
      <c r="A234" s="15" t="s">
        <v>337</v>
      </c>
      <c r="B234" s="15">
        <v>2023</v>
      </c>
      <c r="C234" s="15">
        <v>48.9</v>
      </c>
    </row>
    <row r="235" spans="1:3" x14ac:dyDescent="0.2">
      <c r="A235" s="15" t="s">
        <v>337</v>
      </c>
      <c r="B235" s="15">
        <v>2024</v>
      </c>
      <c r="C235" s="15">
        <v>48.8</v>
      </c>
    </row>
    <row r="236" spans="1:3" x14ac:dyDescent="0.2">
      <c r="A236" s="15" t="s">
        <v>337</v>
      </c>
      <c r="B236" s="15">
        <v>2025</v>
      </c>
      <c r="C236" s="15">
        <v>48.9</v>
      </c>
    </row>
    <row r="237" spans="1:3" x14ac:dyDescent="0.2">
      <c r="A237" s="15" t="s">
        <v>337</v>
      </c>
      <c r="B237" s="15">
        <v>2026</v>
      </c>
      <c r="C237" s="15">
        <v>48.9</v>
      </c>
    </row>
    <row r="238" spans="1:3" x14ac:dyDescent="0.2">
      <c r="A238" s="15" t="s">
        <v>337</v>
      </c>
      <c r="B238" s="15">
        <v>2027</v>
      </c>
      <c r="C238" s="15">
        <v>48.8</v>
      </c>
    </row>
    <row r="239" spans="1:3" x14ac:dyDescent="0.2">
      <c r="A239" s="15" t="s">
        <v>337</v>
      </c>
      <c r="B239" s="15">
        <v>2028</v>
      </c>
      <c r="C239" s="15">
        <v>48.8</v>
      </c>
    </row>
    <row r="240" spans="1:3" x14ac:dyDescent="0.2">
      <c r="A240" s="15" t="s">
        <v>337</v>
      </c>
      <c r="B240" s="15">
        <v>2029</v>
      </c>
      <c r="C240" s="15">
        <v>48.8</v>
      </c>
    </row>
    <row r="241" spans="1:3" x14ac:dyDescent="0.2">
      <c r="A241" s="15" t="s">
        <v>337</v>
      </c>
      <c r="B241" s="15">
        <v>2030</v>
      </c>
      <c r="C241" s="15">
        <v>48.9</v>
      </c>
    </row>
    <row r="242" spans="1:3" x14ac:dyDescent="0.2">
      <c r="A242" s="15" t="s">
        <v>210</v>
      </c>
      <c r="B242" s="15">
        <v>2021</v>
      </c>
      <c r="C242" s="15">
        <v>59.5</v>
      </c>
    </row>
    <row r="243" spans="1:3" x14ac:dyDescent="0.2">
      <c r="A243" s="15" t="s">
        <v>210</v>
      </c>
      <c r="B243" s="15">
        <v>2022</v>
      </c>
      <c r="C243" s="15">
        <v>60</v>
      </c>
    </row>
    <row r="244" spans="1:3" x14ac:dyDescent="0.2">
      <c r="A244" s="15" t="s">
        <v>210</v>
      </c>
      <c r="B244" s="15">
        <v>2023</v>
      </c>
      <c r="C244" s="15">
        <v>60.4</v>
      </c>
    </row>
    <row r="245" spans="1:3" x14ac:dyDescent="0.2">
      <c r="A245" s="15" t="s">
        <v>210</v>
      </c>
      <c r="B245" s="15">
        <v>2024</v>
      </c>
      <c r="C245" s="15">
        <v>60.9</v>
      </c>
    </row>
    <row r="246" spans="1:3" x14ac:dyDescent="0.2">
      <c r="A246" s="15" t="s">
        <v>210</v>
      </c>
      <c r="B246" s="15">
        <v>2025</v>
      </c>
      <c r="C246" s="15">
        <v>61.3</v>
      </c>
    </row>
    <row r="247" spans="1:3" x14ac:dyDescent="0.2">
      <c r="A247" s="15" t="s">
        <v>210</v>
      </c>
      <c r="B247" s="15">
        <v>2026</v>
      </c>
      <c r="C247" s="15">
        <v>61.8</v>
      </c>
    </row>
    <row r="248" spans="1:3" x14ac:dyDescent="0.2">
      <c r="A248" s="15" t="s">
        <v>210</v>
      </c>
      <c r="B248" s="15">
        <v>2027</v>
      </c>
      <c r="C248" s="15">
        <v>62.2</v>
      </c>
    </row>
    <row r="249" spans="1:3" x14ac:dyDescent="0.2">
      <c r="A249" s="15" t="s">
        <v>210</v>
      </c>
      <c r="B249" s="15">
        <v>2028</v>
      </c>
      <c r="C249" s="15">
        <v>62.6</v>
      </c>
    </row>
    <row r="250" spans="1:3" x14ac:dyDescent="0.2">
      <c r="A250" s="15" t="s">
        <v>210</v>
      </c>
      <c r="B250" s="15">
        <v>2029</v>
      </c>
      <c r="C250" s="15">
        <v>63</v>
      </c>
    </row>
    <row r="251" spans="1:3" x14ac:dyDescent="0.2">
      <c r="A251" s="15" t="s">
        <v>210</v>
      </c>
      <c r="B251" s="15">
        <v>2030</v>
      </c>
      <c r="C251" s="15">
        <v>63.4</v>
      </c>
    </row>
    <row r="252" spans="1:3" x14ac:dyDescent="0.2">
      <c r="A252" s="15" t="s">
        <v>338</v>
      </c>
      <c r="B252" s="15">
        <v>2021</v>
      </c>
      <c r="C252" s="15">
        <v>10.6</v>
      </c>
    </row>
    <row r="253" spans="1:3" x14ac:dyDescent="0.2">
      <c r="A253" s="15" t="s">
        <v>338</v>
      </c>
      <c r="B253" s="15">
        <v>2022</v>
      </c>
      <c r="C253" s="15">
        <v>10.7</v>
      </c>
    </row>
    <row r="254" spans="1:3" x14ac:dyDescent="0.2">
      <c r="A254" s="15" t="s">
        <v>338</v>
      </c>
      <c r="B254" s="15">
        <v>2023</v>
      </c>
      <c r="C254" s="15">
        <v>10.7</v>
      </c>
    </row>
    <row r="255" spans="1:3" x14ac:dyDescent="0.2">
      <c r="A255" s="15" t="s">
        <v>338</v>
      </c>
      <c r="B255" s="15">
        <v>2024</v>
      </c>
      <c r="C255" s="15">
        <v>10.7</v>
      </c>
    </row>
    <row r="256" spans="1:3" x14ac:dyDescent="0.2">
      <c r="A256" s="15" t="s">
        <v>338</v>
      </c>
      <c r="B256" s="15">
        <v>2025</v>
      </c>
      <c r="C256" s="15">
        <v>10.7</v>
      </c>
    </row>
    <row r="257" spans="1:3" x14ac:dyDescent="0.2">
      <c r="A257" s="15" t="s">
        <v>338</v>
      </c>
      <c r="B257" s="15">
        <v>2026</v>
      </c>
      <c r="C257" s="15">
        <v>10.7</v>
      </c>
    </row>
    <row r="258" spans="1:3" x14ac:dyDescent="0.2">
      <c r="A258" s="15" t="s">
        <v>338</v>
      </c>
      <c r="B258" s="15">
        <v>2027</v>
      </c>
      <c r="C258" s="15">
        <v>10.8</v>
      </c>
    </row>
    <row r="259" spans="1:3" x14ac:dyDescent="0.2">
      <c r="A259" s="15" t="s">
        <v>338</v>
      </c>
      <c r="B259" s="15">
        <v>2028</v>
      </c>
      <c r="C259" s="15">
        <v>10.8</v>
      </c>
    </row>
    <row r="260" spans="1:3" x14ac:dyDescent="0.2">
      <c r="A260" s="15" t="s">
        <v>338</v>
      </c>
      <c r="B260" s="15">
        <v>2029</v>
      </c>
      <c r="C260" s="15">
        <v>10.8</v>
      </c>
    </row>
    <row r="261" spans="1:3" x14ac:dyDescent="0.2">
      <c r="A261" s="15" t="s">
        <v>338</v>
      </c>
      <c r="B261" s="15">
        <v>2030</v>
      </c>
      <c r="C261" s="15">
        <v>10.8</v>
      </c>
    </row>
    <row r="262" spans="1:3" x14ac:dyDescent="0.2">
      <c r="A262" s="15" t="s">
        <v>339</v>
      </c>
      <c r="B262" s="15">
        <v>2021</v>
      </c>
      <c r="C262" s="15">
        <v>15.9</v>
      </c>
    </row>
    <row r="263" spans="1:3" x14ac:dyDescent="0.2">
      <c r="A263" s="15" t="s">
        <v>339</v>
      </c>
      <c r="B263" s="15">
        <v>2022</v>
      </c>
      <c r="C263" s="15">
        <v>15.9</v>
      </c>
    </row>
    <row r="264" spans="1:3" x14ac:dyDescent="0.2">
      <c r="A264" s="15" t="s">
        <v>339</v>
      </c>
      <c r="B264" s="15">
        <v>2023</v>
      </c>
      <c r="C264" s="15">
        <v>15.8</v>
      </c>
    </row>
    <row r="265" spans="1:3" x14ac:dyDescent="0.2">
      <c r="A265" s="15" t="s">
        <v>339</v>
      </c>
      <c r="B265" s="15">
        <v>2024</v>
      </c>
      <c r="C265" s="15">
        <v>15.8</v>
      </c>
    </row>
    <row r="266" spans="1:3" x14ac:dyDescent="0.2">
      <c r="A266" s="15" t="s">
        <v>339</v>
      </c>
      <c r="B266" s="15">
        <v>2025</v>
      </c>
      <c r="C266" s="15">
        <v>15.8</v>
      </c>
    </row>
    <row r="267" spans="1:3" x14ac:dyDescent="0.2">
      <c r="A267" s="15" t="s">
        <v>339</v>
      </c>
      <c r="B267" s="15">
        <v>2026</v>
      </c>
      <c r="C267" s="15">
        <v>15.7</v>
      </c>
    </row>
    <row r="268" spans="1:3" x14ac:dyDescent="0.2">
      <c r="A268" s="15" t="s">
        <v>339</v>
      </c>
      <c r="B268" s="15">
        <v>2027</v>
      </c>
      <c r="C268" s="15">
        <v>15.7</v>
      </c>
    </row>
    <row r="269" spans="1:3" x14ac:dyDescent="0.2">
      <c r="A269" s="15" t="s">
        <v>339</v>
      </c>
      <c r="B269" s="15">
        <v>2028</v>
      </c>
      <c r="C269" s="15">
        <v>15.7</v>
      </c>
    </row>
    <row r="270" spans="1:3" x14ac:dyDescent="0.2">
      <c r="A270" s="15" t="s">
        <v>339</v>
      </c>
      <c r="B270" s="15">
        <v>2029</v>
      </c>
      <c r="C270" s="15">
        <v>15.6</v>
      </c>
    </row>
    <row r="271" spans="1:3" x14ac:dyDescent="0.2">
      <c r="A271" s="15" t="s">
        <v>339</v>
      </c>
      <c r="B271" s="15">
        <v>2030</v>
      </c>
      <c r="C271" s="15">
        <v>15.6</v>
      </c>
    </row>
    <row r="272" spans="1:3" x14ac:dyDescent="0.2">
      <c r="A272" s="15" t="s">
        <v>45</v>
      </c>
      <c r="B272" s="15">
        <v>2021</v>
      </c>
      <c r="C272" s="15">
        <v>10.1</v>
      </c>
    </row>
    <row r="273" spans="1:3" x14ac:dyDescent="0.2">
      <c r="A273" s="15" t="s">
        <v>45</v>
      </c>
      <c r="B273" s="15">
        <v>2022</v>
      </c>
      <c r="C273" s="15">
        <v>10.3</v>
      </c>
    </row>
    <row r="274" spans="1:3" x14ac:dyDescent="0.2">
      <c r="A274" s="15" t="s">
        <v>45</v>
      </c>
      <c r="B274" s="15">
        <v>2023</v>
      </c>
      <c r="C274" s="15">
        <v>10.5</v>
      </c>
    </row>
    <row r="275" spans="1:3" x14ac:dyDescent="0.2">
      <c r="A275" s="15" t="s">
        <v>45</v>
      </c>
      <c r="B275" s="15">
        <v>2024</v>
      </c>
      <c r="C275" s="15">
        <v>10.7</v>
      </c>
    </row>
    <row r="276" spans="1:3" x14ac:dyDescent="0.2">
      <c r="A276" s="15" t="s">
        <v>45</v>
      </c>
      <c r="B276" s="15">
        <v>2025</v>
      </c>
      <c r="C276" s="15">
        <v>10.9</v>
      </c>
    </row>
    <row r="277" spans="1:3" x14ac:dyDescent="0.2">
      <c r="A277" s="15" t="s">
        <v>45</v>
      </c>
      <c r="B277" s="15">
        <v>2026</v>
      </c>
      <c r="C277" s="15">
        <v>11</v>
      </c>
    </row>
    <row r="278" spans="1:3" x14ac:dyDescent="0.2">
      <c r="A278" s="15" t="s">
        <v>45</v>
      </c>
      <c r="B278" s="15">
        <v>2027</v>
      </c>
      <c r="C278" s="15">
        <v>11.2</v>
      </c>
    </row>
    <row r="279" spans="1:3" x14ac:dyDescent="0.2">
      <c r="A279" s="15" t="s">
        <v>45</v>
      </c>
      <c r="B279" s="15">
        <v>2028</v>
      </c>
      <c r="C279" s="15">
        <v>11.4</v>
      </c>
    </row>
    <row r="280" spans="1:3" x14ac:dyDescent="0.2">
      <c r="A280" s="15" t="s">
        <v>45</v>
      </c>
      <c r="B280" s="15">
        <v>2029</v>
      </c>
      <c r="C280" s="15">
        <v>11.5</v>
      </c>
    </row>
    <row r="281" spans="1:3" x14ac:dyDescent="0.2">
      <c r="A281" s="15" t="s">
        <v>45</v>
      </c>
      <c r="B281" s="15">
        <v>2030</v>
      </c>
      <c r="C281" s="15">
        <v>11.7</v>
      </c>
    </row>
    <row r="282" spans="1:3" x14ac:dyDescent="0.2">
      <c r="A282" s="15" t="s">
        <v>169</v>
      </c>
      <c r="B282" s="15">
        <v>2021</v>
      </c>
      <c r="C282" s="15">
        <v>13.4</v>
      </c>
    </row>
    <row r="283" spans="1:3" x14ac:dyDescent="0.2">
      <c r="A283" s="15" t="s">
        <v>169</v>
      </c>
      <c r="B283" s="15">
        <v>2022</v>
      </c>
      <c r="C283" s="15">
        <v>13.4</v>
      </c>
    </row>
    <row r="284" spans="1:3" x14ac:dyDescent="0.2">
      <c r="A284" s="15" t="s">
        <v>169</v>
      </c>
      <c r="B284" s="15">
        <v>2023</v>
      </c>
      <c r="C284" s="15">
        <v>13.3</v>
      </c>
    </row>
    <row r="285" spans="1:3" x14ac:dyDescent="0.2">
      <c r="A285" s="15" t="s">
        <v>169</v>
      </c>
      <c r="B285" s="15">
        <v>2024</v>
      </c>
      <c r="C285" s="15">
        <v>13.3</v>
      </c>
    </row>
    <row r="286" spans="1:3" x14ac:dyDescent="0.2">
      <c r="A286" s="15" t="s">
        <v>169</v>
      </c>
      <c r="B286" s="15">
        <v>2025</v>
      </c>
      <c r="C286" s="15">
        <v>13.2</v>
      </c>
    </row>
    <row r="287" spans="1:3" x14ac:dyDescent="0.2">
      <c r="A287" s="15" t="s">
        <v>169</v>
      </c>
      <c r="B287" s="15">
        <v>2026</v>
      </c>
      <c r="C287" s="15">
        <v>13.2</v>
      </c>
    </row>
    <row r="288" spans="1:3" x14ac:dyDescent="0.2">
      <c r="A288" s="15" t="s">
        <v>169</v>
      </c>
      <c r="B288" s="15">
        <v>2027</v>
      </c>
      <c r="C288" s="15">
        <v>13.1</v>
      </c>
    </row>
    <row r="289" spans="1:3" x14ac:dyDescent="0.2">
      <c r="A289" s="15" t="s">
        <v>169</v>
      </c>
      <c r="B289" s="15">
        <v>2028</v>
      </c>
      <c r="C289" s="15">
        <v>13</v>
      </c>
    </row>
    <row r="290" spans="1:3" x14ac:dyDescent="0.2">
      <c r="A290" s="15" t="s">
        <v>169</v>
      </c>
      <c r="B290" s="15">
        <v>2029</v>
      </c>
      <c r="C290" s="15">
        <v>13</v>
      </c>
    </row>
    <row r="291" spans="1:3" x14ac:dyDescent="0.2">
      <c r="A291" s="15" t="s">
        <v>169</v>
      </c>
      <c r="B291" s="15">
        <v>2030</v>
      </c>
      <c r="C291" s="15">
        <v>12.9</v>
      </c>
    </row>
    <row r="292" spans="1:3" x14ac:dyDescent="0.2">
      <c r="A292" s="15" t="s">
        <v>211</v>
      </c>
      <c r="B292" s="15">
        <v>2021</v>
      </c>
      <c r="C292" s="15">
        <v>34.700000000000003</v>
      </c>
    </row>
    <row r="293" spans="1:3" x14ac:dyDescent="0.2">
      <c r="A293" s="15" t="s">
        <v>211</v>
      </c>
      <c r="B293" s="15">
        <v>2022</v>
      </c>
      <c r="C293" s="15">
        <v>34.6</v>
      </c>
    </row>
    <row r="294" spans="1:3" x14ac:dyDescent="0.2">
      <c r="A294" s="15" t="s">
        <v>211</v>
      </c>
      <c r="B294" s="15">
        <v>2023</v>
      </c>
      <c r="C294" s="15">
        <v>34.5</v>
      </c>
    </row>
    <row r="295" spans="1:3" x14ac:dyDescent="0.2">
      <c r="A295" s="15" t="s">
        <v>211</v>
      </c>
      <c r="B295" s="15">
        <v>2024</v>
      </c>
      <c r="C295" s="15">
        <v>34.4</v>
      </c>
    </row>
    <row r="296" spans="1:3" x14ac:dyDescent="0.2">
      <c r="A296" s="15" t="s">
        <v>211</v>
      </c>
      <c r="B296" s="15">
        <v>2025</v>
      </c>
      <c r="C296" s="15">
        <v>34.299999999999997</v>
      </c>
    </row>
    <row r="297" spans="1:3" x14ac:dyDescent="0.2">
      <c r="A297" s="15" t="s">
        <v>211</v>
      </c>
      <c r="B297" s="15">
        <v>2026</v>
      </c>
      <c r="C297" s="15">
        <v>34.1</v>
      </c>
    </row>
    <row r="298" spans="1:3" x14ac:dyDescent="0.2">
      <c r="A298" s="15" t="s">
        <v>211</v>
      </c>
      <c r="B298" s="15">
        <v>2027</v>
      </c>
      <c r="C298" s="15">
        <v>34.1</v>
      </c>
    </row>
    <row r="299" spans="1:3" x14ac:dyDescent="0.2">
      <c r="A299" s="15" t="s">
        <v>211</v>
      </c>
      <c r="B299" s="15">
        <v>2028</v>
      </c>
      <c r="C299" s="15">
        <v>34.1</v>
      </c>
    </row>
    <row r="300" spans="1:3" x14ac:dyDescent="0.2">
      <c r="A300" s="15" t="s">
        <v>211</v>
      </c>
      <c r="B300" s="15">
        <v>2029</v>
      </c>
      <c r="C300" s="15">
        <v>34.1</v>
      </c>
    </row>
    <row r="301" spans="1:3" x14ac:dyDescent="0.2">
      <c r="A301" s="15" t="s">
        <v>211</v>
      </c>
      <c r="B301" s="15">
        <v>2030</v>
      </c>
      <c r="C301" s="15">
        <v>34.1</v>
      </c>
    </row>
    <row r="302" spans="1:3" x14ac:dyDescent="0.2">
      <c r="A302" s="15" t="s">
        <v>65</v>
      </c>
      <c r="B302" s="15">
        <v>2021</v>
      </c>
      <c r="C302" s="15">
        <v>18.8</v>
      </c>
    </row>
    <row r="303" spans="1:3" x14ac:dyDescent="0.2">
      <c r="A303" s="15" t="s">
        <v>65</v>
      </c>
      <c r="B303" s="15">
        <v>2022</v>
      </c>
      <c r="C303" s="15">
        <v>18.8</v>
      </c>
    </row>
    <row r="304" spans="1:3" x14ac:dyDescent="0.2">
      <c r="A304" s="15" t="s">
        <v>65</v>
      </c>
      <c r="B304" s="15">
        <v>2023</v>
      </c>
      <c r="C304" s="15">
        <v>18.899999999999999</v>
      </c>
    </row>
    <row r="305" spans="1:3" x14ac:dyDescent="0.2">
      <c r="A305" s="15" t="s">
        <v>65</v>
      </c>
      <c r="B305" s="15">
        <v>2024</v>
      </c>
      <c r="C305" s="15">
        <v>18.899999999999999</v>
      </c>
    </row>
    <row r="306" spans="1:3" x14ac:dyDescent="0.2">
      <c r="A306" s="15" t="s">
        <v>65</v>
      </c>
      <c r="B306" s="15">
        <v>2025</v>
      </c>
      <c r="C306" s="15">
        <v>18.899999999999999</v>
      </c>
    </row>
    <row r="307" spans="1:3" x14ac:dyDescent="0.2">
      <c r="A307" s="15" t="s">
        <v>65</v>
      </c>
      <c r="B307" s="15">
        <v>2026</v>
      </c>
      <c r="C307" s="15">
        <v>19</v>
      </c>
    </row>
    <row r="308" spans="1:3" x14ac:dyDescent="0.2">
      <c r="A308" s="15" t="s">
        <v>65</v>
      </c>
      <c r="B308" s="15">
        <v>2027</v>
      </c>
      <c r="C308" s="15">
        <v>19</v>
      </c>
    </row>
    <row r="309" spans="1:3" x14ac:dyDescent="0.2">
      <c r="A309" s="15" t="s">
        <v>65</v>
      </c>
      <c r="B309" s="15">
        <v>2028</v>
      </c>
      <c r="C309" s="15">
        <v>19</v>
      </c>
    </row>
    <row r="310" spans="1:3" x14ac:dyDescent="0.2">
      <c r="A310" s="15" t="s">
        <v>65</v>
      </c>
      <c r="B310" s="15">
        <v>2029</v>
      </c>
      <c r="C310" s="15">
        <v>19.100000000000001</v>
      </c>
    </row>
    <row r="311" spans="1:3" x14ac:dyDescent="0.2">
      <c r="A311" s="15" t="s">
        <v>65</v>
      </c>
      <c r="B311" s="15">
        <v>2030</v>
      </c>
      <c r="C311" s="15">
        <v>19.100000000000001</v>
      </c>
    </row>
    <row r="312" spans="1:3" x14ac:dyDescent="0.2">
      <c r="A312" s="15" t="s">
        <v>340</v>
      </c>
      <c r="B312" s="15">
        <v>2021</v>
      </c>
      <c r="C312" s="15">
        <v>13</v>
      </c>
    </row>
    <row r="313" spans="1:3" x14ac:dyDescent="0.2">
      <c r="A313" s="15" t="s">
        <v>340</v>
      </c>
      <c r="B313" s="15">
        <v>2022</v>
      </c>
      <c r="C313" s="15">
        <v>13</v>
      </c>
    </row>
    <row r="314" spans="1:3" x14ac:dyDescent="0.2">
      <c r="A314" s="15" t="s">
        <v>340</v>
      </c>
      <c r="B314" s="15">
        <v>2023</v>
      </c>
      <c r="C314" s="15">
        <v>12.9</v>
      </c>
    </row>
    <row r="315" spans="1:3" x14ac:dyDescent="0.2">
      <c r="A315" s="15" t="s">
        <v>340</v>
      </c>
      <c r="B315" s="15">
        <v>2024</v>
      </c>
      <c r="C315" s="15">
        <v>12.9</v>
      </c>
    </row>
    <row r="316" spans="1:3" x14ac:dyDescent="0.2">
      <c r="A316" s="15" t="s">
        <v>340</v>
      </c>
      <c r="B316" s="15">
        <v>2025</v>
      </c>
      <c r="C316" s="15">
        <v>12.8</v>
      </c>
    </row>
    <row r="317" spans="1:3" x14ac:dyDescent="0.2">
      <c r="A317" s="15" t="s">
        <v>340</v>
      </c>
      <c r="B317" s="15">
        <v>2026</v>
      </c>
      <c r="C317" s="15">
        <v>12.8</v>
      </c>
    </row>
    <row r="318" spans="1:3" x14ac:dyDescent="0.2">
      <c r="A318" s="15" t="s">
        <v>340</v>
      </c>
      <c r="B318" s="15">
        <v>2027</v>
      </c>
      <c r="C318" s="15">
        <v>12.7</v>
      </c>
    </row>
    <row r="319" spans="1:3" x14ac:dyDescent="0.2">
      <c r="A319" s="15" t="s">
        <v>340</v>
      </c>
      <c r="B319" s="15">
        <v>2028</v>
      </c>
      <c r="C319" s="15">
        <v>12.7</v>
      </c>
    </row>
    <row r="320" spans="1:3" x14ac:dyDescent="0.2">
      <c r="A320" s="15" t="s">
        <v>340</v>
      </c>
      <c r="B320" s="15">
        <v>2029</v>
      </c>
      <c r="C320" s="15">
        <v>12.6</v>
      </c>
    </row>
    <row r="321" spans="1:3" x14ac:dyDescent="0.2">
      <c r="A321" s="15" t="s">
        <v>340</v>
      </c>
      <c r="B321" s="15">
        <v>2030</v>
      </c>
      <c r="C321" s="15">
        <v>12.6</v>
      </c>
    </row>
    <row r="322" spans="1:3" x14ac:dyDescent="0.2">
      <c r="A322" s="15" t="s">
        <v>341</v>
      </c>
      <c r="B322" s="15">
        <v>2021</v>
      </c>
      <c r="C322" s="15">
        <v>29.4</v>
      </c>
    </row>
    <row r="323" spans="1:3" x14ac:dyDescent="0.2">
      <c r="A323" s="15" t="s">
        <v>341</v>
      </c>
      <c r="B323" s="15">
        <v>2022</v>
      </c>
      <c r="C323" s="15">
        <v>29.2</v>
      </c>
    </row>
    <row r="324" spans="1:3" x14ac:dyDescent="0.2">
      <c r="A324" s="15" t="s">
        <v>341</v>
      </c>
      <c r="B324" s="15">
        <v>2023</v>
      </c>
      <c r="C324" s="15">
        <v>29.1</v>
      </c>
    </row>
    <row r="325" spans="1:3" x14ac:dyDescent="0.2">
      <c r="A325" s="15" t="s">
        <v>341</v>
      </c>
      <c r="B325" s="15">
        <v>2024</v>
      </c>
      <c r="C325" s="15">
        <v>29</v>
      </c>
    </row>
    <row r="326" spans="1:3" x14ac:dyDescent="0.2">
      <c r="A326" s="15" t="s">
        <v>341</v>
      </c>
      <c r="B326" s="15">
        <v>2025</v>
      </c>
      <c r="C326" s="15">
        <v>28.9</v>
      </c>
    </row>
    <row r="327" spans="1:3" x14ac:dyDescent="0.2">
      <c r="A327" s="15" t="s">
        <v>341</v>
      </c>
      <c r="B327" s="15">
        <v>2026</v>
      </c>
      <c r="C327" s="15">
        <v>28.9</v>
      </c>
    </row>
    <row r="328" spans="1:3" x14ac:dyDescent="0.2">
      <c r="A328" s="15" t="s">
        <v>341</v>
      </c>
      <c r="B328" s="15">
        <v>2027</v>
      </c>
      <c r="C328" s="15">
        <v>28.9</v>
      </c>
    </row>
    <row r="329" spans="1:3" x14ac:dyDescent="0.2">
      <c r="A329" s="15" t="s">
        <v>341</v>
      </c>
      <c r="B329" s="15">
        <v>2028</v>
      </c>
      <c r="C329" s="15">
        <v>28.9</v>
      </c>
    </row>
    <row r="330" spans="1:3" x14ac:dyDescent="0.2">
      <c r="A330" s="15" t="s">
        <v>341</v>
      </c>
      <c r="B330" s="15">
        <v>2029</v>
      </c>
      <c r="C330" s="15">
        <v>28.8</v>
      </c>
    </row>
    <row r="331" spans="1:3" x14ac:dyDescent="0.2">
      <c r="A331" s="15" t="s">
        <v>341</v>
      </c>
      <c r="B331" s="15">
        <v>2030</v>
      </c>
      <c r="C331" s="15">
        <v>28.9</v>
      </c>
    </row>
    <row r="332" spans="1:3" x14ac:dyDescent="0.2">
      <c r="A332" s="15" t="s">
        <v>64</v>
      </c>
      <c r="B332" s="15">
        <v>2021</v>
      </c>
      <c r="C332" s="15">
        <v>66.5</v>
      </c>
    </row>
    <row r="333" spans="1:3" x14ac:dyDescent="0.2">
      <c r="A333" s="15" t="s">
        <v>64</v>
      </c>
      <c r="B333" s="15">
        <v>2022</v>
      </c>
      <c r="C333" s="15">
        <v>66.5</v>
      </c>
    </row>
    <row r="334" spans="1:3" x14ac:dyDescent="0.2">
      <c r="A334" s="15" t="s">
        <v>64</v>
      </c>
      <c r="B334" s="15">
        <v>2023</v>
      </c>
      <c r="C334" s="15">
        <v>66.599999999999994</v>
      </c>
    </row>
    <row r="335" spans="1:3" x14ac:dyDescent="0.2">
      <c r="A335" s="15" t="s">
        <v>64</v>
      </c>
      <c r="B335" s="15">
        <v>2024</v>
      </c>
      <c r="C335" s="15">
        <v>66.599999999999994</v>
      </c>
    </row>
    <row r="336" spans="1:3" x14ac:dyDescent="0.2">
      <c r="A336" s="15" t="s">
        <v>64</v>
      </c>
      <c r="B336" s="15">
        <v>2025</v>
      </c>
      <c r="C336" s="15">
        <v>66.8</v>
      </c>
    </row>
    <row r="337" spans="1:3" x14ac:dyDescent="0.2">
      <c r="A337" s="15" t="s">
        <v>64</v>
      </c>
      <c r="B337" s="15">
        <v>2026</v>
      </c>
      <c r="C337" s="15">
        <v>66.900000000000006</v>
      </c>
    </row>
    <row r="338" spans="1:3" x14ac:dyDescent="0.2">
      <c r="A338" s="15" t="s">
        <v>64</v>
      </c>
      <c r="B338" s="15">
        <v>2027</v>
      </c>
      <c r="C338" s="15">
        <v>67</v>
      </c>
    </row>
    <row r="339" spans="1:3" x14ac:dyDescent="0.2">
      <c r="A339" s="15" t="s">
        <v>64</v>
      </c>
      <c r="B339" s="15">
        <v>2028</v>
      </c>
      <c r="C339" s="15">
        <v>67.2</v>
      </c>
    </row>
    <row r="340" spans="1:3" x14ac:dyDescent="0.2">
      <c r="A340" s="15" t="s">
        <v>64</v>
      </c>
      <c r="B340" s="15">
        <v>2029</v>
      </c>
      <c r="C340" s="15">
        <v>67.3</v>
      </c>
    </row>
    <row r="341" spans="1:3" x14ac:dyDescent="0.2">
      <c r="A341" s="15" t="s">
        <v>64</v>
      </c>
      <c r="B341" s="15">
        <v>2030</v>
      </c>
      <c r="C341" s="15">
        <v>67.400000000000006</v>
      </c>
    </row>
    <row r="342" spans="1:3" x14ac:dyDescent="0.2">
      <c r="A342" s="15" t="s">
        <v>212</v>
      </c>
      <c r="B342" s="15">
        <v>2021</v>
      </c>
      <c r="C342" s="15">
        <v>43.5</v>
      </c>
    </row>
    <row r="343" spans="1:3" x14ac:dyDescent="0.2">
      <c r="A343" s="15" t="s">
        <v>212</v>
      </c>
      <c r="B343" s="15">
        <v>2022</v>
      </c>
      <c r="C343" s="15">
        <v>43.3</v>
      </c>
    </row>
    <row r="344" spans="1:3" x14ac:dyDescent="0.2">
      <c r="A344" s="15" t="s">
        <v>212</v>
      </c>
      <c r="B344" s="15">
        <v>2023</v>
      </c>
      <c r="C344" s="15">
        <v>43.1</v>
      </c>
    </row>
    <row r="345" spans="1:3" x14ac:dyDescent="0.2">
      <c r="A345" s="15" t="s">
        <v>212</v>
      </c>
      <c r="B345" s="15">
        <v>2024</v>
      </c>
      <c r="C345" s="15">
        <v>42.9</v>
      </c>
    </row>
    <row r="346" spans="1:3" x14ac:dyDescent="0.2">
      <c r="A346" s="15" t="s">
        <v>212</v>
      </c>
      <c r="B346" s="15">
        <v>2025</v>
      </c>
      <c r="C346" s="15">
        <v>42.7</v>
      </c>
    </row>
    <row r="347" spans="1:3" x14ac:dyDescent="0.2">
      <c r="A347" s="15" t="s">
        <v>212</v>
      </c>
      <c r="B347" s="15">
        <v>2026</v>
      </c>
      <c r="C347" s="15">
        <v>42.6</v>
      </c>
    </row>
    <row r="348" spans="1:3" x14ac:dyDescent="0.2">
      <c r="A348" s="15" t="s">
        <v>212</v>
      </c>
      <c r="B348" s="15">
        <v>2027</v>
      </c>
      <c r="C348" s="15">
        <v>42.5</v>
      </c>
    </row>
    <row r="349" spans="1:3" x14ac:dyDescent="0.2">
      <c r="A349" s="15" t="s">
        <v>212</v>
      </c>
      <c r="B349" s="15">
        <v>2028</v>
      </c>
      <c r="C349" s="15">
        <v>42.3</v>
      </c>
    </row>
    <row r="350" spans="1:3" x14ac:dyDescent="0.2">
      <c r="A350" s="15" t="s">
        <v>212</v>
      </c>
      <c r="B350" s="15">
        <v>2029</v>
      </c>
      <c r="C350" s="15">
        <v>42.2</v>
      </c>
    </row>
    <row r="351" spans="1:3" x14ac:dyDescent="0.2">
      <c r="A351" s="15" t="s">
        <v>212</v>
      </c>
      <c r="B351" s="15">
        <v>2030</v>
      </c>
      <c r="C351" s="15">
        <v>42.1</v>
      </c>
    </row>
    <row r="352" spans="1:3" x14ac:dyDescent="0.2">
      <c r="A352" s="15" t="s">
        <v>66</v>
      </c>
      <c r="B352" s="15">
        <v>2021</v>
      </c>
      <c r="C352" s="15">
        <v>30.3</v>
      </c>
    </row>
    <row r="353" spans="1:3" x14ac:dyDescent="0.2">
      <c r="A353" s="15" t="s">
        <v>66</v>
      </c>
      <c r="B353" s="15">
        <v>2022</v>
      </c>
      <c r="C353" s="15">
        <v>30.2</v>
      </c>
    </row>
    <row r="354" spans="1:3" x14ac:dyDescent="0.2">
      <c r="A354" s="15" t="s">
        <v>66</v>
      </c>
      <c r="B354" s="15">
        <v>2023</v>
      </c>
      <c r="C354" s="15">
        <v>30.1</v>
      </c>
    </row>
    <row r="355" spans="1:3" x14ac:dyDescent="0.2">
      <c r="A355" s="15" t="s">
        <v>66</v>
      </c>
      <c r="B355" s="15">
        <v>2024</v>
      </c>
      <c r="C355" s="15">
        <v>30.1</v>
      </c>
    </row>
    <row r="356" spans="1:3" x14ac:dyDescent="0.2">
      <c r="A356" s="15" t="s">
        <v>66</v>
      </c>
      <c r="B356" s="15">
        <v>2025</v>
      </c>
      <c r="C356" s="15">
        <v>30.1</v>
      </c>
    </row>
    <row r="357" spans="1:3" x14ac:dyDescent="0.2">
      <c r="A357" s="15" t="s">
        <v>66</v>
      </c>
      <c r="B357" s="15">
        <v>2026</v>
      </c>
      <c r="C357" s="15">
        <v>30.1</v>
      </c>
    </row>
    <row r="358" spans="1:3" x14ac:dyDescent="0.2">
      <c r="A358" s="15" t="s">
        <v>66</v>
      </c>
      <c r="B358" s="15">
        <v>2027</v>
      </c>
      <c r="C358" s="15">
        <v>30.1</v>
      </c>
    </row>
    <row r="359" spans="1:3" x14ac:dyDescent="0.2">
      <c r="A359" s="15" t="s">
        <v>66</v>
      </c>
      <c r="B359" s="15">
        <v>2028</v>
      </c>
      <c r="C359" s="15">
        <v>30.1</v>
      </c>
    </row>
    <row r="360" spans="1:3" x14ac:dyDescent="0.2">
      <c r="A360" s="15" t="s">
        <v>66</v>
      </c>
      <c r="B360" s="15">
        <v>2029</v>
      </c>
      <c r="C360" s="15">
        <v>30.1</v>
      </c>
    </row>
    <row r="361" spans="1:3" x14ac:dyDescent="0.2">
      <c r="A361" s="15" t="s">
        <v>66</v>
      </c>
      <c r="B361" s="15">
        <v>2030</v>
      </c>
      <c r="C361" s="15">
        <v>30.2</v>
      </c>
    </row>
    <row r="362" spans="1:3" x14ac:dyDescent="0.2">
      <c r="A362" s="15" t="s">
        <v>67</v>
      </c>
      <c r="B362" s="15">
        <v>2021</v>
      </c>
      <c r="C362" s="15">
        <v>29.8</v>
      </c>
    </row>
    <row r="363" spans="1:3" x14ac:dyDescent="0.2">
      <c r="A363" s="15" t="s">
        <v>67</v>
      </c>
      <c r="B363" s="15">
        <v>2022</v>
      </c>
      <c r="C363" s="15">
        <v>29.9</v>
      </c>
    </row>
    <row r="364" spans="1:3" x14ac:dyDescent="0.2">
      <c r="A364" s="15" t="s">
        <v>67</v>
      </c>
      <c r="B364" s="15">
        <v>2023</v>
      </c>
      <c r="C364" s="15">
        <v>29.9</v>
      </c>
    </row>
    <row r="365" spans="1:3" x14ac:dyDescent="0.2">
      <c r="A365" s="15" t="s">
        <v>67</v>
      </c>
      <c r="B365" s="15">
        <v>2024</v>
      </c>
      <c r="C365" s="15">
        <v>30</v>
      </c>
    </row>
    <row r="366" spans="1:3" x14ac:dyDescent="0.2">
      <c r="A366" s="15" t="s">
        <v>67</v>
      </c>
      <c r="B366" s="15">
        <v>2025</v>
      </c>
      <c r="C366" s="15">
        <v>30</v>
      </c>
    </row>
    <row r="367" spans="1:3" x14ac:dyDescent="0.2">
      <c r="A367" s="15" t="s">
        <v>67</v>
      </c>
      <c r="B367" s="15">
        <v>2026</v>
      </c>
      <c r="C367" s="15">
        <v>30.1</v>
      </c>
    </row>
    <row r="368" spans="1:3" x14ac:dyDescent="0.2">
      <c r="A368" s="15" t="s">
        <v>67</v>
      </c>
      <c r="B368" s="15">
        <v>2027</v>
      </c>
      <c r="C368" s="15">
        <v>30.2</v>
      </c>
    </row>
    <row r="369" spans="1:3" x14ac:dyDescent="0.2">
      <c r="A369" s="15" t="s">
        <v>67</v>
      </c>
      <c r="B369" s="15">
        <v>2028</v>
      </c>
      <c r="C369" s="15">
        <v>30.2</v>
      </c>
    </row>
    <row r="370" spans="1:3" x14ac:dyDescent="0.2">
      <c r="A370" s="15" t="s">
        <v>67</v>
      </c>
      <c r="B370" s="15">
        <v>2029</v>
      </c>
      <c r="C370" s="15">
        <v>30.3</v>
      </c>
    </row>
    <row r="371" spans="1:3" x14ac:dyDescent="0.2">
      <c r="A371" s="15" t="s">
        <v>67</v>
      </c>
      <c r="B371" s="15">
        <v>2030</v>
      </c>
      <c r="C371" s="15">
        <v>30.4</v>
      </c>
    </row>
    <row r="372" spans="1:3" x14ac:dyDescent="0.2">
      <c r="A372" s="15" t="s">
        <v>213</v>
      </c>
      <c r="B372" s="15">
        <v>2021</v>
      </c>
      <c r="C372" s="15">
        <v>25.8</v>
      </c>
    </row>
    <row r="373" spans="1:3" x14ac:dyDescent="0.2">
      <c r="A373" s="15" t="s">
        <v>213</v>
      </c>
      <c r="B373" s="15">
        <v>2022</v>
      </c>
      <c r="C373" s="15">
        <v>25.8</v>
      </c>
    </row>
    <row r="374" spans="1:3" x14ac:dyDescent="0.2">
      <c r="A374" s="15" t="s">
        <v>213</v>
      </c>
      <c r="B374" s="15">
        <v>2023</v>
      </c>
      <c r="C374" s="15">
        <v>25.9</v>
      </c>
    </row>
    <row r="375" spans="1:3" x14ac:dyDescent="0.2">
      <c r="A375" s="15" t="s">
        <v>213</v>
      </c>
      <c r="B375" s="15">
        <v>2024</v>
      </c>
      <c r="C375" s="15">
        <v>25.9</v>
      </c>
    </row>
    <row r="376" spans="1:3" x14ac:dyDescent="0.2">
      <c r="A376" s="15" t="s">
        <v>213</v>
      </c>
      <c r="B376" s="15">
        <v>2025</v>
      </c>
      <c r="C376" s="15">
        <v>26</v>
      </c>
    </row>
    <row r="377" spans="1:3" x14ac:dyDescent="0.2">
      <c r="A377" s="15" t="s">
        <v>213</v>
      </c>
      <c r="B377" s="15">
        <v>2026</v>
      </c>
      <c r="C377" s="15">
        <v>26</v>
      </c>
    </row>
    <row r="378" spans="1:3" x14ac:dyDescent="0.2">
      <c r="A378" s="15" t="s">
        <v>213</v>
      </c>
      <c r="B378" s="15">
        <v>2027</v>
      </c>
      <c r="C378" s="15">
        <v>26.1</v>
      </c>
    </row>
    <row r="379" spans="1:3" x14ac:dyDescent="0.2">
      <c r="A379" s="15" t="s">
        <v>213</v>
      </c>
      <c r="B379" s="15">
        <v>2028</v>
      </c>
      <c r="C379" s="15">
        <v>26.2</v>
      </c>
    </row>
    <row r="380" spans="1:3" x14ac:dyDescent="0.2">
      <c r="A380" s="15" t="s">
        <v>213</v>
      </c>
      <c r="B380" s="15">
        <v>2029</v>
      </c>
      <c r="C380" s="15">
        <v>26.2</v>
      </c>
    </row>
    <row r="381" spans="1:3" x14ac:dyDescent="0.2">
      <c r="A381" s="15" t="s">
        <v>213</v>
      </c>
      <c r="B381" s="15">
        <v>2030</v>
      </c>
      <c r="C381" s="15">
        <v>26.3</v>
      </c>
    </row>
    <row r="382" spans="1:3" x14ac:dyDescent="0.2">
      <c r="A382" s="15" t="s">
        <v>53</v>
      </c>
      <c r="B382" s="15">
        <v>2021</v>
      </c>
      <c r="C382" s="15">
        <v>42.3</v>
      </c>
    </row>
    <row r="383" spans="1:3" x14ac:dyDescent="0.2">
      <c r="A383" s="15" t="s">
        <v>53</v>
      </c>
      <c r="B383" s="15">
        <v>2022</v>
      </c>
      <c r="C383" s="15">
        <v>42.6</v>
      </c>
    </row>
    <row r="384" spans="1:3" x14ac:dyDescent="0.2">
      <c r="A384" s="15" t="s">
        <v>53</v>
      </c>
      <c r="B384" s="15">
        <v>2023</v>
      </c>
      <c r="C384" s="15">
        <v>42.8</v>
      </c>
    </row>
    <row r="385" spans="1:3" x14ac:dyDescent="0.2">
      <c r="A385" s="15" t="s">
        <v>53</v>
      </c>
      <c r="B385" s="15">
        <v>2024</v>
      </c>
      <c r="C385" s="15">
        <v>43.1</v>
      </c>
    </row>
    <row r="386" spans="1:3" x14ac:dyDescent="0.2">
      <c r="A386" s="15" t="s">
        <v>53</v>
      </c>
      <c r="B386" s="15">
        <v>2025</v>
      </c>
      <c r="C386" s="15">
        <v>43.3</v>
      </c>
    </row>
    <row r="387" spans="1:3" x14ac:dyDescent="0.2">
      <c r="A387" s="15" t="s">
        <v>53</v>
      </c>
      <c r="B387" s="15">
        <v>2026</v>
      </c>
      <c r="C387" s="15">
        <v>43.5</v>
      </c>
    </row>
    <row r="388" spans="1:3" x14ac:dyDescent="0.2">
      <c r="A388" s="15" t="s">
        <v>53</v>
      </c>
      <c r="B388" s="15">
        <v>2027</v>
      </c>
      <c r="C388" s="15">
        <v>43.7</v>
      </c>
    </row>
    <row r="389" spans="1:3" x14ac:dyDescent="0.2">
      <c r="A389" s="15" t="s">
        <v>53</v>
      </c>
      <c r="B389" s="15">
        <v>2028</v>
      </c>
      <c r="C389" s="15">
        <v>43.9</v>
      </c>
    </row>
    <row r="390" spans="1:3" x14ac:dyDescent="0.2">
      <c r="A390" s="15" t="s">
        <v>53</v>
      </c>
      <c r="B390" s="15">
        <v>2029</v>
      </c>
      <c r="C390" s="15">
        <v>44.1</v>
      </c>
    </row>
    <row r="391" spans="1:3" x14ac:dyDescent="0.2">
      <c r="A391" s="15" t="s">
        <v>53</v>
      </c>
      <c r="B391" s="15">
        <v>2030</v>
      </c>
      <c r="C391" s="15">
        <v>44.2</v>
      </c>
    </row>
    <row r="392" spans="1:3" x14ac:dyDescent="0.2">
      <c r="A392" s="15" t="s">
        <v>133</v>
      </c>
      <c r="B392" s="15">
        <v>2021</v>
      </c>
      <c r="C392" s="15">
        <v>42.8</v>
      </c>
    </row>
    <row r="393" spans="1:3" x14ac:dyDescent="0.2">
      <c r="A393" s="15" t="s">
        <v>133</v>
      </c>
      <c r="B393" s="15">
        <v>2022</v>
      </c>
      <c r="C393" s="15">
        <v>42.6</v>
      </c>
    </row>
    <row r="394" spans="1:3" x14ac:dyDescent="0.2">
      <c r="A394" s="15" t="s">
        <v>133</v>
      </c>
      <c r="B394" s="15">
        <v>2023</v>
      </c>
      <c r="C394" s="15">
        <v>42.5</v>
      </c>
    </row>
    <row r="395" spans="1:3" x14ac:dyDescent="0.2">
      <c r="A395" s="15" t="s">
        <v>133</v>
      </c>
      <c r="B395" s="15">
        <v>2024</v>
      </c>
      <c r="C395" s="15">
        <v>42.4</v>
      </c>
    </row>
    <row r="396" spans="1:3" x14ac:dyDescent="0.2">
      <c r="A396" s="15" t="s">
        <v>133</v>
      </c>
      <c r="B396" s="15">
        <v>2025</v>
      </c>
      <c r="C396" s="15">
        <v>42.3</v>
      </c>
    </row>
    <row r="397" spans="1:3" x14ac:dyDescent="0.2">
      <c r="A397" s="15" t="s">
        <v>133</v>
      </c>
      <c r="B397" s="15">
        <v>2026</v>
      </c>
      <c r="C397" s="15">
        <v>42.2</v>
      </c>
    </row>
    <row r="398" spans="1:3" x14ac:dyDescent="0.2">
      <c r="A398" s="15" t="s">
        <v>133</v>
      </c>
      <c r="B398" s="15">
        <v>2027</v>
      </c>
      <c r="C398" s="15">
        <v>42.2</v>
      </c>
    </row>
    <row r="399" spans="1:3" x14ac:dyDescent="0.2">
      <c r="A399" s="15" t="s">
        <v>133</v>
      </c>
      <c r="B399" s="15">
        <v>2028</v>
      </c>
      <c r="C399" s="15">
        <v>42.2</v>
      </c>
    </row>
    <row r="400" spans="1:3" x14ac:dyDescent="0.2">
      <c r="A400" s="15" t="s">
        <v>133</v>
      </c>
      <c r="B400" s="15">
        <v>2029</v>
      </c>
      <c r="C400" s="15">
        <v>42.2</v>
      </c>
    </row>
    <row r="401" spans="1:3" x14ac:dyDescent="0.2">
      <c r="A401" s="15" t="s">
        <v>133</v>
      </c>
      <c r="B401" s="15">
        <v>2030</v>
      </c>
      <c r="C401" s="15">
        <v>42.2</v>
      </c>
    </row>
    <row r="402" spans="1:3" x14ac:dyDescent="0.2">
      <c r="A402" s="15" t="s">
        <v>342</v>
      </c>
      <c r="B402" s="15">
        <v>2021</v>
      </c>
      <c r="C402" s="15">
        <v>29.6</v>
      </c>
    </row>
    <row r="403" spans="1:3" x14ac:dyDescent="0.2">
      <c r="A403" s="15" t="s">
        <v>342</v>
      </c>
      <c r="B403" s="15">
        <v>2022</v>
      </c>
      <c r="C403" s="15">
        <v>29.7</v>
      </c>
    </row>
    <row r="404" spans="1:3" x14ac:dyDescent="0.2">
      <c r="A404" s="15" t="s">
        <v>342</v>
      </c>
      <c r="B404" s="15">
        <v>2023</v>
      </c>
      <c r="C404" s="15">
        <v>29.9</v>
      </c>
    </row>
    <row r="405" spans="1:3" x14ac:dyDescent="0.2">
      <c r="A405" s="15" t="s">
        <v>342</v>
      </c>
      <c r="B405" s="15">
        <v>2024</v>
      </c>
      <c r="C405" s="15">
        <v>30</v>
      </c>
    </row>
    <row r="406" spans="1:3" x14ac:dyDescent="0.2">
      <c r="A406" s="15" t="s">
        <v>342</v>
      </c>
      <c r="B406" s="15">
        <v>2025</v>
      </c>
      <c r="C406" s="15">
        <v>30.1</v>
      </c>
    </row>
    <row r="407" spans="1:3" x14ac:dyDescent="0.2">
      <c r="A407" s="15" t="s">
        <v>342</v>
      </c>
      <c r="B407" s="15">
        <v>2026</v>
      </c>
      <c r="C407" s="15">
        <v>30.2</v>
      </c>
    </row>
    <row r="408" spans="1:3" x14ac:dyDescent="0.2">
      <c r="A408" s="15" t="s">
        <v>342</v>
      </c>
      <c r="B408" s="15">
        <v>2027</v>
      </c>
      <c r="C408" s="15">
        <v>30.3</v>
      </c>
    </row>
    <row r="409" spans="1:3" x14ac:dyDescent="0.2">
      <c r="A409" s="15" t="s">
        <v>342</v>
      </c>
      <c r="B409" s="15">
        <v>2028</v>
      </c>
      <c r="C409" s="15">
        <v>30.3</v>
      </c>
    </row>
    <row r="410" spans="1:3" x14ac:dyDescent="0.2">
      <c r="A410" s="15" t="s">
        <v>342</v>
      </c>
      <c r="B410" s="15">
        <v>2029</v>
      </c>
      <c r="C410" s="15">
        <v>30.4</v>
      </c>
    </row>
    <row r="411" spans="1:3" x14ac:dyDescent="0.2">
      <c r="A411" s="15" t="s">
        <v>342</v>
      </c>
      <c r="B411" s="15">
        <v>2030</v>
      </c>
      <c r="C411" s="15">
        <v>30.5</v>
      </c>
    </row>
    <row r="412" spans="1:3" x14ac:dyDescent="0.2">
      <c r="A412" s="15" t="s">
        <v>68</v>
      </c>
      <c r="B412" s="15">
        <v>2021</v>
      </c>
      <c r="C412" s="15">
        <v>20.5</v>
      </c>
    </row>
    <row r="413" spans="1:3" x14ac:dyDescent="0.2">
      <c r="A413" s="15" t="s">
        <v>68</v>
      </c>
      <c r="B413" s="15">
        <v>2022</v>
      </c>
      <c r="C413" s="15">
        <v>20.6</v>
      </c>
    </row>
    <row r="414" spans="1:3" x14ac:dyDescent="0.2">
      <c r="A414" s="15" t="s">
        <v>68</v>
      </c>
      <c r="B414" s="15">
        <v>2023</v>
      </c>
      <c r="C414" s="15">
        <v>20.7</v>
      </c>
    </row>
    <row r="415" spans="1:3" x14ac:dyDescent="0.2">
      <c r="A415" s="15" t="s">
        <v>68</v>
      </c>
      <c r="B415" s="15">
        <v>2024</v>
      </c>
      <c r="C415" s="15">
        <v>20.7</v>
      </c>
    </row>
    <row r="416" spans="1:3" x14ac:dyDescent="0.2">
      <c r="A416" s="15" t="s">
        <v>68</v>
      </c>
      <c r="B416" s="15">
        <v>2025</v>
      </c>
      <c r="C416" s="15">
        <v>20.8</v>
      </c>
    </row>
    <row r="417" spans="1:3" x14ac:dyDescent="0.2">
      <c r="A417" s="15" t="s">
        <v>68</v>
      </c>
      <c r="B417" s="15">
        <v>2026</v>
      </c>
      <c r="C417" s="15">
        <v>20.8</v>
      </c>
    </row>
    <row r="418" spans="1:3" x14ac:dyDescent="0.2">
      <c r="A418" s="15" t="s">
        <v>68</v>
      </c>
      <c r="B418" s="15">
        <v>2027</v>
      </c>
      <c r="C418" s="15">
        <v>20.8</v>
      </c>
    </row>
    <row r="419" spans="1:3" x14ac:dyDescent="0.2">
      <c r="A419" s="15" t="s">
        <v>68</v>
      </c>
      <c r="B419" s="15">
        <v>2028</v>
      </c>
      <c r="C419" s="15">
        <v>20.9</v>
      </c>
    </row>
    <row r="420" spans="1:3" x14ac:dyDescent="0.2">
      <c r="A420" s="15" t="s">
        <v>68</v>
      </c>
      <c r="B420" s="15">
        <v>2029</v>
      </c>
      <c r="C420" s="15">
        <v>20.9</v>
      </c>
    </row>
    <row r="421" spans="1:3" x14ac:dyDescent="0.2">
      <c r="A421" s="15" t="s">
        <v>68</v>
      </c>
      <c r="B421" s="15">
        <v>2030</v>
      </c>
      <c r="C421" s="15">
        <v>21</v>
      </c>
    </row>
    <row r="422" spans="1:3" x14ac:dyDescent="0.2">
      <c r="A422" s="15" t="s">
        <v>38</v>
      </c>
      <c r="B422" s="15">
        <v>2021</v>
      </c>
      <c r="C422" s="15">
        <v>11.2</v>
      </c>
    </row>
    <row r="423" spans="1:3" x14ac:dyDescent="0.2">
      <c r="A423" s="15" t="s">
        <v>38</v>
      </c>
      <c r="B423" s="15">
        <v>2022</v>
      </c>
      <c r="C423" s="15">
        <v>11.4</v>
      </c>
    </row>
    <row r="424" spans="1:3" x14ac:dyDescent="0.2">
      <c r="A424" s="15" t="s">
        <v>38</v>
      </c>
      <c r="B424" s="15">
        <v>2023</v>
      </c>
      <c r="C424" s="15">
        <v>11.5</v>
      </c>
    </row>
    <row r="425" spans="1:3" x14ac:dyDescent="0.2">
      <c r="A425" s="15" t="s">
        <v>38</v>
      </c>
      <c r="B425" s="15">
        <v>2024</v>
      </c>
      <c r="C425" s="15">
        <v>11.6</v>
      </c>
    </row>
    <row r="426" spans="1:3" x14ac:dyDescent="0.2">
      <c r="A426" s="15" t="s">
        <v>38</v>
      </c>
      <c r="B426" s="15">
        <v>2025</v>
      </c>
      <c r="C426" s="15">
        <v>11.7</v>
      </c>
    </row>
    <row r="427" spans="1:3" x14ac:dyDescent="0.2">
      <c r="A427" s="15" t="s">
        <v>38</v>
      </c>
      <c r="B427" s="15">
        <v>2026</v>
      </c>
      <c r="C427" s="15">
        <v>11.7</v>
      </c>
    </row>
    <row r="428" spans="1:3" x14ac:dyDescent="0.2">
      <c r="A428" s="15" t="s">
        <v>38</v>
      </c>
      <c r="B428" s="15">
        <v>2027</v>
      </c>
      <c r="C428" s="15">
        <v>11.8</v>
      </c>
    </row>
    <row r="429" spans="1:3" x14ac:dyDescent="0.2">
      <c r="A429" s="15" t="s">
        <v>38</v>
      </c>
      <c r="B429" s="15">
        <v>2028</v>
      </c>
      <c r="C429" s="15">
        <v>11.9</v>
      </c>
    </row>
    <row r="430" spans="1:3" x14ac:dyDescent="0.2">
      <c r="A430" s="15" t="s">
        <v>38</v>
      </c>
      <c r="B430" s="15">
        <v>2029</v>
      </c>
      <c r="C430" s="15">
        <v>11.9</v>
      </c>
    </row>
    <row r="431" spans="1:3" x14ac:dyDescent="0.2">
      <c r="A431" s="15" t="s">
        <v>38</v>
      </c>
      <c r="B431" s="15">
        <v>2030</v>
      </c>
      <c r="C431" s="15">
        <v>11.9</v>
      </c>
    </row>
    <row r="432" spans="1:3" x14ac:dyDescent="0.2">
      <c r="A432" s="15" t="s">
        <v>54</v>
      </c>
      <c r="B432" s="15">
        <v>2021</v>
      </c>
      <c r="C432" s="15">
        <v>23.4</v>
      </c>
    </row>
    <row r="433" spans="1:3" x14ac:dyDescent="0.2">
      <c r="A433" s="15" t="s">
        <v>54</v>
      </c>
      <c r="B433" s="15">
        <v>2022</v>
      </c>
      <c r="C433" s="15">
        <v>23.3</v>
      </c>
    </row>
    <row r="434" spans="1:3" x14ac:dyDescent="0.2">
      <c r="A434" s="15" t="s">
        <v>54</v>
      </c>
      <c r="B434" s="15">
        <v>2023</v>
      </c>
      <c r="C434" s="15">
        <v>23.3</v>
      </c>
    </row>
    <row r="435" spans="1:3" x14ac:dyDescent="0.2">
      <c r="A435" s="15" t="s">
        <v>54</v>
      </c>
      <c r="B435" s="15">
        <v>2024</v>
      </c>
      <c r="C435" s="15">
        <v>23.2</v>
      </c>
    </row>
    <row r="436" spans="1:3" x14ac:dyDescent="0.2">
      <c r="A436" s="15" t="s">
        <v>54</v>
      </c>
      <c r="B436" s="15">
        <v>2025</v>
      </c>
      <c r="C436" s="15">
        <v>23.1</v>
      </c>
    </row>
    <row r="437" spans="1:3" x14ac:dyDescent="0.2">
      <c r="A437" s="15" t="s">
        <v>54</v>
      </c>
      <c r="B437" s="15">
        <v>2026</v>
      </c>
      <c r="C437" s="15">
        <v>23.1</v>
      </c>
    </row>
    <row r="438" spans="1:3" x14ac:dyDescent="0.2">
      <c r="A438" s="15" t="s">
        <v>54</v>
      </c>
      <c r="B438" s="15">
        <v>2027</v>
      </c>
      <c r="C438" s="15">
        <v>23.2</v>
      </c>
    </row>
    <row r="439" spans="1:3" x14ac:dyDescent="0.2">
      <c r="A439" s="15" t="s">
        <v>54</v>
      </c>
      <c r="B439" s="15">
        <v>2028</v>
      </c>
      <c r="C439" s="15">
        <v>23.2</v>
      </c>
    </row>
    <row r="440" spans="1:3" x14ac:dyDescent="0.2">
      <c r="A440" s="15" t="s">
        <v>54</v>
      </c>
      <c r="B440" s="15">
        <v>2029</v>
      </c>
      <c r="C440" s="15">
        <v>23.2</v>
      </c>
    </row>
    <row r="441" spans="1:3" x14ac:dyDescent="0.2">
      <c r="A441" s="15" t="s">
        <v>54</v>
      </c>
      <c r="B441" s="15">
        <v>2030</v>
      </c>
      <c r="C441" s="15">
        <v>23.2</v>
      </c>
    </row>
    <row r="442" spans="1:3" x14ac:dyDescent="0.2">
      <c r="A442" s="15" t="s">
        <v>343</v>
      </c>
      <c r="B442" s="15">
        <v>2021</v>
      </c>
      <c r="C442" s="15">
        <v>34.700000000000003</v>
      </c>
    </row>
    <row r="443" spans="1:3" x14ac:dyDescent="0.2">
      <c r="A443" s="15" t="s">
        <v>343</v>
      </c>
      <c r="B443" s="15">
        <v>2022</v>
      </c>
      <c r="C443" s="15">
        <v>34.9</v>
      </c>
    </row>
    <row r="444" spans="1:3" x14ac:dyDescent="0.2">
      <c r="A444" s="15" t="s">
        <v>343</v>
      </c>
      <c r="B444" s="15">
        <v>2023</v>
      </c>
      <c r="C444" s="15">
        <v>35</v>
      </c>
    </row>
    <row r="445" spans="1:3" x14ac:dyDescent="0.2">
      <c r="A445" s="15" t="s">
        <v>343</v>
      </c>
      <c r="B445" s="15">
        <v>2024</v>
      </c>
      <c r="C445" s="15">
        <v>35.1</v>
      </c>
    </row>
    <row r="446" spans="1:3" x14ac:dyDescent="0.2">
      <c r="A446" s="15" t="s">
        <v>343</v>
      </c>
      <c r="B446" s="15">
        <v>2025</v>
      </c>
      <c r="C446" s="15">
        <v>35.299999999999997</v>
      </c>
    </row>
    <row r="447" spans="1:3" x14ac:dyDescent="0.2">
      <c r="A447" s="15" t="s">
        <v>343</v>
      </c>
      <c r="B447" s="15">
        <v>2026</v>
      </c>
      <c r="C447" s="15">
        <v>35.4</v>
      </c>
    </row>
    <row r="448" spans="1:3" x14ac:dyDescent="0.2">
      <c r="A448" s="15" t="s">
        <v>343</v>
      </c>
      <c r="B448" s="15">
        <v>2027</v>
      </c>
      <c r="C448" s="15">
        <v>35.6</v>
      </c>
    </row>
    <row r="449" spans="1:3" x14ac:dyDescent="0.2">
      <c r="A449" s="15" t="s">
        <v>343</v>
      </c>
      <c r="B449" s="15">
        <v>2028</v>
      </c>
      <c r="C449" s="15">
        <v>35.799999999999997</v>
      </c>
    </row>
    <row r="450" spans="1:3" x14ac:dyDescent="0.2">
      <c r="A450" s="15" t="s">
        <v>343</v>
      </c>
      <c r="B450" s="15">
        <v>2029</v>
      </c>
      <c r="C450" s="15">
        <v>36</v>
      </c>
    </row>
    <row r="451" spans="1:3" x14ac:dyDescent="0.2">
      <c r="A451" s="15" t="s">
        <v>343</v>
      </c>
      <c r="B451" s="15">
        <v>2030</v>
      </c>
      <c r="C451" s="15">
        <v>36.1</v>
      </c>
    </row>
    <row r="452" spans="1:3" x14ac:dyDescent="0.2">
      <c r="A452" s="15" t="s">
        <v>69</v>
      </c>
      <c r="B452" s="15">
        <v>2021</v>
      </c>
      <c r="C452" s="15">
        <v>10.6</v>
      </c>
    </row>
    <row r="453" spans="1:3" x14ac:dyDescent="0.2">
      <c r="A453" s="15" t="s">
        <v>69</v>
      </c>
      <c r="B453" s="15">
        <v>2022</v>
      </c>
      <c r="C453" s="15">
        <v>10.6</v>
      </c>
    </row>
    <row r="454" spans="1:3" x14ac:dyDescent="0.2">
      <c r="A454" s="15" t="s">
        <v>69</v>
      </c>
      <c r="B454" s="15">
        <v>2023</v>
      </c>
      <c r="C454" s="15">
        <v>10.6</v>
      </c>
    </row>
    <row r="455" spans="1:3" x14ac:dyDescent="0.2">
      <c r="A455" s="15" t="s">
        <v>69</v>
      </c>
      <c r="B455" s="15">
        <v>2024</v>
      </c>
      <c r="C455" s="15">
        <v>10.7</v>
      </c>
    </row>
    <row r="456" spans="1:3" x14ac:dyDescent="0.2">
      <c r="A456" s="15" t="s">
        <v>69</v>
      </c>
      <c r="B456" s="15">
        <v>2025</v>
      </c>
      <c r="C456" s="15">
        <v>10.7</v>
      </c>
    </row>
    <row r="457" spans="1:3" x14ac:dyDescent="0.2">
      <c r="A457" s="15" t="s">
        <v>69</v>
      </c>
      <c r="B457" s="15">
        <v>2026</v>
      </c>
      <c r="C457" s="15">
        <v>10.8</v>
      </c>
    </row>
    <row r="458" spans="1:3" x14ac:dyDescent="0.2">
      <c r="A458" s="15" t="s">
        <v>69</v>
      </c>
      <c r="B458" s="15">
        <v>2027</v>
      </c>
      <c r="C458" s="15">
        <v>10.8</v>
      </c>
    </row>
    <row r="459" spans="1:3" x14ac:dyDescent="0.2">
      <c r="A459" s="15" t="s">
        <v>69</v>
      </c>
      <c r="B459" s="15">
        <v>2028</v>
      </c>
      <c r="C459" s="15">
        <v>10.8</v>
      </c>
    </row>
    <row r="460" spans="1:3" x14ac:dyDescent="0.2">
      <c r="A460" s="15" t="s">
        <v>69</v>
      </c>
      <c r="B460" s="15">
        <v>2029</v>
      </c>
      <c r="C460" s="15">
        <v>10.8</v>
      </c>
    </row>
    <row r="461" spans="1:3" x14ac:dyDescent="0.2">
      <c r="A461" s="15" t="s">
        <v>69</v>
      </c>
      <c r="B461" s="15">
        <v>2030</v>
      </c>
      <c r="C461" s="15">
        <v>10.8</v>
      </c>
    </row>
    <row r="462" spans="1:3" x14ac:dyDescent="0.2">
      <c r="A462" s="15" t="s">
        <v>344</v>
      </c>
      <c r="B462" s="15">
        <v>2021</v>
      </c>
      <c r="C462" s="15">
        <v>7.1</v>
      </c>
    </row>
    <row r="463" spans="1:3" x14ac:dyDescent="0.2">
      <c r="A463" s="15" t="s">
        <v>344</v>
      </c>
      <c r="B463" s="15">
        <v>2022</v>
      </c>
      <c r="C463" s="15">
        <v>7</v>
      </c>
    </row>
    <row r="464" spans="1:3" x14ac:dyDescent="0.2">
      <c r="A464" s="15" t="s">
        <v>344</v>
      </c>
      <c r="B464" s="15">
        <v>2023</v>
      </c>
      <c r="C464" s="15">
        <v>6.9</v>
      </c>
    </row>
    <row r="465" spans="1:3" x14ac:dyDescent="0.2">
      <c r="A465" s="15" t="s">
        <v>344</v>
      </c>
      <c r="B465" s="15">
        <v>2024</v>
      </c>
      <c r="C465" s="15">
        <v>6.9</v>
      </c>
    </row>
    <row r="466" spans="1:3" x14ac:dyDescent="0.2">
      <c r="A466" s="15" t="s">
        <v>344</v>
      </c>
      <c r="B466" s="15">
        <v>2025</v>
      </c>
      <c r="C466" s="15">
        <v>6.8</v>
      </c>
    </row>
    <row r="467" spans="1:3" x14ac:dyDescent="0.2">
      <c r="A467" s="15" t="s">
        <v>344</v>
      </c>
      <c r="B467" s="15">
        <v>2026</v>
      </c>
      <c r="C467" s="15">
        <v>6.8</v>
      </c>
    </row>
    <row r="468" spans="1:3" x14ac:dyDescent="0.2">
      <c r="A468" s="15" t="s">
        <v>344</v>
      </c>
      <c r="B468" s="15">
        <v>2027</v>
      </c>
      <c r="C468" s="15">
        <v>6.7</v>
      </c>
    </row>
    <row r="469" spans="1:3" x14ac:dyDescent="0.2">
      <c r="A469" s="15" t="s">
        <v>344</v>
      </c>
      <c r="B469" s="15">
        <v>2028</v>
      </c>
      <c r="C469" s="15">
        <v>6.7</v>
      </c>
    </row>
    <row r="470" spans="1:3" x14ac:dyDescent="0.2">
      <c r="A470" s="15" t="s">
        <v>344</v>
      </c>
      <c r="B470" s="15">
        <v>2029</v>
      </c>
      <c r="C470" s="15">
        <v>6.6</v>
      </c>
    </row>
    <row r="471" spans="1:3" x14ac:dyDescent="0.2">
      <c r="A471" s="15" t="s">
        <v>344</v>
      </c>
      <c r="B471" s="15">
        <v>2030</v>
      </c>
      <c r="C471" s="15">
        <v>6.6</v>
      </c>
    </row>
    <row r="472" spans="1:3" x14ac:dyDescent="0.2">
      <c r="A472" s="15" t="s">
        <v>345</v>
      </c>
      <c r="B472" s="15">
        <v>2021</v>
      </c>
      <c r="C472" s="15">
        <v>25.2</v>
      </c>
    </row>
    <row r="473" spans="1:3" x14ac:dyDescent="0.2">
      <c r="A473" s="15" t="s">
        <v>345</v>
      </c>
      <c r="B473" s="15">
        <v>2022</v>
      </c>
      <c r="C473" s="15">
        <v>25.1</v>
      </c>
    </row>
    <row r="474" spans="1:3" x14ac:dyDescent="0.2">
      <c r="A474" s="15" t="s">
        <v>345</v>
      </c>
      <c r="B474" s="15">
        <v>2023</v>
      </c>
      <c r="C474" s="15">
        <v>25.1</v>
      </c>
    </row>
    <row r="475" spans="1:3" x14ac:dyDescent="0.2">
      <c r="A475" s="15" t="s">
        <v>345</v>
      </c>
      <c r="B475" s="15">
        <v>2024</v>
      </c>
      <c r="C475" s="15">
        <v>25</v>
      </c>
    </row>
    <row r="476" spans="1:3" x14ac:dyDescent="0.2">
      <c r="A476" s="15" t="s">
        <v>345</v>
      </c>
      <c r="B476" s="15">
        <v>2025</v>
      </c>
      <c r="C476" s="15">
        <v>25</v>
      </c>
    </row>
    <row r="477" spans="1:3" x14ac:dyDescent="0.2">
      <c r="A477" s="15" t="s">
        <v>345</v>
      </c>
      <c r="B477" s="15">
        <v>2026</v>
      </c>
      <c r="C477" s="15">
        <v>24.9</v>
      </c>
    </row>
    <row r="478" spans="1:3" x14ac:dyDescent="0.2">
      <c r="A478" s="15" t="s">
        <v>345</v>
      </c>
      <c r="B478" s="15">
        <v>2027</v>
      </c>
      <c r="C478" s="15">
        <v>24.9</v>
      </c>
    </row>
    <row r="479" spans="1:3" x14ac:dyDescent="0.2">
      <c r="A479" s="15" t="s">
        <v>345</v>
      </c>
      <c r="B479" s="15">
        <v>2028</v>
      </c>
      <c r="C479" s="15">
        <v>24.8</v>
      </c>
    </row>
    <row r="480" spans="1:3" x14ac:dyDescent="0.2">
      <c r="A480" s="15" t="s">
        <v>345</v>
      </c>
      <c r="B480" s="15">
        <v>2029</v>
      </c>
      <c r="C480" s="15">
        <v>24.8</v>
      </c>
    </row>
    <row r="481" spans="1:3" x14ac:dyDescent="0.2">
      <c r="A481" s="15" t="s">
        <v>345</v>
      </c>
      <c r="B481" s="15">
        <v>2030</v>
      </c>
      <c r="C481" s="15">
        <v>24.8</v>
      </c>
    </row>
    <row r="482" spans="1:3" x14ac:dyDescent="0.2">
      <c r="A482" s="15" t="s">
        <v>259</v>
      </c>
      <c r="B482" s="15">
        <v>2021</v>
      </c>
      <c r="C482" s="15">
        <v>23.6</v>
      </c>
    </row>
    <row r="483" spans="1:3" x14ac:dyDescent="0.2">
      <c r="A483" s="15" t="s">
        <v>259</v>
      </c>
      <c r="B483" s="15">
        <v>2022</v>
      </c>
      <c r="C483" s="15">
        <v>23.8</v>
      </c>
    </row>
    <row r="484" spans="1:3" x14ac:dyDescent="0.2">
      <c r="A484" s="15" t="s">
        <v>259</v>
      </c>
      <c r="B484" s="15">
        <v>2023</v>
      </c>
      <c r="C484" s="15">
        <v>23.9</v>
      </c>
    </row>
    <row r="485" spans="1:3" x14ac:dyDescent="0.2">
      <c r="A485" s="15" t="s">
        <v>259</v>
      </c>
      <c r="B485" s="15">
        <v>2024</v>
      </c>
      <c r="C485" s="15">
        <v>24</v>
      </c>
    </row>
    <row r="486" spans="1:3" x14ac:dyDescent="0.2">
      <c r="A486" s="15" t="s">
        <v>259</v>
      </c>
      <c r="B486" s="15">
        <v>2025</v>
      </c>
      <c r="C486" s="15">
        <v>24.1</v>
      </c>
    </row>
    <row r="487" spans="1:3" x14ac:dyDescent="0.2">
      <c r="A487" s="15" t="s">
        <v>259</v>
      </c>
      <c r="B487" s="15">
        <v>2026</v>
      </c>
      <c r="C487" s="15">
        <v>24.3</v>
      </c>
    </row>
    <row r="488" spans="1:3" x14ac:dyDescent="0.2">
      <c r="A488" s="15" t="s">
        <v>259</v>
      </c>
      <c r="B488" s="15">
        <v>2027</v>
      </c>
      <c r="C488" s="15">
        <v>24.3</v>
      </c>
    </row>
    <row r="489" spans="1:3" x14ac:dyDescent="0.2">
      <c r="A489" s="15" t="s">
        <v>259</v>
      </c>
      <c r="B489" s="15">
        <v>2028</v>
      </c>
      <c r="C489" s="15">
        <v>24.4</v>
      </c>
    </row>
    <row r="490" spans="1:3" x14ac:dyDescent="0.2">
      <c r="A490" s="15" t="s">
        <v>259</v>
      </c>
      <c r="B490" s="15">
        <v>2029</v>
      </c>
      <c r="C490" s="15">
        <v>24.4</v>
      </c>
    </row>
    <row r="491" spans="1:3" x14ac:dyDescent="0.2">
      <c r="A491" s="15" t="s">
        <v>259</v>
      </c>
      <c r="B491" s="15">
        <v>2030</v>
      </c>
      <c r="C491" s="15">
        <v>24.4</v>
      </c>
    </row>
    <row r="492" spans="1:3" x14ac:dyDescent="0.2">
      <c r="A492" s="15" t="s">
        <v>153</v>
      </c>
      <c r="B492" s="15">
        <v>2021</v>
      </c>
      <c r="C492" s="15">
        <v>22.8</v>
      </c>
    </row>
    <row r="493" spans="1:3" x14ac:dyDescent="0.2">
      <c r="A493" s="15" t="s">
        <v>153</v>
      </c>
      <c r="B493" s="15">
        <v>2022</v>
      </c>
      <c r="C493" s="15">
        <v>22.8</v>
      </c>
    </row>
    <row r="494" spans="1:3" x14ac:dyDescent="0.2">
      <c r="A494" s="15" t="s">
        <v>153</v>
      </c>
      <c r="B494" s="15">
        <v>2023</v>
      </c>
      <c r="C494" s="15">
        <v>22.8</v>
      </c>
    </row>
    <row r="495" spans="1:3" x14ac:dyDescent="0.2">
      <c r="A495" s="15" t="s">
        <v>153</v>
      </c>
      <c r="B495" s="15">
        <v>2024</v>
      </c>
      <c r="C495" s="15">
        <v>22.8</v>
      </c>
    </row>
    <row r="496" spans="1:3" x14ac:dyDescent="0.2">
      <c r="A496" s="15" t="s">
        <v>153</v>
      </c>
      <c r="B496" s="15">
        <v>2025</v>
      </c>
      <c r="C496" s="15">
        <v>22.8</v>
      </c>
    </row>
    <row r="497" spans="1:3" x14ac:dyDescent="0.2">
      <c r="A497" s="15" t="s">
        <v>153</v>
      </c>
      <c r="B497" s="15">
        <v>2026</v>
      </c>
      <c r="C497" s="15">
        <v>22.7</v>
      </c>
    </row>
    <row r="498" spans="1:3" x14ac:dyDescent="0.2">
      <c r="A498" s="15" t="s">
        <v>153</v>
      </c>
      <c r="B498" s="15">
        <v>2027</v>
      </c>
      <c r="C498" s="15">
        <v>22.7</v>
      </c>
    </row>
    <row r="499" spans="1:3" x14ac:dyDescent="0.2">
      <c r="A499" s="15" t="s">
        <v>153</v>
      </c>
      <c r="B499" s="15">
        <v>2028</v>
      </c>
      <c r="C499" s="15">
        <v>22.8</v>
      </c>
    </row>
    <row r="500" spans="1:3" x14ac:dyDescent="0.2">
      <c r="A500" s="15" t="s">
        <v>153</v>
      </c>
      <c r="B500" s="15">
        <v>2029</v>
      </c>
      <c r="C500" s="15">
        <v>22.8</v>
      </c>
    </row>
    <row r="501" spans="1:3" x14ac:dyDescent="0.2">
      <c r="A501" s="15" t="s">
        <v>153</v>
      </c>
      <c r="B501" s="15">
        <v>2030</v>
      </c>
      <c r="C501" s="15">
        <v>22.8</v>
      </c>
    </row>
    <row r="502" spans="1:3" x14ac:dyDescent="0.2">
      <c r="A502" s="15" t="s">
        <v>70</v>
      </c>
      <c r="B502" s="15">
        <v>2021</v>
      </c>
      <c r="C502" s="15">
        <v>29.1</v>
      </c>
    </row>
    <row r="503" spans="1:3" x14ac:dyDescent="0.2">
      <c r="A503" s="15" t="s">
        <v>70</v>
      </c>
      <c r="B503" s="15">
        <v>2022</v>
      </c>
      <c r="C503" s="15">
        <v>29.1</v>
      </c>
    </row>
    <row r="504" spans="1:3" x14ac:dyDescent="0.2">
      <c r="A504" s="15" t="s">
        <v>70</v>
      </c>
      <c r="B504" s="15">
        <v>2023</v>
      </c>
      <c r="C504" s="15">
        <v>29.1</v>
      </c>
    </row>
    <row r="505" spans="1:3" x14ac:dyDescent="0.2">
      <c r="A505" s="15" t="s">
        <v>70</v>
      </c>
      <c r="B505" s="15">
        <v>2024</v>
      </c>
      <c r="C505" s="15">
        <v>29.1</v>
      </c>
    </row>
    <row r="506" spans="1:3" x14ac:dyDescent="0.2">
      <c r="A506" s="15" t="s">
        <v>70</v>
      </c>
      <c r="B506" s="15">
        <v>2025</v>
      </c>
      <c r="C506" s="15">
        <v>29.1</v>
      </c>
    </row>
    <row r="507" spans="1:3" x14ac:dyDescent="0.2">
      <c r="A507" s="15" t="s">
        <v>70</v>
      </c>
      <c r="B507" s="15">
        <v>2026</v>
      </c>
      <c r="C507" s="15">
        <v>29.1</v>
      </c>
    </row>
    <row r="508" spans="1:3" x14ac:dyDescent="0.2">
      <c r="A508" s="15" t="s">
        <v>70</v>
      </c>
      <c r="B508" s="15">
        <v>2027</v>
      </c>
      <c r="C508" s="15">
        <v>29.1</v>
      </c>
    </row>
    <row r="509" spans="1:3" x14ac:dyDescent="0.2">
      <c r="A509" s="15" t="s">
        <v>70</v>
      </c>
      <c r="B509" s="15">
        <v>2028</v>
      </c>
      <c r="C509" s="15">
        <v>29.1</v>
      </c>
    </row>
    <row r="510" spans="1:3" x14ac:dyDescent="0.2">
      <c r="A510" s="15" t="s">
        <v>70</v>
      </c>
      <c r="B510" s="15">
        <v>2029</v>
      </c>
      <c r="C510" s="15">
        <v>29.1</v>
      </c>
    </row>
    <row r="511" spans="1:3" x14ac:dyDescent="0.2">
      <c r="A511" s="15" t="s">
        <v>70</v>
      </c>
      <c r="B511" s="15">
        <v>2030</v>
      </c>
      <c r="C511" s="15">
        <v>29.2</v>
      </c>
    </row>
    <row r="512" spans="1:3" x14ac:dyDescent="0.2">
      <c r="A512" s="15" t="s">
        <v>71</v>
      </c>
      <c r="B512" s="15">
        <v>2021</v>
      </c>
      <c r="C512" s="15">
        <v>31</v>
      </c>
    </row>
    <row r="513" spans="1:3" x14ac:dyDescent="0.2">
      <c r="A513" s="15" t="s">
        <v>71</v>
      </c>
      <c r="B513" s="15">
        <v>2022</v>
      </c>
      <c r="C513" s="15">
        <v>31.1</v>
      </c>
    </row>
    <row r="514" spans="1:3" x14ac:dyDescent="0.2">
      <c r="A514" s="15" t="s">
        <v>71</v>
      </c>
      <c r="B514" s="15">
        <v>2023</v>
      </c>
      <c r="C514" s="15">
        <v>31.2</v>
      </c>
    </row>
    <row r="515" spans="1:3" x14ac:dyDescent="0.2">
      <c r="A515" s="15" t="s">
        <v>71</v>
      </c>
      <c r="B515" s="15">
        <v>2024</v>
      </c>
      <c r="C515" s="15">
        <v>31.3</v>
      </c>
    </row>
    <row r="516" spans="1:3" x14ac:dyDescent="0.2">
      <c r="A516" s="15" t="s">
        <v>71</v>
      </c>
      <c r="B516" s="15">
        <v>2025</v>
      </c>
      <c r="C516" s="15">
        <v>31.4</v>
      </c>
    </row>
    <row r="517" spans="1:3" x14ac:dyDescent="0.2">
      <c r="A517" s="15" t="s">
        <v>71</v>
      </c>
      <c r="B517" s="15">
        <v>2026</v>
      </c>
      <c r="C517" s="15">
        <v>31.5</v>
      </c>
    </row>
    <row r="518" spans="1:3" x14ac:dyDescent="0.2">
      <c r="A518" s="15" t="s">
        <v>71</v>
      </c>
      <c r="B518" s="15">
        <v>2027</v>
      </c>
      <c r="C518" s="15">
        <v>31.6</v>
      </c>
    </row>
    <row r="519" spans="1:3" x14ac:dyDescent="0.2">
      <c r="A519" s="15" t="s">
        <v>71</v>
      </c>
      <c r="B519" s="15">
        <v>2028</v>
      </c>
      <c r="C519" s="15">
        <v>31.7</v>
      </c>
    </row>
    <row r="520" spans="1:3" x14ac:dyDescent="0.2">
      <c r="A520" s="15" t="s">
        <v>71</v>
      </c>
      <c r="B520" s="15">
        <v>2029</v>
      </c>
      <c r="C520" s="15">
        <v>31.8</v>
      </c>
    </row>
    <row r="521" spans="1:3" x14ac:dyDescent="0.2">
      <c r="A521" s="15" t="s">
        <v>71</v>
      </c>
      <c r="B521" s="15">
        <v>2030</v>
      </c>
      <c r="C521" s="15">
        <v>31.9</v>
      </c>
    </row>
    <row r="522" spans="1:3" x14ac:dyDescent="0.2">
      <c r="A522" s="15" t="s">
        <v>72</v>
      </c>
      <c r="B522" s="15">
        <v>2021</v>
      </c>
      <c r="C522" s="15">
        <v>187</v>
      </c>
    </row>
    <row r="523" spans="1:3" x14ac:dyDescent="0.2">
      <c r="A523" s="15" t="s">
        <v>72</v>
      </c>
      <c r="B523" s="15">
        <v>2022</v>
      </c>
      <c r="C523" s="15">
        <v>188.2</v>
      </c>
    </row>
    <row r="524" spans="1:3" x14ac:dyDescent="0.2">
      <c r="A524" s="15" t="s">
        <v>72</v>
      </c>
      <c r="B524" s="15">
        <v>2023</v>
      </c>
      <c r="C524" s="15">
        <v>189.4</v>
      </c>
    </row>
    <row r="525" spans="1:3" x14ac:dyDescent="0.2">
      <c r="A525" s="15" t="s">
        <v>72</v>
      </c>
      <c r="B525" s="15">
        <v>2024</v>
      </c>
      <c r="C525" s="15">
        <v>190.5</v>
      </c>
    </row>
    <row r="526" spans="1:3" x14ac:dyDescent="0.2">
      <c r="A526" s="15" t="s">
        <v>72</v>
      </c>
      <c r="B526" s="15">
        <v>2025</v>
      </c>
      <c r="C526" s="15">
        <v>191.7</v>
      </c>
    </row>
    <row r="527" spans="1:3" x14ac:dyDescent="0.2">
      <c r="A527" s="15" t="s">
        <v>72</v>
      </c>
      <c r="B527" s="15">
        <v>2026</v>
      </c>
      <c r="C527" s="15">
        <v>192.9</v>
      </c>
    </row>
    <row r="528" spans="1:3" x14ac:dyDescent="0.2">
      <c r="A528" s="15" t="s">
        <v>72</v>
      </c>
      <c r="B528" s="15">
        <v>2027</v>
      </c>
      <c r="C528" s="15">
        <v>194.2</v>
      </c>
    </row>
    <row r="529" spans="1:3" x14ac:dyDescent="0.2">
      <c r="A529" s="15" t="s">
        <v>72</v>
      </c>
      <c r="B529" s="15">
        <v>2028</v>
      </c>
      <c r="C529" s="15">
        <v>195.5</v>
      </c>
    </row>
    <row r="530" spans="1:3" x14ac:dyDescent="0.2">
      <c r="A530" s="15" t="s">
        <v>72</v>
      </c>
      <c r="B530" s="15">
        <v>2029</v>
      </c>
      <c r="C530" s="15">
        <v>196.7</v>
      </c>
    </row>
    <row r="531" spans="1:3" x14ac:dyDescent="0.2">
      <c r="A531" s="15" t="s">
        <v>72</v>
      </c>
      <c r="B531" s="15">
        <v>2030</v>
      </c>
      <c r="C531" s="15">
        <v>197.9</v>
      </c>
    </row>
    <row r="532" spans="1:3" x14ac:dyDescent="0.2">
      <c r="A532" s="15" t="s">
        <v>346</v>
      </c>
      <c r="B532" s="15">
        <v>2021</v>
      </c>
      <c r="C532" s="15">
        <v>17.5</v>
      </c>
    </row>
    <row r="533" spans="1:3" x14ac:dyDescent="0.2">
      <c r="A533" s="15" t="s">
        <v>346</v>
      </c>
      <c r="B533" s="15">
        <v>2022</v>
      </c>
      <c r="C533" s="15">
        <v>17.600000000000001</v>
      </c>
    </row>
    <row r="534" spans="1:3" x14ac:dyDescent="0.2">
      <c r="A534" s="15" t="s">
        <v>346</v>
      </c>
      <c r="B534" s="15">
        <v>2023</v>
      </c>
      <c r="C534" s="15">
        <v>17.8</v>
      </c>
    </row>
    <row r="535" spans="1:3" x14ac:dyDescent="0.2">
      <c r="A535" s="15" t="s">
        <v>346</v>
      </c>
      <c r="B535" s="15">
        <v>2024</v>
      </c>
      <c r="C535" s="15">
        <v>17.899999999999999</v>
      </c>
    </row>
    <row r="536" spans="1:3" x14ac:dyDescent="0.2">
      <c r="A536" s="15" t="s">
        <v>346</v>
      </c>
      <c r="B536" s="15">
        <v>2025</v>
      </c>
      <c r="C536" s="15">
        <v>18</v>
      </c>
    </row>
    <row r="537" spans="1:3" x14ac:dyDescent="0.2">
      <c r="A537" s="15" t="s">
        <v>346</v>
      </c>
      <c r="B537" s="15">
        <v>2026</v>
      </c>
      <c r="C537" s="15">
        <v>18.2</v>
      </c>
    </row>
    <row r="538" spans="1:3" x14ac:dyDescent="0.2">
      <c r="A538" s="15" t="s">
        <v>346</v>
      </c>
      <c r="B538" s="15">
        <v>2027</v>
      </c>
      <c r="C538" s="15">
        <v>18.3</v>
      </c>
    </row>
    <row r="539" spans="1:3" x14ac:dyDescent="0.2">
      <c r="A539" s="15" t="s">
        <v>346</v>
      </c>
      <c r="B539" s="15">
        <v>2028</v>
      </c>
      <c r="C539" s="15">
        <v>18.399999999999999</v>
      </c>
    </row>
    <row r="540" spans="1:3" x14ac:dyDescent="0.2">
      <c r="A540" s="15" t="s">
        <v>346</v>
      </c>
      <c r="B540" s="15">
        <v>2029</v>
      </c>
      <c r="C540" s="15">
        <v>18.5</v>
      </c>
    </row>
    <row r="541" spans="1:3" x14ac:dyDescent="0.2">
      <c r="A541" s="15" t="s">
        <v>346</v>
      </c>
      <c r="B541" s="15">
        <v>2030</v>
      </c>
      <c r="C541" s="15">
        <v>18.600000000000001</v>
      </c>
    </row>
    <row r="542" spans="1:3" x14ac:dyDescent="0.2">
      <c r="A542" s="15" t="s">
        <v>214</v>
      </c>
      <c r="B542" s="15">
        <v>2021</v>
      </c>
      <c r="C542" s="15">
        <v>35.700000000000003</v>
      </c>
    </row>
    <row r="543" spans="1:3" x14ac:dyDescent="0.2">
      <c r="A543" s="15" t="s">
        <v>214</v>
      </c>
      <c r="B543" s="15">
        <v>2022</v>
      </c>
      <c r="C543" s="15">
        <v>35.4</v>
      </c>
    </row>
    <row r="544" spans="1:3" x14ac:dyDescent="0.2">
      <c r="A544" s="15" t="s">
        <v>214</v>
      </c>
      <c r="B544" s="15">
        <v>2023</v>
      </c>
      <c r="C544" s="15">
        <v>35.200000000000003</v>
      </c>
    </row>
    <row r="545" spans="1:3" x14ac:dyDescent="0.2">
      <c r="A545" s="15" t="s">
        <v>214</v>
      </c>
      <c r="B545" s="15">
        <v>2024</v>
      </c>
      <c r="C545" s="15">
        <v>35</v>
      </c>
    </row>
    <row r="546" spans="1:3" x14ac:dyDescent="0.2">
      <c r="A546" s="15" t="s">
        <v>214</v>
      </c>
      <c r="B546" s="15">
        <v>2025</v>
      </c>
      <c r="C546" s="15">
        <v>34.799999999999997</v>
      </c>
    </row>
    <row r="547" spans="1:3" x14ac:dyDescent="0.2">
      <c r="A547" s="15" t="s">
        <v>214</v>
      </c>
      <c r="B547" s="15">
        <v>2026</v>
      </c>
      <c r="C547" s="15">
        <v>34.6</v>
      </c>
    </row>
    <row r="548" spans="1:3" x14ac:dyDescent="0.2">
      <c r="A548" s="15" t="s">
        <v>214</v>
      </c>
      <c r="B548" s="15">
        <v>2027</v>
      </c>
      <c r="C548" s="15">
        <v>34.5</v>
      </c>
    </row>
    <row r="549" spans="1:3" x14ac:dyDescent="0.2">
      <c r="A549" s="15" t="s">
        <v>214</v>
      </c>
      <c r="B549" s="15">
        <v>2028</v>
      </c>
      <c r="C549" s="15">
        <v>34.4</v>
      </c>
    </row>
    <row r="550" spans="1:3" x14ac:dyDescent="0.2">
      <c r="A550" s="15" t="s">
        <v>214</v>
      </c>
      <c r="B550" s="15">
        <v>2029</v>
      </c>
      <c r="C550" s="15">
        <v>34.299999999999997</v>
      </c>
    </row>
    <row r="551" spans="1:3" x14ac:dyDescent="0.2">
      <c r="A551" s="15" t="s">
        <v>214</v>
      </c>
      <c r="B551" s="15">
        <v>2030</v>
      </c>
      <c r="C551" s="15">
        <v>34.299999999999997</v>
      </c>
    </row>
    <row r="552" spans="1:3" x14ac:dyDescent="0.2">
      <c r="A552" s="15" t="s">
        <v>215</v>
      </c>
      <c r="B552" s="15">
        <v>2021</v>
      </c>
      <c r="C552" s="15">
        <v>20.7</v>
      </c>
    </row>
    <row r="553" spans="1:3" x14ac:dyDescent="0.2">
      <c r="A553" s="15" t="s">
        <v>215</v>
      </c>
      <c r="B553" s="15">
        <v>2022</v>
      </c>
      <c r="C553" s="15">
        <v>20.6</v>
      </c>
    </row>
    <row r="554" spans="1:3" x14ac:dyDescent="0.2">
      <c r="A554" s="15" t="s">
        <v>215</v>
      </c>
      <c r="B554" s="15">
        <v>2023</v>
      </c>
      <c r="C554" s="15">
        <v>20.6</v>
      </c>
    </row>
    <row r="555" spans="1:3" x14ac:dyDescent="0.2">
      <c r="A555" s="15" t="s">
        <v>215</v>
      </c>
      <c r="B555" s="15">
        <v>2024</v>
      </c>
      <c r="C555" s="15">
        <v>20.6</v>
      </c>
    </row>
    <row r="556" spans="1:3" x14ac:dyDescent="0.2">
      <c r="A556" s="15" t="s">
        <v>215</v>
      </c>
      <c r="B556" s="15">
        <v>2025</v>
      </c>
      <c r="C556" s="15">
        <v>20.5</v>
      </c>
    </row>
    <row r="557" spans="1:3" x14ac:dyDescent="0.2">
      <c r="A557" s="15" t="s">
        <v>215</v>
      </c>
      <c r="B557" s="15">
        <v>2026</v>
      </c>
      <c r="C557" s="15">
        <v>20.5</v>
      </c>
    </row>
    <row r="558" spans="1:3" x14ac:dyDescent="0.2">
      <c r="A558" s="15" t="s">
        <v>215</v>
      </c>
      <c r="B558" s="15">
        <v>2027</v>
      </c>
      <c r="C558" s="15">
        <v>20.5</v>
      </c>
    </row>
    <row r="559" spans="1:3" x14ac:dyDescent="0.2">
      <c r="A559" s="15" t="s">
        <v>215</v>
      </c>
      <c r="B559" s="15">
        <v>2028</v>
      </c>
      <c r="C559" s="15">
        <v>20.6</v>
      </c>
    </row>
    <row r="560" spans="1:3" x14ac:dyDescent="0.2">
      <c r="A560" s="15" t="s">
        <v>215</v>
      </c>
      <c r="B560" s="15">
        <v>2029</v>
      </c>
      <c r="C560" s="15">
        <v>20.6</v>
      </c>
    </row>
    <row r="561" spans="1:3" x14ac:dyDescent="0.2">
      <c r="A561" s="15" t="s">
        <v>215</v>
      </c>
      <c r="B561" s="15">
        <v>2030</v>
      </c>
      <c r="C561" s="15">
        <v>20.6</v>
      </c>
    </row>
    <row r="562" spans="1:3" x14ac:dyDescent="0.2">
      <c r="A562" s="15" t="s">
        <v>171</v>
      </c>
      <c r="B562" s="15">
        <v>2021</v>
      </c>
      <c r="C562" s="15">
        <v>28</v>
      </c>
    </row>
    <row r="563" spans="1:3" x14ac:dyDescent="0.2">
      <c r="A563" s="15" t="s">
        <v>171</v>
      </c>
      <c r="B563" s="15">
        <v>2022</v>
      </c>
      <c r="C563" s="15">
        <v>27.9</v>
      </c>
    </row>
    <row r="564" spans="1:3" x14ac:dyDescent="0.2">
      <c r="A564" s="15" t="s">
        <v>171</v>
      </c>
      <c r="B564" s="15">
        <v>2023</v>
      </c>
      <c r="C564" s="15">
        <v>27.8</v>
      </c>
    </row>
    <row r="565" spans="1:3" x14ac:dyDescent="0.2">
      <c r="A565" s="15" t="s">
        <v>171</v>
      </c>
      <c r="B565" s="15">
        <v>2024</v>
      </c>
      <c r="C565" s="15">
        <v>27.7</v>
      </c>
    </row>
    <row r="566" spans="1:3" x14ac:dyDescent="0.2">
      <c r="A566" s="15" t="s">
        <v>171</v>
      </c>
      <c r="B566" s="15">
        <v>2025</v>
      </c>
      <c r="C566" s="15">
        <v>27.6</v>
      </c>
    </row>
    <row r="567" spans="1:3" x14ac:dyDescent="0.2">
      <c r="A567" s="15" t="s">
        <v>171</v>
      </c>
      <c r="B567" s="15">
        <v>2026</v>
      </c>
      <c r="C567" s="15">
        <v>27.5</v>
      </c>
    </row>
    <row r="568" spans="1:3" x14ac:dyDescent="0.2">
      <c r="A568" s="15" t="s">
        <v>171</v>
      </c>
      <c r="B568" s="15">
        <v>2027</v>
      </c>
      <c r="C568" s="15">
        <v>27.4</v>
      </c>
    </row>
    <row r="569" spans="1:3" x14ac:dyDescent="0.2">
      <c r="A569" s="15" t="s">
        <v>171</v>
      </c>
      <c r="B569" s="15">
        <v>2028</v>
      </c>
      <c r="C569" s="15">
        <v>27.3</v>
      </c>
    </row>
    <row r="570" spans="1:3" x14ac:dyDescent="0.2">
      <c r="A570" s="15" t="s">
        <v>171</v>
      </c>
      <c r="B570" s="15">
        <v>2029</v>
      </c>
      <c r="C570" s="15">
        <v>27.3</v>
      </c>
    </row>
    <row r="571" spans="1:3" x14ac:dyDescent="0.2">
      <c r="A571" s="15" t="s">
        <v>171</v>
      </c>
      <c r="B571" s="15">
        <v>2030</v>
      </c>
      <c r="C571" s="15">
        <v>27.2</v>
      </c>
    </row>
    <row r="572" spans="1:3" x14ac:dyDescent="0.2">
      <c r="A572" s="15" t="s">
        <v>132</v>
      </c>
      <c r="B572" s="15">
        <v>2021</v>
      </c>
      <c r="C572" s="15">
        <v>15.4</v>
      </c>
    </row>
    <row r="573" spans="1:3" x14ac:dyDescent="0.2">
      <c r="A573" s="15" t="s">
        <v>132</v>
      </c>
      <c r="B573" s="15">
        <v>2022</v>
      </c>
      <c r="C573" s="15">
        <v>15.4</v>
      </c>
    </row>
    <row r="574" spans="1:3" x14ac:dyDescent="0.2">
      <c r="A574" s="15" t="s">
        <v>132</v>
      </c>
      <c r="B574" s="15">
        <v>2023</v>
      </c>
      <c r="C574" s="15">
        <v>15.4</v>
      </c>
    </row>
    <row r="575" spans="1:3" x14ac:dyDescent="0.2">
      <c r="A575" s="15" t="s">
        <v>132</v>
      </c>
      <c r="B575" s="15">
        <v>2024</v>
      </c>
      <c r="C575" s="15">
        <v>15.5</v>
      </c>
    </row>
    <row r="576" spans="1:3" x14ac:dyDescent="0.2">
      <c r="A576" s="15" t="s">
        <v>132</v>
      </c>
      <c r="B576" s="15">
        <v>2025</v>
      </c>
      <c r="C576" s="15">
        <v>15.6</v>
      </c>
    </row>
    <row r="577" spans="1:3" x14ac:dyDescent="0.2">
      <c r="A577" s="15" t="s">
        <v>132</v>
      </c>
      <c r="B577" s="15">
        <v>2026</v>
      </c>
      <c r="C577" s="15">
        <v>15.7</v>
      </c>
    </row>
    <row r="578" spans="1:3" x14ac:dyDescent="0.2">
      <c r="A578" s="15" t="s">
        <v>132</v>
      </c>
      <c r="B578" s="15">
        <v>2027</v>
      </c>
      <c r="C578" s="15">
        <v>15.9</v>
      </c>
    </row>
    <row r="579" spans="1:3" x14ac:dyDescent="0.2">
      <c r="A579" s="15" t="s">
        <v>132</v>
      </c>
      <c r="B579" s="15">
        <v>2028</v>
      </c>
      <c r="C579" s="15">
        <v>16</v>
      </c>
    </row>
    <row r="580" spans="1:3" x14ac:dyDescent="0.2">
      <c r="A580" s="15" t="s">
        <v>132</v>
      </c>
      <c r="B580" s="15">
        <v>2029</v>
      </c>
      <c r="C580" s="15">
        <v>16</v>
      </c>
    </row>
    <row r="581" spans="1:3" x14ac:dyDescent="0.2">
      <c r="A581" s="15" t="s">
        <v>132</v>
      </c>
      <c r="B581" s="15">
        <v>2030</v>
      </c>
      <c r="C581" s="15">
        <v>16.100000000000001</v>
      </c>
    </row>
    <row r="582" spans="1:3" x14ac:dyDescent="0.2">
      <c r="A582" s="15" t="s">
        <v>124</v>
      </c>
      <c r="B582" s="15">
        <v>2021</v>
      </c>
      <c r="C582" s="15">
        <v>22.2</v>
      </c>
    </row>
    <row r="583" spans="1:3" x14ac:dyDescent="0.2">
      <c r="A583" s="15" t="s">
        <v>124</v>
      </c>
      <c r="B583" s="15">
        <v>2022</v>
      </c>
      <c r="C583" s="15">
        <v>22.4</v>
      </c>
    </row>
    <row r="584" spans="1:3" x14ac:dyDescent="0.2">
      <c r="A584" s="15" t="s">
        <v>124</v>
      </c>
      <c r="B584" s="15">
        <v>2023</v>
      </c>
      <c r="C584" s="15">
        <v>22.7</v>
      </c>
    </row>
    <row r="585" spans="1:3" x14ac:dyDescent="0.2">
      <c r="A585" s="15" t="s">
        <v>124</v>
      </c>
      <c r="B585" s="15">
        <v>2024</v>
      </c>
      <c r="C585" s="15">
        <v>22.9</v>
      </c>
    </row>
    <row r="586" spans="1:3" x14ac:dyDescent="0.2">
      <c r="A586" s="15" t="s">
        <v>124</v>
      </c>
      <c r="B586" s="15">
        <v>2025</v>
      </c>
      <c r="C586" s="15">
        <v>23.1</v>
      </c>
    </row>
    <row r="587" spans="1:3" x14ac:dyDescent="0.2">
      <c r="A587" s="15" t="s">
        <v>124</v>
      </c>
      <c r="B587" s="15">
        <v>2026</v>
      </c>
      <c r="C587" s="15">
        <v>23.3</v>
      </c>
    </row>
    <row r="588" spans="1:3" x14ac:dyDescent="0.2">
      <c r="A588" s="15" t="s">
        <v>124</v>
      </c>
      <c r="B588" s="15">
        <v>2027</v>
      </c>
      <c r="C588" s="15">
        <v>23.5</v>
      </c>
    </row>
    <row r="589" spans="1:3" x14ac:dyDescent="0.2">
      <c r="A589" s="15" t="s">
        <v>124</v>
      </c>
      <c r="B589" s="15">
        <v>2028</v>
      </c>
      <c r="C589" s="15">
        <v>23.6</v>
      </c>
    </row>
    <row r="590" spans="1:3" x14ac:dyDescent="0.2">
      <c r="A590" s="15" t="s">
        <v>124</v>
      </c>
      <c r="B590" s="15">
        <v>2029</v>
      </c>
      <c r="C590" s="15">
        <v>23.8</v>
      </c>
    </row>
    <row r="591" spans="1:3" x14ac:dyDescent="0.2">
      <c r="A591" s="15" t="s">
        <v>124</v>
      </c>
      <c r="B591" s="15">
        <v>2030</v>
      </c>
      <c r="C591" s="15">
        <v>24</v>
      </c>
    </row>
    <row r="592" spans="1:3" x14ac:dyDescent="0.2">
      <c r="A592" s="15" t="s">
        <v>216</v>
      </c>
      <c r="B592" s="15">
        <v>2021</v>
      </c>
      <c r="C592" s="15">
        <v>26.8</v>
      </c>
    </row>
    <row r="593" spans="1:3" x14ac:dyDescent="0.2">
      <c r="A593" s="15" t="s">
        <v>216</v>
      </c>
      <c r="B593" s="15">
        <v>2022</v>
      </c>
      <c r="C593" s="15">
        <v>26.8</v>
      </c>
    </row>
    <row r="594" spans="1:3" x14ac:dyDescent="0.2">
      <c r="A594" s="15" t="s">
        <v>216</v>
      </c>
      <c r="B594" s="15">
        <v>2023</v>
      </c>
      <c r="C594" s="15">
        <v>26.9</v>
      </c>
    </row>
    <row r="595" spans="1:3" x14ac:dyDescent="0.2">
      <c r="A595" s="15" t="s">
        <v>216</v>
      </c>
      <c r="B595" s="15">
        <v>2024</v>
      </c>
      <c r="C595" s="15">
        <v>26.9</v>
      </c>
    </row>
    <row r="596" spans="1:3" x14ac:dyDescent="0.2">
      <c r="A596" s="15" t="s">
        <v>216</v>
      </c>
      <c r="B596" s="15">
        <v>2025</v>
      </c>
      <c r="C596" s="15">
        <v>27</v>
      </c>
    </row>
    <row r="597" spans="1:3" x14ac:dyDescent="0.2">
      <c r="A597" s="15" t="s">
        <v>216</v>
      </c>
      <c r="B597" s="15">
        <v>2026</v>
      </c>
      <c r="C597" s="15">
        <v>27</v>
      </c>
    </row>
    <row r="598" spans="1:3" x14ac:dyDescent="0.2">
      <c r="A598" s="15" t="s">
        <v>216</v>
      </c>
      <c r="B598" s="15">
        <v>2027</v>
      </c>
      <c r="C598" s="15">
        <v>27.1</v>
      </c>
    </row>
    <row r="599" spans="1:3" x14ac:dyDescent="0.2">
      <c r="A599" s="15" t="s">
        <v>216</v>
      </c>
      <c r="B599" s="15">
        <v>2028</v>
      </c>
      <c r="C599" s="15">
        <v>27.1</v>
      </c>
    </row>
    <row r="600" spans="1:3" x14ac:dyDescent="0.2">
      <c r="A600" s="15" t="s">
        <v>216</v>
      </c>
      <c r="B600" s="15">
        <v>2029</v>
      </c>
      <c r="C600" s="15">
        <v>27.1</v>
      </c>
    </row>
    <row r="601" spans="1:3" x14ac:dyDescent="0.2">
      <c r="A601" s="15" t="s">
        <v>216</v>
      </c>
      <c r="B601" s="15">
        <v>2030</v>
      </c>
      <c r="C601" s="15">
        <v>27.2</v>
      </c>
    </row>
    <row r="602" spans="1:3" x14ac:dyDescent="0.2">
      <c r="A602" s="15" t="s">
        <v>347</v>
      </c>
      <c r="B602" s="15">
        <v>2021</v>
      </c>
      <c r="C602" s="15">
        <v>68.2</v>
      </c>
    </row>
    <row r="603" spans="1:3" x14ac:dyDescent="0.2">
      <c r="A603" s="15" t="s">
        <v>347</v>
      </c>
      <c r="B603" s="15">
        <v>2022</v>
      </c>
      <c r="C603" s="15">
        <v>68.400000000000006</v>
      </c>
    </row>
    <row r="604" spans="1:3" x14ac:dyDescent="0.2">
      <c r="A604" s="15" t="s">
        <v>347</v>
      </c>
      <c r="B604" s="15">
        <v>2023</v>
      </c>
      <c r="C604" s="15">
        <v>68.7</v>
      </c>
    </row>
    <row r="605" spans="1:3" x14ac:dyDescent="0.2">
      <c r="A605" s="15" t="s">
        <v>347</v>
      </c>
      <c r="B605" s="15">
        <v>2024</v>
      </c>
      <c r="C605" s="15">
        <v>68.900000000000006</v>
      </c>
    </row>
    <row r="606" spans="1:3" x14ac:dyDescent="0.2">
      <c r="A606" s="15" t="s">
        <v>347</v>
      </c>
      <c r="B606" s="15">
        <v>2025</v>
      </c>
      <c r="C606" s="15">
        <v>69</v>
      </c>
    </row>
    <row r="607" spans="1:3" x14ac:dyDescent="0.2">
      <c r="A607" s="15" t="s">
        <v>347</v>
      </c>
      <c r="B607" s="15">
        <v>2026</v>
      </c>
      <c r="C607" s="15">
        <v>69.099999999999994</v>
      </c>
    </row>
    <row r="608" spans="1:3" x14ac:dyDescent="0.2">
      <c r="A608" s="15" t="s">
        <v>347</v>
      </c>
      <c r="B608" s="15">
        <v>2027</v>
      </c>
      <c r="C608" s="15">
        <v>69.3</v>
      </c>
    </row>
    <row r="609" spans="1:3" x14ac:dyDescent="0.2">
      <c r="A609" s="15" t="s">
        <v>347</v>
      </c>
      <c r="B609" s="15">
        <v>2028</v>
      </c>
      <c r="C609" s="15">
        <v>69.400000000000006</v>
      </c>
    </row>
    <row r="610" spans="1:3" x14ac:dyDescent="0.2">
      <c r="A610" s="15" t="s">
        <v>347</v>
      </c>
      <c r="B610" s="15">
        <v>2029</v>
      </c>
      <c r="C610" s="15">
        <v>69.5</v>
      </c>
    </row>
    <row r="611" spans="1:3" x14ac:dyDescent="0.2">
      <c r="A611" s="15" t="s">
        <v>347</v>
      </c>
      <c r="B611" s="15">
        <v>2030</v>
      </c>
      <c r="C611" s="15">
        <v>69.599999999999994</v>
      </c>
    </row>
    <row r="612" spans="1:3" x14ac:dyDescent="0.2">
      <c r="A612" s="15" t="s">
        <v>26</v>
      </c>
      <c r="B612" s="15">
        <v>2021</v>
      </c>
      <c r="C612" s="15">
        <v>36</v>
      </c>
    </row>
    <row r="613" spans="1:3" x14ac:dyDescent="0.2">
      <c r="A613" s="15" t="s">
        <v>26</v>
      </c>
      <c r="B613" s="15">
        <v>2022</v>
      </c>
      <c r="C613" s="15">
        <v>36.1</v>
      </c>
    </row>
    <row r="614" spans="1:3" x14ac:dyDescent="0.2">
      <c r="A614" s="15" t="s">
        <v>26</v>
      </c>
      <c r="B614" s="15">
        <v>2023</v>
      </c>
      <c r="C614" s="15">
        <v>36.200000000000003</v>
      </c>
    </row>
    <row r="615" spans="1:3" x14ac:dyDescent="0.2">
      <c r="A615" s="15" t="s">
        <v>26</v>
      </c>
      <c r="B615" s="15">
        <v>2024</v>
      </c>
      <c r="C615" s="15">
        <v>36.200000000000003</v>
      </c>
    </row>
    <row r="616" spans="1:3" x14ac:dyDescent="0.2">
      <c r="A616" s="15" t="s">
        <v>26</v>
      </c>
      <c r="B616" s="15">
        <v>2025</v>
      </c>
      <c r="C616" s="15">
        <v>36.299999999999997</v>
      </c>
    </row>
    <row r="617" spans="1:3" x14ac:dyDescent="0.2">
      <c r="A617" s="15" t="s">
        <v>26</v>
      </c>
      <c r="B617" s="15">
        <v>2026</v>
      </c>
      <c r="C617" s="15">
        <v>36.299999999999997</v>
      </c>
    </row>
    <row r="618" spans="1:3" x14ac:dyDescent="0.2">
      <c r="A618" s="15" t="s">
        <v>26</v>
      </c>
      <c r="B618" s="15">
        <v>2027</v>
      </c>
      <c r="C618" s="15">
        <v>36.4</v>
      </c>
    </row>
    <row r="619" spans="1:3" x14ac:dyDescent="0.2">
      <c r="A619" s="15" t="s">
        <v>26</v>
      </c>
      <c r="B619" s="15">
        <v>2028</v>
      </c>
      <c r="C619" s="15">
        <v>36.4</v>
      </c>
    </row>
    <row r="620" spans="1:3" x14ac:dyDescent="0.2">
      <c r="A620" s="15" t="s">
        <v>26</v>
      </c>
      <c r="B620" s="15">
        <v>2029</v>
      </c>
      <c r="C620" s="15">
        <v>36.5</v>
      </c>
    </row>
    <row r="621" spans="1:3" x14ac:dyDescent="0.2">
      <c r="A621" s="15" t="s">
        <v>26</v>
      </c>
      <c r="B621" s="15">
        <v>2030</v>
      </c>
      <c r="C621" s="15">
        <v>36.6</v>
      </c>
    </row>
    <row r="622" spans="1:3" x14ac:dyDescent="0.2">
      <c r="A622" s="15" t="s">
        <v>348</v>
      </c>
      <c r="B622" s="15">
        <v>2021</v>
      </c>
      <c r="C622" s="15">
        <v>34.799999999999997</v>
      </c>
    </row>
    <row r="623" spans="1:3" x14ac:dyDescent="0.2">
      <c r="A623" s="15" t="s">
        <v>348</v>
      </c>
      <c r="B623" s="15">
        <v>2022</v>
      </c>
      <c r="C623" s="15">
        <v>34.6</v>
      </c>
    </row>
    <row r="624" spans="1:3" x14ac:dyDescent="0.2">
      <c r="A624" s="15" t="s">
        <v>348</v>
      </c>
      <c r="B624" s="15">
        <v>2023</v>
      </c>
      <c r="C624" s="15">
        <v>34.5</v>
      </c>
    </row>
    <row r="625" spans="1:3" x14ac:dyDescent="0.2">
      <c r="A625" s="15" t="s">
        <v>348</v>
      </c>
      <c r="B625" s="15">
        <v>2024</v>
      </c>
      <c r="C625" s="15">
        <v>34.299999999999997</v>
      </c>
    </row>
    <row r="626" spans="1:3" x14ac:dyDescent="0.2">
      <c r="A626" s="15" t="s">
        <v>348</v>
      </c>
      <c r="B626" s="15">
        <v>2025</v>
      </c>
      <c r="C626" s="15">
        <v>34.200000000000003</v>
      </c>
    </row>
    <row r="627" spans="1:3" x14ac:dyDescent="0.2">
      <c r="A627" s="15" t="s">
        <v>348</v>
      </c>
      <c r="B627" s="15">
        <v>2026</v>
      </c>
      <c r="C627" s="15">
        <v>34</v>
      </c>
    </row>
    <row r="628" spans="1:3" x14ac:dyDescent="0.2">
      <c r="A628" s="15" t="s">
        <v>348</v>
      </c>
      <c r="B628" s="15">
        <v>2027</v>
      </c>
      <c r="C628" s="15">
        <v>33.9</v>
      </c>
    </row>
    <row r="629" spans="1:3" x14ac:dyDescent="0.2">
      <c r="A629" s="15" t="s">
        <v>348</v>
      </c>
      <c r="B629" s="15">
        <v>2028</v>
      </c>
      <c r="C629" s="15">
        <v>33.799999999999997</v>
      </c>
    </row>
    <row r="630" spans="1:3" x14ac:dyDescent="0.2">
      <c r="A630" s="15" t="s">
        <v>348</v>
      </c>
      <c r="B630" s="15">
        <v>2029</v>
      </c>
      <c r="C630" s="15">
        <v>33.700000000000003</v>
      </c>
    </row>
    <row r="631" spans="1:3" x14ac:dyDescent="0.2">
      <c r="A631" s="15" t="s">
        <v>348</v>
      </c>
      <c r="B631" s="15">
        <v>2030</v>
      </c>
      <c r="C631" s="15">
        <v>33.6</v>
      </c>
    </row>
    <row r="632" spans="1:3" x14ac:dyDescent="0.2">
      <c r="A632" s="15" t="s">
        <v>73</v>
      </c>
      <c r="B632" s="15">
        <v>2021</v>
      </c>
      <c r="C632" s="15">
        <v>20.6</v>
      </c>
    </row>
    <row r="633" spans="1:3" x14ac:dyDescent="0.2">
      <c r="A633" s="15" t="s">
        <v>73</v>
      </c>
      <c r="B633" s="15">
        <v>2022</v>
      </c>
      <c r="C633" s="15">
        <v>20.6</v>
      </c>
    </row>
    <row r="634" spans="1:3" x14ac:dyDescent="0.2">
      <c r="A634" s="15" t="s">
        <v>73</v>
      </c>
      <c r="B634" s="15">
        <v>2023</v>
      </c>
      <c r="C634" s="15">
        <v>20.7</v>
      </c>
    </row>
    <row r="635" spans="1:3" x14ac:dyDescent="0.2">
      <c r="A635" s="15" t="s">
        <v>73</v>
      </c>
      <c r="B635" s="15">
        <v>2024</v>
      </c>
      <c r="C635" s="15">
        <v>20.7</v>
      </c>
    </row>
    <row r="636" spans="1:3" x14ac:dyDescent="0.2">
      <c r="A636" s="15" t="s">
        <v>73</v>
      </c>
      <c r="B636" s="15">
        <v>2025</v>
      </c>
      <c r="C636" s="15">
        <v>20.8</v>
      </c>
    </row>
    <row r="637" spans="1:3" x14ac:dyDescent="0.2">
      <c r="A637" s="15" t="s">
        <v>73</v>
      </c>
      <c r="B637" s="15">
        <v>2026</v>
      </c>
      <c r="C637" s="15">
        <v>20.8</v>
      </c>
    </row>
    <row r="638" spans="1:3" x14ac:dyDescent="0.2">
      <c r="A638" s="15" t="s">
        <v>73</v>
      </c>
      <c r="B638" s="15">
        <v>2027</v>
      </c>
      <c r="C638" s="15">
        <v>20.9</v>
      </c>
    </row>
    <row r="639" spans="1:3" x14ac:dyDescent="0.2">
      <c r="A639" s="15" t="s">
        <v>73</v>
      </c>
      <c r="B639" s="15">
        <v>2028</v>
      </c>
      <c r="C639" s="15">
        <v>20.9</v>
      </c>
    </row>
    <row r="640" spans="1:3" x14ac:dyDescent="0.2">
      <c r="A640" s="15" t="s">
        <v>73</v>
      </c>
      <c r="B640" s="15">
        <v>2029</v>
      </c>
      <c r="C640" s="15">
        <v>20.9</v>
      </c>
    </row>
    <row r="641" spans="1:3" x14ac:dyDescent="0.2">
      <c r="A641" s="15" t="s">
        <v>73</v>
      </c>
      <c r="B641" s="15">
        <v>2030</v>
      </c>
      <c r="C641" s="15">
        <v>20.9</v>
      </c>
    </row>
    <row r="642" spans="1:3" x14ac:dyDescent="0.2">
      <c r="A642" s="15" t="s">
        <v>349</v>
      </c>
      <c r="B642" s="15">
        <v>2021</v>
      </c>
      <c r="C642" s="15">
        <v>13.1</v>
      </c>
    </row>
    <row r="643" spans="1:3" x14ac:dyDescent="0.2">
      <c r="A643" s="15" t="s">
        <v>349</v>
      </c>
      <c r="B643" s="15">
        <v>2022</v>
      </c>
      <c r="C643" s="15">
        <v>13.1</v>
      </c>
    </row>
    <row r="644" spans="1:3" x14ac:dyDescent="0.2">
      <c r="A644" s="15" t="s">
        <v>349</v>
      </c>
      <c r="B644" s="15">
        <v>2023</v>
      </c>
      <c r="C644" s="15">
        <v>13.2</v>
      </c>
    </row>
    <row r="645" spans="1:3" x14ac:dyDescent="0.2">
      <c r="A645" s="15" t="s">
        <v>349</v>
      </c>
      <c r="B645" s="15">
        <v>2024</v>
      </c>
      <c r="C645" s="15">
        <v>13.3</v>
      </c>
    </row>
    <row r="646" spans="1:3" x14ac:dyDescent="0.2">
      <c r="A646" s="15" t="s">
        <v>349</v>
      </c>
      <c r="B646" s="15">
        <v>2025</v>
      </c>
      <c r="C646" s="15">
        <v>13.3</v>
      </c>
    </row>
    <row r="647" spans="1:3" x14ac:dyDescent="0.2">
      <c r="A647" s="15" t="s">
        <v>349</v>
      </c>
      <c r="B647" s="15">
        <v>2026</v>
      </c>
      <c r="C647" s="15">
        <v>13.4</v>
      </c>
    </row>
    <row r="648" spans="1:3" x14ac:dyDescent="0.2">
      <c r="A648" s="15" t="s">
        <v>349</v>
      </c>
      <c r="B648" s="15">
        <v>2027</v>
      </c>
      <c r="C648" s="15">
        <v>13.5</v>
      </c>
    </row>
    <row r="649" spans="1:3" x14ac:dyDescent="0.2">
      <c r="A649" s="15" t="s">
        <v>349</v>
      </c>
      <c r="B649" s="15">
        <v>2028</v>
      </c>
      <c r="C649" s="15">
        <v>13.6</v>
      </c>
    </row>
    <row r="650" spans="1:3" x14ac:dyDescent="0.2">
      <c r="A650" s="15" t="s">
        <v>349</v>
      </c>
      <c r="B650" s="15">
        <v>2029</v>
      </c>
      <c r="C650" s="15">
        <v>13.7</v>
      </c>
    </row>
    <row r="651" spans="1:3" x14ac:dyDescent="0.2">
      <c r="A651" s="15" t="s">
        <v>349</v>
      </c>
      <c r="B651" s="15">
        <v>2030</v>
      </c>
      <c r="C651" s="15">
        <v>13.7</v>
      </c>
    </row>
    <row r="652" spans="1:3" x14ac:dyDescent="0.2">
      <c r="A652" s="15" t="s">
        <v>74</v>
      </c>
      <c r="B652" s="15">
        <v>2021</v>
      </c>
      <c r="C652" s="15">
        <v>25.3</v>
      </c>
    </row>
    <row r="653" spans="1:3" x14ac:dyDescent="0.2">
      <c r="A653" s="15" t="s">
        <v>74</v>
      </c>
      <c r="B653" s="15">
        <v>2022</v>
      </c>
      <c r="C653" s="15">
        <v>25.4</v>
      </c>
    </row>
    <row r="654" spans="1:3" x14ac:dyDescent="0.2">
      <c r="A654" s="15" t="s">
        <v>74</v>
      </c>
      <c r="B654" s="15">
        <v>2023</v>
      </c>
      <c r="C654" s="15">
        <v>25.5</v>
      </c>
    </row>
    <row r="655" spans="1:3" x14ac:dyDescent="0.2">
      <c r="A655" s="15" t="s">
        <v>74</v>
      </c>
      <c r="B655" s="15">
        <v>2024</v>
      </c>
      <c r="C655" s="15">
        <v>25.6</v>
      </c>
    </row>
    <row r="656" spans="1:3" x14ac:dyDescent="0.2">
      <c r="A656" s="15" t="s">
        <v>74</v>
      </c>
      <c r="B656" s="15">
        <v>2025</v>
      </c>
      <c r="C656" s="15">
        <v>25.6</v>
      </c>
    </row>
    <row r="657" spans="1:3" x14ac:dyDescent="0.2">
      <c r="A657" s="15" t="s">
        <v>74</v>
      </c>
      <c r="B657" s="15">
        <v>2026</v>
      </c>
      <c r="C657" s="15">
        <v>25.6</v>
      </c>
    </row>
    <row r="658" spans="1:3" x14ac:dyDescent="0.2">
      <c r="A658" s="15" t="s">
        <v>74</v>
      </c>
      <c r="B658" s="15">
        <v>2027</v>
      </c>
      <c r="C658" s="15">
        <v>25.6</v>
      </c>
    </row>
    <row r="659" spans="1:3" x14ac:dyDescent="0.2">
      <c r="A659" s="15" t="s">
        <v>74</v>
      </c>
      <c r="B659" s="15">
        <v>2028</v>
      </c>
      <c r="C659" s="15">
        <v>25.6</v>
      </c>
    </row>
    <row r="660" spans="1:3" x14ac:dyDescent="0.2">
      <c r="A660" s="15" t="s">
        <v>74</v>
      </c>
      <c r="B660" s="15">
        <v>2029</v>
      </c>
      <c r="C660" s="15">
        <v>25.7</v>
      </c>
    </row>
    <row r="661" spans="1:3" x14ac:dyDescent="0.2">
      <c r="A661" s="15" t="s">
        <v>74</v>
      </c>
      <c r="B661" s="15">
        <v>2030</v>
      </c>
      <c r="C661" s="15">
        <v>25.7</v>
      </c>
    </row>
    <row r="662" spans="1:3" x14ac:dyDescent="0.2">
      <c r="A662" s="15" t="s">
        <v>217</v>
      </c>
      <c r="B662" s="15">
        <v>2021</v>
      </c>
      <c r="C662" s="15">
        <v>29.1</v>
      </c>
    </row>
    <row r="663" spans="1:3" x14ac:dyDescent="0.2">
      <c r="A663" s="15" t="s">
        <v>217</v>
      </c>
      <c r="B663" s="15">
        <v>2022</v>
      </c>
      <c r="C663" s="15">
        <v>29.3</v>
      </c>
    </row>
    <row r="664" spans="1:3" x14ac:dyDescent="0.2">
      <c r="A664" s="15" t="s">
        <v>217</v>
      </c>
      <c r="B664" s="15">
        <v>2023</v>
      </c>
      <c r="C664" s="15">
        <v>29.5</v>
      </c>
    </row>
    <row r="665" spans="1:3" x14ac:dyDescent="0.2">
      <c r="A665" s="15" t="s">
        <v>217</v>
      </c>
      <c r="B665" s="15">
        <v>2024</v>
      </c>
      <c r="C665" s="15">
        <v>29.7</v>
      </c>
    </row>
    <row r="666" spans="1:3" x14ac:dyDescent="0.2">
      <c r="A666" s="15" t="s">
        <v>217</v>
      </c>
      <c r="B666" s="15">
        <v>2025</v>
      </c>
      <c r="C666" s="15">
        <v>29.9</v>
      </c>
    </row>
    <row r="667" spans="1:3" x14ac:dyDescent="0.2">
      <c r="A667" s="15" t="s">
        <v>217</v>
      </c>
      <c r="B667" s="15">
        <v>2026</v>
      </c>
      <c r="C667" s="15">
        <v>30.2</v>
      </c>
    </row>
    <row r="668" spans="1:3" x14ac:dyDescent="0.2">
      <c r="A668" s="15" t="s">
        <v>217</v>
      </c>
      <c r="B668" s="15">
        <v>2027</v>
      </c>
      <c r="C668" s="15">
        <v>30.4</v>
      </c>
    </row>
    <row r="669" spans="1:3" x14ac:dyDescent="0.2">
      <c r="A669" s="15" t="s">
        <v>217</v>
      </c>
      <c r="B669" s="15">
        <v>2028</v>
      </c>
      <c r="C669" s="15">
        <v>30.6</v>
      </c>
    </row>
    <row r="670" spans="1:3" x14ac:dyDescent="0.2">
      <c r="A670" s="15" t="s">
        <v>217</v>
      </c>
      <c r="B670" s="15">
        <v>2029</v>
      </c>
      <c r="C670" s="15">
        <v>30.8</v>
      </c>
    </row>
    <row r="671" spans="1:3" x14ac:dyDescent="0.2">
      <c r="A671" s="15" t="s">
        <v>217</v>
      </c>
      <c r="B671" s="15">
        <v>2030</v>
      </c>
      <c r="C671" s="15">
        <v>31</v>
      </c>
    </row>
    <row r="672" spans="1:3" x14ac:dyDescent="0.2">
      <c r="A672" s="15" t="s">
        <v>260</v>
      </c>
      <c r="B672" s="15">
        <v>2021</v>
      </c>
      <c r="C672" s="15">
        <v>28.3</v>
      </c>
    </row>
    <row r="673" spans="1:3" x14ac:dyDescent="0.2">
      <c r="A673" s="15" t="s">
        <v>260</v>
      </c>
      <c r="B673" s="15">
        <v>2022</v>
      </c>
      <c r="C673" s="15">
        <v>28.3</v>
      </c>
    </row>
    <row r="674" spans="1:3" x14ac:dyDescent="0.2">
      <c r="A674" s="15" t="s">
        <v>260</v>
      </c>
      <c r="B674" s="15">
        <v>2023</v>
      </c>
      <c r="C674" s="15">
        <v>28.3</v>
      </c>
    </row>
    <row r="675" spans="1:3" x14ac:dyDescent="0.2">
      <c r="A675" s="15" t="s">
        <v>260</v>
      </c>
      <c r="B675" s="15">
        <v>2024</v>
      </c>
      <c r="C675" s="15">
        <v>28.3</v>
      </c>
    </row>
    <row r="676" spans="1:3" x14ac:dyDescent="0.2">
      <c r="A676" s="15" t="s">
        <v>260</v>
      </c>
      <c r="B676" s="15">
        <v>2025</v>
      </c>
      <c r="C676" s="15">
        <v>28.3</v>
      </c>
    </row>
    <row r="677" spans="1:3" x14ac:dyDescent="0.2">
      <c r="A677" s="15" t="s">
        <v>260</v>
      </c>
      <c r="B677" s="15">
        <v>2026</v>
      </c>
      <c r="C677" s="15">
        <v>28.3</v>
      </c>
    </row>
    <row r="678" spans="1:3" x14ac:dyDescent="0.2">
      <c r="A678" s="15" t="s">
        <v>260</v>
      </c>
      <c r="B678" s="15">
        <v>2027</v>
      </c>
      <c r="C678" s="15">
        <v>28.3</v>
      </c>
    </row>
    <row r="679" spans="1:3" x14ac:dyDescent="0.2">
      <c r="A679" s="15" t="s">
        <v>260</v>
      </c>
      <c r="B679" s="15">
        <v>2028</v>
      </c>
      <c r="C679" s="15">
        <v>28.3</v>
      </c>
    </row>
    <row r="680" spans="1:3" x14ac:dyDescent="0.2">
      <c r="A680" s="15" t="s">
        <v>260</v>
      </c>
      <c r="B680" s="15">
        <v>2029</v>
      </c>
      <c r="C680" s="15">
        <v>28.3</v>
      </c>
    </row>
    <row r="681" spans="1:3" x14ac:dyDescent="0.2">
      <c r="A681" s="15" t="s">
        <v>260</v>
      </c>
      <c r="B681" s="15">
        <v>2030</v>
      </c>
      <c r="C681" s="15">
        <v>28.3</v>
      </c>
    </row>
    <row r="682" spans="1:3" x14ac:dyDescent="0.2">
      <c r="A682" s="15" t="s">
        <v>296</v>
      </c>
      <c r="B682" s="15">
        <v>2021</v>
      </c>
      <c r="C682" s="15">
        <v>18.7</v>
      </c>
    </row>
    <row r="683" spans="1:3" x14ac:dyDescent="0.2">
      <c r="A683" s="15" t="s">
        <v>296</v>
      </c>
      <c r="B683" s="15">
        <v>2022</v>
      </c>
      <c r="C683" s="15">
        <v>18.600000000000001</v>
      </c>
    </row>
    <row r="684" spans="1:3" x14ac:dyDescent="0.2">
      <c r="A684" s="15" t="s">
        <v>296</v>
      </c>
      <c r="B684" s="15">
        <v>2023</v>
      </c>
      <c r="C684" s="15">
        <v>18.5</v>
      </c>
    </row>
    <row r="685" spans="1:3" x14ac:dyDescent="0.2">
      <c r="A685" s="15" t="s">
        <v>296</v>
      </c>
      <c r="B685" s="15">
        <v>2024</v>
      </c>
      <c r="C685" s="15">
        <v>18.5</v>
      </c>
    </row>
    <row r="686" spans="1:3" x14ac:dyDescent="0.2">
      <c r="A686" s="15" t="s">
        <v>296</v>
      </c>
      <c r="B686" s="15">
        <v>2025</v>
      </c>
      <c r="C686" s="15">
        <v>18.399999999999999</v>
      </c>
    </row>
    <row r="687" spans="1:3" x14ac:dyDescent="0.2">
      <c r="A687" s="15" t="s">
        <v>296</v>
      </c>
      <c r="B687" s="15">
        <v>2026</v>
      </c>
      <c r="C687" s="15">
        <v>18.3</v>
      </c>
    </row>
    <row r="688" spans="1:3" x14ac:dyDescent="0.2">
      <c r="A688" s="15" t="s">
        <v>296</v>
      </c>
      <c r="B688" s="15">
        <v>2027</v>
      </c>
      <c r="C688" s="15">
        <v>18.2</v>
      </c>
    </row>
    <row r="689" spans="1:3" x14ac:dyDescent="0.2">
      <c r="A689" s="15" t="s">
        <v>296</v>
      </c>
      <c r="B689" s="15">
        <v>2028</v>
      </c>
      <c r="C689" s="15">
        <v>18.100000000000001</v>
      </c>
    </row>
    <row r="690" spans="1:3" x14ac:dyDescent="0.2">
      <c r="A690" s="15" t="s">
        <v>296</v>
      </c>
      <c r="B690" s="15">
        <v>2029</v>
      </c>
      <c r="C690" s="15">
        <v>18.100000000000001</v>
      </c>
    </row>
    <row r="691" spans="1:3" x14ac:dyDescent="0.2">
      <c r="A691" s="15" t="s">
        <v>296</v>
      </c>
      <c r="B691" s="15">
        <v>2030</v>
      </c>
      <c r="C691" s="15">
        <v>18</v>
      </c>
    </row>
    <row r="692" spans="1:3" x14ac:dyDescent="0.2">
      <c r="A692" s="15" t="s">
        <v>350</v>
      </c>
      <c r="B692" s="15">
        <v>2021</v>
      </c>
      <c r="C692" s="15">
        <v>107.4</v>
      </c>
    </row>
    <row r="693" spans="1:3" x14ac:dyDescent="0.2">
      <c r="A693" s="15" t="s">
        <v>350</v>
      </c>
      <c r="B693" s="15">
        <v>2022</v>
      </c>
      <c r="C693" s="15">
        <v>109.1</v>
      </c>
    </row>
    <row r="694" spans="1:3" x14ac:dyDescent="0.2">
      <c r="A694" s="15" t="s">
        <v>350</v>
      </c>
      <c r="B694" s="15">
        <v>2023</v>
      </c>
      <c r="C694" s="15">
        <v>110.7</v>
      </c>
    </row>
    <row r="695" spans="1:3" x14ac:dyDescent="0.2">
      <c r="A695" s="15" t="s">
        <v>350</v>
      </c>
      <c r="B695" s="15">
        <v>2024</v>
      </c>
      <c r="C695" s="15">
        <v>112.3</v>
      </c>
    </row>
    <row r="696" spans="1:3" x14ac:dyDescent="0.2">
      <c r="A696" s="15" t="s">
        <v>350</v>
      </c>
      <c r="B696" s="15">
        <v>2025</v>
      </c>
      <c r="C696" s="15">
        <v>113.6</v>
      </c>
    </row>
    <row r="697" spans="1:3" x14ac:dyDescent="0.2">
      <c r="A697" s="15" t="s">
        <v>350</v>
      </c>
      <c r="B697" s="15">
        <v>2026</v>
      </c>
      <c r="C697" s="15">
        <v>114.6</v>
      </c>
    </row>
    <row r="698" spans="1:3" x14ac:dyDescent="0.2">
      <c r="A698" s="15" t="s">
        <v>350</v>
      </c>
      <c r="B698" s="15">
        <v>2027</v>
      </c>
      <c r="C698" s="15">
        <v>115.6</v>
      </c>
    </row>
    <row r="699" spans="1:3" x14ac:dyDescent="0.2">
      <c r="A699" s="15" t="s">
        <v>350</v>
      </c>
      <c r="B699" s="15">
        <v>2028</v>
      </c>
      <c r="C699" s="15">
        <v>116.4</v>
      </c>
    </row>
    <row r="700" spans="1:3" x14ac:dyDescent="0.2">
      <c r="A700" s="15" t="s">
        <v>350</v>
      </c>
      <c r="B700" s="15">
        <v>2029</v>
      </c>
      <c r="C700" s="15">
        <v>117.1</v>
      </c>
    </row>
    <row r="701" spans="1:3" x14ac:dyDescent="0.2">
      <c r="A701" s="15" t="s">
        <v>350</v>
      </c>
      <c r="B701" s="15">
        <v>2030</v>
      </c>
      <c r="C701" s="15">
        <v>117.8</v>
      </c>
    </row>
    <row r="702" spans="1:3" x14ac:dyDescent="0.2">
      <c r="A702" s="15" t="s">
        <v>351</v>
      </c>
      <c r="B702" s="15">
        <v>2021</v>
      </c>
      <c r="C702" s="15">
        <v>24.5</v>
      </c>
    </row>
    <row r="703" spans="1:3" x14ac:dyDescent="0.2">
      <c r="A703" s="15" t="s">
        <v>351</v>
      </c>
      <c r="B703" s="15">
        <v>2022</v>
      </c>
      <c r="C703" s="15">
        <v>24.2</v>
      </c>
    </row>
    <row r="704" spans="1:3" x14ac:dyDescent="0.2">
      <c r="A704" s="15" t="s">
        <v>351</v>
      </c>
      <c r="B704" s="15">
        <v>2023</v>
      </c>
      <c r="C704" s="15">
        <v>24</v>
      </c>
    </row>
    <row r="705" spans="1:3" x14ac:dyDescent="0.2">
      <c r="A705" s="15" t="s">
        <v>351</v>
      </c>
      <c r="B705" s="15">
        <v>2024</v>
      </c>
      <c r="C705" s="15">
        <v>23.8</v>
      </c>
    </row>
    <row r="706" spans="1:3" x14ac:dyDescent="0.2">
      <c r="A706" s="15" t="s">
        <v>351</v>
      </c>
      <c r="B706" s="15">
        <v>2025</v>
      </c>
      <c r="C706" s="15">
        <v>23.5</v>
      </c>
    </row>
    <row r="707" spans="1:3" x14ac:dyDescent="0.2">
      <c r="A707" s="15" t="s">
        <v>351</v>
      </c>
      <c r="B707" s="15">
        <v>2026</v>
      </c>
      <c r="C707" s="15">
        <v>23.3</v>
      </c>
    </row>
    <row r="708" spans="1:3" x14ac:dyDescent="0.2">
      <c r="A708" s="15" t="s">
        <v>351</v>
      </c>
      <c r="B708" s="15">
        <v>2027</v>
      </c>
      <c r="C708" s="15">
        <v>23.1</v>
      </c>
    </row>
    <row r="709" spans="1:3" x14ac:dyDescent="0.2">
      <c r="A709" s="15" t="s">
        <v>351</v>
      </c>
      <c r="B709" s="15">
        <v>2028</v>
      </c>
      <c r="C709" s="15">
        <v>22.9</v>
      </c>
    </row>
    <row r="710" spans="1:3" x14ac:dyDescent="0.2">
      <c r="A710" s="15" t="s">
        <v>351</v>
      </c>
      <c r="B710" s="15">
        <v>2029</v>
      </c>
      <c r="C710" s="15">
        <v>22.7</v>
      </c>
    </row>
    <row r="711" spans="1:3" x14ac:dyDescent="0.2">
      <c r="A711" s="15" t="s">
        <v>351</v>
      </c>
      <c r="B711" s="15">
        <v>2030</v>
      </c>
      <c r="C711" s="15">
        <v>22.4</v>
      </c>
    </row>
    <row r="712" spans="1:3" x14ac:dyDescent="0.2">
      <c r="A712" s="15" t="s">
        <v>75</v>
      </c>
      <c r="B712" s="15">
        <v>2021</v>
      </c>
      <c r="C712" s="15">
        <v>32.700000000000003</v>
      </c>
    </row>
    <row r="713" spans="1:3" x14ac:dyDescent="0.2">
      <c r="A713" s="15" t="s">
        <v>75</v>
      </c>
      <c r="B713" s="15">
        <v>2022</v>
      </c>
      <c r="C713" s="15">
        <v>32.9</v>
      </c>
    </row>
    <row r="714" spans="1:3" x14ac:dyDescent="0.2">
      <c r="A714" s="15" t="s">
        <v>75</v>
      </c>
      <c r="B714" s="15">
        <v>2023</v>
      </c>
      <c r="C714" s="15">
        <v>33</v>
      </c>
    </row>
    <row r="715" spans="1:3" x14ac:dyDescent="0.2">
      <c r="A715" s="15" t="s">
        <v>75</v>
      </c>
      <c r="B715" s="15">
        <v>2024</v>
      </c>
      <c r="C715" s="15">
        <v>33.1</v>
      </c>
    </row>
    <row r="716" spans="1:3" x14ac:dyDescent="0.2">
      <c r="A716" s="15" t="s">
        <v>75</v>
      </c>
      <c r="B716" s="15">
        <v>2025</v>
      </c>
      <c r="C716" s="15">
        <v>33.200000000000003</v>
      </c>
    </row>
    <row r="717" spans="1:3" x14ac:dyDescent="0.2">
      <c r="A717" s="15" t="s">
        <v>75</v>
      </c>
      <c r="B717" s="15">
        <v>2026</v>
      </c>
      <c r="C717" s="15">
        <v>33.4</v>
      </c>
    </row>
    <row r="718" spans="1:3" x14ac:dyDescent="0.2">
      <c r="A718" s="15" t="s">
        <v>75</v>
      </c>
      <c r="B718" s="15">
        <v>2027</v>
      </c>
      <c r="C718" s="15">
        <v>33.5</v>
      </c>
    </row>
    <row r="719" spans="1:3" x14ac:dyDescent="0.2">
      <c r="A719" s="15" t="s">
        <v>75</v>
      </c>
      <c r="B719" s="15">
        <v>2028</v>
      </c>
      <c r="C719" s="15">
        <v>33.6</v>
      </c>
    </row>
    <row r="720" spans="1:3" x14ac:dyDescent="0.2">
      <c r="A720" s="15" t="s">
        <v>75</v>
      </c>
      <c r="B720" s="15">
        <v>2029</v>
      </c>
      <c r="C720" s="15">
        <v>33.799999999999997</v>
      </c>
    </row>
    <row r="721" spans="1:3" x14ac:dyDescent="0.2">
      <c r="A721" s="15" t="s">
        <v>75</v>
      </c>
      <c r="B721" s="15">
        <v>2030</v>
      </c>
      <c r="C721" s="15">
        <v>33.9</v>
      </c>
    </row>
    <row r="722" spans="1:3" x14ac:dyDescent="0.2">
      <c r="A722" s="15" t="s">
        <v>261</v>
      </c>
      <c r="B722" s="15">
        <v>2021</v>
      </c>
      <c r="C722" s="15">
        <v>100.6</v>
      </c>
    </row>
    <row r="723" spans="1:3" x14ac:dyDescent="0.2">
      <c r="A723" s="15" t="s">
        <v>261</v>
      </c>
      <c r="B723" s="15">
        <v>2022</v>
      </c>
      <c r="C723" s="15">
        <v>100.9</v>
      </c>
    </row>
    <row r="724" spans="1:3" x14ac:dyDescent="0.2">
      <c r="A724" s="15" t="s">
        <v>261</v>
      </c>
      <c r="B724" s="15">
        <v>2023</v>
      </c>
      <c r="C724" s="15">
        <v>101.2</v>
      </c>
    </row>
    <row r="725" spans="1:3" x14ac:dyDescent="0.2">
      <c r="A725" s="15" t="s">
        <v>261</v>
      </c>
      <c r="B725" s="15">
        <v>2024</v>
      </c>
      <c r="C725" s="15">
        <v>101.4</v>
      </c>
    </row>
    <row r="726" spans="1:3" x14ac:dyDescent="0.2">
      <c r="A726" s="15" t="s">
        <v>261</v>
      </c>
      <c r="B726" s="15">
        <v>2025</v>
      </c>
      <c r="C726" s="15">
        <v>101.6</v>
      </c>
    </row>
    <row r="727" spans="1:3" x14ac:dyDescent="0.2">
      <c r="A727" s="15" t="s">
        <v>261</v>
      </c>
      <c r="B727" s="15">
        <v>2026</v>
      </c>
      <c r="C727" s="15">
        <v>101.8</v>
      </c>
    </row>
    <row r="728" spans="1:3" x14ac:dyDescent="0.2">
      <c r="A728" s="15" t="s">
        <v>261</v>
      </c>
      <c r="B728" s="15">
        <v>2027</v>
      </c>
      <c r="C728" s="15">
        <v>101.8</v>
      </c>
    </row>
    <row r="729" spans="1:3" x14ac:dyDescent="0.2">
      <c r="A729" s="15" t="s">
        <v>261</v>
      </c>
      <c r="B729" s="15">
        <v>2028</v>
      </c>
      <c r="C729" s="15">
        <v>102</v>
      </c>
    </row>
    <row r="730" spans="1:3" x14ac:dyDescent="0.2">
      <c r="A730" s="15" t="s">
        <v>261</v>
      </c>
      <c r="B730" s="15">
        <v>2029</v>
      </c>
      <c r="C730" s="15">
        <v>102</v>
      </c>
    </row>
    <row r="731" spans="1:3" x14ac:dyDescent="0.2">
      <c r="A731" s="15" t="s">
        <v>261</v>
      </c>
      <c r="B731" s="15">
        <v>2030</v>
      </c>
      <c r="C731" s="15">
        <v>102.1</v>
      </c>
    </row>
    <row r="732" spans="1:3" x14ac:dyDescent="0.2">
      <c r="A732" s="15" t="s">
        <v>33</v>
      </c>
      <c r="B732" s="15">
        <v>2021</v>
      </c>
      <c r="C732" s="15">
        <v>30.5</v>
      </c>
    </row>
    <row r="733" spans="1:3" x14ac:dyDescent="0.2">
      <c r="A733" s="15" t="s">
        <v>33</v>
      </c>
      <c r="B733" s="15">
        <v>2022</v>
      </c>
      <c r="C733" s="15">
        <v>31</v>
      </c>
    </row>
    <row r="734" spans="1:3" x14ac:dyDescent="0.2">
      <c r="A734" s="15" t="s">
        <v>33</v>
      </c>
      <c r="B734" s="15">
        <v>2023</v>
      </c>
      <c r="C734" s="15">
        <v>31.4</v>
      </c>
    </row>
    <row r="735" spans="1:3" x14ac:dyDescent="0.2">
      <c r="A735" s="15" t="s">
        <v>33</v>
      </c>
      <c r="B735" s="15">
        <v>2024</v>
      </c>
      <c r="C735" s="15">
        <v>31.8</v>
      </c>
    </row>
    <row r="736" spans="1:3" x14ac:dyDescent="0.2">
      <c r="A736" s="15" t="s">
        <v>33</v>
      </c>
      <c r="B736" s="15">
        <v>2025</v>
      </c>
      <c r="C736" s="15">
        <v>32.200000000000003</v>
      </c>
    </row>
    <row r="737" spans="1:3" x14ac:dyDescent="0.2">
      <c r="A737" s="15" t="s">
        <v>33</v>
      </c>
      <c r="B737" s="15">
        <v>2026</v>
      </c>
      <c r="C737" s="15">
        <v>32.6</v>
      </c>
    </row>
    <row r="738" spans="1:3" x14ac:dyDescent="0.2">
      <c r="A738" s="15" t="s">
        <v>33</v>
      </c>
      <c r="B738" s="15">
        <v>2027</v>
      </c>
      <c r="C738" s="15">
        <v>33</v>
      </c>
    </row>
    <row r="739" spans="1:3" x14ac:dyDescent="0.2">
      <c r="A739" s="15" t="s">
        <v>33</v>
      </c>
      <c r="B739" s="15">
        <v>2028</v>
      </c>
      <c r="C739" s="15">
        <v>33.4</v>
      </c>
    </row>
    <row r="740" spans="1:3" x14ac:dyDescent="0.2">
      <c r="A740" s="15" t="s">
        <v>33</v>
      </c>
      <c r="B740" s="15">
        <v>2029</v>
      </c>
      <c r="C740" s="15">
        <v>33.700000000000003</v>
      </c>
    </row>
    <row r="741" spans="1:3" x14ac:dyDescent="0.2">
      <c r="A741" s="15" t="s">
        <v>33</v>
      </c>
      <c r="B741" s="15">
        <v>2030</v>
      </c>
      <c r="C741" s="15">
        <v>34.1</v>
      </c>
    </row>
    <row r="742" spans="1:3" x14ac:dyDescent="0.2">
      <c r="A742" s="15" t="s">
        <v>262</v>
      </c>
      <c r="B742" s="15">
        <v>2021</v>
      </c>
      <c r="C742" s="15">
        <v>26.1</v>
      </c>
    </row>
    <row r="743" spans="1:3" x14ac:dyDescent="0.2">
      <c r="A743" s="15" t="s">
        <v>262</v>
      </c>
      <c r="B743" s="15">
        <v>2022</v>
      </c>
      <c r="C743" s="15">
        <v>26</v>
      </c>
    </row>
    <row r="744" spans="1:3" x14ac:dyDescent="0.2">
      <c r="A744" s="15" t="s">
        <v>262</v>
      </c>
      <c r="B744" s="15">
        <v>2023</v>
      </c>
      <c r="C744" s="15">
        <v>25.9</v>
      </c>
    </row>
    <row r="745" spans="1:3" x14ac:dyDescent="0.2">
      <c r="A745" s="15" t="s">
        <v>262</v>
      </c>
      <c r="B745" s="15">
        <v>2024</v>
      </c>
      <c r="C745" s="15">
        <v>25.8</v>
      </c>
    </row>
    <row r="746" spans="1:3" x14ac:dyDescent="0.2">
      <c r="A746" s="15" t="s">
        <v>262</v>
      </c>
      <c r="B746" s="15">
        <v>2025</v>
      </c>
      <c r="C746" s="15">
        <v>25.7</v>
      </c>
    </row>
    <row r="747" spans="1:3" x14ac:dyDescent="0.2">
      <c r="A747" s="15" t="s">
        <v>262</v>
      </c>
      <c r="B747" s="15">
        <v>2026</v>
      </c>
      <c r="C747" s="15">
        <v>25.6</v>
      </c>
    </row>
    <row r="748" spans="1:3" x14ac:dyDescent="0.2">
      <c r="A748" s="15" t="s">
        <v>262</v>
      </c>
      <c r="B748" s="15">
        <v>2027</v>
      </c>
      <c r="C748" s="15">
        <v>25.5</v>
      </c>
    </row>
    <row r="749" spans="1:3" x14ac:dyDescent="0.2">
      <c r="A749" s="15" t="s">
        <v>262</v>
      </c>
      <c r="B749" s="15">
        <v>2028</v>
      </c>
      <c r="C749" s="15">
        <v>25.4</v>
      </c>
    </row>
    <row r="750" spans="1:3" x14ac:dyDescent="0.2">
      <c r="A750" s="15" t="s">
        <v>262</v>
      </c>
      <c r="B750" s="15">
        <v>2029</v>
      </c>
      <c r="C750" s="15">
        <v>25.4</v>
      </c>
    </row>
    <row r="751" spans="1:3" x14ac:dyDescent="0.2">
      <c r="A751" s="15" t="s">
        <v>262</v>
      </c>
      <c r="B751" s="15">
        <v>2030</v>
      </c>
      <c r="C751" s="15">
        <v>25.3</v>
      </c>
    </row>
    <row r="752" spans="1:3" x14ac:dyDescent="0.2">
      <c r="A752" s="15" t="s">
        <v>218</v>
      </c>
      <c r="B752" s="15">
        <v>2021</v>
      </c>
      <c r="C752" s="15">
        <v>11.3</v>
      </c>
    </row>
    <row r="753" spans="1:3" x14ac:dyDescent="0.2">
      <c r="A753" s="15" t="s">
        <v>218</v>
      </c>
      <c r="B753" s="15">
        <v>2022</v>
      </c>
      <c r="C753" s="15">
        <v>11.2</v>
      </c>
    </row>
    <row r="754" spans="1:3" x14ac:dyDescent="0.2">
      <c r="A754" s="15" t="s">
        <v>218</v>
      </c>
      <c r="B754" s="15">
        <v>2023</v>
      </c>
      <c r="C754" s="15">
        <v>11.2</v>
      </c>
    </row>
    <row r="755" spans="1:3" x14ac:dyDescent="0.2">
      <c r="A755" s="15" t="s">
        <v>218</v>
      </c>
      <c r="B755" s="15">
        <v>2024</v>
      </c>
      <c r="C755" s="15">
        <v>11.2</v>
      </c>
    </row>
    <row r="756" spans="1:3" x14ac:dyDescent="0.2">
      <c r="A756" s="15" t="s">
        <v>218</v>
      </c>
      <c r="B756" s="15">
        <v>2025</v>
      </c>
      <c r="C756" s="15">
        <v>11.2</v>
      </c>
    </row>
    <row r="757" spans="1:3" x14ac:dyDescent="0.2">
      <c r="A757" s="15" t="s">
        <v>218</v>
      </c>
      <c r="B757" s="15">
        <v>2026</v>
      </c>
      <c r="C757" s="15">
        <v>11.2</v>
      </c>
    </row>
    <row r="758" spans="1:3" x14ac:dyDescent="0.2">
      <c r="A758" s="15" t="s">
        <v>218</v>
      </c>
      <c r="B758" s="15">
        <v>2027</v>
      </c>
      <c r="C758" s="15">
        <v>11.2</v>
      </c>
    </row>
    <row r="759" spans="1:3" x14ac:dyDescent="0.2">
      <c r="A759" s="15" t="s">
        <v>218</v>
      </c>
      <c r="B759" s="15">
        <v>2028</v>
      </c>
      <c r="C759" s="15">
        <v>11.2</v>
      </c>
    </row>
    <row r="760" spans="1:3" x14ac:dyDescent="0.2">
      <c r="A760" s="15" t="s">
        <v>218</v>
      </c>
      <c r="B760" s="15">
        <v>2029</v>
      </c>
      <c r="C760" s="15">
        <v>11.1</v>
      </c>
    </row>
    <row r="761" spans="1:3" x14ac:dyDescent="0.2">
      <c r="A761" s="15" t="s">
        <v>218</v>
      </c>
      <c r="B761" s="15">
        <v>2030</v>
      </c>
      <c r="C761" s="15">
        <v>11.1</v>
      </c>
    </row>
    <row r="762" spans="1:3" x14ac:dyDescent="0.2">
      <c r="A762" s="15" t="s">
        <v>219</v>
      </c>
      <c r="B762" s="15">
        <v>2021</v>
      </c>
      <c r="C762" s="15">
        <v>57.5</v>
      </c>
    </row>
    <row r="763" spans="1:3" x14ac:dyDescent="0.2">
      <c r="A763" s="15" t="s">
        <v>219</v>
      </c>
      <c r="B763" s="15">
        <v>2022</v>
      </c>
      <c r="C763" s="15">
        <v>57.6</v>
      </c>
    </row>
    <row r="764" spans="1:3" x14ac:dyDescent="0.2">
      <c r="A764" s="15" t="s">
        <v>219</v>
      </c>
      <c r="B764" s="15">
        <v>2023</v>
      </c>
      <c r="C764" s="15">
        <v>57.7</v>
      </c>
    </row>
    <row r="765" spans="1:3" x14ac:dyDescent="0.2">
      <c r="A765" s="15" t="s">
        <v>219</v>
      </c>
      <c r="B765" s="15">
        <v>2024</v>
      </c>
      <c r="C765" s="15">
        <v>57.7</v>
      </c>
    </row>
    <row r="766" spans="1:3" x14ac:dyDescent="0.2">
      <c r="A766" s="15" t="s">
        <v>219</v>
      </c>
      <c r="B766" s="15">
        <v>2025</v>
      </c>
      <c r="C766" s="15">
        <v>57.8</v>
      </c>
    </row>
    <row r="767" spans="1:3" x14ac:dyDescent="0.2">
      <c r="A767" s="15" t="s">
        <v>219</v>
      </c>
      <c r="B767" s="15">
        <v>2026</v>
      </c>
      <c r="C767" s="15">
        <v>57.7</v>
      </c>
    </row>
    <row r="768" spans="1:3" x14ac:dyDescent="0.2">
      <c r="A768" s="15" t="s">
        <v>219</v>
      </c>
      <c r="B768" s="15">
        <v>2027</v>
      </c>
      <c r="C768" s="15">
        <v>57.7</v>
      </c>
    </row>
    <row r="769" spans="1:3" x14ac:dyDescent="0.2">
      <c r="A769" s="15" t="s">
        <v>219</v>
      </c>
      <c r="B769" s="15">
        <v>2028</v>
      </c>
      <c r="C769" s="15">
        <v>57.8</v>
      </c>
    </row>
    <row r="770" spans="1:3" x14ac:dyDescent="0.2">
      <c r="A770" s="15" t="s">
        <v>219</v>
      </c>
      <c r="B770" s="15">
        <v>2029</v>
      </c>
      <c r="C770" s="15">
        <v>57.8</v>
      </c>
    </row>
    <row r="771" spans="1:3" x14ac:dyDescent="0.2">
      <c r="A771" s="15" t="s">
        <v>219</v>
      </c>
      <c r="B771" s="15">
        <v>2030</v>
      </c>
      <c r="C771" s="15">
        <v>57.8</v>
      </c>
    </row>
    <row r="772" spans="1:3" x14ac:dyDescent="0.2">
      <c r="A772" s="15" t="s">
        <v>76</v>
      </c>
      <c r="B772" s="15">
        <v>2021</v>
      </c>
      <c r="C772" s="15">
        <v>26</v>
      </c>
    </row>
    <row r="773" spans="1:3" x14ac:dyDescent="0.2">
      <c r="A773" s="15" t="s">
        <v>76</v>
      </c>
      <c r="B773" s="15">
        <v>2022</v>
      </c>
      <c r="C773" s="15">
        <v>26</v>
      </c>
    </row>
    <row r="774" spans="1:3" x14ac:dyDescent="0.2">
      <c r="A774" s="15" t="s">
        <v>76</v>
      </c>
      <c r="B774" s="15">
        <v>2023</v>
      </c>
      <c r="C774" s="15">
        <v>26</v>
      </c>
    </row>
    <row r="775" spans="1:3" x14ac:dyDescent="0.2">
      <c r="A775" s="15" t="s">
        <v>76</v>
      </c>
      <c r="B775" s="15">
        <v>2024</v>
      </c>
      <c r="C775" s="15">
        <v>26</v>
      </c>
    </row>
    <row r="776" spans="1:3" x14ac:dyDescent="0.2">
      <c r="A776" s="15" t="s">
        <v>76</v>
      </c>
      <c r="B776" s="15">
        <v>2025</v>
      </c>
      <c r="C776" s="15">
        <v>26.1</v>
      </c>
    </row>
    <row r="777" spans="1:3" x14ac:dyDescent="0.2">
      <c r="A777" s="15" t="s">
        <v>76</v>
      </c>
      <c r="B777" s="15">
        <v>2026</v>
      </c>
      <c r="C777" s="15">
        <v>26.1</v>
      </c>
    </row>
    <row r="778" spans="1:3" x14ac:dyDescent="0.2">
      <c r="A778" s="15" t="s">
        <v>76</v>
      </c>
      <c r="B778" s="15">
        <v>2027</v>
      </c>
      <c r="C778" s="15">
        <v>26.2</v>
      </c>
    </row>
    <row r="779" spans="1:3" x14ac:dyDescent="0.2">
      <c r="A779" s="15" t="s">
        <v>76</v>
      </c>
      <c r="B779" s="15">
        <v>2028</v>
      </c>
      <c r="C779" s="15">
        <v>26.2</v>
      </c>
    </row>
    <row r="780" spans="1:3" x14ac:dyDescent="0.2">
      <c r="A780" s="15" t="s">
        <v>76</v>
      </c>
      <c r="B780" s="15">
        <v>2029</v>
      </c>
      <c r="C780" s="15">
        <v>26.2</v>
      </c>
    </row>
    <row r="781" spans="1:3" x14ac:dyDescent="0.2">
      <c r="A781" s="15" t="s">
        <v>76</v>
      </c>
      <c r="B781" s="15">
        <v>2030</v>
      </c>
      <c r="C781" s="15">
        <v>26.3</v>
      </c>
    </row>
    <row r="782" spans="1:3" x14ac:dyDescent="0.2">
      <c r="A782" s="15" t="s">
        <v>352</v>
      </c>
      <c r="B782" s="15">
        <v>2021</v>
      </c>
      <c r="C782" s="15">
        <v>23.8</v>
      </c>
    </row>
    <row r="783" spans="1:3" x14ac:dyDescent="0.2">
      <c r="A783" s="15" t="s">
        <v>352</v>
      </c>
      <c r="B783" s="15">
        <v>2022</v>
      </c>
      <c r="C783" s="15">
        <v>23.8</v>
      </c>
    </row>
    <row r="784" spans="1:3" x14ac:dyDescent="0.2">
      <c r="A784" s="15" t="s">
        <v>352</v>
      </c>
      <c r="B784" s="15">
        <v>2023</v>
      </c>
      <c r="C784" s="15">
        <v>23.8</v>
      </c>
    </row>
    <row r="785" spans="1:3" x14ac:dyDescent="0.2">
      <c r="A785" s="15" t="s">
        <v>352</v>
      </c>
      <c r="B785" s="15">
        <v>2024</v>
      </c>
      <c r="C785" s="15">
        <v>23.7</v>
      </c>
    </row>
    <row r="786" spans="1:3" x14ac:dyDescent="0.2">
      <c r="A786" s="15" t="s">
        <v>352</v>
      </c>
      <c r="B786" s="15">
        <v>2025</v>
      </c>
      <c r="C786" s="15">
        <v>23.7</v>
      </c>
    </row>
    <row r="787" spans="1:3" x14ac:dyDescent="0.2">
      <c r="A787" s="15" t="s">
        <v>352</v>
      </c>
      <c r="B787" s="15">
        <v>2026</v>
      </c>
      <c r="C787" s="15">
        <v>23.7</v>
      </c>
    </row>
    <row r="788" spans="1:3" x14ac:dyDescent="0.2">
      <c r="A788" s="15" t="s">
        <v>352</v>
      </c>
      <c r="B788" s="15">
        <v>2027</v>
      </c>
      <c r="C788" s="15">
        <v>23.7</v>
      </c>
    </row>
    <row r="789" spans="1:3" x14ac:dyDescent="0.2">
      <c r="A789" s="15" t="s">
        <v>352</v>
      </c>
      <c r="B789" s="15">
        <v>2028</v>
      </c>
      <c r="C789" s="15">
        <v>23.7</v>
      </c>
    </row>
    <row r="790" spans="1:3" x14ac:dyDescent="0.2">
      <c r="A790" s="15" t="s">
        <v>352</v>
      </c>
      <c r="B790" s="15">
        <v>2029</v>
      </c>
      <c r="C790" s="15">
        <v>23.6</v>
      </c>
    </row>
    <row r="791" spans="1:3" x14ac:dyDescent="0.2">
      <c r="A791" s="15" t="s">
        <v>352</v>
      </c>
      <c r="B791" s="15">
        <v>2030</v>
      </c>
      <c r="C791" s="15">
        <v>23.6</v>
      </c>
    </row>
    <row r="792" spans="1:3" x14ac:dyDescent="0.2">
      <c r="A792" s="15" t="s">
        <v>353</v>
      </c>
      <c r="B792" s="15">
        <v>2021</v>
      </c>
      <c r="C792" s="15">
        <v>120.4</v>
      </c>
    </row>
    <row r="793" spans="1:3" x14ac:dyDescent="0.2">
      <c r="A793" s="15" t="s">
        <v>353</v>
      </c>
      <c r="B793" s="15">
        <v>2022</v>
      </c>
      <c r="C793" s="15">
        <v>120.8</v>
      </c>
    </row>
    <row r="794" spans="1:3" x14ac:dyDescent="0.2">
      <c r="A794" s="15" t="s">
        <v>353</v>
      </c>
      <c r="B794" s="15">
        <v>2023</v>
      </c>
      <c r="C794" s="15">
        <v>121.3</v>
      </c>
    </row>
    <row r="795" spans="1:3" x14ac:dyDescent="0.2">
      <c r="A795" s="15" t="s">
        <v>353</v>
      </c>
      <c r="B795" s="15">
        <v>2024</v>
      </c>
      <c r="C795" s="15">
        <v>121.8</v>
      </c>
    </row>
    <row r="796" spans="1:3" x14ac:dyDescent="0.2">
      <c r="A796" s="15" t="s">
        <v>353</v>
      </c>
      <c r="B796" s="15">
        <v>2025</v>
      </c>
      <c r="C796" s="15">
        <v>122.4</v>
      </c>
    </row>
    <row r="797" spans="1:3" x14ac:dyDescent="0.2">
      <c r="A797" s="15" t="s">
        <v>353</v>
      </c>
      <c r="B797" s="15">
        <v>2026</v>
      </c>
      <c r="C797" s="15">
        <v>123</v>
      </c>
    </row>
    <row r="798" spans="1:3" x14ac:dyDescent="0.2">
      <c r="A798" s="15" t="s">
        <v>353</v>
      </c>
      <c r="B798" s="15">
        <v>2027</v>
      </c>
      <c r="C798" s="15">
        <v>123.7</v>
      </c>
    </row>
    <row r="799" spans="1:3" x14ac:dyDescent="0.2">
      <c r="A799" s="15" t="s">
        <v>353</v>
      </c>
      <c r="B799" s="15">
        <v>2028</v>
      </c>
      <c r="C799" s="15">
        <v>124.2</v>
      </c>
    </row>
    <row r="800" spans="1:3" x14ac:dyDescent="0.2">
      <c r="A800" s="15" t="s">
        <v>353</v>
      </c>
      <c r="B800" s="15">
        <v>2029</v>
      </c>
      <c r="C800" s="15">
        <v>124.7</v>
      </c>
    </row>
    <row r="801" spans="1:3" x14ac:dyDescent="0.2">
      <c r="A801" s="15" t="s">
        <v>353</v>
      </c>
      <c r="B801" s="15">
        <v>2030</v>
      </c>
      <c r="C801" s="15">
        <v>125</v>
      </c>
    </row>
    <row r="802" spans="1:3" x14ac:dyDescent="0.2">
      <c r="A802" s="15" t="s">
        <v>17</v>
      </c>
      <c r="B802" s="15">
        <v>2021</v>
      </c>
      <c r="C802" s="15">
        <v>19.7</v>
      </c>
    </row>
    <row r="803" spans="1:3" x14ac:dyDescent="0.2">
      <c r="A803" s="15" t="s">
        <v>17</v>
      </c>
      <c r="B803" s="15">
        <v>2022</v>
      </c>
      <c r="C803" s="15">
        <v>19.8</v>
      </c>
    </row>
    <row r="804" spans="1:3" x14ac:dyDescent="0.2">
      <c r="A804" s="15" t="s">
        <v>17</v>
      </c>
      <c r="B804" s="15">
        <v>2023</v>
      </c>
      <c r="C804" s="15">
        <v>19.8</v>
      </c>
    </row>
    <row r="805" spans="1:3" x14ac:dyDescent="0.2">
      <c r="A805" s="15" t="s">
        <v>17</v>
      </c>
      <c r="B805" s="15">
        <v>2024</v>
      </c>
      <c r="C805" s="15">
        <v>19.899999999999999</v>
      </c>
    </row>
    <row r="806" spans="1:3" x14ac:dyDescent="0.2">
      <c r="A806" s="15" t="s">
        <v>17</v>
      </c>
      <c r="B806" s="15">
        <v>2025</v>
      </c>
      <c r="C806" s="15">
        <v>20</v>
      </c>
    </row>
    <row r="807" spans="1:3" x14ac:dyDescent="0.2">
      <c r="A807" s="15" t="s">
        <v>17</v>
      </c>
      <c r="B807" s="15">
        <v>2026</v>
      </c>
      <c r="C807" s="15">
        <v>20</v>
      </c>
    </row>
    <row r="808" spans="1:3" x14ac:dyDescent="0.2">
      <c r="A808" s="15" t="s">
        <v>17</v>
      </c>
      <c r="B808" s="15">
        <v>2027</v>
      </c>
      <c r="C808" s="15">
        <v>20</v>
      </c>
    </row>
    <row r="809" spans="1:3" x14ac:dyDescent="0.2">
      <c r="A809" s="15" t="s">
        <v>17</v>
      </c>
      <c r="B809" s="15">
        <v>2028</v>
      </c>
      <c r="C809" s="15">
        <v>20.100000000000001</v>
      </c>
    </row>
    <row r="810" spans="1:3" x14ac:dyDescent="0.2">
      <c r="A810" s="15" t="s">
        <v>17</v>
      </c>
      <c r="B810" s="15">
        <v>2029</v>
      </c>
      <c r="C810" s="15">
        <v>20.100000000000001</v>
      </c>
    </row>
    <row r="811" spans="1:3" x14ac:dyDescent="0.2">
      <c r="A811" s="15" t="s">
        <v>17</v>
      </c>
      <c r="B811" s="15">
        <v>2030</v>
      </c>
      <c r="C811" s="15">
        <v>20.100000000000001</v>
      </c>
    </row>
    <row r="812" spans="1:3" x14ac:dyDescent="0.2">
      <c r="A812" s="15" t="s">
        <v>77</v>
      </c>
      <c r="B812" s="15">
        <v>2021</v>
      </c>
      <c r="C812" s="15">
        <v>26.9</v>
      </c>
    </row>
    <row r="813" spans="1:3" x14ac:dyDescent="0.2">
      <c r="A813" s="15" t="s">
        <v>77</v>
      </c>
      <c r="B813" s="15">
        <v>2022</v>
      </c>
      <c r="C813" s="15">
        <v>26.9</v>
      </c>
    </row>
    <row r="814" spans="1:3" x14ac:dyDescent="0.2">
      <c r="A814" s="15" t="s">
        <v>77</v>
      </c>
      <c r="B814" s="15">
        <v>2023</v>
      </c>
      <c r="C814" s="15">
        <v>26.9</v>
      </c>
    </row>
    <row r="815" spans="1:3" x14ac:dyDescent="0.2">
      <c r="A815" s="15" t="s">
        <v>77</v>
      </c>
      <c r="B815" s="15">
        <v>2024</v>
      </c>
      <c r="C815" s="15">
        <v>26.9</v>
      </c>
    </row>
    <row r="816" spans="1:3" x14ac:dyDescent="0.2">
      <c r="A816" s="15" t="s">
        <v>77</v>
      </c>
      <c r="B816" s="15">
        <v>2025</v>
      </c>
      <c r="C816" s="15">
        <v>26.8</v>
      </c>
    </row>
    <row r="817" spans="1:3" x14ac:dyDescent="0.2">
      <c r="A817" s="15" t="s">
        <v>77</v>
      </c>
      <c r="B817" s="15">
        <v>2026</v>
      </c>
      <c r="C817" s="15">
        <v>26.8</v>
      </c>
    </row>
    <row r="818" spans="1:3" x14ac:dyDescent="0.2">
      <c r="A818" s="15" t="s">
        <v>77</v>
      </c>
      <c r="B818" s="15">
        <v>2027</v>
      </c>
      <c r="C818" s="15">
        <v>26.8</v>
      </c>
    </row>
    <row r="819" spans="1:3" x14ac:dyDescent="0.2">
      <c r="A819" s="15" t="s">
        <v>77</v>
      </c>
      <c r="B819" s="15">
        <v>2028</v>
      </c>
      <c r="C819" s="15">
        <v>26.8</v>
      </c>
    </row>
    <row r="820" spans="1:3" x14ac:dyDescent="0.2">
      <c r="A820" s="15" t="s">
        <v>77</v>
      </c>
      <c r="B820" s="15">
        <v>2029</v>
      </c>
      <c r="C820" s="15">
        <v>26.8</v>
      </c>
    </row>
    <row r="821" spans="1:3" x14ac:dyDescent="0.2">
      <c r="A821" s="15" t="s">
        <v>77</v>
      </c>
      <c r="B821" s="15">
        <v>2030</v>
      </c>
      <c r="C821" s="15">
        <v>26.9</v>
      </c>
    </row>
    <row r="822" spans="1:3" x14ac:dyDescent="0.2">
      <c r="A822" s="15" t="s">
        <v>151</v>
      </c>
      <c r="B822" s="15">
        <v>2021</v>
      </c>
      <c r="C822" s="15">
        <v>41.1</v>
      </c>
    </row>
    <row r="823" spans="1:3" x14ac:dyDescent="0.2">
      <c r="A823" s="15" t="s">
        <v>151</v>
      </c>
      <c r="B823" s="15">
        <v>2022</v>
      </c>
      <c r="C823" s="15">
        <v>41.2</v>
      </c>
    </row>
    <row r="824" spans="1:3" x14ac:dyDescent="0.2">
      <c r="A824" s="15" t="s">
        <v>151</v>
      </c>
      <c r="B824" s="15">
        <v>2023</v>
      </c>
      <c r="C824" s="15">
        <v>41.3</v>
      </c>
    </row>
    <row r="825" spans="1:3" x14ac:dyDescent="0.2">
      <c r="A825" s="15" t="s">
        <v>151</v>
      </c>
      <c r="B825" s="15">
        <v>2024</v>
      </c>
      <c r="C825" s="15">
        <v>41.3</v>
      </c>
    </row>
    <row r="826" spans="1:3" x14ac:dyDescent="0.2">
      <c r="A826" s="15" t="s">
        <v>151</v>
      </c>
      <c r="B826" s="15">
        <v>2025</v>
      </c>
      <c r="C826" s="15">
        <v>41.3</v>
      </c>
    </row>
    <row r="827" spans="1:3" x14ac:dyDescent="0.2">
      <c r="A827" s="15" t="s">
        <v>151</v>
      </c>
      <c r="B827" s="15">
        <v>2026</v>
      </c>
      <c r="C827" s="15">
        <v>41.4</v>
      </c>
    </row>
    <row r="828" spans="1:3" x14ac:dyDescent="0.2">
      <c r="A828" s="15" t="s">
        <v>151</v>
      </c>
      <c r="B828" s="15">
        <v>2027</v>
      </c>
      <c r="C828" s="15">
        <v>41.4</v>
      </c>
    </row>
    <row r="829" spans="1:3" x14ac:dyDescent="0.2">
      <c r="A829" s="15" t="s">
        <v>151</v>
      </c>
      <c r="B829" s="15">
        <v>2028</v>
      </c>
      <c r="C829" s="15">
        <v>41.5</v>
      </c>
    </row>
    <row r="830" spans="1:3" x14ac:dyDescent="0.2">
      <c r="A830" s="15" t="s">
        <v>151</v>
      </c>
      <c r="B830" s="15">
        <v>2029</v>
      </c>
      <c r="C830" s="15">
        <v>41.4</v>
      </c>
    </row>
    <row r="831" spans="1:3" x14ac:dyDescent="0.2">
      <c r="A831" s="15" t="s">
        <v>151</v>
      </c>
      <c r="B831" s="15">
        <v>2030</v>
      </c>
      <c r="C831" s="15">
        <v>41.5</v>
      </c>
    </row>
    <row r="832" spans="1:3" x14ac:dyDescent="0.2">
      <c r="A832" s="15" t="s">
        <v>220</v>
      </c>
      <c r="B832" s="15">
        <v>2021</v>
      </c>
      <c r="C832" s="15">
        <v>18.8</v>
      </c>
    </row>
    <row r="833" spans="1:3" x14ac:dyDescent="0.2">
      <c r="A833" s="15" t="s">
        <v>220</v>
      </c>
      <c r="B833" s="15">
        <v>2022</v>
      </c>
      <c r="C833" s="15">
        <v>18.8</v>
      </c>
    </row>
    <row r="834" spans="1:3" x14ac:dyDescent="0.2">
      <c r="A834" s="15" t="s">
        <v>220</v>
      </c>
      <c r="B834" s="15">
        <v>2023</v>
      </c>
      <c r="C834" s="15">
        <v>18.8</v>
      </c>
    </row>
    <row r="835" spans="1:3" x14ac:dyDescent="0.2">
      <c r="A835" s="15" t="s">
        <v>220</v>
      </c>
      <c r="B835" s="15">
        <v>2024</v>
      </c>
      <c r="C835" s="15">
        <v>18.8</v>
      </c>
    </row>
    <row r="836" spans="1:3" x14ac:dyDescent="0.2">
      <c r="A836" s="15" t="s">
        <v>220</v>
      </c>
      <c r="B836" s="15">
        <v>2025</v>
      </c>
      <c r="C836" s="15">
        <v>18.899999999999999</v>
      </c>
    </row>
    <row r="837" spans="1:3" x14ac:dyDescent="0.2">
      <c r="A837" s="15" t="s">
        <v>220</v>
      </c>
      <c r="B837" s="15">
        <v>2026</v>
      </c>
      <c r="C837" s="15">
        <v>18.899999999999999</v>
      </c>
    </row>
    <row r="838" spans="1:3" x14ac:dyDescent="0.2">
      <c r="A838" s="15" t="s">
        <v>220</v>
      </c>
      <c r="B838" s="15">
        <v>2027</v>
      </c>
      <c r="C838" s="15">
        <v>18.899999999999999</v>
      </c>
    </row>
    <row r="839" spans="1:3" x14ac:dyDescent="0.2">
      <c r="A839" s="15" t="s">
        <v>220</v>
      </c>
      <c r="B839" s="15">
        <v>2028</v>
      </c>
      <c r="C839" s="15">
        <v>19</v>
      </c>
    </row>
    <row r="840" spans="1:3" x14ac:dyDescent="0.2">
      <c r="A840" s="15" t="s">
        <v>220</v>
      </c>
      <c r="B840" s="15">
        <v>2029</v>
      </c>
      <c r="C840" s="15">
        <v>19</v>
      </c>
    </row>
    <row r="841" spans="1:3" x14ac:dyDescent="0.2">
      <c r="A841" s="15" t="s">
        <v>220</v>
      </c>
      <c r="B841" s="15">
        <v>2030</v>
      </c>
      <c r="C841" s="15">
        <v>19</v>
      </c>
    </row>
    <row r="842" spans="1:3" x14ac:dyDescent="0.2">
      <c r="A842" s="15" t="s">
        <v>221</v>
      </c>
      <c r="B842" s="15">
        <v>2021</v>
      </c>
      <c r="C842" s="15">
        <v>24.7</v>
      </c>
    </row>
    <row r="843" spans="1:3" x14ac:dyDescent="0.2">
      <c r="A843" s="15" t="s">
        <v>221</v>
      </c>
      <c r="B843" s="15">
        <v>2022</v>
      </c>
      <c r="C843" s="15">
        <v>24.6</v>
      </c>
    </row>
    <row r="844" spans="1:3" x14ac:dyDescent="0.2">
      <c r="A844" s="15" t="s">
        <v>221</v>
      </c>
      <c r="B844" s="15">
        <v>2023</v>
      </c>
      <c r="C844" s="15">
        <v>24.4</v>
      </c>
    </row>
    <row r="845" spans="1:3" x14ac:dyDescent="0.2">
      <c r="A845" s="15" t="s">
        <v>221</v>
      </c>
      <c r="B845" s="15">
        <v>2024</v>
      </c>
      <c r="C845" s="15">
        <v>24.3</v>
      </c>
    </row>
    <row r="846" spans="1:3" x14ac:dyDescent="0.2">
      <c r="A846" s="15" t="s">
        <v>221</v>
      </c>
      <c r="B846" s="15">
        <v>2025</v>
      </c>
      <c r="C846" s="15">
        <v>24.2</v>
      </c>
    </row>
    <row r="847" spans="1:3" x14ac:dyDescent="0.2">
      <c r="A847" s="15" t="s">
        <v>221</v>
      </c>
      <c r="B847" s="15">
        <v>2026</v>
      </c>
      <c r="C847" s="15">
        <v>24.2</v>
      </c>
    </row>
    <row r="848" spans="1:3" x14ac:dyDescent="0.2">
      <c r="A848" s="15" t="s">
        <v>221</v>
      </c>
      <c r="B848" s="15">
        <v>2027</v>
      </c>
      <c r="C848" s="15">
        <v>24.1</v>
      </c>
    </row>
    <row r="849" spans="1:3" x14ac:dyDescent="0.2">
      <c r="A849" s="15" t="s">
        <v>221</v>
      </c>
      <c r="B849" s="15">
        <v>2028</v>
      </c>
      <c r="C849" s="15">
        <v>24</v>
      </c>
    </row>
    <row r="850" spans="1:3" x14ac:dyDescent="0.2">
      <c r="A850" s="15" t="s">
        <v>221</v>
      </c>
      <c r="B850" s="15">
        <v>2029</v>
      </c>
      <c r="C850" s="15">
        <v>24</v>
      </c>
    </row>
    <row r="851" spans="1:3" x14ac:dyDescent="0.2">
      <c r="A851" s="15" t="s">
        <v>221</v>
      </c>
      <c r="B851" s="15">
        <v>2030</v>
      </c>
      <c r="C851" s="15">
        <v>23.9</v>
      </c>
    </row>
    <row r="852" spans="1:3" x14ac:dyDescent="0.2">
      <c r="A852" s="15" t="s">
        <v>172</v>
      </c>
      <c r="B852" s="15">
        <v>2021</v>
      </c>
      <c r="C852" s="15">
        <v>31.5</v>
      </c>
    </row>
    <row r="853" spans="1:3" x14ac:dyDescent="0.2">
      <c r="A853" s="15" t="s">
        <v>172</v>
      </c>
      <c r="B853" s="15">
        <v>2022</v>
      </c>
      <c r="C853" s="15">
        <v>31.2</v>
      </c>
    </row>
    <row r="854" spans="1:3" x14ac:dyDescent="0.2">
      <c r="A854" s="15" t="s">
        <v>172</v>
      </c>
      <c r="B854" s="15">
        <v>2023</v>
      </c>
      <c r="C854" s="15">
        <v>30.9</v>
      </c>
    </row>
    <row r="855" spans="1:3" x14ac:dyDescent="0.2">
      <c r="A855" s="15" t="s">
        <v>172</v>
      </c>
      <c r="B855" s="15">
        <v>2024</v>
      </c>
      <c r="C855" s="15">
        <v>30.7</v>
      </c>
    </row>
    <row r="856" spans="1:3" x14ac:dyDescent="0.2">
      <c r="A856" s="15" t="s">
        <v>172</v>
      </c>
      <c r="B856" s="15">
        <v>2025</v>
      </c>
      <c r="C856" s="15">
        <v>30.5</v>
      </c>
    </row>
    <row r="857" spans="1:3" x14ac:dyDescent="0.2">
      <c r="A857" s="15" t="s">
        <v>172</v>
      </c>
      <c r="B857" s="15">
        <v>2026</v>
      </c>
      <c r="C857" s="15">
        <v>30.3</v>
      </c>
    </row>
    <row r="858" spans="1:3" x14ac:dyDescent="0.2">
      <c r="A858" s="15" t="s">
        <v>172</v>
      </c>
      <c r="B858" s="15">
        <v>2027</v>
      </c>
      <c r="C858" s="15">
        <v>30.2</v>
      </c>
    </row>
    <row r="859" spans="1:3" x14ac:dyDescent="0.2">
      <c r="A859" s="15" t="s">
        <v>172</v>
      </c>
      <c r="B859" s="15">
        <v>2028</v>
      </c>
      <c r="C859" s="15">
        <v>30.1</v>
      </c>
    </row>
    <row r="860" spans="1:3" x14ac:dyDescent="0.2">
      <c r="A860" s="15" t="s">
        <v>172</v>
      </c>
      <c r="B860" s="15">
        <v>2029</v>
      </c>
      <c r="C860" s="15">
        <v>30.1</v>
      </c>
    </row>
    <row r="861" spans="1:3" x14ac:dyDescent="0.2">
      <c r="A861" s="15" t="s">
        <v>172</v>
      </c>
      <c r="B861" s="15">
        <v>2030</v>
      </c>
      <c r="C861" s="15">
        <v>30</v>
      </c>
    </row>
    <row r="862" spans="1:3" x14ac:dyDescent="0.2">
      <c r="A862" s="15" t="s">
        <v>46</v>
      </c>
      <c r="B862" s="15">
        <v>2021</v>
      </c>
      <c r="C862" s="15">
        <v>36.200000000000003</v>
      </c>
    </row>
    <row r="863" spans="1:3" x14ac:dyDescent="0.2">
      <c r="A863" s="15" t="s">
        <v>46</v>
      </c>
      <c r="B863" s="15">
        <v>2022</v>
      </c>
      <c r="C863" s="15">
        <v>36.299999999999997</v>
      </c>
    </row>
    <row r="864" spans="1:3" x14ac:dyDescent="0.2">
      <c r="A864" s="15" t="s">
        <v>46</v>
      </c>
      <c r="B864" s="15">
        <v>2023</v>
      </c>
      <c r="C864" s="15">
        <v>36.299999999999997</v>
      </c>
    </row>
    <row r="865" spans="1:3" x14ac:dyDescent="0.2">
      <c r="A865" s="15" t="s">
        <v>46</v>
      </c>
      <c r="B865" s="15">
        <v>2024</v>
      </c>
      <c r="C865" s="15">
        <v>36.299999999999997</v>
      </c>
    </row>
    <row r="866" spans="1:3" x14ac:dyDescent="0.2">
      <c r="A866" s="15" t="s">
        <v>46</v>
      </c>
      <c r="B866" s="15">
        <v>2025</v>
      </c>
      <c r="C866" s="15">
        <v>36.299999999999997</v>
      </c>
    </row>
    <row r="867" spans="1:3" x14ac:dyDescent="0.2">
      <c r="A867" s="15" t="s">
        <v>46</v>
      </c>
      <c r="B867" s="15">
        <v>2026</v>
      </c>
      <c r="C867" s="15">
        <v>36.299999999999997</v>
      </c>
    </row>
    <row r="868" spans="1:3" x14ac:dyDescent="0.2">
      <c r="A868" s="15" t="s">
        <v>46</v>
      </c>
      <c r="B868" s="15">
        <v>2027</v>
      </c>
      <c r="C868" s="15">
        <v>36.299999999999997</v>
      </c>
    </row>
    <row r="869" spans="1:3" x14ac:dyDescent="0.2">
      <c r="A869" s="15" t="s">
        <v>46</v>
      </c>
      <c r="B869" s="15">
        <v>2028</v>
      </c>
      <c r="C869" s="15">
        <v>36.299999999999997</v>
      </c>
    </row>
    <row r="870" spans="1:3" x14ac:dyDescent="0.2">
      <c r="A870" s="15" t="s">
        <v>46</v>
      </c>
      <c r="B870" s="15">
        <v>2029</v>
      </c>
      <c r="C870" s="15">
        <v>36.299999999999997</v>
      </c>
    </row>
    <row r="871" spans="1:3" x14ac:dyDescent="0.2">
      <c r="A871" s="15" t="s">
        <v>46</v>
      </c>
      <c r="B871" s="15">
        <v>2030</v>
      </c>
      <c r="C871" s="15">
        <v>36.299999999999997</v>
      </c>
    </row>
    <row r="872" spans="1:3" x14ac:dyDescent="0.2">
      <c r="A872" s="15" t="s">
        <v>222</v>
      </c>
      <c r="B872" s="15">
        <v>2021</v>
      </c>
      <c r="C872" s="15">
        <v>118.3</v>
      </c>
    </row>
    <row r="873" spans="1:3" x14ac:dyDescent="0.2">
      <c r="A873" s="15" t="s">
        <v>222</v>
      </c>
      <c r="B873" s="15">
        <v>2022</v>
      </c>
      <c r="C873" s="15">
        <v>119.3</v>
      </c>
    </row>
    <row r="874" spans="1:3" x14ac:dyDescent="0.2">
      <c r="A874" s="15" t="s">
        <v>222</v>
      </c>
      <c r="B874" s="15">
        <v>2023</v>
      </c>
      <c r="C874" s="15">
        <v>120.3</v>
      </c>
    </row>
    <row r="875" spans="1:3" x14ac:dyDescent="0.2">
      <c r="A875" s="15" t="s">
        <v>222</v>
      </c>
      <c r="B875" s="15">
        <v>2024</v>
      </c>
      <c r="C875" s="15">
        <v>121.2</v>
      </c>
    </row>
    <row r="876" spans="1:3" x14ac:dyDescent="0.2">
      <c r="A876" s="15" t="s">
        <v>222</v>
      </c>
      <c r="B876" s="15">
        <v>2025</v>
      </c>
      <c r="C876" s="15">
        <v>122</v>
      </c>
    </row>
    <row r="877" spans="1:3" x14ac:dyDescent="0.2">
      <c r="A877" s="15" t="s">
        <v>222</v>
      </c>
      <c r="B877" s="15">
        <v>2026</v>
      </c>
      <c r="C877" s="15">
        <v>122.9</v>
      </c>
    </row>
    <row r="878" spans="1:3" x14ac:dyDescent="0.2">
      <c r="A878" s="15" t="s">
        <v>222</v>
      </c>
      <c r="B878" s="15">
        <v>2027</v>
      </c>
      <c r="C878" s="15">
        <v>123.8</v>
      </c>
    </row>
    <row r="879" spans="1:3" x14ac:dyDescent="0.2">
      <c r="A879" s="15" t="s">
        <v>222</v>
      </c>
      <c r="B879" s="15">
        <v>2028</v>
      </c>
      <c r="C879" s="15">
        <v>124.6</v>
      </c>
    </row>
    <row r="880" spans="1:3" x14ac:dyDescent="0.2">
      <c r="A880" s="15" t="s">
        <v>222</v>
      </c>
      <c r="B880" s="15">
        <v>2029</v>
      </c>
      <c r="C880" s="15">
        <v>125.5</v>
      </c>
    </row>
    <row r="881" spans="1:3" x14ac:dyDescent="0.2">
      <c r="A881" s="15" t="s">
        <v>222</v>
      </c>
      <c r="B881" s="15">
        <v>2030</v>
      </c>
      <c r="C881" s="15">
        <v>126.4</v>
      </c>
    </row>
    <row r="882" spans="1:3" x14ac:dyDescent="0.2">
      <c r="A882" s="15" t="s">
        <v>125</v>
      </c>
      <c r="B882" s="15">
        <v>2021</v>
      </c>
      <c r="C882" s="15">
        <v>9.1999999999999993</v>
      </c>
    </row>
    <row r="883" spans="1:3" x14ac:dyDescent="0.2">
      <c r="A883" s="15" t="s">
        <v>125</v>
      </c>
      <c r="B883" s="15">
        <v>2022</v>
      </c>
      <c r="C883" s="15">
        <v>9.3000000000000007</v>
      </c>
    </row>
    <row r="884" spans="1:3" x14ac:dyDescent="0.2">
      <c r="A884" s="15" t="s">
        <v>125</v>
      </c>
      <c r="B884" s="15">
        <v>2023</v>
      </c>
      <c r="C884" s="15">
        <v>9.3000000000000007</v>
      </c>
    </row>
    <row r="885" spans="1:3" x14ac:dyDescent="0.2">
      <c r="A885" s="15" t="s">
        <v>125</v>
      </c>
      <c r="B885" s="15">
        <v>2024</v>
      </c>
      <c r="C885" s="15">
        <v>9.3000000000000007</v>
      </c>
    </row>
    <row r="886" spans="1:3" x14ac:dyDescent="0.2">
      <c r="A886" s="15" t="s">
        <v>125</v>
      </c>
      <c r="B886" s="15">
        <v>2025</v>
      </c>
      <c r="C886" s="15">
        <v>9.3000000000000007</v>
      </c>
    </row>
    <row r="887" spans="1:3" x14ac:dyDescent="0.2">
      <c r="A887" s="15" t="s">
        <v>125</v>
      </c>
      <c r="B887" s="15">
        <v>2026</v>
      </c>
      <c r="C887" s="15">
        <v>9.4</v>
      </c>
    </row>
    <row r="888" spans="1:3" x14ac:dyDescent="0.2">
      <c r="A888" s="15" t="s">
        <v>125</v>
      </c>
      <c r="B888" s="15">
        <v>2027</v>
      </c>
      <c r="C888" s="15">
        <v>9.4</v>
      </c>
    </row>
    <row r="889" spans="1:3" x14ac:dyDescent="0.2">
      <c r="A889" s="15" t="s">
        <v>125</v>
      </c>
      <c r="B889" s="15">
        <v>2028</v>
      </c>
      <c r="C889" s="15">
        <v>9.5</v>
      </c>
    </row>
    <row r="890" spans="1:3" x14ac:dyDescent="0.2">
      <c r="A890" s="15" t="s">
        <v>125</v>
      </c>
      <c r="B890" s="15">
        <v>2029</v>
      </c>
      <c r="C890" s="15">
        <v>9.5</v>
      </c>
    </row>
    <row r="891" spans="1:3" x14ac:dyDescent="0.2">
      <c r="A891" s="15" t="s">
        <v>125</v>
      </c>
      <c r="B891" s="15">
        <v>2030</v>
      </c>
      <c r="C891" s="15">
        <v>9.6</v>
      </c>
    </row>
    <row r="892" spans="1:3" x14ac:dyDescent="0.2">
      <c r="A892" s="15" t="s">
        <v>354</v>
      </c>
      <c r="B892" s="15">
        <v>2021</v>
      </c>
      <c r="C892" s="15">
        <v>15.3</v>
      </c>
    </row>
    <row r="893" spans="1:3" x14ac:dyDescent="0.2">
      <c r="A893" s="15" t="s">
        <v>354</v>
      </c>
      <c r="B893" s="15">
        <v>2022</v>
      </c>
      <c r="C893" s="15">
        <v>15.2</v>
      </c>
    </row>
    <row r="894" spans="1:3" x14ac:dyDescent="0.2">
      <c r="A894" s="15" t="s">
        <v>354</v>
      </c>
      <c r="B894" s="15">
        <v>2023</v>
      </c>
      <c r="C894" s="15">
        <v>15.1</v>
      </c>
    </row>
    <row r="895" spans="1:3" x14ac:dyDescent="0.2">
      <c r="A895" s="15" t="s">
        <v>354</v>
      </c>
      <c r="B895" s="15">
        <v>2024</v>
      </c>
      <c r="C895" s="15">
        <v>15</v>
      </c>
    </row>
    <row r="896" spans="1:3" x14ac:dyDescent="0.2">
      <c r="A896" s="15" t="s">
        <v>354</v>
      </c>
      <c r="B896" s="15">
        <v>2025</v>
      </c>
      <c r="C896" s="15">
        <v>14.9</v>
      </c>
    </row>
    <row r="897" spans="1:3" x14ac:dyDescent="0.2">
      <c r="A897" s="15" t="s">
        <v>354</v>
      </c>
      <c r="B897" s="15">
        <v>2026</v>
      </c>
      <c r="C897" s="15">
        <v>14.8</v>
      </c>
    </row>
    <row r="898" spans="1:3" x14ac:dyDescent="0.2">
      <c r="A898" s="15" t="s">
        <v>354</v>
      </c>
      <c r="B898" s="15">
        <v>2027</v>
      </c>
      <c r="C898" s="15">
        <v>14.7</v>
      </c>
    </row>
    <row r="899" spans="1:3" x14ac:dyDescent="0.2">
      <c r="A899" s="15" t="s">
        <v>354</v>
      </c>
      <c r="B899" s="15">
        <v>2028</v>
      </c>
      <c r="C899" s="15">
        <v>14.5</v>
      </c>
    </row>
    <row r="900" spans="1:3" x14ac:dyDescent="0.2">
      <c r="A900" s="15" t="s">
        <v>354</v>
      </c>
      <c r="B900" s="15">
        <v>2029</v>
      </c>
      <c r="C900" s="15">
        <v>14.5</v>
      </c>
    </row>
    <row r="901" spans="1:3" x14ac:dyDescent="0.2">
      <c r="A901" s="15" t="s">
        <v>354</v>
      </c>
      <c r="B901" s="15">
        <v>2030</v>
      </c>
      <c r="C901" s="15">
        <v>14.4</v>
      </c>
    </row>
    <row r="902" spans="1:3" x14ac:dyDescent="0.2">
      <c r="A902" s="15" t="s">
        <v>78</v>
      </c>
      <c r="B902" s="15">
        <v>2021</v>
      </c>
      <c r="C902" s="15">
        <v>19</v>
      </c>
    </row>
    <row r="903" spans="1:3" x14ac:dyDescent="0.2">
      <c r="A903" s="15" t="s">
        <v>78</v>
      </c>
      <c r="B903" s="15">
        <v>2022</v>
      </c>
      <c r="C903" s="15">
        <v>19</v>
      </c>
    </row>
    <row r="904" spans="1:3" x14ac:dyDescent="0.2">
      <c r="A904" s="15" t="s">
        <v>78</v>
      </c>
      <c r="B904" s="15">
        <v>2023</v>
      </c>
      <c r="C904" s="15">
        <v>19.100000000000001</v>
      </c>
    </row>
    <row r="905" spans="1:3" x14ac:dyDescent="0.2">
      <c r="A905" s="15" t="s">
        <v>78</v>
      </c>
      <c r="B905" s="15">
        <v>2024</v>
      </c>
      <c r="C905" s="15">
        <v>19.100000000000001</v>
      </c>
    </row>
    <row r="906" spans="1:3" x14ac:dyDescent="0.2">
      <c r="A906" s="15" t="s">
        <v>78</v>
      </c>
      <c r="B906" s="15">
        <v>2025</v>
      </c>
      <c r="C906" s="15">
        <v>19.100000000000001</v>
      </c>
    </row>
    <row r="907" spans="1:3" x14ac:dyDescent="0.2">
      <c r="A907" s="15" t="s">
        <v>78</v>
      </c>
      <c r="B907" s="15">
        <v>2026</v>
      </c>
      <c r="C907" s="15">
        <v>19.2</v>
      </c>
    </row>
    <row r="908" spans="1:3" x14ac:dyDescent="0.2">
      <c r="A908" s="15" t="s">
        <v>78</v>
      </c>
      <c r="B908" s="15">
        <v>2027</v>
      </c>
      <c r="C908" s="15">
        <v>19.3</v>
      </c>
    </row>
    <row r="909" spans="1:3" x14ac:dyDescent="0.2">
      <c r="A909" s="15" t="s">
        <v>78</v>
      </c>
      <c r="B909" s="15">
        <v>2028</v>
      </c>
      <c r="C909" s="15">
        <v>19.3</v>
      </c>
    </row>
    <row r="910" spans="1:3" x14ac:dyDescent="0.2">
      <c r="A910" s="15" t="s">
        <v>78</v>
      </c>
      <c r="B910" s="15">
        <v>2029</v>
      </c>
      <c r="C910" s="15">
        <v>19.399999999999999</v>
      </c>
    </row>
    <row r="911" spans="1:3" x14ac:dyDescent="0.2">
      <c r="A911" s="15" t="s">
        <v>78</v>
      </c>
      <c r="B911" s="15">
        <v>2030</v>
      </c>
      <c r="C911" s="15">
        <v>19.5</v>
      </c>
    </row>
    <row r="912" spans="1:3" x14ac:dyDescent="0.2">
      <c r="A912" s="15" t="s">
        <v>173</v>
      </c>
      <c r="B912" s="15">
        <v>2021</v>
      </c>
      <c r="C912" s="15">
        <v>25.4</v>
      </c>
    </row>
    <row r="913" spans="1:3" x14ac:dyDescent="0.2">
      <c r="A913" s="15" t="s">
        <v>173</v>
      </c>
      <c r="B913" s="15">
        <v>2022</v>
      </c>
      <c r="C913" s="15">
        <v>25.4</v>
      </c>
    </row>
    <row r="914" spans="1:3" x14ac:dyDescent="0.2">
      <c r="A914" s="15" t="s">
        <v>173</v>
      </c>
      <c r="B914" s="15">
        <v>2023</v>
      </c>
      <c r="C914" s="15">
        <v>25.3</v>
      </c>
    </row>
    <row r="915" spans="1:3" x14ac:dyDescent="0.2">
      <c r="A915" s="15" t="s">
        <v>173</v>
      </c>
      <c r="B915" s="15">
        <v>2024</v>
      </c>
      <c r="C915" s="15">
        <v>25.2</v>
      </c>
    </row>
    <row r="916" spans="1:3" x14ac:dyDescent="0.2">
      <c r="A916" s="15" t="s">
        <v>173</v>
      </c>
      <c r="B916" s="15">
        <v>2025</v>
      </c>
      <c r="C916" s="15">
        <v>25.1</v>
      </c>
    </row>
    <row r="917" spans="1:3" x14ac:dyDescent="0.2">
      <c r="A917" s="15" t="s">
        <v>173</v>
      </c>
      <c r="B917" s="15">
        <v>2026</v>
      </c>
      <c r="C917" s="15">
        <v>25</v>
      </c>
    </row>
    <row r="918" spans="1:3" x14ac:dyDescent="0.2">
      <c r="A918" s="15" t="s">
        <v>173</v>
      </c>
      <c r="B918" s="15">
        <v>2027</v>
      </c>
      <c r="C918" s="15">
        <v>25</v>
      </c>
    </row>
    <row r="919" spans="1:3" x14ac:dyDescent="0.2">
      <c r="A919" s="15" t="s">
        <v>173</v>
      </c>
      <c r="B919" s="15">
        <v>2028</v>
      </c>
      <c r="C919" s="15">
        <v>24.9</v>
      </c>
    </row>
    <row r="920" spans="1:3" x14ac:dyDescent="0.2">
      <c r="A920" s="15" t="s">
        <v>173</v>
      </c>
      <c r="B920" s="15">
        <v>2029</v>
      </c>
      <c r="C920" s="15">
        <v>24.9</v>
      </c>
    </row>
    <row r="921" spans="1:3" x14ac:dyDescent="0.2">
      <c r="A921" s="15" t="s">
        <v>173</v>
      </c>
      <c r="B921" s="15">
        <v>2030</v>
      </c>
      <c r="C921" s="15">
        <v>24.8</v>
      </c>
    </row>
    <row r="922" spans="1:3" x14ac:dyDescent="0.2">
      <c r="A922" s="15" t="s">
        <v>79</v>
      </c>
      <c r="B922" s="15">
        <v>2021</v>
      </c>
      <c r="C922" s="15">
        <v>236.9</v>
      </c>
    </row>
    <row r="923" spans="1:3" x14ac:dyDescent="0.2">
      <c r="A923" s="15" t="s">
        <v>79</v>
      </c>
      <c r="B923" s="15">
        <v>2022</v>
      </c>
      <c r="C923" s="15">
        <v>239.9</v>
      </c>
    </row>
    <row r="924" spans="1:3" x14ac:dyDescent="0.2">
      <c r="A924" s="15" t="s">
        <v>79</v>
      </c>
      <c r="B924" s="15">
        <v>2023</v>
      </c>
      <c r="C924" s="15">
        <v>242.9</v>
      </c>
    </row>
    <row r="925" spans="1:3" x14ac:dyDescent="0.2">
      <c r="A925" s="15" t="s">
        <v>79</v>
      </c>
      <c r="B925" s="15">
        <v>2024</v>
      </c>
      <c r="C925" s="15">
        <v>244.9</v>
      </c>
    </row>
    <row r="926" spans="1:3" x14ac:dyDescent="0.2">
      <c r="A926" s="15" t="s">
        <v>79</v>
      </c>
      <c r="B926" s="15">
        <v>2025</v>
      </c>
      <c r="C926" s="15">
        <v>247.2</v>
      </c>
    </row>
    <row r="927" spans="1:3" x14ac:dyDescent="0.2">
      <c r="A927" s="15" t="s">
        <v>79</v>
      </c>
      <c r="B927" s="15">
        <v>2026</v>
      </c>
      <c r="C927" s="15">
        <v>249.3</v>
      </c>
    </row>
    <row r="928" spans="1:3" x14ac:dyDescent="0.2">
      <c r="A928" s="15" t="s">
        <v>79</v>
      </c>
      <c r="B928" s="15">
        <v>2027</v>
      </c>
      <c r="C928" s="15">
        <v>251.5</v>
      </c>
    </row>
    <row r="929" spans="1:3" x14ac:dyDescent="0.2">
      <c r="A929" s="15" t="s">
        <v>79</v>
      </c>
      <c r="B929" s="15">
        <v>2028</v>
      </c>
      <c r="C929" s="15">
        <v>253.6</v>
      </c>
    </row>
    <row r="930" spans="1:3" x14ac:dyDescent="0.2">
      <c r="A930" s="15" t="s">
        <v>79</v>
      </c>
      <c r="B930" s="15">
        <v>2029</v>
      </c>
      <c r="C930" s="15">
        <v>255.6</v>
      </c>
    </row>
    <row r="931" spans="1:3" x14ac:dyDescent="0.2">
      <c r="A931" s="15" t="s">
        <v>79</v>
      </c>
      <c r="B931" s="15">
        <v>2030</v>
      </c>
      <c r="C931" s="15">
        <v>257.60000000000002</v>
      </c>
    </row>
    <row r="932" spans="1:3" x14ac:dyDescent="0.2">
      <c r="A932" s="15" t="s">
        <v>223</v>
      </c>
      <c r="B932" s="15">
        <v>2021</v>
      </c>
      <c r="C932" s="15">
        <v>23.5</v>
      </c>
    </row>
    <row r="933" spans="1:3" x14ac:dyDescent="0.2">
      <c r="A933" s="15" t="s">
        <v>223</v>
      </c>
      <c r="B933" s="15">
        <v>2022</v>
      </c>
      <c r="C933" s="15">
        <v>23.6</v>
      </c>
    </row>
    <row r="934" spans="1:3" x14ac:dyDescent="0.2">
      <c r="A934" s="15" t="s">
        <v>223</v>
      </c>
      <c r="B934" s="15">
        <v>2023</v>
      </c>
      <c r="C934" s="15">
        <v>23.7</v>
      </c>
    </row>
    <row r="935" spans="1:3" x14ac:dyDescent="0.2">
      <c r="A935" s="15" t="s">
        <v>223</v>
      </c>
      <c r="B935" s="15">
        <v>2024</v>
      </c>
      <c r="C935" s="15">
        <v>23.7</v>
      </c>
    </row>
    <row r="936" spans="1:3" x14ac:dyDescent="0.2">
      <c r="A936" s="15" t="s">
        <v>223</v>
      </c>
      <c r="B936" s="15">
        <v>2025</v>
      </c>
      <c r="C936" s="15">
        <v>23.8</v>
      </c>
    </row>
    <row r="937" spans="1:3" x14ac:dyDescent="0.2">
      <c r="A937" s="15" t="s">
        <v>223</v>
      </c>
      <c r="B937" s="15">
        <v>2026</v>
      </c>
      <c r="C937" s="15">
        <v>23.9</v>
      </c>
    </row>
    <row r="938" spans="1:3" x14ac:dyDescent="0.2">
      <c r="A938" s="15" t="s">
        <v>223</v>
      </c>
      <c r="B938" s="15">
        <v>2027</v>
      </c>
      <c r="C938" s="15">
        <v>23.9</v>
      </c>
    </row>
    <row r="939" spans="1:3" x14ac:dyDescent="0.2">
      <c r="A939" s="15" t="s">
        <v>223</v>
      </c>
      <c r="B939" s="15">
        <v>2028</v>
      </c>
      <c r="C939" s="15">
        <v>24</v>
      </c>
    </row>
    <row r="940" spans="1:3" x14ac:dyDescent="0.2">
      <c r="A940" s="15" t="s">
        <v>223</v>
      </c>
      <c r="B940" s="15">
        <v>2029</v>
      </c>
      <c r="C940" s="15">
        <v>24</v>
      </c>
    </row>
    <row r="941" spans="1:3" x14ac:dyDescent="0.2">
      <c r="A941" s="15" t="s">
        <v>223</v>
      </c>
      <c r="B941" s="15">
        <v>2030</v>
      </c>
      <c r="C941" s="15">
        <v>24.1</v>
      </c>
    </row>
    <row r="942" spans="1:3" x14ac:dyDescent="0.2">
      <c r="A942" s="15" t="s">
        <v>355</v>
      </c>
      <c r="B942" s="15">
        <v>2021</v>
      </c>
      <c r="C942" s="15">
        <v>107.3</v>
      </c>
    </row>
    <row r="943" spans="1:3" x14ac:dyDescent="0.2">
      <c r="A943" s="15" t="s">
        <v>355</v>
      </c>
      <c r="B943" s="15">
        <v>2022</v>
      </c>
      <c r="C943" s="15">
        <v>107</v>
      </c>
    </row>
    <row r="944" spans="1:3" x14ac:dyDescent="0.2">
      <c r="A944" s="15" t="s">
        <v>355</v>
      </c>
      <c r="B944" s="15">
        <v>2023</v>
      </c>
      <c r="C944" s="15">
        <v>106.8</v>
      </c>
    </row>
    <row r="945" spans="1:3" x14ac:dyDescent="0.2">
      <c r="A945" s="15" t="s">
        <v>355</v>
      </c>
      <c r="B945" s="15">
        <v>2024</v>
      </c>
      <c r="C945" s="15">
        <v>106.5</v>
      </c>
    </row>
    <row r="946" spans="1:3" x14ac:dyDescent="0.2">
      <c r="A946" s="15" t="s">
        <v>355</v>
      </c>
      <c r="B946" s="15">
        <v>2025</v>
      </c>
      <c r="C946" s="15">
        <v>106.3</v>
      </c>
    </row>
    <row r="947" spans="1:3" x14ac:dyDescent="0.2">
      <c r="A947" s="15" t="s">
        <v>355</v>
      </c>
      <c r="B947" s="15">
        <v>2026</v>
      </c>
      <c r="C947" s="15">
        <v>106.1</v>
      </c>
    </row>
    <row r="948" spans="1:3" x14ac:dyDescent="0.2">
      <c r="A948" s="15" t="s">
        <v>355</v>
      </c>
      <c r="B948" s="15">
        <v>2027</v>
      </c>
      <c r="C948" s="15">
        <v>105.9</v>
      </c>
    </row>
    <row r="949" spans="1:3" x14ac:dyDescent="0.2">
      <c r="A949" s="15" t="s">
        <v>355</v>
      </c>
      <c r="B949" s="15">
        <v>2028</v>
      </c>
      <c r="C949" s="15">
        <v>105.7</v>
      </c>
    </row>
    <row r="950" spans="1:3" x14ac:dyDescent="0.2">
      <c r="A950" s="15" t="s">
        <v>355</v>
      </c>
      <c r="B950" s="15">
        <v>2029</v>
      </c>
      <c r="C950" s="15">
        <v>105.5</v>
      </c>
    </row>
    <row r="951" spans="1:3" x14ac:dyDescent="0.2">
      <c r="A951" s="15" t="s">
        <v>355</v>
      </c>
      <c r="B951" s="15">
        <v>2030</v>
      </c>
      <c r="C951" s="15">
        <v>105.3</v>
      </c>
    </row>
    <row r="952" spans="1:3" x14ac:dyDescent="0.2">
      <c r="A952" s="15" t="s">
        <v>18</v>
      </c>
      <c r="B952" s="15">
        <v>2021</v>
      </c>
      <c r="C952" s="15">
        <v>18.899999999999999</v>
      </c>
    </row>
    <row r="953" spans="1:3" x14ac:dyDescent="0.2">
      <c r="A953" s="15" t="s">
        <v>18</v>
      </c>
      <c r="B953" s="15">
        <v>2022</v>
      </c>
      <c r="C953" s="15">
        <v>18.899999999999999</v>
      </c>
    </row>
    <row r="954" spans="1:3" x14ac:dyDescent="0.2">
      <c r="A954" s="15" t="s">
        <v>18</v>
      </c>
      <c r="B954" s="15">
        <v>2023</v>
      </c>
      <c r="C954" s="15">
        <v>19</v>
      </c>
    </row>
    <row r="955" spans="1:3" x14ac:dyDescent="0.2">
      <c r="A955" s="15" t="s">
        <v>18</v>
      </c>
      <c r="B955" s="15">
        <v>2024</v>
      </c>
      <c r="C955" s="15">
        <v>19</v>
      </c>
    </row>
    <row r="956" spans="1:3" x14ac:dyDescent="0.2">
      <c r="A956" s="15" t="s">
        <v>18</v>
      </c>
      <c r="B956" s="15">
        <v>2025</v>
      </c>
      <c r="C956" s="15">
        <v>19.100000000000001</v>
      </c>
    </row>
    <row r="957" spans="1:3" x14ac:dyDescent="0.2">
      <c r="A957" s="15" t="s">
        <v>18</v>
      </c>
      <c r="B957" s="15">
        <v>2026</v>
      </c>
      <c r="C957" s="15">
        <v>19.100000000000001</v>
      </c>
    </row>
    <row r="958" spans="1:3" x14ac:dyDescent="0.2">
      <c r="A958" s="15" t="s">
        <v>18</v>
      </c>
      <c r="B958" s="15">
        <v>2027</v>
      </c>
      <c r="C958" s="15">
        <v>19.2</v>
      </c>
    </row>
    <row r="959" spans="1:3" x14ac:dyDescent="0.2">
      <c r="A959" s="15" t="s">
        <v>18</v>
      </c>
      <c r="B959" s="15">
        <v>2028</v>
      </c>
      <c r="C959" s="15">
        <v>19.2</v>
      </c>
    </row>
    <row r="960" spans="1:3" x14ac:dyDescent="0.2">
      <c r="A960" s="15" t="s">
        <v>18</v>
      </c>
      <c r="B960" s="15">
        <v>2029</v>
      </c>
      <c r="C960" s="15">
        <v>19.2</v>
      </c>
    </row>
    <row r="961" spans="1:3" x14ac:dyDescent="0.2">
      <c r="A961" s="15" t="s">
        <v>18</v>
      </c>
      <c r="B961" s="15">
        <v>2030</v>
      </c>
      <c r="C961" s="15">
        <v>19.3</v>
      </c>
    </row>
    <row r="962" spans="1:3" x14ac:dyDescent="0.2">
      <c r="A962" s="15" t="s">
        <v>263</v>
      </c>
      <c r="B962" s="15">
        <v>2021</v>
      </c>
      <c r="C962" s="15">
        <v>159.6</v>
      </c>
    </row>
    <row r="963" spans="1:3" x14ac:dyDescent="0.2">
      <c r="A963" s="15" t="s">
        <v>263</v>
      </c>
      <c r="B963" s="15">
        <v>2022</v>
      </c>
      <c r="C963" s="15">
        <v>159.80000000000001</v>
      </c>
    </row>
    <row r="964" spans="1:3" x14ac:dyDescent="0.2">
      <c r="A964" s="15" t="s">
        <v>263</v>
      </c>
      <c r="B964" s="15">
        <v>2023</v>
      </c>
      <c r="C964" s="15">
        <v>159.9</v>
      </c>
    </row>
    <row r="965" spans="1:3" x14ac:dyDescent="0.2">
      <c r="A965" s="15" t="s">
        <v>263</v>
      </c>
      <c r="B965" s="15">
        <v>2024</v>
      </c>
      <c r="C965" s="15">
        <v>160</v>
      </c>
    </row>
    <row r="966" spans="1:3" x14ac:dyDescent="0.2">
      <c r="A966" s="15" t="s">
        <v>263</v>
      </c>
      <c r="B966" s="15">
        <v>2025</v>
      </c>
      <c r="C966" s="15">
        <v>160</v>
      </c>
    </row>
    <row r="967" spans="1:3" x14ac:dyDescent="0.2">
      <c r="A967" s="15" t="s">
        <v>263</v>
      </c>
      <c r="B967" s="15">
        <v>2026</v>
      </c>
      <c r="C967" s="15">
        <v>160</v>
      </c>
    </row>
    <row r="968" spans="1:3" x14ac:dyDescent="0.2">
      <c r="A968" s="15" t="s">
        <v>263</v>
      </c>
      <c r="B968" s="15">
        <v>2027</v>
      </c>
      <c r="C968" s="15">
        <v>160</v>
      </c>
    </row>
    <row r="969" spans="1:3" x14ac:dyDescent="0.2">
      <c r="A969" s="15" t="s">
        <v>263</v>
      </c>
      <c r="B969" s="15">
        <v>2028</v>
      </c>
      <c r="C969" s="15">
        <v>159.9</v>
      </c>
    </row>
    <row r="970" spans="1:3" x14ac:dyDescent="0.2">
      <c r="A970" s="15" t="s">
        <v>263</v>
      </c>
      <c r="B970" s="15">
        <v>2029</v>
      </c>
      <c r="C970" s="15">
        <v>159.80000000000001</v>
      </c>
    </row>
    <row r="971" spans="1:3" x14ac:dyDescent="0.2">
      <c r="A971" s="15" t="s">
        <v>263</v>
      </c>
      <c r="B971" s="15">
        <v>2030</v>
      </c>
      <c r="C971" s="15">
        <v>159.6</v>
      </c>
    </row>
    <row r="972" spans="1:3" x14ac:dyDescent="0.2">
      <c r="A972" s="15" t="s">
        <v>224</v>
      </c>
      <c r="B972" s="15">
        <v>2021</v>
      </c>
      <c r="C972" s="15">
        <v>32.9</v>
      </c>
    </row>
    <row r="973" spans="1:3" x14ac:dyDescent="0.2">
      <c r="A973" s="15" t="s">
        <v>224</v>
      </c>
      <c r="B973" s="15">
        <v>2022</v>
      </c>
      <c r="C973" s="15">
        <v>32.9</v>
      </c>
    </row>
    <row r="974" spans="1:3" x14ac:dyDescent="0.2">
      <c r="A974" s="15" t="s">
        <v>224</v>
      </c>
      <c r="B974" s="15">
        <v>2023</v>
      </c>
      <c r="C974" s="15">
        <v>32.9</v>
      </c>
    </row>
    <row r="975" spans="1:3" x14ac:dyDescent="0.2">
      <c r="A975" s="15" t="s">
        <v>224</v>
      </c>
      <c r="B975" s="15">
        <v>2024</v>
      </c>
      <c r="C975" s="15">
        <v>32.9</v>
      </c>
    </row>
    <row r="976" spans="1:3" x14ac:dyDescent="0.2">
      <c r="A976" s="15" t="s">
        <v>224</v>
      </c>
      <c r="B976" s="15">
        <v>2025</v>
      </c>
      <c r="C976" s="15">
        <v>32.9</v>
      </c>
    </row>
    <row r="977" spans="1:3" x14ac:dyDescent="0.2">
      <c r="A977" s="15" t="s">
        <v>224</v>
      </c>
      <c r="B977" s="15">
        <v>2026</v>
      </c>
      <c r="C977" s="15">
        <v>32.9</v>
      </c>
    </row>
    <row r="978" spans="1:3" x14ac:dyDescent="0.2">
      <c r="A978" s="15" t="s">
        <v>224</v>
      </c>
      <c r="B978" s="15">
        <v>2027</v>
      </c>
      <c r="C978" s="15">
        <v>32.9</v>
      </c>
    </row>
    <row r="979" spans="1:3" x14ac:dyDescent="0.2">
      <c r="A979" s="15" t="s">
        <v>224</v>
      </c>
      <c r="B979" s="15">
        <v>2028</v>
      </c>
      <c r="C979" s="15">
        <v>32.9</v>
      </c>
    </row>
    <row r="980" spans="1:3" x14ac:dyDescent="0.2">
      <c r="A980" s="15" t="s">
        <v>224</v>
      </c>
      <c r="B980" s="15">
        <v>2029</v>
      </c>
      <c r="C980" s="15">
        <v>32.9</v>
      </c>
    </row>
    <row r="981" spans="1:3" x14ac:dyDescent="0.2">
      <c r="A981" s="15" t="s">
        <v>224</v>
      </c>
      <c r="B981" s="15">
        <v>2030</v>
      </c>
      <c r="C981" s="15">
        <v>32.9</v>
      </c>
    </row>
    <row r="982" spans="1:3" x14ac:dyDescent="0.2">
      <c r="A982" s="15" t="s">
        <v>225</v>
      </c>
      <c r="B982" s="15">
        <v>2021</v>
      </c>
      <c r="C982" s="15">
        <v>27.2</v>
      </c>
    </row>
    <row r="983" spans="1:3" x14ac:dyDescent="0.2">
      <c r="A983" s="15" t="s">
        <v>225</v>
      </c>
      <c r="B983" s="15">
        <v>2022</v>
      </c>
      <c r="C983" s="15">
        <v>27.3</v>
      </c>
    </row>
    <row r="984" spans="1:3" x14ac:dyDescent="0.2">
      <c r="A984" s="15" t="s">
        <v>225</v>
      </c>
      <c r="B984" s="15">
        <v>2023</v>
      </c>
      <c r="C984" s="15">
        <v>27.4</v>
      </c>
    </row>
    <row r="985" spans="1:3" x14ac:dyDescent="0.2">
      <c r="A985" s="15" t="s">
        <v>225</v>
      </c>
      <c r="B985" s="15">
        <v>2024</v>
      </c>
      <c r="C985" s="15">
        <v>27.5</v>
      </c>
    </row>
    <row r="986" spans="1:3" x14ac:dyDescent="0.2">
      <c r="A986" s="15" t="s">
        <v>225</v>
      </c>
      <c r="B986" s="15">
        <v>2025</v>
      </c>
      <c r="C986" s="15">
        <v>27.6</v>
      </c>
    </row>
    <row r="987" spans="1:3" x14ac:dyDescent="0.2">
      <c r="A987" s="15" t="s">
        <v>225</v>
      </c>
      <c r="B987" s="15">
        <v>2026</v>
      </c>
      <c r="C987" s="15">
        <v>27.6</v>
      </c>
    </row>
    <row r="988" spans="1:3" x14ac:dyDescent="0.2">
      <c r="A988" s="15" t="s">
        <v>225</v>
      </c>
      <c r="B988" s="15">
        <v>2027</v>
      </c>
      <c r="C988" s="15">
        <v>27.7</v>
      </c>
    </row>
    <row r="989" spans="1:3" x14ac:dyDescent="0.2">
      <c r="A989" s="15" t="s">
        <v>225</v>
      </c>
      <c r="B989" s="15">
        <v>2028</v>
      </c>
      <c r="C989" s="15">
        <v>27.7</v>
      </c>
    </row>
    <row r="990" spans="1:3" x14ac:dyDescent="0.2">
      <c r="A990" s="15" t="s">
        <v>225</v>
      </c>
      <c r="B990" s="15">
        <v>2029</v>
      </c>
      <c r="C990" s="15">
        <v>27.8</v>
      </c>
    </row>
    <row r="991" spans="1:3" x14ac:dyDescent="0.2">
      <c r="A991" s="15" t="s">
        <v>225</v>
      </c>
      <c r="B991" s="15">
        <v>2030</v>
      </c>
      <c r="C991" s="15">
        <v>27.9</v>
      </c>
    </row>
    <row r="992" spans="1:3" x14ac:dyDescent="0.2">
      <c r="A992" s="15" t="s">
        <v>80</v>
      </c>
      <c r="B992" s="15">
        <v>2021</v>
      </c>
      <c r="C992" s="15">
        <v>44.3</v>
      </c>
    </row>
    <row r="993" spans="1:3" x14ac:dyDescent="0.2">
      <c r="A993" s="15" t="s">
        <v>80</v>
      </c>
      <c r="B993" s="15">
        <v>2022</v>
      </c>
      <c r="C993" s="15">
        <v>44.5</v>
      </c>
    </row>
    <row r="994" spans="1:3" x14ac:dyDescent="0.2">
      <c r="A994" s="15" t="s">
        <v>80</v>
      </c>
      <c r="B994" s="15">
        <v>2023</v>
      </c>
      <c r="C994" s="15">
        <v>44.7</v>
      </c>
    </row>
    <row r="995" spans="1:3" x14ac:dyDescent="0.2">
      <c r="A995" s="15" t="s">
        <v>80</v>
      </c>
      <c r="B995" s="15">
        <v>2024</v>
      </c>
      <c r="C995" s="15">
        <v>44.9</v>
      </c>
    </row>
    <row r="996" spans="1:3" x14ac:dyDescent="0.2">
      <c r="A996" s="15" t="s">
        <v>80</v>
      </c>
      <c r="B996" s="15">
        <v>2025</v>
      </c>
      <c r="C996" s="15">
        <v>45</v>
      </c>
    </row>
    <row r="997" spans="1:3" x14ac:dyDescent="0.2">
      <c r="A997" s="15" t="s">
        <v>80</v>
      </c>
      <c r="B997" s="15">
        <v>2026</v>
      </c>
      <c r="C997" s="15">
        <v>45.2</v>
      </c>
    </row>
    <row r="998" spans="1:3" x14ac:dyDescent="0.2">
      <c r="A998" s="15" t="s">
        <v>80</v>
      </c>
      <c r="B998" s="15">
        <v>2027</v>
      </c>
      <c r="C998" s="15">
        <v>45.3</v>
      </c>
    </row>
    <row r="999" spans="1:3" x14ac:dyDescent="0.2">
      <c r="A999" s="15" t="s">
        <v>80</v>
      </c>
      <c r="B999" s="15">
        <v>2028</v>
      </c>
      <c r="C999" s="15">
        <v>45.5</v>
      </c>
    </row>
    <row r="1000" spans="1:3" x14ac:dyDescent="0.2">
      <c r="A1000" s="15" t="s">
        <v>80</v>
      </c>
      <c r="B1000" s="15">
        <v>2029</v>
      </c>
      <c r="C1000" s="15">
        <v>45.6</v>
      </c>
    </row>
    <row r="1001" spans="1:3" x14ac:dyDescent="0.2">
      <c r="A1001" s="15" t="s">
        <v>80</v>
      </c>
      <c r="B1001" s="15">
        <v>2030</v>
      </c>
      <c r="C1001" s="15">
        <v>45.7</v>
      </c>
    </row>
    <row r="1002" spans="1:3" x14ac:dyDescent="0.2">
      <c r="A1002" s="15" t="s">
        <v>356</v>
      </c>
      <c r="B1002" s="15">
        <v>2021</v>
      </c>
      <c r="C1002" s="15">
        <v>8.6</v>
      </c>
    </row>
    <row r="1003" spans="1:3" x14ac:dyDescent="0.2">
      <c r="A1003" s="15" t="s">
        <v>356</v>
      </c>
      <c r="B1003" s="15">
        <v>2022</v>
      </c>
      <c r="C1003" s="15">
        <v>8.6</v>
      </c>
    </row>
    <row r="1004" spans="1:3" x14ac:dyDescent="0.2">
      <c r="A1004" s="15" t="s">
        <v>356</v>
      </c>
      <c r="B1004" s="15">
        <v>2023</v>
      </c>
      <c r="C1004" s="15">
        <v>8.6</v>
      </c>
    </row>
    <row r="1005" spans="1:3" x14ac:dyDescent="0.2">
      <c r="A1005" s="15" t="s">
        <v>356</v>
      </c>
      <c r="B1005" s="15">
        <v>2024</v>
      </c>
      <c r="C1005" s="15">
        <v>8.5</v>
      </c>
    </row>
    <row r="1006" spans="1:3" x14ac:dyDescent="0.2">
      <c r="A1006" s="15" t="s">
        <v>356</v>
      </c>
      <c r="B1006" s="15">
        <v>2025</v>
      </c>
      <c r="C1006" s="15">
        <v>8.5</v>
      </c>
    </row>
    <row r="1007" spans="1:3" x14ac:dyDescent="0.2">
      <c r="A1007" s="15" t="s">
        <v>356</v>
      </c>
      <c r="B1007" s="15">
        <v>2026</v>
      </c>
      <c r="C1007" s="15">
        <v>8.5</v>
      </c>
    </row>
    <row r="1008" spans="1:3" x14ac:dyDescent="0.2">
      <c r="A1008" s="15" t="s">
        <v>356</v>
      </c>
      <c r="B1008" s="15">
        <v>2027</v>
      </c>
      <c r="C1008" s="15">
        <v>8.5</v>
      </c>
    </row>
    <row r="1009" spans="1:3" x14ac:dyDescent="0.2">
      <c r="A1009" s="15" t="s">
        <v>356</v>
      </c>
      <c r="B1009" s="15">
        <v>2028</v>
      </c>
      <c r="C1009" s="15">
        <v>8.4</v>
      </c>
    </row>
    <row r="1010" spans="1:3" x14ac:dyDescent="0.2">
      <c r="A1010" s="15" t="s">
        <v>356</v>
      </c>
      <c r="B1010" s="15">
        <v>2029</v>
      </c>
      <c r="C1010" s="15">
        <v>8.4</v>
      </c>
    </row>
    <row r="1011" spans="1:3" x14ac:dyDescent="0.2">
      <c r="A1011" s="15" t="s">
        <v>356</v>
      </c>
      <c r="B1011" s="15">
        <v>2030</v>
      </c>
      <c r="C1011" s="15">
        <v>8.4</v>
      </c>
    </row>
    <row r="1012" spans="1:3" x14ac:dyDescent="0.2">
      <c r="A1012" s="15" t="s">
        <v>291</v>
      </c>
      <c r="B1012" s="15">
        <v>2021</v>
      </c>
      <c r="C1012" s="15">
        <v>51.4</v>
      </c>
    </row>
    <row r="1013" spans="1:3" x14ac:dyDescent="0.2">
      <c r="A1013" s="15" t="s">
        <v>291</v>
      </c>
      <c r="B1013" s="15">
        <v>2022</v>
      </c>
      <c r="C1013" s="15">
        <v>51.1</v>
      </c>
    </row>
    <row r="1014" spans="1:3" x14ac:dyDescent="0.2">
      <c r="A1014" s="15" t="s">
        <v>291</v>
      </c>
      <c r="B1014" s="15">
        <v>2023</v>
      </c>
      <c r="C1014" s="15">
        <v>50.9</v>
      </c>
    </row>
    <row r="1015" spans="1:3" x14ac:dyDescent="0.2">
      <c r="A1015" s="15" t="s">
        <v>291</v>
      </c>
      <c r="B1015" s="15">
        <v>2024</v>
      </c>
      <c r="C1015" s="15">
        <v>50.6</v>
      </c>
    </row>
    <row r="1016" spans="1:3" x14ac:dyDescent="0.2">
      <c r="A1016" s="15" t="s">
        <v>291</v>
      </c>
      <c r="B1016" s="15">
        <v>2025</v>
      </c>
      <c r="C1016" s="15">
        <v>50.4</v>
      </c>
    </row>
    <row r="1017" spans="1:3" x14ac:dyDescent="0.2">
      <c r="A1017" s="15" t="s">
        <v>291</v>
      </c>
      <c r="B1017" s="15">
        <v>2026</v>
      </c>
      <c r="C1017" s="15">
        <v>50.2</v>
      </c>
    </row>
    <row r="1018" spans="1:3" x14ac:dyDescent="0.2">
      <c r="A1018" s="15" t="s">
        <v>291</v>
      </c>
      <c r="B1018" s="15">
        <v>2027</v>
      </c>
      <c r="C1018" s="15">
        <v>50</v>
      </c>
    </row>
    <row r="1019" spans="1:3" x14ac:dyDescent="0.2">
      <c r="A1019" s="15" t="s">
        <v>291</v>
      </c>
      <c r="B1019" s="15">
        <v>2028</v>
      </c>
      <c r="C1019" s="15">
        <v>49.8</v>
      </c>
    </row>
    <row r="1020" spans="1:3" x14ac:dyDescent="0.2">
      <c r="A1020" s="15" t="s">
        <v>291</v>
      </c>
      <c r="B1020" s="15">
        <v>2029</v>
      </c>
      <c r="C1020" s="15">
        <v>49.7</v>
      </c>
    </row>
    <row r="1021" spans="1:3" x14ac:dyDescent="0.2">
      <c r="A1021" s="15" t="s">
        <v>291</v>
      </c>
      <c r="B1021" s="15">
        <v>2030</v>
      </c>
      <c r="C1021" s="15">
        <v>49.6</v>
      </c>
    </row>
    <row r="1022" spans="1:3" x14ac:dyDescent="0.2">
      <c r="A1022" s="15" t="s">
        <v>81</v>
      </c>
      <c r="B1022" s="15">
        <v>2021</v>
      </c>
      <c r="C1022" s="15">
        <v>21.5</v>
      </c>
    </row>
    <row r="1023" spans="1:3" x14ac:dyDescent="0.2">
      <c r="A1023" s="15" t="s">
        <v>81</v>
      </c>
      <c r="B1023" s="15">
        <v>2022</v>
      </c>
      <c r="C1023" s="15">
        <v>21.5</v>
      </c>
    </row>
    <row r="1024" spans="1:3" x14ac:dyDescent="0.2">
      <c r="A1024" s="15" t="s">
        <v>81</v>
      </c>
      <c r="B1024" s="15">
        <v>2023</v>
      </c>
      <c r="C1024" s="15">
        <v>21.5</v>
      </c>
    </row>
    <row r="1025" spans="1:3" x14ac:dyDescent="0.2">
      <c r="A1025" s="15" t="s">
        <v>81</v>
      </c>
      <c r="B1025" s="15">
        <v>2024</v>
      </c>
      <c r="C1025" s="15">
        <v>21.5</v>
      </c>
    </row>
    <row r="1026" spans="1:3" x14ac:dyDescent="0.2">
      <c r="A1026" s="15" t="s">
        <v>81</v>
      </c>
      <c r="B1026" s="15">
        <v>2025</v>
      </c>
      <c r="C1026" s="15">
        <v>21.5</v>
      </c>
    </row>
    <row r="1027" spans="1:3" x14ac:dyDescent="0.2">
      <c r="A1027" s="15" t="s">
        <v>81</v>
      </c>
      <c r="B1027" s="15">
        <v>2026</v>
      </c>
      <c r="C1027" s="15">
        <v>21.5</v>
      </c>
    </row>
    <row r="1028" spans="1:3" x14ac:dyDescent="0.2">
      <c r="A1028" s="15" t="s">
        <v>81</v>
      </c>
      <c r="B1028" s="15">
        <v>2027</v>
      </c>
      <c r="C1028" s="15">
        <v>21.5</v>
      </c>
    </row>
    <row r="1029" spans="1:3" x14ac:dyDescent="0.2">
      <c r="A1029" s="15" t="s">
        <v>81</v>
      </c>
      <c r="B1029" s="15">
        <v>2028</v>
      </c>
      <c r="C1029" s="15">
        <v>21.6</v>
      </c>
    </row>
    <row r="1030" spans="1:3" x14ac:dyDescent="0.2">
      <c r="A1030" s="15" t="s">
        <v>81</v>
      </c>
      <c r="B1030" s="15">
        <v>2029</v>
      </c>
      <c r="C1030" s="15">
        <v>21.6</v>
      </c>
    </row>
    <row r="1031" spans="1:3" x14ac:dyDescent="0.2">
      <c r="A1031" s="15" t="s">
        <v>81</v>
      </c>
      <c r="B1031" s="15">
        <v>2030</v>
      </c>
      <c r="C1031" s="15">
        <v>21.6</v>
      </c>
    </row>
    <row r="1032" spans="1:3" x14ac:dyDescent="0.2">
      <c r="A1032" s="15" t="s">
        <v>357</v>
      </c>
      <c r="B1032" s="15">
        <v>2021</v>
      </c>
      <c r="C1032" s="15">
        <v>26.9</v>
      </c>
    </row>
    <row r="1033" spans="1:3" x14ac:dyDescent="0.2">
      <c r="A1033" s="15" t="s">
        <v>357</v>
      </c>
      <c r="B1033" s="15">
        <v>2022</v>
      </c>
      <c r="C1033" s="15">
        <v>27</v>
      </c>
    </row>
    <row r="1034" spans="1:3" x14ac:dyDescent="0.2">
      <c r="A1034" s="15" t="s">
        <v>357</v>
      </c>
      <c r="B1034" s="15">
        <v>2023</v>
      </c>
      <c r="C1034" s="15">
        <v>27</v>
      </c>
    </row>
    <row r="1035" spans="1:3" x14ac:dyDescent="0.2">
      <c r="A1035" s="15" t="s">
        <v>357</v>
      </c>
      <c r="B1035" s="15">
        <v>2024</v>
      </c>
      <c r="C1035" s="15">
        <v>27</v>
      </c>
    </row>
    <row r="1036" spans="1:3" x14ac:dyDescent="0.2">
      <c r="A1036" s="15" t="s">
        <v>357</v>
      </c>
      <c r="B1036" s="15">
        <v>2025</v>
      </c>
      <c r="C1036" s="15">
        <v>27</v>
      </c>
    </row>
    <row r="1037" spans="1:3" x14ac:dyDescent="0.2">
      <c r="A1037" s="15" t="s">
        <v>357</v>
      </c>
      <c r="B1037" s="15">
        <v>2026</v>
      </c>
      <c r="C1037" s="15">
        <v>27.1</v>
      </c>
    </row>
    <row r="1038" spans="1:3" x14ac:dyDescent="0.2">
      <c r="A1038" s="15" t="s">
        <v>357</v>
      </c>
      <c r="B1038" s="15">
        <v>2027</v>
      </c>
      <c r="C1038" s="15">
        <v>27.1</v>
      </c>
    </row>
    <row r="1039" spans="1:3" x14ac:dyDescent="0.2">
      <c r="A1039" s="15" t="s">
        <v>357</v>
      </c>
      <c r="B1039" s="15">
        <v>2028</v>
      </c>
      <c r="C1039" s="15">
        <v>27.1</v>
      </c>
    </row>
    <row r="1040" spans="1:3" x14ac:dyDescent="0.2">
      <c r="A1040" s="15" t="s">
        <v>357</v>
      </c>
      <c r="B1040" s="15">
        <v>2029</v>
      </c>
      <c r="C1040" s="15">
        <v>27.1</v>
      </c>
    </row>
    <row r="1041" spans="1:3" x14ac:dyDescent="0.2">
      <c r="A1041" s="15" t="s">
        <v>357</v>
      </c>
      <c r="B1041" s="15">
        <v>2030</v>
      </c>
      <c r="C1041" s="15">
        <v>27.2</v>
      </c>
    </row>
    <row r="1042" spans="1:3" x14ac:dyDescent="0.2">
      <c r="A1042" s="15" t="s">
        <v>82</v>
      </c>
      <c r="B1042" s="15">
        <v>2021</v>
      </c>
      <c r="C1042" s="15">
        <v>39</v>
      </c>
    </row>
    <row r="1043" spans="1:3" x14ac:dyDescent="0.2">
      <c r="A1043" s="15" t="s">
        <v>82</v>
      </c>
      <c r="B1043" s="15">
        <v>2022</v>
      </c>
      <c r="C1043" s="15">
        <v>38.799999999999997</v>
      </c>
    </row>
    <row r="1044" spans="1:3" x14ac:dyDescent="0.2">
      <c r="A1044" s="15" t="s">
        <v>82</v>
      </c>
      <c r="B1044" s="15">
        <v>2023</v>
      </c>
      <c r="C1044" s="15">
        <v>38.6</v>
      </c>
    </row>
    <row r="1045" spans="1:3" x14ac:dyDescent="0.2">
      <c r="A1045" s="15" t="s">
        <v>82</v>
      </c>
      <c r="B1045" s="15">
        <v>2024</v>
      </c>
      <c r="C1045" s="15">
        <v>38.5</v>
      </c>
    </row>
    <row r="1046" spans="1:3" x14ac:dyDescent="0.2">
      <c r="A1046" s="15" t="s">
        <v>82</v>
      </c>
      <c r="B1046" s="15">
        <v>2025</v>
      </c>
      <c r="C1046" s="15">
        <v>38.5</v>
      </c>
    </row>
    <row r="1047" spans="1:3" x14ac:dyDescent="0.2">
      <c r="A1047" s="15" t="s">
        <v>82</v>
      </c>
      <c r="B1047" s="15">
        <v>2026</v>
      </c>
      <c r="C1047" s="15">
        <v>38.5</v>
      </c>
    </row>
    <row r="1048" spans="1:3" x14ac:dyDescent="0.2">
      <c r="A1048" s="15" t="s">
        <v>82</v>
      </c>
      <c r="B1048" s="15">
        <v>2027</v>
      </c>
      <c r="C1048" s="15">
        <v>38.6</v>
      </c>
    </row>
    <row r="1049" spans="1:3" x14ac:dyDescent="0.2">
      <c r="A1049" s="15" t="s">
        <v>82</v>
      </c>
      <c r="B1049" s="15">
        <v>2028</v>
      </c>
      <c r="C1049" s="15">
        <v>38.6</v>
      </c>
    </row>
    <row r="1050" spans="1:3" x14ac:dyDescent="0.2">
      <c r="A1050" s="15" t="s">
        <v>82</v>
      </c>
      <c r="B1050" s="15">
        <v>2029</v>
      </c>
      <c r="C1050" s="15">
        <v>38.6</v>
      </c>
    </row>
    <row r="1051" spans="1:3" x14ac:dyDescent="0.2">
      <c r="A1051" s="15" t="s">
        <v>82</v>
      </c>
      <c r="B1051" s="15">
        <v>2030</v>
      </c>
      <c r="C1051" s="15">
        <v>38.6</v>
      </c>
    </row>
    <row r="1052" spans="1:3" x14ac:dyDescent="0.2">
      <c r="A1052" s="15" t="s">
        <v>83</v>
      </c>
      <c r="B1052" s="15">
        <v>2021</v>
      </c>
      <c r="C1052" s="15">
        <v>30.7</v>
      </c>
    </row>
    <row r="1053" spans="1:3" x14ac:dyDescent="0.2">
      <c r="A1053" s="15" t="s">
        <v>83</v>
      </c>
      <c r="B1053" s="15">
        <v>2022</v>
      </c>
      <c r="C1053" s="15">
        <v>30.8</v>
      </c>
    </row>
    <row r="1054" spans="1:3" x14ac:dyDescent="0.2">
      <c r="A1054" s="15" t="s">
        <v>83</v>
      </c>
      <c r="B1054" s="15">
        <v>2023</v>
      </c>
      <c r="C1054" s="15">
        <v>30.9</v>
      </c>
    </row>
    <row r="1055" spans="1:3" x14ac:dyDescent="0.2">
      <c r="A1055" s="15" t="s">
        <v>83</v>
      </c>
      <c r="B1055" s="15">
        <v>2024</v>
      </c>
      <c r="C1055" s="15">
        <v>31</v>
      </c>
    </row>
    <row r="1056" spans="1:3" x14ac:dyDescent="0.2">
      <c r="A1056" s="15" t="s">
        <v>83</v>
      </c>
      <c r="B1056" s="15">
        <v>2025</v>
      </c>
      <c r="C1056" s="15">
        <v>31.2</v>
      </c>
    </row>
    <row r="1057" spans="1:3" x14ac:dyDescent="0.2">
      <c r="A1057" s="15" t="s">
        <v>83</v>
      </c>
      <c r="B1057" s="15">
        <v>2026</v>
      </c>
      <c r="C1057" s="15">
        <v>31.3</v>
      </c>
    </row>
    <row r="1058" spans="1:3" x14ac:dyDescent="0.2">
      <c r="A1058" s="15" t="s">
        <v>83</v>
      </c>
      <c r="B1058" s="15">
        <v>2027</v>
      </c>
      <c r="C1058" s="15">
        <v>31.3</v>
      </c>
    </row>
    <row r="1059" spans="1:3" x14ac:dyDescent="0.2">
      <c r="A1059" s="15" t="s">
        <v>83</v>
      </c>
      <c r="B1059" s="15">
        <v>2028</v>
      </c>
      <c r="C1059" s="15">
        <v>31.4</v>
      </c>
    </row>
    <row r="1060" spans="1:3" x14ac:dyDescent="0.2">
      <c r="A1060" s="15" t="s">
        <v>83</v>
      </c>
      <c r="B1060" s="15">
        <v>2029</v>
      </c>
      <c r="C1060" s="15">
        <v>31.5</v>
      </c>
    </row>
    <row r="1061" spans="1:3" x14ac:dyDescent="0.2">
      <c r="A1061" s="15" t="s">
        <v>83</v>
      </c>
      <c r="B1061" s="15">
        <v>2030</v>
      </c>
      <c r="C1061" s="15">
        <v>31.5</v>
      </c>
    </row>
    <row r="1062" spans="1:3" x14ac:dyDescent="0.2">
      <c r="A1062" s="15" t="s">
        <v>174</v>
      </c>
      <c r="B1062" s="15">
        <v>2021</v>
      </c>
      <c r="C1062" s="15">
        <v>17</v>
      </c>
    </row>
    <row r="1063" spans="1:3" x14ac:dyDescent="0.2">
      <c r="A1063" s="15" t="s">
        <v>174</v>
      </c>
      <c r="B1063" s="15">
        <v>2022</v>
      </c>
      <c r="C1063" s="15">
        <v>16.899999999999999</v>
      </c>
    </row>
    <row r="1064" spans="1:3" x14ac:dyDescent="0.2">
      <c r="A1064" s="15" t="s">
        <v>174</v>
      </c>
      <c r="B1064" s="15">
        <v>2023</v>
      </c>
      <c r="C1064" s="15">
        <v>16.899999999999999</v>
      </c>
    </row>
    <row r="1065" spans="1:3" x14ac:dyDescent="0.2">
      <c r="A1065" s="15" t="s">
        <v>174</v>
      </c>
      <c r="B1065" s="15">
        <v>2024</v>
      </c>
      <c r="C1065" s="15">
        <v>16.8</v>
      </c>
    </row>
    <row r="1066" spans="1:3" x14ac:dyDescent="0.2">
      <c r="A1066" s="15" t="s">
        <v>174</v>
      </c>
      <c r="B1066" s="15">
        <v>2025</v>
      </c>
      <c r="C1066" s="15">
        <v>16.8</v>
      </c>
    </row>
    <row r="1067" spans="1:3" x14ac:dyDescent="0.2">
      <c r="A1067" s="15" t="s">
        <v>174</v>
      </c>
      <c r="B1067" s="15">
        <v>2026</v>
      </c>
      <c r="C1067" s="15">
        <v>16.8</v>
      </c>
    </row>
    <row r="1068" spans="1:3" x14ac:dyDescent="0.2">
      <c r="A1068" s="15" t="s">
        <v>174</v>
      </c>
      <c r="B1068" s="15">
        <v>2027</v>
      </c>
      <c r="C1068" s="15">
        <v>16.7</v>
      </c>
    </row>
    <row r="1069" spans="1:3" x14ac:dyDescent="0.2">
      <c r="A1069" s="15" t="s">
        <v>174</v>
      </c>
      <c r="B1069" s="15">
        <v>2028</v>
      </c>
      <c r="C1069" s="15">
        <v>16.7</v>
      </c>
    </row>
    <row r="1070" spans="1:3" x14ac:dyDescent="0.2">
      <c r="A1070" s="15" t="s">
        <v>174</v>
      </c>
      <c r="B1070" s="15">
        <v>2029</v>
      </c>
      <c r="C1070" s="15">
        <v>16.600000000000001</v>
      </c>
    </row>
    <row r="1071" spans="1:3" x14ac:dyDescent="0.2">
      <c r="A1071" s="15" t="s">
        <v>174</v>
      </c>
      <c r="B1071" s="15">
        <v>2030</v>
      </c>
      <c r="C1071" s="15">
        <v>16.600000000000001</v>
      </c>
    </row>
    <row r="1072" spans="1:3" x14ac:dyDescent="0.2">
      <c r="A1072" s="15" t="s">
        <v>358</v>
      </c>
      <c r="B1072" s="15">
        <v>2021</v>
      </c>
      <c r="C1072" s="15">
        <v>14.7</v>
      </c>
    </row>
    <row r="1073" spans="1:3" x14ac:dyDescent="0.2">
      <c r="A1073" s="15" t="s">
        <v>358</v>
      </c>
      <c r="B1073" s="15">
        <v>2022</v>
      </c>
      <c r="C1073" s="15">
        <v>14.7</v>
      </c>
    </row>
    <row r="1074" spans="1:3" x14ac:dyDescent="0.2">
      <c r="A1074" s="15" t="s">
        <v>358</v>
      </c>
      <c r="B1074" s="15">
        <v>2023</v>
      </c>
      <c r="C1074" s="15">
        <v>14.7</v>
      </c>
    </row>
    <row r="1075" spans="1:3" x14ac:dyDescent="0.2">
      <c r="A1075" s="15" t="s">
        <v>358</v>
      </c>
      <c r="B1075" s="15">
        <v>2024</v>
      </c>
      <c r="C1075" s="15">
        <v>14.7</v>
      </c>
    </row>
    <row r="1076" spans="1:3" x14ac:dyDescent="0.2">
      <c r="A1076" s="15" t="s">
        <v>358</v>
      </c>
      <c r="B1076" s="15">
        <v>2025</v>
      </c>
      <c r="C1076" s="15">
        <v>14.7</v>
      </c>
    </row>
    <row r="1077" spans="1:3" x14ac:dyDescent="0.2">
      <c r="A1077" s="15" t="s">
        <v>358</v>
      </c>
      <c r="B1077" s="15">
        <v>2026</v>
      </c>
      <c r="C1077" s="15">
        <v>14.7</v>
      </c>
    </row>
    <row r="1078" spans="1:3" x14ac:dyDescent="0.2">
      <c r="A1078" s="15" t="s">
        <v>358</v>
      </c>
      <c r="B1078" s="15">
        <v>2027</v>
      </c>
      <c r="C1078" s="15">
        <v>14.7</v>
      </c>
    </row>
    <row r="1079" spans="1:3" x14ac:dyDescent="0.2">
      <c r="A1079" s="15" t="s">
        <v>358</v>
      </c>
      <c r="B1079" s="15">
        <v>2028</v>
      </c>
      <c r="C1079" s="15">
        <v>14.7</v>
      </c>
    </row>
    <row r="1080" spans="1:3" x14ac:dyDescent="0.2">
      <c r="A1080" s="15" t="s">
        <v>358</v>
      </c>
      <c r="B1080" s="15">
        <v>2029</v>
      </c>
      <c r="C1080" s="15">
        <v>14.8</v>
      </c>
    </row>
    <row r="1081" spans="1:3" x14ac:dyDescent="0.2">
      <c r="A1081" s="15" t="s">
        <v>358</v>
      </c>
      <c r="B1081" s="15">
        <v>2030</v>
      </c>
      <c r="C1081" s="15">
        <v>14.8</v>
      </c>
    </row>
    <row r="1082" spans="1:3" x14ac:dyDescent="0.2">
      <c r="A1082" s="15" t="s">
        <v>84</v>
      </c>
      <c r="B1082" s="15">
        <v>2021</v>
      </c>
      <c r="C1082" s="15">
        <v>26.3</v>
      </c>
    </row>
    <row r="1083" spans="1:3" x14ac:dyDescent="0.2">
      <c r="A1083" s="15" t="s">
        <v>84</v>
      </c>
      <c r="B1083" s="15">
        <v>2022</v>
      </c>
      <c r="C1083" s="15">
        <v>26.3</v>
      </c>
    </row>
    <row r="1084" spans="1:3" x14ac:dyDescent="0.2">
      <c r="A1084" s="15" t="s">
        <v>84</v>
      </c>
      <c r="B1084" s="15">
        <v>2023</v>
      </c>
      <c r="C1084" s="15">
        <v>26.4</v>
      </c>
    </row>
    <row r="1085" spans="1:3" x14ac:dyDescent="0.2">
      <c r="A1085" s="15" t="s">
        <v>84</v>
      </c>
      <c r="B1085" s="15">
        <v>2024</v>
      </c>
      <c r="C1085" s="15">
        <v>26.4</v>
      </c>
    </row>
    <row r="1086" spans="1:3" x14ac:dyDescent="0.2">
      <c r="A1086" s="15" t="s">
        <v>84</v>
      </c>
      <c r="B1086" s="15">
        <v>2025</v>
      </c>
      <c r="C1086" s="15">
        <v>26.6</v>
      </c>
    </row>
    <row r="1087" spans="1:3" x14ac:dyDescent="0.2">
      <c r="A1087" s="15" t="s">
        <v>84</v>
      </c>
      <c r="B1087" s="15">
        <v>2026</v>
      </c>
      <c r="C1087" s="15">
        <v>26.7</v>
      </c>
    </row>
    <row r="1088" spans="1:3" x14ac:dyDescent="0.2">
      <c r="A1088" s="15" t="s">
        <v>84</v>
      </c>
      <c r="B1088" s="15">
        <v>2027</v>
      </c>
      <c r="C1088" s="15">
        <v>26.9</v>
      </c>
    </row>
    <row r="1089" spans="1:3" x14ac:dyDescent="0.2">
      <c r="A1089" s="15" t="s">
        <v>84</v>
      </c>
      <c r="B1089" s="15">
        <v>2028</v>
      </c>
      <c r="C1089" s="15">
        <v>27</v>
      </c>
    </row>
    <row r="1090" spans="1:3" x14ac:dyDescent="0.2">
      <c r="A1090" s="15" t="s">
        <v>84</v>
      </c>
      <c r="B1090" s="15">
        <v>2029</v>
      </c>
      <c r="C1090" s="15">
        <v>27.1</v>
      </c>
    </row>
    <row r="1091" spans="1:3" x14ac:dyDescent="0.2">
      <c r="A1091" s="15" t="s">
        <v>84</v>
      </c>
      <c r="B1091" s="15">
        <v>2030</v>
      </c>
      <c r="C1091" s="15">
        <v>27.2</v>
      </c>
    </row>
    <row r="1092" spans="1:3" x14ac:dyDescent="0.2">
      <c r="A1092" s="15" t="s">
        <v>202</v>
      </c>
      <c r="B1092" s="15">
        <v>2021</v>
      </c>
      <c r="C1092" s="15">
        <v>49.8</v>
      </c>
    </row>
    <row r="1093" spans="1:3" x14ac:dyDescent="0.2">
      <c r="A1093" s="15" t="s">
        <v>202</v>
      </c>
      <c r="B1093" s="15">
        <v>2022</v>
      </c>
      <c r="C1093" s="15">
        <v>49.8</v>
      </c>
    </row>
    <row r="1094" spans="1:3" x14ac:dyDescent="0.2">
      <c r="A1094" s="15" t="s">
        <v>202</v>
      </c>
      <c r="B1094" s="15">
        <v>2023</v>
      </c>
      <c r="C1094" s="15">
        <v>49.7</v>
      </c>
    </row>
    <row r="1095" spans="1:3" x14ac:dyDescent="0.2">
      <c r="A1095" s="15" t="s">
        <v>202</v>
      </c>
      <c r="B1095" s="15">
        <v>2024</v>
      </c>
      <c r="C1095" s="15">
        <v>49.7</v>
      </c>
    </row>
    <row r="1096" spans="1:3" x14ac:dyDescent="0.2">
      <c r="A1096" s="15" t="s">
        <v>202</v>
      </c>
      <c r="B1096" s="15">
        <v>2025</v>
      </c>
      <c r="C1096" s="15">
        <v>49.6</v>
      </c>
    </row>
    <row r="1097" spans="1:3" x14ac:dyDescent="0.2">
      <c r="A1097" s="15" t="s">
        <v>202</v>
      </c>
      <c r="B1097" s="15">
        <v>2026</v>
      </c>
      <c r="C1097" s="15">
        <v>49.6</v>
      </c>
    </row>
    <row r="1098" spans="1:3" x14ac:dyDescent="0.2">
      <c r="A1098" s="15" t="s">
        <v>202</v>
      </c>
      <c r="B1098" s="15">
        <v>2027</v>
      </c>
      <c r="C1098" s="15">
        <v>49.6</v>
      </c>
    </row>
    <row r="1099" spans="1:3" x14ac:dyDescent="0.2">
      <c r="A1099" s="15" t="s">
        <v>202</v>
      </c>
      <c r="B1099" s="15">
        <v>2028</v>
      </c>
      <c r="C1099" s="15">
        <v>49.6</v>
      </c>
    </row>
    <row r="1100" spans="1:3" x14ac:dyDescent="0.2">
      <c r="A1100" s="15" t="s">
        <v>202</v>
      </c>
      <c r="B1100" s="15">
        <v>2029</v>
      </c>
      <c r="C1100" s="15">
        <v>49.6</v>
      </c>
    </row>
    <row r="1101" spans="1:3" x14ac:dyDescent="0.2">
      <c r="A1101" s="15" t="s">
        <v>202</v>
      </c>
      <c r="B1101" s="15">
        <v>2030</v>
      </c>
      <c r="C1101" s="15">
        <v>49.7</v>
      </c>
    </row>
    <row r="1102" spans="1:3" x14ac:dyDescent="0.2">
      <c r="A1102" s="15" t="s">
        <v>154</v>
      </c>
      <c r="B1102" s="15">
        <v>2021</v>
      </c>
      <c r="C1102" s="15">
        <v>38.4</v>
      </c>
    </row>
    <row r="1103" spans="1:3" x14ac:dyDescent="0.2">
      <c r="A1103" s="15" t="s">
        <v>154</v>
      </c>
      <c r="B1103" s="15">
        <v>2022</v>
      </c>
      <c r="C1103" s="15">
        <v>38.6</v>
      </c>
    </row>
    <row r="1104" spans="1:3" x14ac:dyDescent="0.2">
      <c r="A1104" s="15" t="s">
        <v>154</v>
      </c>
      <c r="B1104" s="15">
        <v>2023</v>
      </c>
      <c r="C1104" s="15">
        <v>38.799999999999997</v>
      </c>
    </row>
    <row r="1105" spans="1:3" x14ac:dyDescent="0.2">
      <c r="A1105" s="15" t="s">
        <v>154</v>
      </c>
      <c r="B1105" s="15">
        <v>2024</v>
      </c>
      <c r="C1105" s="15">
        <v>38.799999999999997</v>
      </c>
    </row>
    <row r="1106" spans="1:3" x14ac:dyDescent="0.2">
      <c r="A1106" s="15" t="s">
        <v>154</v>
      </c>
      <c r="B1106" s="15">
        <v>2025</v>
      </c>
      <c r="C1106" s="15">
        <v>38.9</v>
      </c>
    </row>
    <row r="1107" spans="1:3" x14ac:dyDescent="0.2">
      <c r="A1107" s="15" t="s">
        <v>154</v>
      </c>
      <c r="B1107" s="15">
        <v>2026</v>
      </c>
      <c r="C1107" s="15">
        <v>38.9</v>
      </c>
    </row>
    <row r="1108" spans="1:3" x14ac:dyDescent="0.2">
      <c r="A1108" s="15" t="s">
        <v>154</v>
      </c>
      <c r="B1108" s="15">
        <v>2027</v>
      </c>
      <c r="C1108" s="15">
        <v>38.9</v>
      </c>
    </row>
    <row r="1109" spans="1:3" x14ac:dyDescent="0.2">
      <c r="A1109" s="15" t="s">
        <v>154</v>
      </c>
      <c r="B1109" s="15">
        <v>2028</v>
      </c>
      <c r="C1109" s="15">
        <v>38.9</v>
      </c>
    </row>
    <row r="1110" spans="1:3" x14ac:dyDescent="0.2">
      <c r="A1110" s="15" t="s">
        <v>154</v>
      </c>
      <c r="B1110" s="15">
        <v>2029</v>
      </c>
      <c r="C1110" s="15">
        <v>38.9</v>
      </c>
    </row>
    <row r="1111" spans="1:3" x14ac:dyDescent="0.2">
      <c r="A1111" s="15" t="s">
        <v>154</v>
      </c>
      <c r="B1111" s="15">
        <v>2030</v>
      </c>
      <c r="C1111" s="15">
        <v>38.9</v>
      </c>
    </row>
    <row r="1112" spans="1:3" x14ac:dyDescent="0.2">
      <c r="A1112" s="15" t="s">
        <v>85</v>
      </c>
      <c r="B1112" s="15">
        <v>2021</v>
      </c>
      <c r="C1112" s="15">
        <v>23.8</v>
      </c>
    </row>
    <row r="1113" spans="1:3" x14ac:dyDescent="0.2">
      <c r="A1113" s="15" t="s">
        <v>85</v>
      </c>
      <c r="B1113" s="15">
        <v>2022</v>
      </c>
      <c r="C1113" s="15">
        <v>23.8</v>
      </c>
    </row>
    <row r="1114" spans="1:3" x14ac:dyDescent="0.2">
      <c r="A1114" s="15" t="s">
        <v>85</v>
      </c>
      <c r="B1114" s="15">
        <v>2023</v>
      </c>
      <c r="C1114" s="15">
        <v>23.8</v>
      </c>
    </row>
    <row r="1115" spans="1:3" x14ac:dyDescent="0.2">
      <c r="A1115" s="15" t="s">
        <v>85</v>
      </c>
      <c r="B1115" s="15">
        <v>2024</v>
      </c>
      <c r="C1115" s="15">
        <v>23.8</v>
      </c>
    </row>
    <row r="1116" spans="1:3" x14ac:dyDescent="0.2">
      <c r="A1116" s="15" t="s">
        <v>85</v>
      </c>
      <c r="B1116" s="15">
        <v>2025</v>
      </c>
      <c r="C1116" s="15">
        <v>23.8</v>
      </c>
    </row>
    <row r="1117" spans="1:3" x14ac:dyDescent="0.2">
      <c r="A1117" s="15" t="s">
        <v>85</v>
      </c>
      <c r="B1117" s="15">
        <v>2026</v>
      </c>
      <c r="C1117" s="15">
        <v>23.8</v>
      </c>
    </row>
    <row r="1118" spans="1:3" x14ac:dyDescent="0.2">
      <c r="A1118" s="15" t="s">
        <v>85</v>
      </c>
      <c r="B1118" s="15">
        <v>2027</v>
      </c>
      <c r="C1118" s="15">
        <v>23.8</v>
      </c>
    </row>
    <row r="1119" spans="1:3" x14ac:dyDescent="0.2">
      <c r="A1119" s="15" t="s">
        <v>85</v>
      </c>
      <c r="B1119" s="15">
        <v>2028</v>
      </c>
      <c r="C1119" s="15">
        <v>23.8</v>
      </c>
    </row>
    <row r="1120" spans="1:3" x14ac:dyDescent="0.2">
      <c r="A1120" s="15" t="s">
        <v>85</v>
      </c>
      <c r="B1120" s="15">
        <v>2029</v>
      </c>
      <c r="C1120" s="15">
        <v>23.8</v>
      </c>
    </row>
    <row r="1121" spans="1:3" x14ac:dyDescent="0.2">
      <c r="A1121" s="15" t="s">
        <v>85</v>
      </c>
      <c r="B1121" s="15">
        <v>2030</v>
      </c>
      <c r="C1121" s="15">
        <v>23.8</v>
      </c>
    </row>
    <row r="1122" spans="1:3" x14ac:dyDescent="0.2">
      <c r="A1122" s="15" t="s">
        <v>39</v>
      </c>
      <c r="B1122" s="15">
        <v>2021</v>
      </c>
      <c r="C1122" s="15">
        <v>57.2</v>
      </c>
    </row>
    <row r="1123" spans="1:3" x14ac:dyDescent="0.2">
      <c r="A1123" s="15" t="s">
        <v>39</v>
      </c>
      <c r="B1123" s="15">
        <v>2022</v>
      </c>
      <c r="C1123" s="15">
        <v>57.1</v>
      </c>
    </row>
    <row r="1124" spans="1:3" x14ac:dyDescent="0.2">
      <c r="A1124" s="15" t="s">
        <v>39</v>
      </c>
      <c r="B1124" s="15">
        <v>2023</v>
      </c>
      <c r="C1124" s="15">
        <v>56.9</v>
      </c>
    </row>
    <row r="1125" spans="1:3" x14ac:dyDescent="0.2">
      <c r="A1125" s="15" t="s">
        <v>39</v>
      </c>
      <c r="B1125" s="15">
        <v>2024</v>
      </c>
      <c r="C1125" s="15">
        <v>56.8</v>
      </c>
    </row>
    <row r="1126" spans="1:3" x14ac:dyDescent="0.2">
      <c r="A1126" s="15" t="s">
        <v>39</v>
      </c>
      <c r="B1126" s="15">
        <v>2025</v>
      </c>
      <c r="C1126" s="15">
        <v>56.7</v>
      </c>
    </row>
    <row r="1127" spans="1:3" x14ac:dyDescent="0.2">
      <c r="A1127" s="15" t="s">
        <v>39</v>
      </c>
      <c r="B1127" s="15">
        <v>2026</v>
      </c>
      <c r="C1127" s="15">
        <v>56.7</v>
      </c>
    </row>
    <row r="1128" spans="1:3" x14ac:dyDescent="0.2">
      <c r="A1128" s="15" t="s">
        <v>39</v>
      </c>
      <c r="B1128" s="15">
        <v>2027</v>
      </c>
      <c r="C1128" s="15">
        <v>56.7</v>
      </c>
    </row>
    <row r="1129" spans="1:3" x14ac:dyDescent="0.2">
      <c r="A1129" s="15" t="s">
        <v>39</v>
      </c>
      <c r="B1129" s="15">
        <v>2028</v>
      </c>
      <c r="C1129" s="15">
        <v>56.6</v>
      </c>
    </row>
    <row r="1130" spans="1:3" x14ac:dyDescent="0.2">
      <c r="A1130" s="15" t="s">
        <v>39</v>
      </c>
      <c r="B1130" s="15">
        <v>2029</v>
      </c>
      <c r="C1130" s="15">
        <v>56.6</v>
      </c>
    </row>
    <row r="1131" spans="1:3" x14ac:dyDescent="0.2">
      <c r="A1131" s="15" t="s">
        <v>39</v>
      </c>
      <c r="B1131" s="15">
        <v>2030</v>
      </c>
      <c r="C1131" s="15">
        <v>56.7</v>
      </c>
    </row>
    <row r="1132" spans="1:3" x14ac:dyDescent="0.2">
      <c r="A1132" s="15" t="s">
        <v>359</v>
      </c>
      <c r="B1132" s="15">
        <v>2021</v>
      </c>
      <c r="C1132" s="15">
        <v>37.4</v>
      </c>
    </row>
    <row r="1133" spans="1:3" x14ac:dyDescent="0.2">
      <c r="A1133" s="15" t="s">
        <v>359</v>
      </c>
      <c r="B1133" s="15">
        <v>2022</v>
      </c>
      <c r="C1133" s="15">
        <v>37.700000000000003</v>
      </c>
    </row>
    <row r="1134" spans="1:3" x14ac:dyDescent="0.2">
      <c r="A1134" s="15" t="s">
        <v>359</v>
      </c>
      <c r="B1134" s="15">
        <v>2023</v>
      </c>
      <c r="C1134" s="15">
        <v>38.1</v>
      </c>
    </row>
    <row r="1135" spans="1:3" x14ac:dyDescent="0.2">
      <c r="A1135" s="15" t="s">
        <v>359</v>
      </c>
      <c r="B1135" s="15">
        <v>2024</v>
      </c>
      <c r="C1135" s="15">
        <v>38.299999999999997</v>
      </c>
    </row>
    <row r="1136" spans="1:3" x14ac:dyDescent="0.2">
      <c r="A1136" s="15" t="s">
        <v>359</v>
      </c>
      <c r="B1136" s="15">
        <v>2025</v>
      </c>
      <c r="C1136" s="15">
        <v>38.5</v>
      </c>
    </row>
    <row r="1137" spans="1:3" x14ac:dyDescent="0.2">
      <c r="A1137" s="15" t="s">
        <v>359</v>
      </c>
      <c r="B1137" s="15">
        <v>2026</v>
      </c>
      <c r="C1137" s="15">
        <v>38.700000000000003</v>
      </c>
    </row>
    <row r="1138" spans="1:3" x14ac:dyDescent="0.2">
      <c r="A1138" s="15" t="s">
        <v>359</v>
      </c>
      <c r="B1138" s="15">
        <v>2027</v>
      </c>
      <c r="C1138" s="15">
        <v>38.9</v>
      </c>
    </row>
    <row r="1139" spans="1:3" x14ac:dyDescent="0.2">
      <c r="A1139" s="15" t="s">
        <v>359</v>
      </c>
      <c r="B1139" s="15">
        <v>2028</v>
      </c>
      <c r="C1139" s="15">
        <v>39</v>
      </c>
    </row>
    <row r="1140" spans="1:3" x14ac:dyDescent="0.2">
      <c r="A1140" s="15" t="s">
        <v>359</v>
      </c>
      <c r="B1140" s="15">
        <v>2029</v>
      </c>
      <c r="C1140" s="15">
        <v>39.1</v>
      </c>
    </row>
    <row r="1141" spans="1:3" x14ac:dyDescent="0.2">
      <c r="A1141" s="15" t="s">
        <v>359</v>
      </c>
      <c r="B1141" s="15">
        <v>2030</v>
      </c>
      <c r="C1141" s="15">
        <v>39.299999999999997</v>
      </c>
    </row>
    <row r="1142" spans="1:3" x14ac:dyDescent="0.2">
      <c r="A1142" s="15" t="s">
        <v>360</v>
      </c>
      <c r="B1142" s="15">
        <v>2021</v>
      </c>
      <c r="C1142" s="15">
        <v>74.7</v>
      </c>
    </row>
    <row r="1143" spans="1:3" x14ac:dyDescent="0.2">
      <c r="A1143" s="15" t="s">
        <v>360</v>
      </c>
      <c r="B1143" s="15">
        <v>2022</v>
      </c>
      <c r="C1143" s="15">
        <v>75.400000000000006</v>
      </c>
    </row>
    <row r="1144" spans="1:3" x14ac:dyDescent="0.2">
      <c r="A1144" s="15" t="s">
        <v>360</v>
      </c>
      <c r="B1144" s="15">
        <v>2023</v>
      </c>
      <c r="C1144" s="15">
        <v>75.8</v>
      </c>
    </row>
    <row r="1145" spans="1:3" x14ac:dyDescent="0.2">
      <c r="A1145" s="15" t="s">
        <v>360</v>
      </c>
      <c r="B1145" s="15">
        <v>2024</v>
      </c>
      <c r="C1145" s="15">
        <v>76.3</v>
      </c>
    </row>
    <row r="1146" spans="1:3" x14ac:dyDescent="0.2">
      <c r="A1146" s="15" t="s">
        <v>360</v>
      </c>
      <c r="B1146" s="15">
        <v>2025</v>
      </c>
      <c r="C1146" s="15">
        <v>76.8</v>
      </c>
    </row>
    <row r="1147" spans="1:3" x14ac:dyDescent="0.2">
      <c r="A1147" s="15" t="s">
        <v>360</v>
      </c>
      <c r="B1147" s="15">
        <v>2026</v>
      </c>
      <c r="C1147" s="15">
        <v>77.2</v>
      </c>
    </row>
    <row r="1148" spans="1:3" x14ac:dyDescent="0.2">
      <c r="A1148" s="15" t="s">
        <v>360</v>
      </c>
      <c r="B1148" s="15">
        <v>2027</v>
      </c>
      <c r="C1148" s="15">
        <v>77.599999999999994</v>
      </c>
    </row>
    <row r="1149" spans="1:3" x14ac:dyDescent="0.2">
      <c r="A1149" s="15" t="s">
        <v>360</v>
      </c>
      <c r="B1149" s="15">
        <v>2028</v>
      </c>
      <c r="C1149" s="15">
        <v>78.099999999999994</v>
      </c>
    </row>
    <row r="1150" spans="1:3" x14ac:dyDescent="0.2">
      <c r="A1150" s="15" t="s">
        <v>360</v>
      </c>
      <c r="B1150" s="15">
        <v>2029</v>
      </c>
      <c r="C1150" s="15">
        <v>78.5</v>
      </c>
    </row>
    <row r="1151" spans="1:3" x14ac:dyDescent="0.2">
      <c r="A1151" s="15" t="s">
        <v>360</v>
      </c>
      <c r="B1151" s="15">
        <v>2030</v>
      </c>
      <c r="C1151" s="15">
        <v>78.900000000000006</v>
      </c>
    </row>
    <row r="1152" spans="1:3" x14ac:dyDescent="0.2">
      <c r="A1152" s="15" t="s">
        <v>86</v>
      </c>
      <c r="B1152" s="15">
        <v>2021</v>
      </c>
      <c r="C1152" s="15">
        <v>12</v>
      </c>
    </row>
    <row r="1153" spans="1:3" x14ac:dyDescent="0.2">
      <c r="A1153" s="15" t="s">
        <v>86</v>
      </c>
      <c r="B1153" s="15">
        <v>2022</v>
      </c>
      <c r="C1153" s="15">
        <v>11.8</v>
      </c>
    </row>
    <row r="1154" spans="1:3" x14ac:dyDescent="0.2">
      <c r="A1154" s="15" t="s">
        <v>86</v>
      </c>
      <c r="B1154" s="15">
        <v>2023</v>
      </c>
      <c r="C1154" s="15">
        <v>11.7</v>
      </c>
    </row>
    <row r="1155" spans="1:3" x14ac:dyDescent="0.2">
      <c r="A1155" s="15" t="s">
        <v>86</v>
      </c>
      <c r="B1155" s="15">
        <v>2024</v>
      </c>
      <c r="C1155" s="15">
        <v>11.6</v>
      </c>
    </row>
    <row r="1156" spans="1:3" x14ac:dyDescent="0.2">
      <c r="A1156" s="15" t="s">
        <v>86</v>
      </c>
      <c r="B1156" s="15">
        <v>2025</v>
      </c>
      <c r="C1156" s="15">
        <v>11.5</v>
      </c>
    </row>
    <row r="1157" spans="1:3" x14ac:dyDescent="0.2">
      <c r="A1157" s="15" t="s">
        <v>86</v>
      </c>
      <c r="B1157" s="15">
        <v>2026</v>
      </c>
      <c r="C1157" s="15">
        <v>11.4</v>
      </c>
    </row>
    <row r="1158" spans="1:3" x14ac:dyDescent="0.2">
      <c r="A1158" s="15" t="s">
        <v>86</v>
      </c>
      <c r="B1158" s="15">
        <v>2027</v>
      </c>
      <c r="C1158" s="15">
        <v>11.5</v>
      </c>
    </row>
    <row r="1159" spans="1:3" x14ac:dyDescent="0.2">
      <c r="A1159" s="15" t="s">
        <v>86</v>
      </c>
      <c r="B1159" s="15">
        <v>2028</v>
      </c>
      <c r="C1159" s="15">
        <v>11.4</v>
      </c>
    </row>
    <row r="1160" spans="1:3" x14ac:dyDescent="0.2">
      <c r="A1160" s="15" t="s">
        <v>86</v>
      </c>
      <c r="B1160" s="15">
        <v>2029</v>
      </c>
      <c r="C1160" s="15">
        <v>11.4</v>
      </c>
    </row>
    <row r="1161" spans="1:3" x14ac:dyDescent="0.2">
      <c r="A1161" s="15" t="s">
        <v>86</v>
      </c>
      <c r="B1161" s="15">
        <v>2030</v>
      </c>
      <c r="C1161" s="15">
        <v>11.5</v>
      </c>
    </row>
    <row r="1162" spans="1:3" x14ac:dyDescent="0.2">
      <c r="A1162" s="15" t="s">
        <v>361</v>
      </c>
      <c r="B1162" s="15">
        <v>2021</v>
      </c>
      <c r="C1162" s="15">
        <v>554.4</v>
      </c>
    </row>
    <row r="1163" spans="1:3" x14ac:dyDescent="0.2">
      <c r="A1163" s="15" t="s">
        <v>361</v>
      </c>
      <c r="B1163" s="15">
        <v>2022</v>
      </c>
      <c r="C1163" s="15">
        <v>559.5</v>
      </c>
    </row>
    <row r="1164" spans="1:3" x14ac:dyDescent="0.2">
      <c r="A1164" s="15" t="s">
        <v>361</v>
      </c>
      <c r="B1164" s="15">
        <v>2023</v>
      </c>
      <c r="C1164" s="15">
        <v>564.9</v>
      </c>
    </row>
    <row r="1165" spans="1:3" x14ac:dyDescent="0.2">
      <c r="A1165" s="15" t="s">
        <v>361</v>
      </c>
      <c r="B1165" s="15">
        <v>2024</v>
      </c>
      <c r="C1165" s="15">
        <v>570.29999999999995</v>
      </c>
    </row>
    <row r="1166" spans="1:3" x14ac:dyDescent="0.2">
      <c r="A1166" s="15" t="s">
        <v>361</v>
      </c>
      <c r="B1166" s="15">
        <v>2025</v>
      </c>
      <c r="C1166" s="15">
        <v>575.29999999999995</v>
      </c>
    </row>
    <row r="1167" spans="1:3" x14ac:dyDescent="0.2">
      <c r="A1167" s="15" t="s">
        <v>361</v>
      </c>
      <c r="B1167" s="15">
        <v>2026</v>
      </c>
      <c r="C1167" s="15">
        <v>580.29999999999995</v>
      </c>
    </row>
    <row r="1168" spans="1:3" x14ac:dyDescent="0.2">
      <c r="A1168" s="15" t="s">
        <v>361</v>
      </c>
      <c r="B1168" s="15">
        <v>2027</v>
      </c>
      <c r="C1168" s="15">
        <v>585</v>
      </c>
    </row>
    <row r="1169" spans="1:3" x14ac:dyDescent="0.2">
      <c r="A1169" s="15" t="s">
        <v>361</v>
      </c>
      <c r="B1169" s="15">
        <v>2028</v>
      </c>
      <c r="C1169" s="15">
        <v>588.29999999999995</v>
      </c>
    </row>
    <row r="1170" spans="1:3" x14ac:dyDescent="0.2">
      <c r="A1170" s="15" t="s">
        <v>361</v>
      </c>
      <c r="B1170" s="15">
        <v>2029</v>
      </c>
      <c r="C1170" s="15">
        <v>591.6</v>
      </c>
    </row>
    <row r="1171" spans="1:3" x14ac:dyDescent="0.2">
      <c r="A1171" s="15" t="s">
        <v>361</v>
      </c>
      <c r="B1171" s="15">
        <v>2030</v>
      </c>
      <c r="C1171" s="15">
        <v>594.70000000000005</v>
      </c>
    </row>
    <row r="1172" spans="1:3" x14ac:dyDescent="0.2">
      <c r="A1172" s="15" t="s">
        <v>362</v>
      </c>
      <c r="B1172" s="15">
        <v>2021</v>
      </c>
      <c r="C1172" s="15">
        <v>208.7</v>
      </c>
    </row>
    <row r="1173" spans="1:3" x14ac:dyDescent="0.2">
      <c r="A1173" s="15" t="s">
        <v>362</v>
      </c>
      <c r="B1173" s="15">
        <v>2022</v>
      </c>
      <c r="C1173" s="15">
        <v>210.4</v>
      </c>
    </row>
    <row r="1174" spans="1:3" x14ac:dyDescent="0.2">
      <c r="A1174" s="15" t="s">
        <v>362</v>
      </c>
      <c r="B1174" s="15">
        <v>2023</v>
      </c>
      <c r="C1174" s="15">
        <v>212.2</v>
      </c>
    </row>
    <row r="1175" spans="1:3" x14ac:dyDescent="0.2">
      <c r="A1175" s="15" t="s">
        <v>362</v>
      </c>
      <c r="B1175" s="15">
        <v>2024</v>
      </c>
      <c r="C1175" s="15">
        <v>213.8</v>
      </c>
    </row>
    <row r="1176" spans="1:3" x14ac:dyDescent="0.2">
      <c r="A1176" s="15" t="s">
        <v>362</v>
      </c>
      <c r="B1176" s="15">
        <v>2025</v>
      </c>
      <c r="C1176" s="15">
        <v>215.4</v>
      </c>
    </row>
    <row r="1177" spans="1:3" x14ac:dyDescent="0.2">
      <c r="A1177" s="15" t="s">
        <v>362</v>
      </c>
      <c r="B1177" s="15">
        <v>2026</v>
      </c>
      <c r="C1177" s="15">
        <v>216.7</v>
      </c>
    </row>
    <row r="1178" spans="1:3" x14ac:dyDescent="0.2">
      <c r="A1178" s="15" t="s">
        <v>362</v>
      </c>
      <c r="B1178" s="15">
        <v>2027</v>
      </c>
      <c r="C1178" s="15">
        <v>217.8</v>
      </c>
    </row>
    <row r="1179" spans="1:3" x14ac:dyDescent="0.2">
      <c r="A1179" s="15" t="s">
        <v>362</v>
      </c>
      <c r="B1179" s="15">
        <v>2028</v>
      </c>
      <c r="C1179" s="15">
        <v>218.8</v>
      </c>
    </row>
    <row r="1180" spans="1:3" x14ac:dyDescent="0.2">
      <c r="A1180" s="15" t="s">
        <v>362</v>
      </c>
      <c r="B1180" s="15">
        <v>2029</v>
      </c>
      <c r="C1180" s="15">
        <v>219.7</v>
      </c>
    </row>
    <row r="1181" spans="1:3" x14ac:dyDescent="0.2">
      <c r="A1181" s="15" t="s">
        <v>362</v>
      </c>
      <c r="B1181" s="15">
        <v>2030</v>
      </c>
      <c r="C1181" s="15">
        <v>220.6</v>
      </c>
    </row>
    <row r="1182" spans="1:3" x14ac:dyDescent="0.2">
      <c r="A1182" s="15" t="s">
        <v>363</v>
      </c>
      <c r="B1182" s="15">
        <v>2021</v>
      </c>
      <c r="C1182" s="15">
        <v>12.3</v>
      </c>
    </row>
    <row r="1183" spans="1:3" x14ac:dyDescent="0.2">
      <c r="A1183" s="15" t="s">
        <v>363</v>
      </c>
      <c r="B1183" s="15">
        <v>2022</v>
      </c>
      <c r="C1183" s="15">
        <v>12.3</v>
      </c>
    </row>
    <row r="1184" spans="1:3" x14ac:dyDescent="0.2">
      <c r="A1184" s="15" t="s">
        <v>363</v>
      </c>
      <c r="B1184" s="15">
        <v>2023</v>
      </c>
      <c r="C1184" s="15">
        <v>12.3</v>
      </c>
    </row>
    <row r="1185" spans="1:3" x14ac:dyDescent="0.2">
      <c r="A1185" s="15" t="s">
        <v>363</v>
      </c>
      <c r="B1185" s="15">
        <v>2024</v>
      </c>
      <c r="C1185" s="15">
        <v>12.3</v>
      </c>
    </row>
    <row r="1186" spans="1:3" x14ac:dyDescent="0.2">
      <c r="A1186" s="15" t="s">
        <v>363</v>
      </c>
      <c r="B1186" s="15">
        <v>2025</v>
      </c>
      <c r="C1186" s="15">
        <v>12.3</v>
      </c>
    </row>
    <row r="1187" spans="1:3" x14ac:dyDescent="0.2">
      <c r="A1187" s="15" t="s">
        <v>363</v>
      </c>
      <c r="B1187" s="15">
        <v>2026</v>
      </c>
      <c r="C1187" s="15">
        <v>12.3</v>
      </c>
    </row>
    <row r="1188" spans="1:3" x14ac:dyDescent="0.2">
      <c r="A1188" s="15" t="s">
        <v>363</v>
      </c>
      <c r="B1188" s="15">
        <v>2027</v>
      </c>
      <c r="C1188" s="15">
        <v>12.3</v>
      </c>
    </row>
    <row r="1189" spans="1:3" x14ac:dyDescent="0.2">
      <c r="A1189" s="15" t="s">
        <v>363</v>
      </c>
      <c r="B1189" s="15">
        <v>2028</v>
      </c>
      <c r="C1189" s="15">
        <v>12.3</v>
      </c>
    </row>
    <row r="1190" spans="1:3" x14ac:dyDescent="0.2">
      <c r="A1190" s="15" t="s">
        <v>363</v>
      </c>
      <c r="B1190" s="15">
        <v>2029</v>
      </c>
      <c r="C1190" s="15">
        <v>12.3</v>
      </c>
    </row>
    <row r="1191" spans="1:3" x14ac:dyDescent="0.2">
      <c r="A1191" s="15" t="s">
        <v>363</v>
      </c>
      <c r="B1191" s="15">
        <v>2030</v>
      </c>
      <c r="C1191" s="15">
        <v>12.3</v>
      </c>
    </row>
    <row r="1192" spans="1:3" x14ac:dyDescent="0.2">
      <c r="A1192" s="15" t="s">
        <v>175</v>
      </c>
      <c r="B1192" s="15">
        <v>2021</v>
      </c>
      <c r="C1192" s="15">
        <v>14.2</v>
      </c>
    </row>
    <row r="1193" spans="1:3" x14ac:dyDescent="0.2">
      <c r="A1193" s="15" t="s">
        <v>175</v>
      </c>
      <c r="B1193" s="15">
        <v>2022</v>
      </c>
      <c r="C1193" s="15">
        <v>14.2</v>
      </c>
    </row>
    <row r="1194" spans="1:3" x14ac:dyDescent="0.2">
      <c r="A1194" s="15" t="s">
        <v>175</v>
      </c>
      <c r="B1194" s="15">
        <v>2023</v>
      </c>
      <c r="C1194" s="15">
        <v>14.2</v>
      </c>
    </row>
    <row r="1195" spans="1:3" x14ac:dyDescent="0.2">
      <c r="A1195" s="15" t="s">
        <v>175</v>
      </c>
      <c r="B1195" s="15">
        <v>2024</v>
      </c>
      <c r="C1195" s="15">
        <v>14.2</v>
      </c>
    </row>
    <row r="1196" spans="1:3" x14ac:dyDescent="0.2">
      <c r="A1196" s="15" t="s">
        <v>175</v>
      </c>
      <c r="B1196" s="15">
        <v>2025</v>
      </c>
      <c r="C1196" s="15">
        <v>14.2</v>
      </c>
    </row>
    <row r="1197" spans="1:3" x14ac:dyDescent="0.2">
      <c r="A1197" s="15" t="s">
        <v>175</v>
      </c>
      <c r="B1197" s="15">
        <v>2026</v>
      </c>
      <c r="C1197" s="15">
        <v>14.1</v>
      </c>
    </row>
    <row r="1198" spans="1:3" x14ac:dyDescent="0.2">
      <c r="A1198" s="15" t="s">
        <v>175</v>
      </c>
      <c r="B1198" s="15">
        <v>2027</v>
      </c>
      <c r="C1198" s="15">
        <v>14.1</v>
      </c>
    </row>
    <row r="1199" spans="1:3" x14ac:dyDescent="0.2">
      <c r="A1199" s="15" t="s">
        <v>175</v>
      </c>
      <c r="B1199" s="15">
        <v>2028</v>
      </c>
      <c r="C1199" s="15">
        <v>14.1</v>
      </c>
    </row>
    <row r="1200" spans="1:3" x14ac:dyDescent="0.2">
      <c r="A1200" s="15" t="s">
        <v>175</v>
      </c>
      <c r="B1200" s="15">
        <v>2029</v>
      </c>
      <c r="C1200" s="15">
        <v>14.1</v>
      </c>
    </row>
    <row r="1201" spans="1:3" x14ac:dyDescent="0.2">
      <c r="A1201" s="15" t="s">
        <v>175</v>
      </c>
      <c r="B1201" s="15">
        <v>2030</v>
      </c>
      <c r="C1201" s="15">
        <v>14</v>
      </c>
    </row>
    <row r="1202" spans="1:3" x14ac:dyDescent="0.2">
      <c r="A1202" s="15" t="s">
        <v>264</v>
      </c>
      <c r="B1202" s="15">
        <v>2021</v>
      </c>
      <c r="C1202" s="15">
        <v>24</v>
      </c>
    </row>
    <row r="1203" spans="1:3" x14ac:dyDescent="0.2">
      <c r="A1203" s="15" t="s">
        <v>264</v>
      </c>
      <c r="B1203" s="15">
        <v>2022</v>
      </c>
      <c r="C1203" s="15">
        <v>23.9</v>
      </c>
    </row>
    <row r="1204" spans="1:3" x14ac:dyDescent="0.2">
      <c r="A1204" s="15" t="s">
        <v>264</v>
      </c>
      <c r="B1204" s="15">
        <v>2023</v>
      </c>
      <c r="C1204" s="15">
        <v>23.8</v>
      </c>
    </row>
    <row r="1205" spans="1:3" x14ac:dyDescent="0.2">
      <c r="A1205" s="15" t="s">
        <v>264</v>
      </c>
      <c r="B1205" s="15">
        <v>2024</v>
      </c>
      <c r="C1205" s="15">
        <v>23.7</v>
      </c>
    </row>
    <row r="1206" spans="1:3" x14ac:dyDescent="0.2">
      <c r="A1206" s="15" t="s">
        <v>264</v>
      </c>
      <c r="B1206" s="15">
        <v>2025</v>
      </c>
      <c r="C1206" s="15">
        <v>23.6</v>
      </c>
    </row>
    <row r="1207" spans="1:3" x14ac:dyDescent="0.2">
      <c r="A1207" s="15" t="s">
        <v>264</v>
      </c>
      <c r="B1207" s="15">
        <v>2026</v>
      </c>
      <c r="C1207" s="15">
        <v>23.6</v>
      </c>
    </row>
    <row r="1208" spans="1:3" x14ac:dyDescent="0.2">
      <c r="A1208" s="15" t="s">
        <v>264</v>
      </c>
      <c r="B1208" s="15">
        <v>2027</v>
      </c>
      <c r="C1208" s="15">
        <v>23.5</v>
      </c>
    </row>
    <row r="1209" spans="1:3" x14ac:dyDescent="0.2">
      <c r="A1209" s="15" t="s">
        <v>264</v>
      </c>
      <c r="B1209" s="15">
        <v>2028</v>
      </c>
      <c r="C1209" s="15">
        <v>23.4</v>
      </c>
    </row>
    <row r="1210" spans="1:3" x14ac:dyDescent="0.2">
      <c r="A1210" s="15" t="s">
        <v>264</v>
      </c>
      <c r="B1210" s="15">
        <v>2029</v>
      </c>
      <c r="C1210" s="15">
        <v>23.3</v>
      </c>
    </row>
    <row r="1211" spans="1:3" x14ac:dyDescent="0.2">
      <c r="A1211" s="15" t="s">
        <v>264</v>
      </c>
      <c r="B1211" s="15">
        <v>2030</v>
      </c>
      <c r="C1211" s="15">
        <v>23.3</v>
      </c>
    </row>
    <row r="1212" spans="1:3" x14ac:dyDescent="0.2">
      <c r="A1212" s="15" t="s">
        <v>87</v>
      </c>
      <c r="B1212" s="15">
        <v>2021</v>
      </c>
      <c r="C1212" s="15">
        <v>13.9</v>
      </c>
    </row>
    <row r="1213" spans="1:3" x14ac:dyDescent="0.2">
      <c r="A1213" s="15" t="s">
        <v>87</v>
      </c>
      <c r="B1213" s="15">
        <v>2022</v>
      </c>
      <c r="C1213" s="15">
        <v>13.9</v>
      </c>
    </row>
    <row r="1214" spans="1:3" x14ac:dyDescent="0.2">
      <c r="A1214" s="15" t="s">
        <v>87</v>
      </c>
      <c r="B1214" s="15">
        <v>2023</v>
      </c>
      <c r="C1214" s="15">
        <v>13.9</v>
      </c>
    </row>
    <row r="1215" spans="1:3" x14ac:dyDescent="0.2">
      <c r="A1215" s="15" t="s">
        <v>87</v>
      </c>
      <c r="B1215" s="15">
        <v>2024</v>
      </c>
      <c r="C1215" s="15">
        <v>13.8</v>
      </c>
    </row>
    <row r="1216" spans="1:3" x14ac:dyDescent="0.2">
      <c r="A1216" s="15" t="s">
        <v>87</v>
      </c>
      <c r="B1216" s="15">
        <v>2025</v>
      </c>
      <c r="C1216" s="15">
        <v>13.8</v>
      </c>
    </row>
    <row r="1217" spans="1:3" x14ac:dyDescent="0.2">
      <c r="A1217" s="15" t="s">
        <v>87</v>
      </c>
      <c r="B1217" s="15">
        <v>2026</v>
      </c>
      <c r="C1217" s="15">
        <v>13.7</v>
      </c>
    </row>
    <row r="1218" spans="1:3" x14ac:dyDescent="0.2">
      <c r="A1218" s="15" t="s">
        <v>87</v>
      </c>
      <c r="B1218" s="15">
        <v>2027</v>
      </c>
      <c r="C1218" s="15">
        <v>13.7</v>
      </c>
    </row>
    <row r="1219" spans="1:3" x14ac:dyDescent="0.2">
      <c r="A1219" s="15" t="s">
        <v>87</v>
      </c>
      <c r="B1219" s="15">
        <v>2028</v>
      </c>
      <c r="C1219" s="15">
        <v>13.7</v>
      </c>
    </row>
    <row r="1220" spans="1:3" x14ac:dyDescent="0.2">
      <c r="A1220" s="15" t="s">
        <v>87</v>
      </c>
      <c r="B1220" s="15">
        <v>2029</v>
      </c>
      <c r="C1220" s="15">
        <v>13.6</v>
      </c>
    </row>
    <row r="1221" spans="1:3" x14ac:dyDescent="0.2">
      <c r="A1221" s="15" t="s">
        <v>87</v>
      </c>
      <c r="B1221" s="15">
        <v>2030</v>
      </c>
      <c r="C1221" s="15">
        <v>13.6</v>
      </c>
    </row>
    <row r="1222" spans="1:3" x14ac:dyDescent="0.2">
      <c r="A1222" s="15" t="s">
        <v>55</v>
      </c>
      <c r="B1222" s="15">
        <v>2021</v>
      </c>
      <c r="C1222" s="15">
        <v>163.19999999999999</v>
      </c>
    </row>
    <row r="1223" spans="1:3" x14ac:dyDescent="0.2">
      <c r="A1223" s="15" t="s">
        <v>55</v>
      </c>
      <c r="B1223" s="15">
        <v>2022</v>
      </c>
      <c r="C1223" s="15">
        <v>164.5</v>
      </c>
    </row>
    <row r="1224" spans="1:3" x14ac:dyDescent="0.2">
      <c r="A1224" s="15" t="s">
        <v>55</v>
      </c>
      <c r="B1224" s="15">
        <v>2023</v>
      </c>
      <c r="C1224" s="15">
        <v>165.8</v>
      </c>
    </row>
    <row r="1225" spans="1:3" x14ac:dyDescent="0.2">
      <c r="A1225" s="15" t="s">
        <v>55</v>
      </c>
      <c r="B1225" s="15">
        <v>2024</v>
      </c>
      <c r="C1225" s="15">
        <v>166.8</v>
      </c>
    </row>
    <row r="1226" spans="1:3" x14ac:dyDescent="0.2">
      <c r="A1226" s="15" t="s">
        <v>55</v>
      </c>
      <c r="B1226" s="15">
        <v>2025</v>
      </c>
      <c r="C1226" s="15">
        <v>167.7</v>
      </c>
    </row>
    <row r="1227" spans="1:3" x14ac:dyDescent="0.2">
      <c r="A1227" s="15" t="s">
        <v>55</v>
      </c>
      <c r="B1227" s="15">
        <v>2026</v>
      </c>
      <c r="C1227" s="15">
        <v>168.6</v>
      </c>
    </row>
    <row r="1228" spans="1:3" x14ac:dyDescent="0.2">
      <c r="A1228" s="15" t="s">
        <v>55</v>
      </c>
      <c r="B1228" s="15">
        <v>2027</v>
      </c>
      <c r="C1228" s="15">
        <v>169.1</v>
      </c>
    </row>
    <row r="1229" spans="1:3" x14ac:dyDescent="0.2">
      <c r="A1229" s="15" t="s">
        <v>55</v>
      </c>
      <c r="B1229" s="15">
        <v>2028</v>
      </c>
      <c r="C1229" s="15">
        <v>169.6</v>
      </c>
    </row>
    <row r="1230" spans="1:3" x14ac:dyDescent="0.2">
      <c r="A1230" s="15" t="s">
        <v>55</v>
      </c>
      <c r="B1230" s="15">
        <v>2029</v>
      </c>
      <c r="C1230" s="15">
        <v>170.1</v>
      </c>
    </row>
    <row r="1231" spans="1:3" x14ac:dyDescent="0.2">
      <c r="A1231" s="15" t="s">
        <v>55</v>
      </c>
      <c r="B1231" s="15">
        <v>2030</v>
      </c>
      <c r="C1231" s="15">
        <v>170.5</v>
      </c>
    </row>
    <row r="1232" spans="1:3" x14ac:dyDescent="0.2">
      <c r="A1232" s="15" t="s">
        <v>364</v>
      </c>
      <c r="B1232" s="15">
        <v>2021</v>
      </c>
      <c r="C1232" s="15">
        <v>6.2</v>
      </c>
    </row>
    <row r="1233" spans="1:3" x14ac:dyDescent="0.2">
      <c r="A1233" s="15" t="s">
        <v>364</v>
      </c>
      <c r="B1233" s="15">
        <v>2022</v>
      </c>
      <c r="C1233" s="15">
        <v>6.3</v>
      </c>
    </row>
    <row r="1234" spans="1:3" x14ac:dyDescent="0.2">
      <c r="A1234" s="15" t="s">
        <v>364</v>
      </c>
      <c r="B1234" s="15">
        <v>2023</v>
      </c>
      <c r="C1234" s="15">
        <v>6.4</v>
      </c>
    </row>
    <row r="1235" spans="1:3" x14ac:dyDescent="0.2">
      <c r="A1235" s="15" t="s">
        <v>364</v>
      </c>
      <c r="B1235" s="15">
        <v>2024</v>
      </c>
      <c r="C1235" s="15">
        <v>6.4</v>
      </c>
    </row>
    <row r="1236" spans="1:3" x14ac:dyDescent="0.2">
      <c r="A1236" s="15" t="s">
        <v>364</v>
      </c>
      <c r="B1236" s="15">
        <v>2025</v>
      </c>
      <c r="C1236" s="15">
        <v>6.4</v>
      </c>
    </row>
    <row r="1237" spans="1:3" x14ac:dyDescent="0.2">
      <c r="A1237" s="15" t="s">
        <v>364</v>
      </c>
      <c r="B1237" s="15">
        <v>2026</v>
      </c>
      <c r="C1237" s="15">
        <v>6.5</v>
      </c>
    </row>
    <row r="1238" spans="1:3" x14ac:dyDescent="0.2">
      <c r="A1238" s="15" t="s">
        <v>364</v>
      </c>
      <c r="B1238" s="15">
        <v>2027</v>
      </c>
      <c r="C1238" s="15">
        <v>6.5</v>
      </c>
    </row>
    <row r="1239" spans="1:3" x14ac:dyDescent="0.2">
      <c r="A1239" s="15" t="s">
        <v>364</v>
      </c>
      <c r="B1239" s="15">
        <v>2028</v>
      </c>
      <c r="C1239" s="15">
        <v>6.6</v>
      </c>
    </row>
    <row r="1240" spans="1:3" x14ac:dyDescent="0.2">
      <c r="A1240" s="15" t="s">
        <v>364</v>
      </c>
      <c r="B1240" s="15">
        <v>2029</v>
      </c>
      <c r="C1240" s="15">
        <v>6.6</v>
      </c>
    </row>
    <row r="1241" spans="1:3" x14ac:dyDescent="0.2">
      <c r="A1241" s="15" t="s">
        <v>364</v>
      </c>
      <c r="B1241" s="15">
        <v>2030</v>
      </c>
      <c r="C1241" s="15">
        <v>6.7</v>
      </c>
    </row>
    <row r="1242" spans="1:3" x14ac:dyDescent="0.2">
      <c r="A1242" s="15" t="s">
        <v>34</v>
      </c>
      <c r="B1242" s="15">
        <v>2021</v>
      </c>
      <c r="C1242" s="15">
        <v>153.5</v>
      </c>
    </row>
    <row r="1243" spans="1:3" x14ac:dyDescent="0.2">
      <c r="A1243" s="15" t="s">
        <v>34</v>
      </c>
      <c r="B1243" s="15">
        <v>2022</v>
      </c>
      <c r="C1243" s="15">
        <v>155.69999999999999</v>
      </c>
    </row>
    <row r="1244" spans="1:3" x14ac:dyDescent="0.2">
      <c r="A1244" s="15" t="s">
        <v>34</v>
      </c>
      <c r="B1244" s="15">
        <v>2023</v>
      </c>
      <c r="C1244" s="15">
        <v>157.80000000000001</v>
      </c>
    </row>
    <row r="1245" spans="1:3" x14ac:dyDescent="0.2">
      <c r="A1245" s="15" t="s">
        <v>34</v>
      </c>
      <c r="B1245" s="15">
        <v>2024</v>
      </c>
      <c r="C1245" s="15">
        <v>160</v>
      </c>
    </row>
    <row r="1246" spans="1:3" x14ac:dyDescent="0.2">
      <c r="A1246" s="15" t="s">
        <v>34</v>
      </c>
      <c r="B1246" s="15">
        <v>2025</v>
      </c>
      <c r="C1246" s="15">
        <v>161.9</v>
      </c>
    </row>
    <row r="1247" spans="1:3" x14ac:dyDescent="0.2">
      <c r="A1247" s="15" t="s">
        <v>34</v>
      </c>
      <c r="B1247" s="15">
        <v>2026</v>
      </c>
      <c r="C1247" s="15">
        <v>163.69999999999999</v>
      </c>
    </row>
    <row r="1248" spans="1:3" x14ac:dyDescent="0.2">
      <c r="A1248" s="15" t="s">
        <v>34</v>
      </c>
      <c r="B1248" s="15">
        <v>2027</v>
      </c>
      <c r="C1248" s="15">
        <v>165.5</v>
      </c>
    </row>
    <row r="1249" spans="1:3" x14ac:dyDescent="0.2">
      <c r="A1249" s="15" t="s">
        <v>34</v>
      </c>
      <c r="B1249" s="15">
        <v>2028</v>
      </c>
      <c r="C1249" s="15">
        <v>167.3</v>
      </c>
    </row>
    <row r="1250" spans="1:3" x14ac:dyDescent="0.2">
      <c r="A1250" s="15" t="s">
        <v>34</v>
      </c>
      <c r="B1250" s="15">
        <v>2029</v>
      </c>
      <c r="C1250" s="15">
        <v>168.8</v>
      </c>
    </row>
    <row r="1251" spans="1:3" x14ac:dyDescent="0.2">
      <c r="A1251" s="15" t="s">
        <v>34</v>
      </c>
      <c r="B1251" s="15">
        <v>2030</v>
      </c>
      <c r="C1251" s="15">
        <v>170.1</v>
      </c>
    </row>
    <row r="1252" spans="1:3" x14ac:dyDescent="0.2">
      <c r="A1252" s="15" t="s">
        <v>88</v>
      </c>
      <c r="B1252" s="15">
        <v>2021</v>
      </c>
      <c r="C1252" s="15">
        <v>30.2</v>
      </c>
    </row>
    <row r="1253" spans="1:3" x14ac:dyDescent="0.2">
      <c r="A1253" s="15" t="s">
        <v>88</v>
      </c>
      <c r="B1253" s="15">
        <v>2022</v>
      </c>
      <c r="C1253" s="15">
        <v>30.2</v>
      </c>
    </row>
    <row r="1254" spans="1:3" x14ac:dyDescent="0.2">
      <c r="A1254" s="15" t="s">
        <v>88</v>
      </c>
      <c r="B1254" s="15">
        <v>2023</v>
      </c>
      <c r="C1254" s="15">
        <v>30.2</v>
      </c>
    </row>
    <row r="1255" spans="1:3" x14ac:dyDescent="0.2">
      <c r="A1255" s="15" t="s">
        <v>88</v>
      </c>
      <c r="B1255" s="15">
        <v>2024</v>
      </c>
      <c r="C1255" s="15">
        <v>30.2</v>
      </c>
    </row>
    <row r="1256" spans="1:3" x14ac:dyDescent="0.2">
      <c r="A1256" s="15" t="s">
        <v>88</v>
      </c>
      <c r="B1256" s="15">
        <v>2025</v>
      </c>
      <c r="C1256" s="15">
        <v>30.3</v>
      </c>
    </row>
    <row r="1257" spans="1:3" x14ac:dyDescent="0.2">
      <c r="A1257" s="15" t="s">
        <v>88</v>
      </c>
      <c r="B1257" s="15">
        <v>2026</v>
      </c>
      <c r="C1257" s="15">
        <v>30.3</v>
      </c>
    </row>
    <row r="1258" spans="1:3" x14ac:dyDescent="0.2">
      <c r="A1258" s="15" t="s">
        <v>88</v>
      </c>
      <c r="B1258" s="15">
        <v>2027</v>
      </c>
      <c r="C1258" s="15">
        <v>30.3</v>
      </c>
    </row>
    <row r="1259" spans="1:3" x14ac:dyDescent="0.2">
      <c r="A1259" s="15" t="s">
        <v>88</v>
      </c>
      <c r="B1259" s="15">
        <v>2028</v>
      </c>
      <c r="C1259" s="15">
        <v>30.2</v>
      </c>
    </row>
    <row r="1260" spans="1:3" x14ac:dyDescent="0.2">
      <c r="A1260" s="15" t="s">
        <v>88</v>
      </c>
      <c r="B1260" s="15">
        <v>2029</v>
      </c>
      <c r="C1260" s="15">
        <v>30.2</v>
      </c>
    </row>
    <row r="1261" spans="1:3" x14ac:dyDescent="0.2">
      <c r="A1261" s="15" t="s">
        <v>88</v>
      </c>
      <c r="B1261" s="15">
        <v>2030</v>
      </c>
      <c r="C1261" s="15">
        <v>30.1</v>
      </c>
    </row>
    <row r="1262" spans="1:3" x14ac:dyDescent="0.2">
      <c r="A1262" s="15" t="s">
        <v>265</v>
      </c>
      <c r="B1262" s="15">
        <v>2021</v>
      </c>
      <c r="C1262" s="15">
        <v>60.2</v>
      </c>
    </row>
    <row r="1263" spans="1:3" x14ac:dyDescent="0.2">
      <c r="A1263" s="15" t="s">
        <v>265</v>
      </c>
      <c r="B1263" s="15">
        <v>2022</v>
      </c>
      <c r="C1263" s="15">
        <v>60.1</v>
      </c>
    </row>
    <row r="1264" spans="1:3" x14ac:dyDescent="0.2">
      <c r="A1264" s="15" t="s">
        <v>265</v>
      </c>
      <c r="B1264" s="15">
        <v>2023</v>
      </c>
      <c r="C1264" s="15">
        <v>59.9</v>
      </c>
    </row>
    <row r="1265" spans="1:3" x14ac:dyDescent="0.2">
      <c r="A1265" s="15" t="s">
        <v>265</v>
      </c>
      <c r="B1265" s="15">
        <v>2024</v>
      </c>
      <c r="C1265" s="15">
        <v>59.9</v>
      </c>
    </row>
    <row r="1266" spans="1:3" x14ac:dyDescent="0.2">
      <c r="A1266" s="15" t="s">
        <v>265</v>
      </c>
      <c r="B1266" s="15">
        <v>2025</v>
      </c>
      <c r="C1266" s="15">
        <v>59.8</v>
      </c>
    </row>
    <row r="1267" spans="1:3" x14ac:dyDescent="0.2">
      <c r="A1267" s="15" t="s">
        <v>265</v>
      </c>
      <c r="B1267" s="15">
        <v>2026</v>
      </c>
      <c r="C1267" s="15">
        <v>59.8</v>
      </c>
    </row>
    <row r="1268" spans="1:3" x14ac:dyDescent="0.2">
      <c r="A1268" s="15" t="s">
        <v>265</v>
      </c>
      <c r="B1268" s="15">
        <v>2027</v>
      </c>
      <c r="C1268" s="15">
        <v>59.8</v>
      </c>
    </row>
    <row r="1269" spans="1:3" x14ac:dyDescent="0.2">
      <c r="A1269" s="15" t="s">
        <v>265</v>
      </c>
      <c r="B1269" s="15">
        <v>2028</v>
      </c>
      <c r="C1269" s="15">
        <v>59.8</v>
      </c>
    </row>
    <row r="1270" spans="1:3" x14ac:dyDescent="0.2">
      <c r="A1270" s="15" t="s">
        <v>265</v>
      </c>
      <c r="B1270" s="15">
        <v>2029</v>
      </c>
      <c r="C1270" s="15">
        <v>59.9</v>
      </c>
    </row>
    <row r="1271" spans="1:3" x14ac:dyDescent="0.2">
      <c r="A1271" s="15" t="s">
        <v>265</v>
      </c>
      <c r="B1271" s="15">
        <v>2030</v>
      </c>
      <c r="C1271" s="15">
        <v>59.9</v>
      </c>
    </row>
    <row r="1272" spans="1:3" x14ac:dyDescent="0.2">
      <c r="A1272" s="15" t="s">
        <v>226</v>
      </c>
      <c r="B1272" s="15">
        <v>2021</v>
      </c>
      <c r="C1272" s="15">
        <v>47.6</v>
      </c>
    </row>
    <row r="1273" spans="1:3" x14ac:dyDescent="0.2">
      <c r="A1273" s="15" t="s">
        <v>226</v>
      </c>
      <c r="B1273" s="15">
        <v>2022</v>
      </c>
      <c r="C1273" s="15">
        <v>47.7</v>
      </c>
    </row>
    <row r="1274" spans="1:3" x14ac:dyDescent="0.2">
      <c r="A1274" s="15" t="s">
        <v>226</v>
      </c>
      <c r="B1274" s="15">
        <v>2023</v>
      </c>
      <c r="C1274" s="15">
        <v>47.8</v>
      </c>
    </row>
    <row r="1275" spans="1:3" x14ac:dyDescent="0.2">
      <c r="A1275" s="15" t="s">
        <v>226</v>
      </c>
      <c r="B1275" s="15">
        <v>2024</v>
      </c>
      <c r="C1275" s="15">
        <v>48</v>
      </c>
    </row>
    <row r="1276" spans="1:3" x14ac:dyDescent="0.2">
      <c r="A1276" s="15" t="s">
        <v>226</v>
      </c>
      <c r="B1276" s="15">
        <v>2025</v>
      </c>
      <c r="C1276" s="15">
        <v>48.1</v>
      </c>
    </row>
    <row r="1277" spans="1:3" x14ac:dyDescent="0.2">
      <c r="A1277" s="15" t="s">
        <v>226</v>
      </c>
      <c r="B1277" s="15">
        <v>2026</v>
      </c>
      <c r="C1277" s="15">
        <v>48.2</v>
      </c>
    </row>
    <row r="1278" spans="1:3" x14ac:dyDescent="0.2">
      <c r="A1278" s="15" t="s">
        <v>226</v>
      </c>
      <c r="B1278" s="15">
        <v>2027</v>
      </c>
      <c r="C1278" s="15">
        <v>48.3</v>
      </c>
    </row>
    <row r="1279" spans="1:3" x14ac:dyDescent="0.2">
      <c r="A1279" s="15" t="s">
        <v>226</v>
      </c>
      <c r="B1279" s="15">
        <v>2028</v>
      </c>
      <c r="C1279" s="15">
        <v>48.4</v>
      </c>
    </row>
    <row r="1280" spans="1:3" x14ac:dyDescent="0.2">
      <c r="A1280" s="15" t="s">
        <v>226</v>
      </c>
      <c r="B1280" s="15">
        <v>2029</v>
      </c>
      <c r="C1280" s="15">
        <v>48.5</v>
      </c>
    </row>
    <row r="1281" spans="1:3" x14ac:dyDescent="0.2">
      <c r="A1281" s="15" t="s">
        <v>226</v>
      </c>
      <c r="B1281" s="15">
        <v>2030</v>
      </c>
      <c r="C1281" s="15">
        <v>48.6</v>
      </c>
    </row>
    <row r="1282" spans="1:3" x14ac:dyDescent="0.2">
      <c r="A1282" s="15" t="s">
        <v>365</v>
      </c>
      <c r="B1282" s="15">
        <v>2021</v>
      </c>
      <c r="C1282" s="15">
        <v>18.100000000000001</v>
      </c>
    </row>
    <row r="1283" spans="1:3" x14ac:dyDescent="0.2">
      <c r="A1283" s="15" t="s">
        <v>365</v>
      </c>
      <c r="B1283" s="15">
        <v>2022</v>
      </c>
      <c r="C1283" s="15">
        <v>18.100000000000001</v>
      </c>
    </row>
    <row r="1284" spans="1:3" x14ac:dyDescent="0.2">
      <c r="A1284" s="15" t="s">
        <v>365</v>
      </c>
      <c r="B1284" s="15">
        <v>2023</v>
      </c>
      <c r="C1284" s="15">
        <v>18.100000000000001</v>
      </c>
    </row>
    <row r="1285" spans="1:3" x14ac:dyDescent="0.2">
      <c r="A1285" s="15" t="s">
        <v>365</v>
      </c>
      <c r="B1285" s="15">
        <v>2024</v>
      </c>
      <c r="C1285" s="15">
        <v>18.2</v>
      </c>
    </row>
    <row r="1286" spans="1:3" x14ac:dyDescent="0.2">
      <c r="A1286" s="15" t="s">
        <v>365</v>
      </c>
      <c r="B1286" s="15">
        <v>2025</v>
      </c>
      <c r="C1286" s="15">
        <v>18.3</v>
      </c>
    </row>
    <row r="1287" spans="1:3" x14ac:dyDescent="0.2">
      <c r="A1287" s="15" t="s">
        <v>365</v>
      </c>
      <c r="B1287" s="15">
        <v>2026</v>
      </c>
      <c r="C1287" s="15">
        <v>18.3</v>
      </c>
    </row>
    <row r="1288" spans="1:3" x14ac:dyDescent="0.2">
      <c r="A1288" s="15" t="s">
        <v>365</v>
      </c>
      <c r="B1288" s="15">
        <v>2027</v>
      </c>
      <c r="C1288" s="15">
        <v>18.399999999999999</v>
      </c>
    </row>
    <row r="1289" spans="1:3" x14ac:dyDescent="0.2">
      <c r="A1289" s="15" t="s">
        <v>365</v>
      </c>
      <c r="B1289" s="15">
        <v>2028</v>
      </c>
      <c r="C1289" s="15">
        <v>18.5</v>
      </c>
    </row>
    <row r="1290" spans="1:3" x14ac:dyDescent="0.2">
      <c r="A1290" s="15" t="s">
        <v>365</v>
      </c>
      <c r="B1290" s="15">
        <v>2029</v>
      </c>
      <c r="C1290" s="15">
        <v>18.600000000000001</v>
      </c>
    </row>
    <row r="1291" spans="1:3" x14ac:dyDescent="0.2">
      <c r="A1291" s="15" t="s">
        <v>365</v>
      </c>
      <c r="B1291" s="15">
        <v>2030</v>
      </c>
      <c r="C1291" s="15">
        <v>18.7</v>
      </c>
    </row>
    <row r="1292" spans="1:3" x14ac:dyDescent="0.2">
      <c r="A1292" s="15" t="s">
        <v>366</v>
      </c>
      <c r="B1292" s="15">
        <v>2021</v>
      </c>
      <c r="C1292" s="15">
        <v>20</v>
      </c>
    </row>
    <row r="1293" spans="1:3" x14ac:dyDescent="0.2">
      <c r="A1293" s="15" t="s">
        <v>366</v>
      </c>
      <c r="B1293" s="15">
        <v>2022</v>
      </c>
      <c r="C1293" s="15">
        <v>19.899999999999999</v>
      </c>
    </row>
    <row r="1294" spans="1:3" x14ac:dyDescent="0.2">
      <c r="A1294" s="15" t="s">
        <v>366</v>
      </c>
      <c r="B1294" s="15">
        <v>2023</v>
      </c>
      <c r="C1294" s="15">
        <v>19.8</v>
      </c>
    </row>
    <row r="1295" spans="1:3" x14ac:dyDescent="0.2">
      <c r="A1295" s="15" t="s">
        <v>366</v>
      </c>
      <c r="B1295" s="15">
        <v>2024</v>
      </c>
      <c r="C1295" s="15">
        <v>19.8</v>
      </c>
    </row>
    <row r="1296" spans="1:3" x14ac:dyDescent="0.2">
      <c r="A1296" s="15" t="s">
        <v>366</v>
      </c>
      <c r="B1296" s="15">
        <v>2025</v>
      </c>
      <c r="C1296" s="15">
        <v>19.7</v>
      </c>
    </row>
    <row r="1297" spans="1:3" x14ac:dyDescent="0.2">
      <c r="A1297" s="15" t="s">
        <v>366</v>
      </c>
      <c r="B1297" s="15">
        <v>2026</v>
      </c>
      <c r="C1297" s="15">
        <v>19.7</v>
      </c>
    </row>
    <row r="1298" spans="1:3" x14ac:dyDescent="0.2">
      <c r="A1298" s="15" t="s">
        <v>366</v>
      </c>
      <c r="B1298" s="15">
        <v>2027</v>
      </c>
      <c r="C1298" s="15">
        <v>19.7</v>
      </c>
    </row>
    <row r="1299" spans="1:3" x14ac:dyDescent="0.2">
      <c r="A1299" s="15" t="s">
        <v>366</v>
      </c>
      <c r="B1299" s="15">
        <v>2028</v>
      </c>
      <c r="C1299" s="15">
        <v>19.7</v>
      </c>
    </row>
    <row r="1300" spans="1:3" x14ac:dyDescent="0.2">
      <c r="A1300" s="15" t="s">
        <v>366</v>
      </c>
      <c r="B1300" s="15">
        <v>2029</v>
      </c>
      <c r="C1300" s="15">
        <v>19.7</v>
      </c>
    </row>
    <row r="1301" spans="1:3" x14ac:dyDescent="0.2">
      <c r="A1301" s="15" t="s">
        <v>366</v>
      </c>
      <c r="B1301" s="15">
        <v>2030</v>
      </c>
      <c r="C1301" s="15">
        <v>19.7</v>
      </c>
    </row>
    <row r="1302" spans="1:3" x14ac:dyDescent="0.2">
      <c r="A1302" s="15" t="s">
        <v>297</v>
      </c>
      <c r="B1302" s="15">
        <v>2021</v>
      </c>
      <c r="C1302" s="15">
        <v>15.7</v>
      </c>
    </row>
    <row r="1303" spans="1:3" x14ac:dyDescent="0.2">
      <c r="A1303" s="15" t="s">
        <v>297</v>
      </c>
      <c r="B1303" s="15">
        <v>2022</v>
      </c>
      <c r="C1303" s="15">
        <v>15.6</v>
      </c>
    </row>
    <row r="1304" spans="1:3" x14ac:dyDescent="0.2">
      <c r="A1304" s="15" t="s">
        <v>297</v>
      </c>
      <c r="B1304" s="15">
        <v>2023</v>
      </c>
      <c r="C1304" s="15">
        <v>15.6</v>
      </c>
    </row>
    <row r="1305" spans="1:3" x14ac:dyDescent="0.2">
      <c r="A1305" s="15" t="s">
        <v>297</v>
      </c>
      <c r="B1305" s="15">
        <v>2024</v>
      </c>
      <c r="C1305" s="15">
        <v>15.5</v>
      </c>
    </row>
    <row r="1306" spans="1:3" x14ac:dyDescent="0.2">
      <c r="A1306" s="15" t="s">
        <v>297</v>
      </c>
      <c r="B1306" s="15">
        <v>2025</v>
      </c>
      <c r="C1306" s="15">
        <v>15.4</v>
      </c>
    </row>
    <row r="1307" spans="1:3" x14ac:dyDescent="0.2">
      <c r="A1307" s="15" t="s">
        <v>297</v>
      </c>
      <c r="B1307" s="15">
        <v>2026</v>
      </c>
      <c r="C1307" s="15">
        <v>15.3</v>
      </c>
    </row>
    <row r="1308" spans="1:3" x14ac:dyDescent="0.2">
      <c r="A1308" s="15" t="s">
        <v>297</v>
      </c>
      <c r="B1308" s="15">
        <v>2027</v>
      </c>
      <c r="C1308" s="15">
        <v>15.3</v>
      </c>
    </row>
    <row r="1309" spans="1:3" x14ac:dyDescent="0.2">
      <c r="A1309" s="15" t="s">
        <v>297</v>
      </c>
      <c r="B1309" s="15">
        <v>2028</v>
      </c>
      <c r="C1309" s="15">
        <v>15.2</v>
      </c>
    </row>
    <row r="1310" spans="1:3" x14ac:dyDescent="0.2">
      <c r="A1310" s="15" t="s">
        <v>297</v>
      </c>
      <c r="B1310" s="15">
        <v>2029</v>
      </c>
      <c r="C1310" s="15">
        <v>15.2</v>
      </c>
    </row>
    <row r="1311" spans="1:3" x14ac:dyDescent="0.2">
      <c r="A1311" s="15" t="s">
        <v>297</v>
      </c>
      <c r="B1311" s="15">
        <v>2030</v>
      </c>
      <c r="C1311" s="15">
        <v>15.1</v>
      </c>
    </row>
    <row r="1312" spans="1:3" x14ac:dyDescent="0.2">
      <c r="A1312" s="15" t="s">
        <v>227</v>
      </c>
      <c r="B1312" s="15">
        <v>2021</v>
      </c>
      <c r="C1312" s="15">
        <v>12.4</v>
      </c>
    </row>
    <row r="1313" spans="1:3" x14ac:dyDescent="0.2">
      <c r="A1313" s="15" t="s">
        <v>227</v>
      </c>
      <c r="B1313" s="15">
        <v>2022</v>
      </c>
      <c r="C1313" s="15">
        <v>12.4</v>
      </c>
    </row>
    <row r="1314" spans="1:3" x14ac:dyDescent="0.2">
      <c r="A1314" s="15" t="s">
        <v>227</v>
      </c>
      <c r="B1314" s="15">
        <v>2023</v>
      </c>
      <c r="C1314" s="15">
        <v>12.5</v>
      </c>
    </row>
    <row r="1315" spans="1:3" x14ac:dyDescent="0.2">
      <c r="A1315" s="15" t="s">
        <v>227</v>
      </c>
      <c r="B1315" s="15">
        <v>2024</v>
      </c>
      <c r="C1315" s="15">
        <v>12.5</v>
      </c>
    </row>
    <row r="1316" spans="1:3" x14ac:dyDescent="0.2">
      <c r="A1316" s="15" t="s">
        <v>227</v>
      </c>
      <c r="B1316" s="15">
        <v>2025</v>
      </c>
      <c r="C1316" s="15">
        <v>12.6</v>
      </c>
    </row>
    <row r="1317" spans="1:3" x14ac:dyDescent="0.2">
      <c r="A1317" s="15" t="s">
        <v>227</v>
      </c>
      <c r="B1317" s="15">
        <v>2026</v>
      </c>
      <c r="C1317" s="15">
        <v>12.6</v>
      </c>
    </row>
    <row r="1318" spans="1:3" x14ac:dyDescent="0.2">
      <c r="A1318" s="15" t="s">
        <v>227</v>
      </c>
      <c r="B1318" s="15">
        <v>2027</v>
      </c>
      <c r="C1318" s="15">
        <v>12.6</v>
      </c>
    </row>
    <row r="1319" spans="1:3" x14ac:dyDescent="0.2">
      <c r="A1319" s="15" t="s">
        <v>227</v>
      </c>
      <c r="B1319" s="15">
        <v>2028</v>
      </c>
      <c r="C1319" s="15">
        <v>12.7</v>
      </c>
    </row>
    <row r="1320" spans="1:3" x14ac:dyDescent="0.2">
      <c r="A1320" s="15" t="s">
        <v>227</v>
      </c>
      <c r="B1320" s="15">
        <v>2029</v>
      </c>
      <c r="C1320" s="15">
        <v>12.7</v>
      </c>
    </row>
    <row r="1321" spans="1:3" x14ac:dyDescent="0.2">
      <c r="A1321" s="15" t="s">
        <v>227</v>
      </c>
      <c r="B1321" s="15">
        <v>2030</v>
      </c>
      <c r="C1321" s="15">
        <v>12.7</v>
      </c>
    </row>
    <row r="1322" spans="1:3" x14ac:dyDescent="0.2">
      <c r="A1322" s="15" t="s">
        <v>56</v>
      </c>
      <c r="B1322" s="15">
        <v>2021</v>
      </c>
      <c r="C1322" s="15">
        <v>39.1</v>
      </c>
    </row>
    <row r="1323" spans="1:3" x14ac:dyDescent="0.2">
      <c r="A1323" s="15" t="s">
        <v>56</v>
      </c>
      <c r="B1323" s="15">
        <v>2022</v>
      </c>
      <c r="C1323" s="15">
        <v>39.1</v>
      </c>
    </row>
    <row r="1324" spans="1:3" x14ac:dyDescent="0.2">
      <c r="A1324" s="15" t="s">
        <v>56</v>
      </c>
      <c r="B1324" s="15">
        <v>2023</v>
      </c>
      <c r="C1324" s="15">
        <v>39.1</v>
      </c>
    </row>
    <row r="1325" spans="1:3" x14ac:dyDescent="0.2">
      <c r="A1325" s="15" t="s">
        <v>56</v>
      </c>
      <c r="B1325" s="15">
        <v>2024</v>
      </c>
      <c r="C1325" s="15">
        <v>39.200000000000003</v>
      </c>
    </row>
    <row r="1326" spans="1:3" x14ac:dyDescent="0.2">
      <c r="A1326" s="15" t="s">
        <v>56</v>
      </c>
      <c r="B1326" s="15">
        <v>2025</v>
      </c>
      <c r="C1326" s="15">
        <v>39.200000000000003</v>
      </c>
    </row>
    <row r="1327" spans="1:3" x14ac:dyDescent="0.2">
      <c r="A1327" s="15" t="s">
        <v>56</v>
      </c>
      <c r="B1327" s="15">
        <v>2026</v>
      </c>
      <c r="C1327" s="15">
        <v>39.200000000000003</v>
      </c>
    </row>
    <row r="1328" spans="1:3" x14ac:dyDescent="0.2">
      <c r="A1328" s="15" t="s">
        <v>56</v>
      </c>
      <c r="B1328" s="15">
        <v>2027</v>
      </c>
      <c r="C1328" s="15">
        <v>39.200000000000003</v>
      </c>
    </row>
    <row r="1329" spans="1:3" x14ac:dyDescent="0.2">
      <c r="A1329" s="15" t="s">
        <v>56</v>
      </c>
      <c r="B1329" s="15">
        <v>2028</v>
      </c>
      <c r="C1329" s="15">
        <v>39.299999999999997</v>
      </c>
    </row>
    <row r="1330" spans="1:3" x14ac:dyDescent="0.2">
      <c r="A1330" s="15" t="s">
        <v>56</v>
      </c>
      <c r="B1330" s="15">
        <v>2029</v>
      </c>
      <c r="C1330" s="15">
        <v>39.299999999999997</v>
      </c>
    </row>
    <row r="1331" spans="1:3" x14ac:dyDescent="0.2">
      <c r="A1331" s="15" t="s">
        <v>56</v>
      </c>
      <c r="B1331" s="15">
        <v>2030</v>
      </c>
      <c r="C1331" s="15">
        <v>39.299999999999997</v>
      </c>
    </row>
    <row r="1332" spans="1:3" x14ac:dyDescent="0.2">
      <c r="A1332" s="15" t="s">
        <v>57</v>
      </c>
      <c r="B1332" s="15">
        <v>2021</v>
      </c>
      <c r="C1332" s="15">
        <v>27.1</v>
      </c>
    </row>
    <row r="1333" spans="1:3" x14ac:dyDescent="0.2">
      <c r="A1333" s="15" t="s">
        <v>57</v>
      </c>
      <c r="B1333" s="15">
        <v>2022</v>
      </c>
      <c r="C1333" s="15">
        <v>26.9</v>
      </c>
    </row>
    <row r="1334" spans="1:3" x14ac:dyDescent="0.2">
      <c r="A1334" s="15" t="s">
        <v>57</v>
      </c>
      <c r="B1334" s="15">
        <v>2023</v>
      </c>
      <c r="C1334" s="15">
        <v>26.8</v>
      </c>
    </row>
    <row r="1335" spans="1:3" x14ac:dyDescent="0.2">
      <c r="A1335" s="15" t="s">
        <v>57</v>
      </c>
      <c r="B1335" s="15">
        <v>2024</v>
      </c>
      <c r="C1335" s="15">
        <v>26.7</v>
      </c>
    </row>
    <row r="1336" spans="1:3" x14ac:dyDescent="0.2">
      <c r="A1336" s="15" t="s">
        <v>57</v>
      </c>
      <c r="B1336" s="15">
        <v>2025</v>
      </c>
      <c r="C1336" s="15">
        <v>26.6</v>
      </c>
    </row>
    <row r="1337" spans="1:3" x14ac:dyDescent="0.2">
      <c r="A1337" s="15" t="s">
        <v>57</v>
      </c>
      <c r="B1337" s="15">
        <v>2026</v>
      </c>
      <c r="C1337" s="15">
        <v>26.6</v>
      </c>
    </row>
    <row r="1338" spans="1:3" x14ac:dyDescent="0.2">
      <c r="A1338" s="15" t="s">
        <v>57</v>
      </c>
      <c r="B1338" s="15">
        <v>2027</v>
      </c>
      <c r="C1338" s="15">
        <v>26.6</v>
      </c>
    </row>
    <row r="1339" spans="1:3" x14ac:dyDescent="0.2">
      <c r="A1339" s="15" t="s">
        <v>57</v>
      </c>
      <c r="B1339" s="15">
        <v>2028</v>
      </c>
      <c r="C1339" s="15">
        <v>26.6</v>
      </c>
    </row>
    <row r="1340" spans="1:3" x14ac:dyDescent="0.2">
      <c r="A1340" s="15" t="s">
        <v>57</v>
      </c>
      <c r="B1340" s="15">
        <v>2029</v>
      </c>
      <c r="C1340" s="15">
        <v>26.6</v>
      </c>
    </row>
    <row r="1341" spans="1:3" x14ac:dyDescent="0.2">
      <c r="A1341" s="15" t="s">
        <v>57</v>
      </c>
      <c r="B1341" s="15">
        <v>2030</v>
      </c>
      <c r="C1341" s="15">
        <v>26.6</v>
      </c>
    </row>
    <row r="1342" spans="1:3" x14ac:dyDescent="0.2">
      <c r="A1342" s="15" t="s">
        <v>228</v>
      </c>
      <c r="B1342" s="15">
        <v>2021</v>
      </c>
      <c r="C1342" s="15">
        <v>18.399999999999999</v>
      </c>
    </row>
    <row r="1343" spans="1:3" x14ac:dyDescent="0.2">
      <c r="A1343" s="15" t="s">
        <v>228</v>
      </c>
      <c r="B1343" s="15">
        <v>2022</v>
      </c>
      <c r="C1343" s="15">
        <v>18.3</v>
      </c>
    </row>
    <row r="1344" spans="1:3" x14ac:dyDescent="0.2">
      <c r="A1344" s="15" t="s">
        <v>228</v>
      </c>
      <c r="B1344" s="15">
        <v>2023</v>
      </c>
      <c r="C1344" s="15">
        <v>18.2</v>
      </c>
    </row>
    <row r="1345" spans="1:3" x14ac:dyDescent="0.2">
      <c r="A1345" s="15" t="s">
        <v>228</v>
      </c>
      <c r="B1345" s="15">
        <v>2024</v>
      </c>
      <c r="C1345" s="15">
        <v>18.2</v>
      </c>
    </row>
    <row r="1346" spans="1:3" x14ac:dyDescent="0.2">
      <c r="A1346" s="15" t="s">
        <v>228</v>
      </c>
      <c r="B1346" s="15">
        <v>2025</v>
      </c>
      <c r="C1346" s="15">
        <v>18.100000000000001</v>
      </c>
    </row>
    <row r="1347" spans="1:3" x14ac:dyDescent="0.2">
      <c r="A1347" s="15" t="s">
        <v>228</v>
      </c>
      <c r="B1347" s="15">
        <v>2026</v>
      </c>
      <c r="C1347" s="15">
        <v>18.100000000000001</v>
      </c>
    </row>
    <row r="1348" spans="1:3" x14ac:dyDescent="0.2">
      <c r="A1348" s="15" t="s">
        <v>228</v>
      </c>
      <c r="B1348" s="15">
        <v>2027</v>
      </c>
      <c r="C1348" s="15">
        <v>18</v>
      </c>
    </row>
    <row r="1349" spans="1:3" x14ac:dyDescent="0.2">
      <c r="A1349" s="15" t="s">
        <v>228</v>
      </c>
      <c r="B1349" s="15">
        <v>2028</v>
      </c>
      <c r="C1349" s="15">
        <v>18</v>
      </c>
    </row>
    <row r="1350" spans="1:3" x14ac:dyDescent="0.2">
      <c r="A1350" s="15" t="s">
        <v>228</v>
      </c>
      <c r="B1350" s="15">
        <v>2029</v>
      </c>
      <c r="C1350" s="15">
        <v>17.899999999999999</v>
      </c>
    </row>
    <row r="1351" spans="1:3" x14ac:dyDescent="0.2">
      <c r="A1351" s="15" t="s">
        <v>228</v>
      </c>
      <c r="B1351" s="15">
        <v>2030</v>
      </c>
      <c r="C1351" s="15">
        <v>17.899999999999999</v>
      </c>
    </row>
    <row r="1352" spans="1:3" x14ac:dyDescent="0.2">
      <c r="A1352" s="15" t="s">
        <v>303</v>
      </c>
      <c r="B1352" s="15">
        <v>2021</v>
      </c>
      <c r="C1352" s="15">
        <v>50.7</v>
      </c>
    </row>
    <row r="1353" spans="1:3" x14ac:dyDescent="0.2">
      <c r="A1353" s="15" t="s">
        <v>303</v>
      </c>
      <c r="B1353" s="15">
        <v>2022</v>
      </c>
      <c r="C1353" s="15">
        <v>50.8</v>
      </c>
    </row>
    <row r="1354" spans="1:3" x14ac:dyDescent="0.2">
      <c r="A1354" s="15" t="s">
        <v>303</v>
      </c>
      <c r="B1354" s="15">
        <v>2023</v>
      </c>
      <c r="C1354" s="15">
        <v>50.8</v>
      </c>
    </row>
    <row r="1355" spans="1:3" x14ac:dyDescent="0.2">
      <c r="A1355" s="15" t="s">
        <v>303</v>
      </c>
      <c r="B1355" s="15">
        <v>2024</v>
      </c>
      <c r="C1355" s="15">
        <v>50.8</v>
      </c>
    </row>
    <row r="1356" spans="1:3" x14ac:dyDescent="0.2">
      <c r="A1356" s="15" t="s">
        <v>303</v>
      </c>
      <c r="B1356" s="15">
        <v>2025</v>
      </c>
      <c r="C1356" s="15">
        <v>50.8</v>
      </c>
    </row>
    <row r="1357" spans="1:3" x14ac:dyDescent="0.2">
      <c r="A1357" s="15" t="s">
        <v>303</v>
      </c>
      <c r="B1357" s="15">
        <v>2026</v>
      </c>
      <c r="C1357" s="15">
        <v>50.8</v>
      </c>
    </row>
    <row r="1358" spans="1:3" x14ac:dyDescent="0.2">
      <c r="A1358" s="15" t="s">
        <v>303</v>
      </c>
      <c r="B1358" s="15">
        <v>2027</v>
      </c>
      <c r="C1358" s="15">
        <v>50.8</v>
      </c>
    </row>
    <row r="1359" spans="1:3" x14ac:dyDescent="0.2">
      <c r="A1359" s="15" t="s">
        <v>303</v>
      </c>
      <c r="B1359" s="15">
        <v>2028</v>
      </c>
      <c r="C1359" s="15">
        <v>50.8</v>
      </c>
    </row>
    <row r="1360" spans="1:3" x14ac:dyDescent="0.2">
      <c r="A1360" s="15" t="s">
        <v>303</v>
      </c>
      <c r="B1360" s="15">
        <v>2029</v>
      </c>
      <c r="C1360" s="15">
        <v>50.8</v>
      </c>
    </row>
    <row r="1361" spans="1:3" x14ac:dyDescent="0.2">
      <c r="A1361" s="15" t="s">
        <v>303</v>
      </c>
      <c r="B1361" s="15">
        <v>2030</v>
      </c>
      <c r="C1361" s="15">
        <v>50.8</v>
      </c>
    </row>
    <row r="1362" spans="1:3" x14ac:dyDescent="0.2">
      <c r="A1362" s="15" t="s">
        <v>27</v>
      </c>
      <c r="B1362" s="15">
        <v>2021</v>
      </c>
      <c r="C1362" s="15">
        <v>57.6</v>
      </c>
    </row>
    <row r="1363" spans="1:3" x14ac:dyDescent="0.2">
      <c r="A1363" s="15" t="s">
        <v>27</v>
      </c>
      <c r="B1363" s="15">
        <v>2022</v>
      </c>
      <c r="C1363" s="15">
        <v>57.8</v>
      </c>
    </row>
    <row r="1364" spans="1:3" x14ac:dyDescent="0.2">
      <c r="A1364" s="15" t="s">
        <v>27</v>
      </c>
      <c r="B1364" s="15">
        <v>2023</v>
      </c>
      <c r="C1364" s="15">
        <v>57.9</v>
      </c>
    </row>
    <row r="1365" spans="1:3" x14ac:dyDescent="0.2">
      <c r="A1365" s="15" t="s">
        <v>27</v>
      </c>
      <c r="B1365" s="15">
        <v>2024</v>
      </c>
      <c r="C1365" s="15">
        <v>58.1</v>
      </c>
    </row>
    <row r="1366" spans="1:3" x14ac:dyDescent="0.2">
      <c r="A1366" s="15" t="s">
        <v>27</v>
      </c>
      <c r="B1366" s="15">
        <v>2025</v>
      </c>
      <c r="C1366" s="15">
        <v>58.2</v>
      </c>
    </row>
    <row r="1367" spans="1:3" x14ac:dyDescent="0.2">
      <c r="A1367" s="15" t="s">
        <v>27</v>
      </c>
      <c r="B1367" s="15">
        <v>2026</v>
      </c>
      <c r="C1367" s="15">
        <v>58.4</v>
      </c>
    </row>
    <row r="1368" spans="1:3" x14ac:dyDescent="0.2">
      <c r="A1368" s="15" t="s">
        <v>27</v>
      </c>
      <c r="B1368" s="15">
        <v>2027</v>
      </c>
      <c r="C1368" s="15">
        <v>58.6</v>
      </c>
    </row>
    <row r="1369" spans="1:3" x14ac:dyDescent="0.2">
      <c r="A1369" s="15" t="s">
        <v>27</v>
      </c>
      <c r="B1369" s="15">
        <v>2028</v>
      </c>
      <c r="C1369" s="15">
        <v>58.7</v>
      </c>
    </row>
    <row r="1370" spans="1:3" x14ac:dyDescent="0.2">
      <c r="A1370" s="15" t="s">
        <v>27</v>
      </c>
      <c r="B1370" s="15">
        <v>2029</v>
      </c>
      <c r="C1370" s="15">
        <v>58.8</v>
      </c>
    </row>
    <row r="1371" spans="1:3" x14ac:dyDescent="0.2">
      <c r="A1371" s="15" t="s">
        <v>27</v>
      </c>
      <c r="B1371" s="15">
        <v>2030</v>
      </c>
      <c r="C1371" s="15">
        <v>58.9</v>
      </c>
    </row>
    <row r="1372" spans="1:3" x14ac:dyDescent="0.2">
      <c r="A1372" s="15" t="s">
        <v>176</v>
      </c>
      <c r="B1372" s="15">
        <v>2021</v>
      </c>
      <c r="C1372" s="15">
        <v>87</v>
      </c>
    </row>
    <row r="1373" spans="1:3" x14ac:dyDescent="0.2">
      <c r="A1373" s="15" t="s">
        <v>176</v>
      </c>
      <c r="B1373" s="15">
        <v>2022</v>
      </c>
      <c r="C1373" s="15">
        <v>87</v>
      </c>
    </row>
    <row r="1374" spans="1:3" x14ac:dyDescent="0.2">
      <c r="A1374" s="15" t="s">
        <v>176</v>
      </c>
      <c r="B1374" s="15">
        <v>2023</v>
      </c>
      <c r="C1374" s="15">
        <v>87</v>
      </c>
    </row>
    <row r="1375" spans="1:3" x14ac:dyDescent="0.2">
      <c r="A1375" s="15" t="s">
        <v>176</v>
      </c>
      <c r="B1375" s="15">
        <v>2024</v>
      </c>
      <c r="C1375" s="15">
        <v>87</v>
      </c>
    </row>
    <row r="1376" spans="1:3" x14ac:dyDescent="0.2">
      <c r="A1376" s="15" t="s">
        <v>176</v>
      </c>
      <c r="B1376" s="15">
        <v>2025</v>
      </c>
      <c r="C1376" s="15">
        <v>87</v>
      </c>
    </row>
    <row r="1377" spans="1:3" x14ac:dyDescent="0.2">
      <c r="A1377" s="15" t="s">
        <v>176</v>
      </c>
      <c r="B1377" s="15">
        <v>2026</v>
      </c>
      <c r="C1377" s="15">
        <v>87.1</v>
      </c>
    </row>
    <row r="1378" spans="1:3" x14ac:dyDescent="0.2">
      <c r="A1378" s="15" t="s">
        <v>176</v>
      </c>
      <c r="B1378" s="15">
        <v>2027</v>
      </c>
      <c r="C1378" s="15">
        <v>87.1</v>
      </c>
    </row>
    <row r="1379" spans="1:3" x14ac:dyDescent="0.2">
      <c r="A1379" s="15" t="s">
        <v>176</v>
      </c>
      <c r="B1379" s="15">
        <v>2028</v>
      </c>
      <c r="C1379" s="15">
        <v>87.1</v>
      </c>
    </row>
    <row r="1380" spans="1:3" x14ac:dyDescent="0.2">
      <c r="A1380" s="15" t="s">
        <v>176</v>
      </c>
      <c r="B1380" s="15">
        <v>2029</v>
      </c>
      <c r="C1380" s="15">
        <v>87.1</v>
      </c>
    </row>
    <row r="1381" spans="1:3" x14ac:dyDescent="0.2">
      <c r="A1381" s="15" t="s">
        <v>176</v>
      </c>
      <c r="B1381" s="15">
        <v>2030</v>
      </c>
      <c r="C1381" s="15">
        <v>87.1</v>
      </c>
    </row>
    <row r="1382" spans="1:3" x14ac:dyDescent="0.2">
      <c r="A1382" s="15" t="s">
        <v>89</v>
      </c>
      <c r="B1382" s="15">
        <v>2021</v>
      </c>
      <c r="C1382" s="15">
        <v>15.9</v>
      </c>
    </row>
    <row r="1383" spans="1:3" x14ac:dyDescent="0.2">
      <c r="A1383" s="15" t="s">
        <v>89</v>
      </c>
      <c r="B1383" s="15">
        <v>2022</v>
      </c>
      <c r="C1383" s="15">
        <v>15.9</v>
      </c>
    </row>
    <row r="1384" spans="1:3" x14ac:dyDescent="0.2">
      <c r="A1384" s="15" t="s">
        <v>89</v>
      </c>
      <c r="B1384" s="15">
        <v>2023</v>
      </c>
      <c r="C1384" s="15">
        <v>15.9</v>
      </c>
    </row>
    <row r="1385" spans="1:3" x14ac:dyDescent="0.2">
      <c r="A1385" s="15" t="s">
        <v>89</v>
      </c>
      <c r="B1385" s="15">
        <v>2024</v>
      </c>
      <c r="C1385" s="15">
        <v>15.9</v>
      </c>
    </row>
    <row r="1386" spans="1:3" x14ac:dyDescent="0.2">
      <c r="A1386" s="15" t="s">
        <v>89</v>
      </c>
      <c r="B1386" s="15">
        <v>2025</v>
      </c>
      <c r="C1386" s="15">
        <v>15.9</v>
      </c>
    </row>
    <row r="1387" spans="1:3" x14ac:dyDescent="0.2">
      <c r="A1387" s="15" t="s">
        <v>89</v>
      </c>
      <c r="B1387" s="15">
        <v>2026</v>
      </c>
      <c r="C1387" s="15">
        <v>15.9</v>
      </c>
    </row>
    <row r="1388" spans="1:3" x14ac:dyDescent="0.2">
      <c r="A1388" s="15" t="s">
        <v>89</v>
      </c>
      <c r="B1388" s="15">
        <v>2027</v>
      </c>
      <c r="C1388" s="15">
        <v>15.9</v>
      </c>
    </row>
    <row r="1389" spans="1:3" x14ac:dyDescent="0.2">
      <c r="A1389" s="15" t="s">
        <v>89</v>
      </c>
      <c r="B1389" s="15">
        <v>2028</v>
      </c>
      <c r="C1389" s="15">
        <v>15.9</v>
      </c>
    </row>
    <row r="1390" spans="1:3" x14ac:dyDescent="0.2">
      <c r="A1390" s="15" t="s">
        <v>89</v>
      </c>
      <c r="B1390" s="15">
        <v>2029</v>
      </c>
      <c r="C1390" s="15">
        <v>15.9</v>
      </c>
    </row>
    <row r="1391" spans="1:3" x14ac:dyDescent="0.2">
      <c r="A1391" s="15" t="s">
        <v>89</v>
      </c>
      <c r="B1391" s="15">
        <v>2030</v>
      </c>
      <c r="C1391" s="15">
        <v>15.9</v>
      </c>
    </row>
    <row r="1392" spans="1:3" x14ac:dyDescent="0.2">
      <c r="A1392" s="15" t="s">
        <v>28</v>
      </c>
      <c r="B1392" s="15">
        <v>2021</v>
      </c>
      <c r="C1392" s="15">
        <v>23.5</v>
      </c>
    </row>
    <row r="1393" spans="1:3" x14ac:dyDescent="0.2">
      <c r="A1393" s="15" t="s">
        <v>28</v>
      </c>
      <c r="B1393" s="15">
        <v>2022</v>
      </c>
      <c r="C1393" s="15">
        <v>23.6</v>
      </c>
    </row>
    <row r="1394" spans="1:3" x14ac:dyDescent="0.2">
      <c r="A1394" s="15" t="s">
        <v>28</v>
      </c>
      <c r="B1394" s="15">
        <v>2023</v>
      </c>
      <c r="C1394" s="15">
        <v>23.6</v>
      </c>
    </row>
    <row r="1395" spans="1:3" x14ac:dyDescent="0.2">
      <c r="A1395" s="15" t="s">
        <v>28</v>
      </c>
      <c r="B1395" s="15">
        <v>2024</v>
      </c>
      <c r="C1395" s="15">
        <v>23.7</v>
      </c>
    </row>
    <row r="1396" spans="1:3" x14ac:dyDescent="0.2">
      <c r="A1396" s="15" t="s">
        <v>28</v>
      </c>
      <c r="B1396" s="15">
        <v>2025</v>
      </c>
      <c r="C1396" s="15">
        <v>23.8</v>
      </c>
    </row>
    <row r="1397" spans="1:3" x14ac:dyDescent="0.2">
      <c r="A1397" s="15" t="s">
        <v>28</v>
      </c>
      <c r="B1397" s="15">
        <v>2026</v>
      </c>
      <c r="C1397" s="15">
        <v>23.8</v>
      </c>
    </row>
    <row r="1398" spans="1:3" x14ac:dyDescent="0.2">
      <c r="A1398" s="15" t="s">
        <v>28</v>
      </c>
      <c r="B1398" s="15">
        <v>2027</v>
      </c>
      <c r="C1398" s="15">
        <v>23.8</v>
      </c>
    </row>
    <row r="1399" spans="1:3" x14ac:dyDescent="0.2">
      <c r="A1399" s="15" t="s">
        <v>28</v>
      </c>
      <c r="B1399" s="15">
        <v>2028</v>
      </c>
      <c r="C1399" s="15">
        <v>23.9</v>
      </c>
    </row>
    <row r="1400" spans="1:3" x14ac:dyDescent="0.2">
      <c r="A1400" s="15" t="s">
        <v>28</v>
      </c>
      <c r="B1400" s="15">
        <v>2029</v>
      </c>
      <c r="C1400" s="15">
        <v>24</v>
      </c>
    </row>
    <row r="1401" spans="1:3" x14ac:dyDescent="0.2">
      <c r="A1401" s="15" t="s">
        <v>28</v>
      </c>
      <c r="B1401" s="15">
        <v>2030</v>
      </c>
      <c r="C1401" s="15">
        <v>24.1</v>
      </c>
    </row>
    <row r="1402" spans="1:3" x14ac:dyDescent="0.2">
      <c r="A1402" s="15" t="s">
        <v>13</v>
      </c>
      <c r="B1402" s="15">
        <v>2021</v>
      </c>
      <c r="C1402" s="15">
        <v>54.7</v>
      </c>
    </row>
    <row r="1403" spans="1:3" x14ac:dyDescent="0.2">
      <c r="A1403" s="15" t="s">
        <v>13</v>
      </c>
      <c r="B1403" s="15">
        <v>2022</v>
      </c>
      <c r="C1403" s="15">
        <v>54.4</v>
      </c>
    </row>
    <row r="1404" spans="1:3" x14ac:dyDescent="0.2">
      <c r="A1404" s="15" t="s">
        <v>13</v>
      </c>
      <c r="B1404" s="15">
        <v>2023</v>
      </c>
      <c r="C1404" s="15">
        <v>54.1</v>
      </c>
    </row>
    <row r="1405" spans="1:3" x14ac:dyDescent="0.2">
      <c r="A1405" s="15" t="s">
        <v>13</v>
      </c>
      <c r="B1405" s="15">
        <v>2024</v>
      </c>
      <c r="C1405" s="15">
        <v>53.8</v>
      </c>
    </row>
    <row r="1406" spans="1:3" x14ac:dyDescent="0.2">
      <c r="A1406" s="15" t="s">
        <v>13</v>
      </c>
      <c r="B1406" s="15">
        <v>2025</v>
      </c>
      <c r="C1406" s="15">
        <v>53.5</v>
      </c>
    </row>
    <row r="1407" spans="1:3" x14ac:dyDescent="0.2">
      <c r="A1407" s="15" t="s">
        <v>13</v>
      </c>
      <c r="B1407" s="15">
        <v>2026</v>
      </c>
      <c r="C1407" s="15">
        <v>53.4</v>
      </c>
    </row>
    <row r="1408" spans="1:3" x14ac:dyDescent="0.2">
      <c r="A1408" s="15" t="s">
        <v>13</v>
      </c>
      <c r="B1408" s="15">
        <v>2027</v>
      </c>
      <c r="C1408" s="15">
        <v>53.3</v>
      </c>
    </row>
    <row r="1409" spans="1:3" x14ac:dyDescent="0.2">
      <c r="A1409" s="15" t="s">
        <v>13</v>
      </c>
      <c r="B1409" s="15">
        <v>2028</v>
      </c>
      <c r="C1409" s="15">
        <v>53.3</v>
      </c>
    </row>
    <row r="1410" spans="1:3" x14ac:dyDescent="0.2">
      <c r="A1410" s="15" t="s">
        <v>13</v>
      </c>
      <c r="B1410" s="15">
        <v>2029</v>
      </c>
      <c r="C1410" s="15">
        <v>53.2</v>
      </c>
    </row>
    <row r="1411" spans="1:3" x14ac:dyDescent="0.2">
      <c r="A1411" s="15" t="s">
        <v>13</v>
      </c>
      <c r="B1411" s="15">
        <v>2030</v>
      </c>
      <c r="C1411" s="15">
        <v>53.2</v>
      </c>
    </row>
    <row r="1412" spans="1:3" x14ac:dyDescent="0.2">
      <c r="A1412" s="15" t="s">
        <v>266</v>
      </c>
      <c r="B1412" s="15">
        <v>2021</v>
      </c>
      <c r="C1412" s="15">
        <v>36</v>
      </c>
    </row>
    <row r="1413" spans="1:3" x14ac:dyDescent="0.2">
      <c r="A1413" s="15" t="s">
        <v>266</v>
      </c>
      <c r="B1413" s="15">
        <v>2022</v>
      </c>
      <c r="C1413" s="15">
        <v>36.1</v>
      </c>
    </row>
    <row r="1414" spans="1:3" x14ac:dyDescent="0.2">
      <c r="A1414" s="15" t="s">
        <v>266</v>
      </c>
      <c r="B1414" s="15">
        <v>2023</v>
      </c>
      <c r="C1414" s="15">
        <v>36.1</v>
      </c>
    </row>
    <row r="1415" spans="1:3" x14ac:dyDescent="0.2">
      <c r="A1415" s="15" t="s">
        <v>266</v>
      </c>
      <c r="B1415" s="15">
        <v>2024</v>
      </c>
      <c r="C1415" s="15">
        <v>36.1</v>
      </c>
    </row>
    <row r="1416" spans="1:3" x14ac:dyDescent="0.2">
      <c r="A1416" s="15" t="s">
        <v>266</v>
      </c>
      <c r="B1416" s="15">
        <v>2025</v>
      </c>
      <c r="C1416" s="15">
        <v>36.1</v>
      </c>
    </row>
    <row r="1417" spans="1:3" x14ac:dyDescent="0.2">
      <c r="A1417" s="15" t="s">
        <v>266</v>
      </c>
      <c r="B1417" s="15">
        <v>2026</v>
      </c>
      <c r="C1417" s="15">
        <v>36</v>
      </c>
    </row>
    <row r="1418" spans="1:3" x14ac:dyDescent="0.2">
      <c r="A1418" s="15" t="s">
        <v>266</v>
      </c>
      <c r="B1418" s="15">
        <v>2027</v>
      </c>
      <c r="C1418" s="15">
        <v>36</v>
      </c>
    </row>
    <row r="1419" spans="1:3" x14ac:dyDescent="0.2">
      <c r="A1419" s="15" t="s">
        <v>266</v>
      </c>
      <c r="B1419" s="15">
        <v>2028</v>
      </c>
      <c r="C1419" s="15">
        <v>36</v>
      </c>
    </row>
    <row r="1420" spans="1:3" x14ac:dyDescent="0.2">
      <c r="A1420" s="15" t="s">
        <v>266</v>
      </c>
      <c r="B1420" s="15">
        <v>2029</v>
      </c>
      <c r="C1420" s="15">
        <v>36</v>
      </c>
    </row>
    <row r="1421" spans="1:3" x14ac:dyDescent="0.2">
      <c r="A1421" s="15" t="s">
        <v>266</v>
      </c>
      <c r="B1421" s="15">
        <v>2030</v>
      </c>
      <c r="C1421" s="15">
        <v>36</v>
      </c>
    </row>
    <row r="1422" spans="1:3" x14ac:dyDescent="0.2">
      <c r="A1422" s="15" t="s">
        <v>367</v>
      </c>
      <c r="B1422" s="15">
        <v>2021</v>
      </c>
      <c r="C1422" s="15">
        <v>40.200000000000003</v>
      </c>
    </row>
    <row r="1423" spans="1:3" x14ac:dyDescent="0.2">
      <c r="A1423" s="15" t="s">
        <v>367</v>
      </c>
      <c r="B1423" s="15">
        <v>2022</v>
      </c>
      <c r="C1423" s="15">
        <v>40.200000000000003</v>
      </c>
    </row>
    <row r="1424" spans="1:3" x14ac:dyDescent="0.2">
      <c r="A1424" s="15" t="s">
        <v>367</v>
      </c>
      <c r="B1424" s="15">
        <v>2023</v>
      </c>
      <c r="C1424" s="15">
        <v>40.200000000000003</v>
      </c>
    </row>
    <row r="1425" spans="1:3" x14ac:dyDescent="0.2">
      <c r="A1425" s="15" t="s">
        <v>367</v>
      </c>
      <c r="B1425" s="15">
        <v>2024</v>
      </c>
      <c r="C1425" s="15">
        <v>40.200000000000003</v>
      </c>
    </row>
    <row r="1426" spans="1:3" x14ac:dyDescent="0.2">
      <c r="A1426" s="15" t="s">
        <v>367</v>
      </c>
      <c r="B1426" s="15">
        <v>2025</v>
      </c>
      <c r="C1426" s="15">
        <v>40.299999999999997</v>
      </c>
    </row>
    <row r="1427" spans="1:3" x14ac:dyDescent="0.2">
      <c r="A1427" s="15" t="s">
        <v>367</v>
      </c>
      <c r="B1427" s="15">
        <v>2026</v>
      </c>
      <c r="C1427" s="15">
        <v>40.4</v>
      </c>
    </row>
    <row r="1428" spans="1:3" x14ac:dyDescent="0.2">
      <c r="A1428" s="15" t="s">
        <v>367</v>
      </c>
      <c r="B1428" s="15">
        <v>2027</v>
      </c>
      <c r="C1428" s="15">
        <v>40.4</v>
      </c>
    </row>
    <row r="1429" spans="1:3" x14ac:dyDescent="0.2">
      <c r="A1429" s="15" t="s">
        <v>367</v>
      </c>
      <c r="B1429" s="15">
        <v>2028</v>
      </c>
      <c r="C1429" s="15">
        <v>40.4</v>
      </c>
    </row>
    <row r="1430" spans="1:3" x14ac:dyDescent="0.2">
      <c r="A1430" s="15" t="s">
        <v>367</v>
      </c>
      <c r="B1430" s="15">
        <v>2029</v>
      </c>
      <c r="C1430" s="15">
        <v>40.5</v>
      </c>
    </row>
    <row r="1431" spans="1:3" x14ac:dyDescent="0.2">
      <c r="A1431" s="15" t="s">
        <v>367</v>
      </c>
      <c r="B1431" s="15">
        <v>2030</v>
      </c>
      <c r="C1431" s="15">
        <v>40.5</v>
      </c>
    </row>
    <row r="1432" spans="1:3" x14ac:dyDescent="0.2">
      <c r="A1432" s="15" t="s">
        <v>90</v>
      </c>
      <c r="B1432" s="15">
        <v>2021</v>
      </c>
      <c r="C1432" s="15">
        <v>92.7</v>
      </c>
    </row>
    <row r="1433" spans="1:3" x14ac:dyDescent="0.2">
      <c r="A1433" s="15" t="s">
        <v>90</v>
      </c>
      <c r="B1433" s="15">
        <v>2022</v>
      </c>
      <c r="C1433" s="15">
        <v>93.2</v>
      </c>
    </row>
    <row r="1434" spans="1:3" x14ac:dyDescent="0.2">
      <c r="A1434" s="15" t="s">
        <v>90</v>
      </c>
      <c r="B1434" s="15">
        <v>2023</v>
      </c>
      <c r="C1434" s="15">
        <v>93.8</v>
      </c>
    </row>
    <row r="1435" spans="1:3" x14ac:dyDescent="0.2">
      <c r="A1435" s="15" t="s">
        <v>90</v>
      </c>
      <c r="B1435" s="15">
        <v>2024</v>
      </c>
      <c r="C1435" s="15">
        <v>94.4</v>
      </c>
    </row>
    <row r="1436" spans="1:3" x14ac:dyDescent="0.2">
      <c r="A1436" s="15" t="s">
        <v>90</v>
      </c>
      <c r="B1436" s="15">
        <v>2025</v>
      </c>
      <c r="C1436" s="15">
        <v>95.1</v>
      </c>
    </row>
    <row r="1437" spans="1:3" x14ac:dyDescent="0.2">
      <c r="A1437" s="15" t="s">
        <v>90</v>
      </c>
      <c r="B1437" s="15">
        <v>2026</v>
      </c>
      <c r="C1437" s="15">
        <v>95.8</v>
      </c>
    </row>
    <row r="1438" spans="1:3" x14ac:dyDescent="0.2">
      <c r="A1438" s="15" t="s">
        <v>90</v>
      </c>
      <c r="B1438" s="15">
        <v>2027</v>
      </c>
      <c r="C1438" s="15">
        <v>96.5</v>
      </c>
    </row>
    <row r="1439" spans="1:3" x14ac:dyDescent="0.2">
      <c r="A1439" s="15" t="s">
        <v>90</v>
      </c>
      <c r="B1439" s="15">
        <v>2028</v>
      </c>
      <c r="C1439" s="15">
        <v>97.2</v>
      </c>
    </row>
    <row r="1440" spans="1:3" x14ac:dyDescent="0.2">
      <c r="A1440" s="15" t="s">
        <v>90</v>
      </c>
      <c r="B1440" s="15">
        <v>2029</v>
      </c>
      <c r="C1440" s="15">
        <v>98</v>
      </c>
    </row>
    <row r="1441" spans="1:3" x14ac:dyDescent="0.2">
      <c r="A1441" s="15" t="s">
        <v>90</v>
      </c>
      <c r="B1441" s="15">
        <v>2030</v>
      </c>
      <c r="C1441" s="15">
        <v>98.8</v>
      </c>
    </row>
    <row r="1442" spans="1:3" x14ac:dyDescent="0.2">
      <c r="A1442" s="15" t="s">
        <v>368</v>
      </c>
      <c r="B1442" s="15">
        <v>2021</v>
      </c>
      <c r="C1442" s="15">
        <v>31.1</v>
      </c>
    </row>
    <row r="1443" spans="1:3" x14ac:dyDescent="0.2">
      <c r="A1443" s="15" t="s">
        <v>368</v>
      </c>
      <c r="B1443" s="15">
        <v>2022</v>
      </c>
      <c r="C1443" s="15">
        <v>31.2</v>
      </c>
    </row>
    <row r="1444" spans="1:3" x14ac:dyDescent="0.2">
      <c r="A1444" s="15" t="s">
        <v>368</v>
      </c>
      <c r="B1444" s="15">
        <v>2023</v>
      </c>
      <c r="C1444" s="15">
        <v>31.3</v>
      </c>
    </row>
    <row r="1445" spans="1:3" x14ac:dyDescent="0.2">
      <c r="A1445" s="15" t="s">
        <v>368</v>
      </c>
      <c r="B1445" s="15">
        <v>2024</v>
      </c>
      <c r="C1445" s="15">
        <v>31.4</v>
      </c>
    </row>
    <row r="1446" spans="1:3" x14ac:dyDescent="0.2">
      <c r="A1446" s="15" t="s">
        <v>368</v>
      </c>
      <c r="B1446" s="15">
        <v>2025</v>
      </c>
      <c r="C1446" s="15">
        <v>31.5</v>
      </c>
    </row>
    <row r="1447" spans="1:3" x14ac:dyDescent="0.2">
      <c r="A1447" s="15" t="s">
        <v>368</v>
      </c>
      <c r="B1447" s="15">
        <v>2026</v>
      </c>
      <c r="C1447" s="15">
        <v>31.7</v>
      </c>
    </row>
    <row r="1448" spans="1:3" x14ac:dyDescent="0.2">
      <c r="A1448" s="15" t="s">
        <v>368</v>
      </c>
      <c r="B1448" s="15">
        <v>2027</v>
      </c>
      <c r="C1448" s="15">
        <v>31.8</v>
      </c>
    </row>
    <row r="1449" spans="1:3" x14ac:dyDescent="0.2">
      <c r="A1449" s="15" t="s">
        <v>368</v>
      </c>
      <c r="B1449" s="15">
        <v>2028</v>
      </c>
      <c r="C1449" s="15">
        <v>31.8</v>
      </c>
    </row>
    <row r="1450" spans="1:3" x14ac:dyDescent="0.2">
      <c r="A1450" s="15" t="s">
        <v>368</v>
      </c>
      <c r="B1450" s="15">
        <v>2029</v>
      </c>
      <c r="C1450" s="15">
        <v>31.9</v>
      </c>
    </row>
    <row r="1451" spans="1:3" x14ac:dyDescent="0.2">
      <c r="A1451" s="15" t="s">
        <v>368</v>
      </c>
      <c r="B1451" s="15">
        <v>2030</v>
      </c>
      <c r="C1451" s="15">
        <v>32</v>
      </c>
    </row>
    <row r="1452" spans="1:3" x14ac:dyDescent="0.2">
      <c r="A1452" s="15" t="s">
        <v>369</v>
      </c>
      <c r="B1452" s="15">
        <v>2021</v>
      </c>
      <c r="C1452" s="15">
        <v>81.3</v>
      </c>
    </row>
    <row r="1453" spans="1:3" x14ac:dyDescent="0.2">
      <c r="A1453" s="15" t="s">
        <v>369</v>
      </c>
      <c r="B1453" s="15">
        <v>2022</v>
      </c>
      <c r="C1453" s="15">
        <v>81.400000000000006</v>
      </c>
    </row>
    <row r="1454" spans="1:3" x14ac:dyDescent="0.2">
      <c r="A1454" s="15" t="s">
        <v>369</v>
      </c>
      <c r="B1454" s="15">
        <v>2023</v>
      </c>
      <c r="C1454" s="15">
        <v>81.5</v>
      </c>
    </row>
    <row r="1455" spans="1:3" x14ac:dyDescent="0.2">
      <c r="A1455" s="15" t="s">
        <v>369</v>
      </c>
      <c r="B1455" s="15">
        <v>2024</v>
      </c>
      <c r="C1455" s="15">
        <v>81.599999999999994</v>
      </c>
    </row>
    <row r="1456" spans="1:3" x14ac:dyDescent="0.2">
      <c r="A1456" s="15" t="s">
        <v>369</v>
      </c>
      <c r="B1456" s="15">
        <v>2025</v>
      </c>
      <c r="C1456" s="15">
        <v>81.599999999999994</v>
      </c>
    </row>
    <row r="1457" spans="1:3" x14ac:dyDescent="0.2">
      <c r="A1457" s="15" t="s">
        <v>369</v>
      </c>
      <c r="B1457" s="15">
        <v>2026</v>
      </c>
      <c r="C1457" s="15">
        <v>81.599999999999994</v>
      </c>
    </row>
    <row r="1458" spans="1:3" x14ac:dyDescent="0.2">
      <c r="A1458" s="15" t="s">
        <v>369</v>
      </c>
      <c r="B1458" s="15">
        <v>2027</v>
      </c>
      <c r="C1458" s="15">
        <v>81.7</v>
      </c>
    </row>
    <row r="1459" spans="1:3" x14ac:dyDescent="0.2">
      <c r="A1459" s="15" t="s">
        <v>369</v>
      </c>
      <c r="B1459" s="15">
        <v>2028</v>
      </c>
      <c r="C1459" s="15">
        <v>81.7</v>
      </c>
    </row>
    <row r="1460" spans="1:3" x14ac:dyDescent="0.2">
      <c r="A1460" s="15" t="s">
        <v>369</v>
      </c>
      <c r="B1460" s="15">
        <v>2029</v>
      </c>
      <c r="C1460" s="15">
        <v>81.8</v>
      </c>
    </row>
    <row r="1461" spans="1:3" x14ac:dyDescent="0.2">
      <c r="A1461" s="15" t="s">
        <v>369</v>
      </c>
      <c r="B1461" s="15">
        <v>2030</v>
      </c>
      <c r="C1461" s="15">
        <v>81.8</v>
      </c>
    </row>
    <row r="1462" spans="1:3" x14ac:dyDescent="0.2">
      <c r="A1462" s="15" t="s">
        <v>370</v>
      </c>
      <c r="B1462" s="15">
        <v>2021</v>
      </c>
      <c r="C1462" s="15">
        <v>156.6</v>
      </c>
    </row>
    <row r="1463" spans="1:3" x14ac:dyDescent="0.2">
      <c r="A1463" s="15" t="s">
        <v>370</v>
      </c>
      <c r="B1463" s="15">
        <v>2022</v>
      </c>
      <c r="C1463" s="15">
        <v>157.6</v>
      </c>
    </row>
    <row r="1464" spans="1:3" x14ac:dyDescent="0.2">
      <c r="A1464" s="15" t="s">
        <v>370</v>
      </c>
      <c r="B1464" s="15">
        <v>2023</v>
      </c>
      <c r="C1464" s="15">
        <v>158.5</v>
      </c>
    </row>
    <row r="1465" spans="1:3" x14ac:dyDescent="0.2">
      <c r="A1465" s="15" t="s">
        <v>370</v>
      </c>
      <c r="B1465" s="15">
        <v>2024</v>
      </c>
      <c r="C1465" s="15">
        <v>159.4</v>
      </c>
    </row>
    <row r="1466" spans="1:3" x14ac:dyDescent="0.2">
      <c r="A1466" s="15" t="s">
        <v>370</v>
      </c>
      <c r="B1466" s="15">
        <v>2025</v>
      </c>
      <c r="C1466" s="15">
        <v>160.19999999999999</v>
      </c>
    </row>
    <row r="1467" spans="1:3" x14ac:dyDescent="0.2">
      <c r="A1467" s="15" t="s">
        <v>370</v>
      </c>
      <c r="B1467" s="15">
        <v>2026</v>
      </c>
      <c r="C1467" s="15">
        <v>161.1</v>
      </c>
    </row>
    <row r="1468" spans="1:3" x14ac:dyDescent="0.2">
      <c r="A1468" s="15" t="s">
        <v>370</v>
      </c>
      <c r="B1468" s="15">
        <v>2027</v>
      </c>
      <c r="C1468" s="15">
        <v>161.9</v>
      </c>
    </row>
    <row r="1469" spans="1:3" x14ac:dyDescent="0.2">
      <c r="A1469" s="15" t="s">
        <v>370</v>
      </c>
      <c r="B1469" s="15">
        <v>2028</v>
      </c>
      <c r="C1469" s="15">
        <v>162.6</v>
      </c>
    </row>
    <row r="1470" spans="1:3" x14ac:dyDescent="0.2">
      <c r="A1470" s="15" t="s">
        <v>370</v>
      </c>
      <c r="B1470" s="15">
        <v>2029</v>
      </c>
      <c r="C1470" s="15">
        <v>163.30000000000001</v>
      </c>
    </row>
    <row r="1471" spans="1:3" x14ac:dyDescent="0.2">
      <c r="A1471" s="15" t="s">
        <v>370</v>
      </c>
      <c r="B1471" s="15">
        <v>2030</v>
      </c>
      <c r="C1471" s="15">
        <v>164</v>
      </c>
    </row>
    <row r="1472" spans="1:3" x14ac:dyDescent="0.2">
      <c r="A1472" s="15" t="s">
        <v>229</v>
      </c>
      <c r="B1472" s="15">
        <v>2021</v>
      </c>
      <c r="C1472" s="15">
        <v>16</v>
      </c>
    </row>
    <row r="1473" spans="1:3" x14ac:dyDescent="0.2">
      <c r="A1473" s="15" t="s">
        <v>229</v>
      </c>
      <c r="B1473" s="15">
        <v>2022</v>
      </c>
      <c r="C1473" s="15">
        <v>15.9</v>
      </c>
    </row>
    <row r="1474" spans="1:3" x14ac:dyDescent="0.2">
      <c r="A1474" s="15" t="s">
        <v>229</v>
      </c>
      <c r="B1474" s="15">
        <v>2023</v>
      </c>
      <c r="C1474" s="15">
        <v>15.8</v>
      </c>
    </row>
    <row r="1475" spans="1:3" x14ac:dyDescent="0.2">
      <c r="A1475" s="15" t="s">
        <v>229</v>
      </c>
      <c r="B1475" s="15">
        <v>2024</v>
      </c>
      <c r="C1475" s="15">
        <v>15.8</v>
      </c>
    </row>
    <row r="1476" spans="1:3" x14ac:dyDescent="0.2">
      <c r="A1476" s="15" t="s">
        <v>229</v>
      </c>
      <c r="B1476" s="15">
        <v>2025</v>
      </c>
      <c r="C1476" s="15">
        <v>15.8</v>
      </c>
    </row>
    <row r="1477" spans="1:3" x14ac:dyDescent="0.2">
      <c r="A1477" s="15" t="s">
        <v>229</v>
      </c>
      <c r="B1477" s="15">
        <v>2026</v>
      </c>
      <c r="C1477" s="15">
        <v>15.7</v>
      </c>
    </row>
    <row r="1478" spans="1:3" x14ac:dyDescent="0.2">
      <c r="A1478" s="15" t="s">
        <v>229</v>
      </c>
      <c r="B1478" s="15">
        <v>2027</v>
      </c>
      <c r="C1478" s="15">
        <v>15.7</v>
      </c>
    </row>
    <row r="1479" spans="1:3" x14ac:dyDescent="0.2">
      <c r="A1479" s="15" t="s">
        <v>229</v>
      </c>
      <c r="B1479" s="15">
        <v>2028</v>
      </c>
      <c r="C1479" s="15">
        <v>15.7</v>
      </c>
    </row>
    <row r="1480" spans="1:3" x14ac:dyDescent="0.2">
      <c r="A1480" s="15" t="s">
        <v>229</v>
      </c>
      <c r="B1480" s="15">
        <v>2029</v>
      </c>
      <c r="C1480" s="15">
        <v>15.7</v>
      </c>
    </row>
    <row r="1481" spans="1:3" x14ac:dyDescent="0.2">
      <c r="A1481" s="15" t="s">
        <v>229</v>
      </c>
      <c r="B1481" s="15">
        <v>2030</v>
      </c>
      <c r="C1481" s="15">
        <v>15.7</v>
      </c>
    </row>
    <row r="1482" spans="1:3" x14ac:dyDescent="0.2">
      <c r="A1482" s="15" t="s">
        <v>92</v>
      </c>
      <c r="B1482" s="15">
        <v>2021</v>
      </c>
      <c r="C1482" s="15">
        <v>44.2</v>
      </c>
    </row>
    <row r="1483" spans="1:3" x14ac:dyDescent="0.2">
      <c r="A1483" s="15" t="s">
        <v>92</v>
      </c>
      <c r="B1483" s="15">
        <v>2022</v>
      </c>
      <c r="C1483" s="15">
        <v>44.3</v>
      </c>
    </row>
    <row r="1484" spans="1:3" x14ac:dyDescent="0.2">
      <c r="A1484" s="15" t="s">
        <v>92</v>
      </c>
      <c r="B1484" s="15">
        <v>2023</v>
      </c>
      <c r="C1484" s="15">
        <v>44.3</v>
      </c>
    </row>
    <row r="1485" spans="1:3" x14ac:dyDescent="0.2">
      <c r="A1485" s="15" t="s">
        <v>92</v>
      </c>
      <c r="B1485" s="15">
        <v>2024</v>
      </c>
      <c r="C1485" s="15">
        <v>44.4</v>
      </c>
    </row>
    <row r="1486" spans="1:3" x14ac:dyDescent="0.2">
      <c r="A1486" s="15" t="s">
        <v>92</v>
      </c>
      <c r="B1486" s="15">
        <v>2025</v>
      </c>
      <c r="C1486" s="15">
        <v>44.5</v>
      </c>
    </row>
    <row r="1487" spans="1:3" x14ac:dyDescent="0.2">
      <c r="A1487" s="15" t="s">
        <v>92</v>
      </c>
      <c r="B1487" s="15">
        <v>2026</v>
      </c>
      <c r="C1487" s="15">
        <v>44.6</v>
      </c>
    </row>
    <row r="1488" spans="1:3" x14ac:dyDescent="0.2">
      <c r="A1488" s="15" t="s">
        <v>92</v>
      </c>
      <c r="B1488" s="15">
        <v>2027</v>
      </c>
      <c r="C1488" s="15">
        <v>44.6</v>
      </c>
    </row>
    <row r="1489" spans="1:3" x14ac:dyDescent="0.2">
      <c r="A1489" s="15" t="s">
        <v>92</v>
      </c>
      <c r="B1489" s="15">
        <v>2028</v>
      </c>
      <c r="C1489" s="15">
        <v>44.6</v>
      </c>
    </row>
    <row r="1490" spans="1:3" x14ac:dyDescent="0.2">
      <c r="A1490" s="15" t="s">
        <v>92</v>
      </c>
      <c r="B1490" s="15">
        <v>2029</v>
      </c>
      <c r="C1490" s="15">
        <v>44.7</v>
      </c>
    </row>
    <row r="1491" spans="1:3" x14ac:dyDescent="0.2">
      <c r="A1491" s="15" t="s">
        <v>92</v>
      </c>
      <c r="B1491" s="15">
        <v>2030</v>
      </c>
      <c r="C1491" s="15">
        <v>44.8</v>
      </c>
    </row>
    <row r="1492" spans="1:3" x14ac:dyDescent="0.2">
      <c r="A1492" s="15" t="s">
        <v>371</v>
      </c>
      <c r="B1492" s="15">
        <v>2021</v>
      </c>
      <c r="C1492" s="15">
        <v>22.4</v>
      </c>
    </row>
    <row r="1493" spans="1:3" x14ac:dyDescent="0.2">
      <c r="A1493" s="15" t="s">
        <v>371</v>
      </c>
      <c r="B1493" s="15">
        <v>2022</v>
      </c>
      <c r="C1493" s="15">
        <v>22.5</v>
      </c>
    </row>
    <row r="1494" spans="1:3" x14ac:dyDescent="0.2">
      <c r="A1494" s="15" t="s">
        <v>371</v>
      </c>
      <c r="B1494" s="15">
        <v>2023</v>
      </c>
      <c r="C1494" s="15">
        <v>22.6</v>
      </c>
    </row>
    <row r="1495" spans="1:3" x14ac:dyDescent="0.2">
      <c r="A1495" s="15" t="s">
        <v>371</v>
      </c>
      <c r="B1495" s="15">
        <v>2024</v>
      </c>
      <c r="C1495" s="15">
        <v>22.7</v>
      </c>
    </row>
    <row r="1496" spans="1:3" x14ac:dyDescent="0.2">
      <c r="A1496" s="15" t="s">
        <v>371</v>
      </c>
      <c r="B1496" s="15">
        <v>2025</v>
      </c>
      <c r="C1496" s="15">
        <v>22.7</v>
      </c>
    </row>
    <row r="1497" spans="1:3" x14ac:dyDescent="0.2">
      <c r="A1497" s="15" t="s">
        <v>371</v>
      </c>
      <c r="B1497" s="15">
        <v>2026</v>
      </c>
      <c r="C1497" s="15">
        <v>22.8</v>
      </c>
    </row>
    <row r="1498" spans="1:3" x14ac:dyDescent="0.2">
      <c r="A1498" s="15" t="s">
        <v>371</v>
      </c>
      <c r="B1498" s="15">
        <v>2027</v>
      </c>
      <c r="C1498" s="15">
        <v>22.8</v>
      </c>
    </row>
    <row r="1499" spans="1:3" x14ac:dyDescent="0.2">
      <c r="A1499" s="15" t="s">
        <v>371</v>
      </c>
      <c r="B1499" s="15">
        <v>2028</v>
      </c>
      <c r="C1499" s="15">
        <v>22.9</v>
      </c>
    </row>
    <row r="1500" spans="1:3" x14ac:dyDescent="0.2">
      <c r="A1500" s="15" t="s">
        <v>371</v>
      </c>
      <c r="B1500" s="15">
        <v>2029</v>
      </c>
      <c r="C1500" s="15">
        <v>22.9</v>
      </c>
    </row>
    <row r="1501" spans="1:3" x14ac:dyDescent="0.2">
      <c r="A1501" s="15" t="s">
        <v>371</v>
      </c>
      <c r="B1501" s="15">
        <v>2030</v>
      </c>
      <c r="C1501" s="15">
        <v>23</v>
      </c>
    </row>
    <row r="1502" spans="1:3" x14ac:dyDescent="0.2">
      <c r="A1502" s="15" t="s">
        <v>93</v>
      </c>
      <c r="B1502" s="15">
        <v>2021</v>
      </c>
      <c r="C1502" s="15">
        <v>15.4</v>
      </c>
    </row>
    <row r="1503" spans="1:3" x14ac:dyDescent="0.2">
      <c r="A1503" s="15" t="s">
        <v>93</v>
      </c>
      <c r="B1503" s="15">
        <v>2022</v>
      </c>
      <c r="C1503" s="15">
        <v>15.4</v>
      </c>
    </row>
    <row r="1504" spans="1:3" x14ac:dyDescent="0.2">
      <c r="A1504" s="15" t="s">
        <v>93</v>
      </c>
      <c r="B1504" s="15">
        <v>2023</v>
      </c>
      <c r="C1504" s="15">
        <v>15.3</v>
      </c>
    </row>
    <row r="1505" spans="1:3" x14ac:dyDescent="0.2">
      <c r="A1505" s="15" t="s">
        <v>93</v>
      </c>
      <c r="B1505" s="15">
        <v>2024</v>
      </c>
      <c r="C1505" s="15">
        <v>15.3</v>
      </c>
    </row>
    <row r="1506" spans="1:3" x14ac:dyDescent="0.2">
      <c r="A1506" s="15" t="s">
        <v>93</v>
      </c>
      <c r="B1506" s="15">
        <v>2025</v>
      </c>
      <c r="C1506" s="15">
        <v>15.3</v>
      </c>
    </row>
    <row r="1507" spans="1:3" x14ac:dyDescent="0.2">
      <c r="A1507" s="15" t="s">
        <v>93</v>
      </c>
      <c r="B1507" s="15">
        <v>2026</v>
      </c>
      <c r="C1507" s="15">
        <v>15.2</v>
      </c>
    </row>
    <row r="1508" spans="1:3" x14ac:dyDescent="0.2">
      <c r="A1508" s="15" t="s">
        <v>93</v>
      </c>
      <c r="B1508" s="15">
        <v>2027</v>
      </c>
      <c r="C1508" s="15">
        <v>15.2</v>
      </c>
    </row>
    <row r="1509" spans="1:3" x14ac:dyDescent="0.2">
      <c r="A1509" s="15" t="s">
        <v>93</v>
      </c>
      <c r="B1509" s="15">
        <v>2028</v>
      </c>
      <c r="C1509" s="15">
        <v>15.2</v>
      </c>
    </row>
    <row r="1510" spans="1:3" x14ac:dyDescent="0.2">
      <c r="A1510" s="15" t="s">
        <v>93</v>
      </c>
      <c r="B1510" s="15">
        <v>2029</v>
      </c>
      <c r="C1510" s="15">
        <v>15.1</v>
      </c>
    </row>
    <row r="1511" spans="1:3" x14ac:dyDescent="0.2">
      <c r="A1511" s="15" t="s">
        <v>93</v>
      </c>
      <c r="B1511" s="15">
        <v>2030</v>
      </c>
      <c r="C1511" s="15">
        <v>15.1</v>
      </c>
    </row>
    <row r="1512" spans="1:3" x14ac:dyDescent="0.2">
      <c r="A1512" s="15" t="s">
        <v>40</v>
      </c>
      <c r="B1512" s="15">
        <v>2021</v>
      </c>
      <c r="C1512" s="15">
        <v>91.5</v>
      </c>
    </row>
    <row r="1513" spans="1:3" x14ac:dyDescent="0.2">
      <c r="A1513" s="15" t="s">
        <v>40</v>
      </c>
      <c r="B1513" s="15">
        <v>2022</v>
      </c>
      <c r="C1513" s="15">
        <v>91.9</v>
      </c>
    </row>
    <row r="1514" spans="1:3" x14ac:dyDescent="0.2">
      <c r="A1514" s="15" t="s">
        <v>40</v>
      </c>
      <c r="B1514" s="15">
        <v>2023</v>
      </c>
      <c r="C1514" s="15">
        <v>92.3</v>
      </c>
    </row>
    <row r="1515" spans="1:3" x14ac:dyDescent="0.2">
      <c r="A1515" s="15" t="s">
        <v>40</v>
      </c>
      <c r="B1515" s="15">
        <v>2024</v>
      </c>
      <c r="C1515" s="15">
        <v>92.8</v>
      </c>
    </row>
    <row r="1516" spans="1:3" x14ac:dyDescent="0.2">
      <c r="A1516" s="15" t="s">
        <v>40</v>
      </c>
      <c r="B1516" s="15">
        <v>2025</v>
      </c>
      <c r="C1516" s="15">
        <v>93.2</v>
      </c>
    </row>
    <row r="1517" spans="1:3" x14ac:dyDescent="0.2">
      <c r="A1517" s="15" t="s">
        <v>40</v>
      </c>
      <c r="B1517" s="15">
        <v>2026</v>
      </c>
      <c r="C1517" s="15">
        <v>93.6</v>
      </c>
    </row>
    <row r="1518" spans="1:3" x14ac:dyDescent="0.2">
      <c r="A1518" s="15" t="s">
        <v>40</v>
      </c>
      <c r="B1518" s="15">
        <v>2027</v>
      </c>
      <c r="C1518" s="15">
        <v>93.9</v>
      </c>
    </row>
    <row r="1519" spans="1:3" x14ac:dyDescent="0.2">
      <c r="A1519" s="15" t="s">
        <v>40</v>
      </c>
      <c r="B1519" s="15">
        <v>2028</v>
      </c>
      <c r="C1519" s="15">
        <v>94.1</v>
      </c>
    </row>
    <row r="1520" spans="1:3" x14ac:dyDescent="0.2">
      <c r="A1520" s="15" t="s">
        <v>40</v>
      </c>
      <c r="B1520" s="15">
        <v>2029</v>
      </c>
      <c r="C1520" s="15">
        <v>94.5</v>
      </c>
    </row>
    <row r="1521" spans="1:3" x14ac:dyDescent="0.2">
      <c r="A1521" s="15" t="s">
        <v>40</v>
      </c>
      <c r="B1521" s="15">
        <v>2030</v>
      </c>
      <c r="C1521" s="15">
        <v>94.7</v>
      </c>
    </row>
    <row r="1522" spans="1:3" x14ac:dyDescent="0.2">
      <c r="A1522" s="15" t="s">
        <v>268</v>
      </c>
      <c r="B1522" s="15">
        <v>2021</v>
      </c>
      <c r="C1522" s="15">
        <v>34.9</v>
      </c>
    </row>
    <row r="1523" spans="1:3" x14ac:dyDescent="0.2">
      <c r="A1523" s="15" t="s">
        <v>268</v>
      </c>
      <c r="B1523" s="15">
        <v>2022</v>
      </c>
      <c r="C1523" s="15">
        <v>34.799999999999997</v>
      </c>
    </row>
    <row r="1524" spans="1:3" x14ac:dyDescent="0.2">
      <c r="A1524" s="15" t="s">
        <v>268</v>
      </c>
      <c r="B1524" s="15">
        <v>2023</v>
      </c>
      <c r="C1524" s="15">
        <v>34.700000000000003</v>
      </c>
    </row>
    <row r="1525" spans="1:3" x14ac:dyDescent="0.2">
      <c r="A1525" s="15" t="s">
        <v>268</v>
      </c>
      <c r="B1525" s="15">
        <v>2024</v>
      </c>
      <c r="C1525" s="15">
        <v>34.6</v>
      </c>
    </row>
    <row r="1526" spans="1:3" x14ac:dyDescent="0.2">
      <c r="A1526" s="15" t="s">
        <v>268</v>
      </c>
      <c r="B1526" s="15">
        <v>2025</v>
      </c>
      <c r="C1526" s="15">
        <v>34.5</v>
      </c>
    </row>
    <row r="1527" spans="1:3" x14ac:dyDescent="0.2">
      <c r="A1527" s="15" t="s">
        <v>268</v>
      </c>
      <c r="B1527" s="15">
        <v>2026</v>
      </c>
      <c r="C1527" s="15">
        <v>34.4</v>
      </c>
    </row>
    <row r="1528" spans="1:3" x14ac:dyDescent="0.2">
      <c r="A1528" s="15" t="s">
        <v>268</v>
      </c>
      <c r="B1528" s="15">
        <v>2027</v>
      </c>
      <c r="C1528" s="15">
        <v>34.4</v>
      </c>
    </row>
    <row r="1529" spans="1:3" x14ac:dyDescent="0.2">
      <c r="A1529" s="15" t="s">
        <v>268</v>
      </c>
      <c r="B1529" s="15">
        <v>2028</v>
      </c>
      <c r="C1529" s="15">
        <v>34.299999999999997</v>
      </c>
    </row>
    <row r="1530" spans="1:3" x14ac:dyDescent="0.2">
      <c r="A1530" s="15" t="s">
        <v>268</v>
      </c>
      <c r="B1530" s="15">
        <v>2029</v>
      </c>
      <c r="C1530" s="15">
        <v>34.299999999999997</v>
      </c>
    </row>
    <row r="1531" spans="1:3" x14ac:dyDescent="0.2">
      <c r="A1531" s="15" t="s">
        <v>268</v>
      </c>
      <c r="B1531" s="15">
        <v>2030</v>
      </c>
      <c r="C1531" s="15">
        <v>34.299999999999997</v>
      </c>
    </row>
    <row r="1532" spans="1:3" x14ac:dyDescent="0.2">
      <c r="A1532" s="15" t="s">
        <v>14</v>
      </c>
      <c r="B1532" s="15">
        <v>2021</v>
      </c>
      <c r="C1532" s="15">
        <v>48.4</v>
      </c>
    </row>
    <row r="1533" spans="1:3" x14ac:dyDescent="0.2">
      <c r="A1533" s="15" t="s">
        <v>14</v>
      </c>
      <c r="B1533" s="15">
        <v>2022</v>
      </c>
      <c r="C1533" s="15">
        <v>48.5</v>
      </c>
    </row>
    <row r="1534" spans="1:3" x14ac:dyDescent="0.2">
      <c r="A1534" s="15" t="s">
        <v>14</v>
      </c>
      <c r="B1534" s="15">
        <v>2023</v>
      </c>
      <c r="C1534" s="15">
        <v>48.6</v>
      </c>
    </row>
    <row r="1535" spans="1:3" x14ac:dyDescent="0.2">
      <c r="A1535" s="15" t="s">
        <v>14</v>
      </c>
      <c r="B1535" s="15">
        <v>2024</v>
      </c>
      <c r="C1535" s="15">
        <v>48.6</v>
      </c>
    </row>
    <row r="1536" spans="1:3" x14ac:dyDescent="0.2">
      <c r="A1536" s="15" t="s">
        <v>14</v>
      </c>
      <c r="B1536" s="15">
        <v>2025</v>
      </c>
      <c r="C1536" s="15">
        <v>48.6</v>
      </c>
    </row>
    <row r="1537" spans="1:3" x14ac:dyDescent="0.2">
      <c r="A1537" s="15" t="s">
        <v>14</v>
      </c>
      <c r="B1537" s="15">
        <v>2026</v>
      </c>
      <c r="C1537" s="15">
        <v>48.6</v>
      </c>
    </row>
    <row r="1538" spans="1:3" x14ac:dyDescent="0.2">
      <c r="A1538" s="15" t="s">
        <v>14</v>
      </c>
      <c r="B1538" s="15">
        <v>2027</v>
      </c>
      <c r="C1538" s="15">
        <v>48.6</v>
      </c>
    </row>
    <row r="1539" spans="1:3" x14ac:dyDescent="0.2">
      <c r="A1539" s="15" t="s">
        <v>14</v>
      </c>
      <c r="B1539" s="15">
        <v>2028</v>
      </c>
      <c r="C1539" s="15">
        <v>48.7</v>
      </c>
    </row>
    <row r="1540" spans="1:3" x14ac:dyDescent="0.2">
      <c r="A1540" s="15" t="s">
        <v>14</v>
      </c>
      <c r="B1540" s="15">
        <v>2029</v>
      </c>
      <c r="C1540" s="15">
        <v>48.7</v>
      </c>
    </row>
    <row r="1541" spans="1:3" x14ac:dyDescent="0.2">
      <c r="A1541" s="15" t="s">
        <v>14</v>
      </c>
      <c r="B1541" s="15">
        <v>2030</v>
      </c>
      <c r="C1541" s="15">
        <v>48.8</v>
      </c>
    </row>
    <row r="1542" spans="1:3" x14ac:dyDescent="0.2">
      <c r="A1542" s="15" t="s">
        <v>372</v>
      </c>
      <c r="B1542" s="15">
        <v>2021</v>
      </c>
      <c r="C1542" s="15">
        <v>55.6</v>
      </c>
    </row>
    <row r="1543" spans="1:3" x14ac:dyDescent="0.2">
      <c r="A1543" s="15" t="s">
        <v>372</v>
      </c>
      <c r="B1543" s="15">
        <v>2022</v>
      </c>
      <c r="C1543" s="15">
        <v>55.4</v>
      </c>
    </row>
    <row r="1544" spans="1:3" x14ac:dyDescent="0.2">
      <c r="A1544" s="15" t="s">
        <v>372</v>
      </c>
      <c r="B1544" s="15">
        <v>2023</v>
      </c>
      <c r="C1544" s="15">
        <v>55.3</v>
      </c>
    </row>
    <row r="1545" spans="1:3" x14ac:dyDescent="0.2">
      <c r="A1545" s="15" t="s">
        <v>372</v>
      </c>
      <c r="B1545" s="15">
        <v>2024</v>
      </c>
      <c r="C1545" s="15">
        <v>55.3</v>
      </c>
    </row>
    <row r="1546" spans="1:3" x14ac:dyDescent="0.2">
      <c r="A1546" s="15" t="s">
        <v>372</v>
      </c>
      <c r="B1546" s="15">
        <v>2025</v>
      </c>
      <c r="C1546" s="15">
        <v>55.2</v>
      </c>
    </row>
    <row r="1547" spans="1:3" x14ac:dyDescent="0.2">
      <c r="A1547" s="15" t="s">
        <v>372</v>
      </c>
      <c r="B1547" s="15">
        <v>2026</v>
      </c>
      <c r="C1547" s="15">
        <v>55.2</v>
      </c>
    </row>
    <row r="1548" spans="1:3" x14ac:dyDescent="0.2">
      <c r="A1548" s="15" t="s">
        <v>372</v>
      </c>
      <c r="B1548" s="15">
        <v>2027</v>
      </c>
      <c r="C1548" s="15">
        <v>55.1</v>
      </c>
    </row>
    <row r="1549" spans="1:3" x14ac:dyDescent="0.2">
      <c r="A1549" s="15" t="s">
        <v>372</v>
      </c>
      <c r="B1549" s="15">
        <v>2028</v>
      </c>
      <c r="C1549" s="15">
        <v>55.1</v>
      </c>
    </row>
    <row r="1550" spans="1:3" x14ac:dyDescent="0.2">
      <c r="A1550" s="15" t="s">
        <v>372</v>
      </c>
      <c r="B1550" s="15">
        <v>2029</v>
      </c>
      <c r="C1550" s="15">
        <v>55.1</v>
      </c>
    </row>
    <row r="1551" spans="1:3" x14ac:dyDescent="0.2">
      <c r="A1551" s="15" t="s">
        <v>372</v>
      </c>
      <c r="B1551" s="15">
        <v>2030</v>
      </c>
      <c r="C1551" s="15">
        <v>55.1</v>
      </c>
    </row>
    <row r="1552" spans="1:3" x14ac:dyDescent="0.2">
      <c r="A1552" s="15" t="s">
        <v>19</v>
      </c>
      <c r="B1552" s="15">
        <v>2021</v>
      </c>
      <c r="C1552" s="15">
        <v>73.7</v>
      </c>
    </row>
    <row r="1553" spans="1:3" x14ac:dyDescent="0.2">
      <c r="A1553" s="15" t="s">
        <v>19</v>
      </c>
      <c r="B1553" s="15">
        <v>2022</v>
      </c>
      <c r="C1553" s="15">
        <v>73.8</v>
      </c>
    </row>
    <row r="1554" spans="1:3" x14ac:dyDescent="0.2">
      <c r="A1554" s="15" t="s">
        <v>19</v>
      </c>
      <c r="B1554" s="15">
        <v>2023</v>
      </c>
      <c r="C1554" s="15">
        <v>73.900000000000006</v>
      </c>
    </row>
    <row r="1555" spans="1:3" x14ac:dyDescent="0.2">
      <c r="A1555" s="15" t="s">
        <v>19</v>
      </c>
      <c r="B1555" s="15">
        <v>2024</v>
      </c>
      <c r="C1555" s="15">
        <v>73.900000000000006</v>
      </c>
    </row>
    <row r="1556" spans="1:3" x14ac:dyDescent="0.2">
      <c r="A1556" s="15" t="s">
        <v>19</v>
      </c>
      <c r="B1556" s="15">
        <v>2025</v>
      </c>
      <c r="C1556" s="15">
        <v>74</v>
      </c>
    </row>
    <row r="1557" spans="1:3" x14ac:dyDescent="0.2">
      <c r="A1557" s="15" t="s">
        <v>19</v>
      </c>
      <c r="B1557" s="15">
        <v>2026</v>
      </c>
      <c r="C1557" s="15">
        <v>74.099999999999994</v>
      </c>
    </row>
    <row r="1558" spans="1:3" x14ac:dyDescent="0.2">
      <c r="A1558" s="15" t="s">
        <v>19</v>
      </c>
      <c r="B1558" s="15">
        <v>2027</v>
      </c>
      <c r="C1558" s="15">
        <v>74.2</v>
      </c>
    </row>
    <row r="1559" spans="1:3" x14ac:dyDescent="0.2">
      <c r="A1559" s="15" t="s">
        <v>19</v>
      </c>
      <c r="B1559" s="15">
        <v>2028</v>
      </c>
      <c r="C1559" s="15">
        <v>74.400000000000006</v>
      </c>
    </row>
    <row r="1560" spans="1:3" x14ac:dyDescent="0.2">
      <c r="A1560" s="15" t="s">
        <v>19</v>
      </c>
      <c r="B1560" s="15">
        <v>2029</v>
      </c>
      <c r="C1560" s="15">
        <v>74.599999999999994</v>
      </c>
    </row>
    <row r="1561" spans="1:3" x14ac:dyDescent="0.2">
      <c r="A1561" s="15" t="s">
        <v>19</v>
      </c>
      <c r="B1561" s="15">
        <v>2030</v>
      </c>
      <c r="C1561" s="15">
        <v>74.7</v>
      </c>
    </row>
    <row r="1562" spans="1:3" x14ac:dyDescent="0.2">
      <c r="A1562" s="15" t="s">
        <v>177</v>
      </c>
      <c r="B1562" s="15">
        <v>2021</v>
      </c>
      <c r="C1562" s="15">
        <v>42.3</v>
      </c>
    </row>
    <row r="1563" spans="1:3" x14ac:dyDescent="0.2">
      <c r="A1563" s="15" t="s">
        <v>177</v>
      </c>
      <c r="B1563" s="15">
        <v>2022</v>
      </c>
      <c r="C1563" s="15">
        <v>42.2</v>
      </c>
    </row>
    <row r="1564" spans="1:3" x14ac:dyDescent="0.2">
      <c r="A1564" s="15" t="s">
        <v>177</v>
      </c>
      <c r="B1564" s="15">
        <v>2023</v>
      </c>
      <c r="C1564" s="15">
        <v>42.1</v>
      </c>
    </row>
    <row r="1565" spans="1:3" x14ac:dyDescent="0.2">
      <c r="A1565" s="15" t="s">
        <v>177</v>
      </c>
      <c r="B1565" s="15">
        <v>2024</v>
      </c>
      <c r="C1565" s="15">
        <v>42.1</v>
      </c>
    </row>
    <row r="1566" spans="1:3" x14ac:dyDescent="0.2">
      <c r="A1566" s="15" t="s">
        <v>177</v>
      </c>
      <c r="B1566" s="15">
        <v>2025</v>
      </c>
      <c r="C1566" s="15">
        <v>42</v>
      </c>
    </row>
    <row r="1567" spans="1:3" x14ac:dyDescent="0.2">
      <c r="A1567" s="15" t="s">
        <v>177</v>
      </c>
      <c r="B1567" s="15">
        <v>2026</v>
      </c>
      <c r="C1567" s="15">
        <v>41.9</v>
      </c>
    </row>
    <row r="1568" spans="1:3" x14ac:dyDescent="0.2">
      <c r="A1568" s="15" t="s">
        <v>177</v>
      </c>
      <c r="B1568" s="15">
        <v>2027</v>
      </c>
      <c r="C1568" s="15">
        <v>41.9</v>
      </c>
    </row>
    <row r="1569" spans="1:3" x14ac:dyDescent="0.2">
      <c r="A1569" s="15" t="s">
        <v>177</v>
      </c>
      <c r="B1569" s="15">
        <v>2028</v>
      </c>
      <c r="C1569" s="15">
        <v>41.8</v>
      </c>
    </row>
    <row r="1570" spans="1:3" x14ac:dyDescent="0.2">
      <c r="A1570" s="15" t="s">
        <v>177</v>
      </c>
      <c r="B1570" s="15">
        <v>2029</v>
      </c>
      <c r="C1570" s="15">
        <v>41.8</v>
      </c>
    </row>
    <row r="1571" spans="1:3" x14ac:dyDescent="0.2">
      <c r="A1571" s="15" t="s">
        <v>177</v>
      </c>
      <c r="B1571" s="15">
        <v>2030</v>
      </c>
      <c r="C1571" s="15">
        <v>41.7</v>
      </c>
    </row>
    <row r="1572" spans="1:3" x14ac:dyDescent="0.2">
      <c r="A1572" s="15" t="s">
        <v>135</v>
      </c>
      <c r="B1572" s="15">
        <v>2021</v>
      </c>
      <c r="C1572" s="15">
        <v>50.7</v>
      </c>
    </row>
    <row r="1573" spans="1:3" x14ac:dyDescent="0.2">
      <c r="A1573" s="15" t="s">
        <v>135</v>
      </c>
      <c r="B1573" s="15">
        <v>2022</v>
      </c>
      <c r="C1573" s="15">
        <v>51.1</v>
      </c>
    </row>
    <row r="1574" spans="1:3" x14ac:dyDescent="0.2">
      <c r="A1574" s="15" t="s">
        <v>135</v>
      </c>
      <c r="B1574" s="15">
        <v>2023</v>
      </c>
      <c r="C1574" s="15">
        <v>51.4</v>
      </c>
    </row>
    <row r="1575" spans="1:3" x14ac:dyDescent="0.2">
      <c r="A1575" s="15" t="s">
        <v>135</v>
      </c>
      <c r="B1575" s="15">
        <v>2024</v>
      </c>
      <c r="C1575" s="15">
        <v>51.5</v>
      </c>
    </row>
    <row r="1576" spans="1:3" x14ac:dyDescent="0.2">
      <c r="A1576" s="15" t="s">
        <v>135</v>
      </c>
      <c r="B1576" s="15">
        <v>2025</v>
      </c>
      <c r="C1576" s="15">
        <v>51.7</v>
      </c>
    </row>
    <row r="1577" spans="1:3" x14ac:dyDescent="0.2">
      <c r="A1577" s="15" t="s">
        <v>135</v>
      </c>
      <c r="B1577" s="15">
        <v>2026</v>
      </c>
      <c r="C1577" s="15">
        <v>51.8</v>
      </c>
    </row>
    <row r="1578" spans="1:3" x14ac:dyDescent="0.2">
      <c r="A1578" s="15" t="s">
        <v>135</v>
      </c>
      <c r="B1578" s="15">
        <v>2027</v>
      </c>
      <c r="C1578" s="15">
        <v>52.1</v>
      </c>
    </row>
    <row r="1579" spans="1:3" x14ac:dyDescent="0.2">
      <c r="A1579" s="15" t="s">
        <v>135</v>
      </c>
      <c r="B1579" s="15">
        <v>2028</v>
      </c>
      <c r="C1579" s="15">
        <v>52.2</v>
      </c>
    </row>
    <row r="1580" spans="1:3" x14ac:dyDescent="0.2">
      <c r="A1580" s="15" t="s">
        <v>135</v>
      </c>
      <c r="B1580" s="15">
        <v>2029</v>
      </c>
      <c r="C1580" s="15">
        <v>52.4</v>
      </c>
    </row>
    <row r="1581" spans="1:3" x14ac:dyDescent="0.2">
      <c r="A1581" s="15" t="s">
        <v>135</v>
      </c>
      <c r="B1581" s="15">
        <v>2030</v>
      </c>
      <c r="C1581" s="15">
        <v>52.7</v>
      </c>
    </row>
    <row r="1582" spans="1:3" x14ac:dyDescent="0.2">
      <c r="A1582" s="15" t="s">
        <v>41</v>
      </c>
      <c r="B1582" s="15">
        <v>2021</v>
      </c>
      <c r="C1582" s="15">
        <v>41.4</v>
      </c>
    </row>
    <row r="1583" spans="1:3" x14ac:dyDescent="0.2">
      <c r="A1583" s="15" t="s">
        <v>41</v>
      </c>
      <c r="B1583" s="15">
        <v>2022</v>
      </c>
      <c r="C1583" s="15">
        <v>41.4</v>
      </c>
    </row>
    <row r="1584" spans="1:3" x14ac:dyDescent="0.2">
      <c r="A1584" s="15" t="s">
        <v>41</v>
      </c>
      <c r="B1584" s="15">
        <v>2023</v>
      </c>
      <c r="C1584" s="15">
        <v>41.4</v>
      </c>
    </row>
    <row r="1585" spans="1:3" x14ac:dyDescent="0.2">
      <c r="A1585" s="15" t="s">
        <v>41</v>
      </c>
      <c r="B1585" s="15">
        <v>2024</v>
      </c>
      <c r="C1585" s="15">
        <v>41.3</v>
      </c>
    </row>
    <row r="1586" spans="1:3" x14ac:dyDescent="0.2">
      <c r="A1586" s="15" t="s">
        <v>41</v>
      </c>
      <c r="B1586" s="15">
        <v>2025</v>
      </c>
      <c r="C1586" s="15">
        <v>41.3</v>
      </c>
    </row>
    <row r="1587" spans="1:3" x14ac:dyDescent="0.2">
      <c r="A1587" s="15" t="s">
        <v>41</v>
      </c>
      <c r="B1587" s="15">
        <v>2026</v>
      </c>
      <c r="C1587" s="15">
        <v>41.2</v>
      </c>
    </row>
    <row r="1588" spans="1:3" x14ac:dyDescent="0.2">
      <c r="A1588" s="15" t="s">
        <v>41</v>
      </c>
      <c r="B1588" s="15">
        <v>2027</v>
      </c>
      <c r="C1588" s="15">
        <v>41.2</v>
      </c>
    </row>
    <row r="1589" spans="1:3" x14ac:dyDescent="0.2">
      <c r="A1589" s="15" t="s">
        <v>41</v>
      </c>
      <c r="B1589" s="15">
        <v>2028</v>
      </c>
      <c r="C1589" s="15">
        <v>41.1</v>
      </c>
    </row>
    <row r="1590" spans="1:3" x14ac:dyDescent="0.2">
      <c r="A1590" s="15" t="s">
        <v>41</v>
      </c>
      <c r="B1590" s="15">
        <v>2029</v>
      </c>
      <c r="C1590" s="15">
        <v>41.1</v>
      </c>
    </row>
    <row r="1591" spans="1:3" x14ac:dyDescent="0.2">
      <c r="A1591" s="15" t="s">
        <v>41</v>
      </c>
      <c r="B1591" s="15">
        <v>2030</v>
      </c>
      <c r="C1591" s="15">
        <v>41.1</v>
      </c>
    </row>
    <row r="1592" spans="1:3" x14ac:dyDescent="0.2">
      <c r="A1592" s="15" t="s">
        <v>155</v>
      </c>
      <c r="B1592" s="15">
        <v>2021</v>
      </c>
      <c r="C1592" s="15">
        <v>27.6</v>
      </c>
    </row>
    <row r="1593" spans="1:3" x14ac:dyDescent="0.2">
      <c r="A1593" s="15" t="s">
        <v>155</v>
      </c>
      <c r="B1593" s="15">
        <v>2022</v>
      </c>
      <c r="C1593" s="15">
        <v>27.6</v>
      </c>
    </row>
    <row r="1594" spans="1:3" x14ac:dyDescent="0.2">
      <c r="A1594" s="15" t="s">
        <v>155</v>
      </c>
      <c r="B1594" s="15">
        <v>2023</v>
      </c>
      <c r="C1594" s="15">
        <v>27.5</v>
      </c>
    </row>
    <row r="1595" spans="1:3" x14ac:dyDescent="0.2">
      <c r="A1595" s="15" t="s">
        <v>155</v>
      </c>
      <c r="B1595" s="15">
        <v>2024</v>
      </c>
      <c r="C1595" s="15">
        <v>27.5</v>
      </c>
    </row>
    <row r="1596" spans="1:3" x14ac:dyDescent="0.2">
      <c r="A1596" s="15" t="s">
        <v>155</v>
      </c>
      <c r="B1596" s="15">
        <v>2025</v>
      </c>
      <c r="C1596" s="15">
        <v>27.5</v>
      </c>
    </row>
    <row r="1597" spans="1:3" x14ac:dyDescent="0.2">
      <c r="A1597" s="15" t="s">
        <v>155</v>
      </c>
      <c r="B1597" s="15">
        <v>2026</v>
      </c>
      <c r="C1597" s="15">
        <v>27.5</v>
      </c>
    </row>
    <row r="1598" spans="1:3" x14ac:dyDescent="0.2">
      <c r="A1598" s="15" t="s">
        <v>155</v>
      </c>
      <c r="B1598" s="15">
        <v>2027</v>
      </c>
      <c r="C1598" s="15">
        <v>27.4</v>
      </c>
    </row>
    <row r="1599" spans="1:3" x14ac:dyDescent="0.2">
      <c r="A1599" s="15" t="s">
        <v>155</v>
      </c>
      <c r="B1599" s="15">
        <v>2028</v>
      </c>
      <c r="C1599" s="15">
        <v>27.4</v>
      </c>
    </row>
    <row r="1600" spans="1:3" x14ac:dyDescent="0.2">
      <c r="A1600" s="15" t="s">
        <v>155</v>
      </c>
      <c r="B1600" s="15">
        <v>2029</v>
      </c>
      <c r="C1600" s="15">
        <v>27.4</v>
      </c>
    </row>
    <row r="1601" spans="1:3" x14ac:dyDescent="0.2">
      <c r="A1601" s="15" t="s">
        <v>155</v>
      </c>
      <c r="B1601" s="15">
        <v>2030</v>
      </c>
      <c r="C1601" s="15">
        <v>27.4</v>
      </c>
    </row>
    <row r="1602" spans="1:3" x14ac:dyDescent="0.2">
      <c r="A1602" s="15" t="s">
        <v>136</v>
      </c>
      <c r="B1602" s="15">
        <v>2021</v>
      </c>
      <c r="C1602" s="15">
        <v>34.1</v>
      </c>
    </row>
    <row r="1603" spans="1:3" x14ac:dyDescent="0.2">
      <c r="A1603" s="15" t="s">
        <v>136</v>
      </c>
      <c r="B1603" s="15">
        <v>2022</v>
      </c>
      <c r="C1603" s="15">
        <v>34</v>
      </c>
    </row>
    <row r="1604" spans="1:3" x14ac:dyDescent="0.2">
      <c r="A1604" s="15" t="s">
        <v>136</v>
      </c>
      <c r="B1604" s="15">
        <v>2023</v>
      </c>
      <c r="C1604" s="15">
        <v>34</v>
      </c>
    </row>
    <row r="1605" spans="1:3" x14ac:dyDescent="0.2">
      <c r="A1605" s="15" t="s">
        <v>136</v>
      </c>
      <c r="B1605" s="15">
        <v>2024</v>
      </c>
      <c r="C1605" s="15">
        <v>33.799999999999997</v>
      </c>
    </row>
    <row r="1606" spans="1:3" x14ac:dyDescent="0.2">
      <c r="A1606" s="15" t="s">
        <v>136</v>
      </c>
      <c r="B1606" s="15">
        <v>2025</v>
      </c>
      <c r="C1606" s="15">
        <v>33.799999999999997</v>
      </c>
    </row>
    <row r="1607" spans="1:3" x14ac:dyDescent="0.2">
      <c r="A1607" s="15" t="s">
        <v>136</v>
      </c>
      <c r="B1607" s="15">
        <v>2026</v>
      </c>
      <c r="C1607" s="15">
        <v>33.700000000000003</v>
      </c>
    </row>
    <row r="1608" spans="1:3" x14ac:dyDescent="0.2">
      <c r="A1608" s="15" t="s">
        <v>136</v>
      </c>
      <c r="B1608" s="15">
        <v>2027</v>
      </c>
      <c r="C1608" s="15">
        <v>33.6</v>
      </c>
    </row>
    <row r="1609" spans="1:3" x14ac:dyDescent="0.2">
      <c r="A1609" s="15" t="s">
        <v>136</v>
      </c>
      <c r="B1609" s="15">
        <v>2028</v>
      </c>
      <c r="C1609" s="15">
        <v>33.6</v>
      </c>
    </row>
    <row r="1610" spans="1:3" x14ac:dyDescent="0.2">
      <c r="A1610" s="15" t="s">
        <v>136</v>
      </c>
      <c r="B1610" s="15">
        <v>2029</v>
      </c>
      <c r="C1610" s="15">
        <v>33.6</v>
      </c>
    </row>
    <row r="1611" spans="1:3" x14ac:dyDescent="0.2">
      <c r="A1611" s="15" t="s">
        <v>136</v>
      </c>
      <c r="B1611" s="15">
        <v>2030</v>
      </c>
      <c r="C1611" s="15">
        <v>33.6</v>
      </c>
    </row>
    <row r="1612" spans="1:3" x14ac:dyDescent="0.2">
      <c r="A1612" s="15" t="s">
        <v>373</v>
      </c>
      <c r="B1612" s="15">
        <v>2021</v>
      </c>
      <c r="C1612" s="15">
        <v>27</v>
      </c>
    </row>
    <row r="1613" spans="1:3" x14ac:dyDescent="0.2">
      <c r="A1613" s="15" t="s">
        <v>373</v>
      </c>
      <c r="B1613" s="15">
        <v>2022</v>
      </c>
      <c r="C1613" s="15">
        <v>27</v>
      </c>
    </row>
    <row r="1614" spans="1:3" x14ac:dyDescent="0.2">
      <c r="A1614" s="15" t="s">
        <v>373</v>
      </c>
      <c r="B1614" s="15">
        <v>2023</v>
      </c>
      <c r="C1614" s="15">
        <v>27</v>
      </c>
    </row>
    <row r="1615" spans="1:3" x14ac:dyDescent="0.2">
      <c r="A1615" s="15" t="s">
        <v>373</v>
      </c>
      <c r="B1615" s="15">
        <v>2024</v>
      </c>
      <c r="C1615" s="15">
        <v>27</v>
      </c>
    </row>
    <row r="1616" spans="1:3" x14ac:dyDescent="0.2">
      <c r="A1616" s="15" t="s">
        <v>373</v>
      </c>
      <c r="B1616" s="15">
        <v>2025</v>
      </c>
      <c r="C1616" s="15">
        <v>27.1</v>
      </c>
    </row>
    <row r="1617" spans="1:3" x14ac:dyDescent="0.2">
      <c r="A1617" s="15" t="s">
        <v>373</v>
      </c>
      <c r="B1617" s="15">
        <v>2026</v>
      </c>
      <c r="C1617" s="15">
        <v>27.1</v>
      </c>
    </row>
    <row r="1618" spans="1:3" x14ac:dyDescent="0.2">
      <c r="A1618" s="15" t="s">
        <v>373</v>
      </c>
      <c r="B1618" s="15">
        <v>2027</v>
      </c>
      <c r="C1618" s="15">
        <v>27.1</v>
      </c>
    </row>
    <row r="1619" spans="1:3" x14ac:dyDescent="0.2">
      <c r="A1619" s="15" t="s">
        <v>373</v>
      </c>
      <c r="B1619" s="15">
        <v>2028</v>
      </c>
      <c r="C1619" s="15">
        <v>27.1</v>
      </c>
    </row>
    <row r="1620" spans="1:3" x14ac:dyDescent="0.2">
      <c r="A1620" s="15" t="s">
        <v>373</v>
      </c>
      <c r="B1620" s="15">
        <v>2029</v>
      </c>
      <c r="C1620" s="15">
        <v>27.2</v>
      </c>
    </row>
    <row r="1621" spans="1:3" x14ac:dyDescent="0.2">
      <c r="A1621" s="15" t="s">
        <v>373</v>
      </c>
      <c r="B1621" s="15">
        <v>2030</v>
      </c>
      <c r="C1621" s="15">
        <v>27.2</v>
      </c>
    </row>
    <row r="1622" spans="1:3" x14ac:dyDescent="0.2">
      <c r="A1622" s="15" t="s">
        <v>269</v>
      </c>
      <c r="B1622" s="15">
        <v>2021</v>
      </c>
      <c r="C1622" s="15">
        <v>54.6</v>
      </c>
    </row>
    <row r="1623" spans="1:3" x14ac:dyDescent="0.2">
      <c r="A1623" s="15" t="s">
        <v>269</v>
      </c>
      <c r="B1623" s="15">
        <v>2022</v>
      </c>
      <c r="C1623" s="15">
        <v>54.9</v>
      </c>
    </row>
    <row r="1624" spans="1:3" x14ac:dyDescent="0.2">
      <c r="A1624" s="15" t="s">
        <v>269</v>
      </c>
      <c r="B1624" s="15">
        <v>2023</v>
      </c>
      <c r="C1624" s="15">
        <v>55.1</v>
      </c>
    </row>
    <row r="1625" spans="1:3" x14ac:dyDescent="0.2">
      <c r="A1625" s="15" t="s">
        <v>269</v>
      </c>
      <c r="B1625" s="15">
        <v>2024</v>
      </c>
      <c r="C1625" s="15">
        <v>55.3</v>
      </c>
    </row>
    <row r="1626" spans="1:3" x14ac:dyDescent="0.2">
      <c r="A1626" s="15" t="s">
        <v>269</v>
      </c>
      <c r="B1626" s="15">
        <v>2025</v>
      </c>
      <c r="C1626" s="15">
        <v>55.5</v>
      </c>
    </row>
    <row r="1627" spans="1:3" x14ac:dyDescent="0.2">
      <c r="A1627" s="15" t="s">
        <v>269</v>
      </c>
      <c r="B1627" s="15">
        <v>2026</v>
      </c>
      <c r="C1627" s="15">
        <v>55.7</v>
      </c>
    </row>
    <row r="1628" spans="1:3" x14ac:dyDescent="0.2">
      <c r="A1628" s="15" t="s">
        <v>269</v>
      </c>
      <c r="B1628" s="15">
        <v>2027</v>
      </c>
      <c r="C1628" s="15">
        <v>55.8</v>
      </c>
    </row>
    <row r="1629" spans="1:3" x14ac:dyDescent="0.2">
      <c r="A1629" s="15" t="s">
        <v>269</v>
      </c>
      <c r="B1629" s="15">
        <v>2028</v>
      </c>
      <c r="C1629" s="15">
        <v>56</v>
      </c>
    </row>
    <row r="1630" spans="1:3" x14ac:dyDescent="0.2">
      <c r="A1630" s="15" t="s">
        <v>269</v>
      </c>
      <c r="B1630" s="15">
        <v>2029</v>
      </c>
      <c r="C1630" s="15">
        <v>56.1</v>
      </c>
    </row>
    <row r="1631" spans="1:3" x14ac:dyDescent="0.2">
      <c r="A1631" s="15" t="s">
        <v>269</v>
      </c>
      <c r="B1631" s="15">
        <v>2030</v>
      </c>
      <c r="C1631" s="15">
        <v>56.2</v>
      </c>
    </row>
    <row r="1632" spans="1:3" x14ac:dyDescent="0.2">
      <c r="A1632" s="15" t="s">
        <v>156</v>
      </c>
      <c r="B1632" s="15">
        <v>2021</v>
      </c>
      <c r="C1632" s="15">
        <v>13.1</v>
      </c>
    </row>
    <row r="1633" spans="1:3" x14ac:dyDescent="0.2">
      <c r="A1633" s="15" t="s">
        <v>156</v>
      </c>
      <c r="B1633" s="15">
        <v>2022</v>
      </c>
      <c r="C1633" s="15">
        <v>13.2</v>
      </c>
    </row>
    <row r="1634" spans="1:3" x14ac:dyDescent="0.2">
      <c r="A1634" s="15" t="s">
        <v>156</v>
      </c>
      <c r="B1634" s="15">
        <v>2023</v>
      </c>
      <c r="C1634" s="15">
        <v>13.2</v>
      </c>
    </row>
    <row r="1635" spans="1:3" x14ac:dyDescent="0.2">
      <c r="A1635" s="15" t="s">
        <v>156</v>
      </c>
      <c r="B1635" s="15">
        <v>2024</v>
      </c>
      <c r="C1635" s="15">
        <v>13.2</v>
      </c>
    </row>
    <row r="1636" spans="1:3" x14ac:dyDescent="0.2">
      <c r="A1636" s="15" t="s">
        <v>156</v>
      </c>
      <c r="B1636" s="15">
        <v>2025</v>
      </c>
      <c r="C1636" s="15">
        <v>13.2</v>
      </c>
    </row>
    <row r="1637" spans="1:3" x14ac:dyDescent="0.2">
      <c r="A1637" s="15" t="s">
        <v>156</v>
      </c>
      <c r="B1637" s="15">
        <v>2026</v>
      </c>
      <c r="C1637" s="15">
        <v>13.2</v>
      </c>
    </row>
    <row r="1638" spans="1:3" x14ac:dyDescent="0.2">
      <c r="A1638" s="15" t="s">
        <v>156</v>
      </c>
      <c r="B1638" s="15">
        <v>2027</v>
      </c>
      <c r="C1638" s="15">
        <v>13.3</v>
      </c>
    </row>
    <row r="1639" spans="1:3" x14ac:dyDescent="0.2">
      <c r="A1639" s="15" t="s">
        <v>156</v>
      </c>
      <c r="B1639" s="15">
        <v>2028</v>
      </c>
      <c r="C1639" s="15">
        <v>13.3</v>
      </c>
    </row>
    <row r="1640" spans="1:3" x14ac:dyDescent="0.2">
      <c r="A1640" s="15" t="s">
        <v>156</v>
      </c>
      <c r="B1640" s="15">
        <v>2029</v>
      </c>
      <c r="C1640" s="15">
        <v>13.3</v>
      </c>
    </row>
    <row r="1641" spans="1:3" x14ac:dyDescent="0.2">
      <c r="A1641" s="15" t="s">
        <v>156</v>
      </c>
      <c r="B1641" s="15">
        <v>2030</v>
      </c>
      <c r="C1641" s="15">
        <v>13.3</v>
      </c>
    </row>
    <row r="1642" spans="1:3" x14ac:dyDescent="0.2">
      <c r="A1642" s="15" t="s">
        <v>374</v>
      </c>
      <c r="B1642" s="15">
        <v>2021</v>
      </c>
      <c r="C1642" s="15">
        <v>66</v>
      </c>
    </row>
    <row r="1643" spans="1:3" x14ac:dyDescent="0.2">
      <c r="A1643" s="15" t="s">
        <v>374</v>
      </c>
      <c r="B1643" s="15">
        <v>2022</v>
      </c>
      <c r="C1643" s="15">
        <v>66.3</v>
      </c>
    </row>
    <row r="1644" spans="1:3" x14ac:dyDescent="0.2">
      <c r="A1644" s="15" t="s">
        <v>374</v>
      </c>
      <c r="B1644" s="15">
        <v>2023</v>
      </c>
      <c r="C1644" s="15">
        <v>66.5</v>
      </c>
    </row>
    <row r="1645" spans="1:3" x14ac:dyDescent="0.2">
      <c r="A1645" s="15" t="s">
        <v>374</v>
      </c>
      <c r="B1645" s="15">
        <v>2024</v>
      </c>
      <c r="C1645" s="15">
        <v>66.8</v>
      </c>
    </row>
    <row r="1646" spans="1:3" x14ac:dyDescent="0.2">
      <c r="A1646" s="15" t="s">
        <v>374</v>
      </c>
      <c r="B1646" s="15">
        <v>2025</v>
      </c>
      <c r="C1646" s="15">
        <v>67.099999999999994</v>
      </c>
    </row>
    <row r="1647" spans="1:3" x14ac:dyDescent="0.2">
      <c r="A1647" s="15" t="s">
        <v>374</v>
      </c>
      <c r="B1647" s="15">
        <v>2026</v>
      </c>
      <c r="C1647" s="15">
        <v>67.3</v>
      </c>
    </row>
    <row r="1648" spans="1:3" x14ac:dyDescent="0.2">
      <c r="A1648" s="15" t="s">
        <v>374</v>
      </c>
      <c r="B1648" s="15">
        <v>2027</v>
      </c>
      <c r="C1648" s="15">
        <v>67.7</v>
      </c>
    </row>
    <row r="1649" spans="1:3" x14ac:dyDescent="0.2">
      <c r="A1649" s="15" t="s">
        <v>374</v>
      </c>
      <c r="B1649" s="15">
        <v>2028</v>
      </c>
      <c r="C1649" s="15">
        <v>68</v>
      </c>
    </row>
    <row r="1650" spans="1:3" x14ac:dyDescent="0.2">
      <c r="A1650" s="15" t="s">
        <v>374</v>
      </c>
      <c r="B1650" s="15">
        <v>2029</v>
      </c>
      <c r="C1650" s="15">
        <v>68.2</v>
      </c>
    </row>
    <row r="1651" spans="1:3" x14ac:dyDescent="0.2">
      <c r="A1651" s="15" t="s">
        <v>374</v>
      </c>
      <c r="B1651" s="15">
        <v>2030</v>
      </c>
      <c r="C1651" s="15">
        <v>68.400000000000006</v>
      </c>
    </row>
    <row r="1652" spans="1:3" x14ac:dyDescent="0.2">
      <c r="A1652" s="15" t="s">
        <v>178</v>
      </c>
      <c r="B1652" s="15">
        <v>2021</v>
      </c>
      <c r="C1652" s="15">
        <v>45.5</v>
      </c>
    </row>
    <row r="1653" spans="1:3" x14ac:dyDescent="0.2">
      <c r="A1653" s="15" t="s">
        <v>178</v>
      </c>
      <c r="B1653" s="15">
        <v>2022</v>
      </c>
      <c r="C1653" s="15">
        <v>45.4</v>
      </c>
    </row>
    <row r="1654" spans="1:3" x14ac:dyDescent="0.2">
      <c r="A1654" s="15" t="s">
        <v>178</v>
      </c>
      <c r="B1654" s="15">
        <v>2023</v>
      </c>
      <c r="C1654" s="15">
        <v>45.4</v>
      </c>
    </row>
    <row r="1655" spans="1:3" x14ac:dyDescent="0.2">
      <c r="A1655" s="15" t="s">
        <v>178</v>
      </c>
      <c r="B1655" s="15">
        <v>2024</v>
      </c>
      <c r="C1655" s="15">
        <v>45.3</v>
      </c>
    </row>
    <row r="1656" spans="1:3" x14ac:dyDescent="0.2">
      <c r="A1656" s="15" t="s">
        <v>178</v>
      </c>
      <c r="B1656" s="15">
        <v>2025</v>
      </c>
      <c r="C1656" s="15">
        <v>45.2</v>
      </c>
    </row>
    <row r="1657" spans="1:3" x14ac:dyDescent="0.2">
      <c r="A1657" s="15" t="s">
        <v>178</v>
      </c>
      <c r="B1657" s="15">
        <v>2026</v>
      </c>
      <c r="C1657" s="15">
        <v>45.1</v>
      </c>
    </row>
    <row r="1658" spans="1:3" x14ac:dyDescent="0.2">
      <c r="A1658" s="15" t="s">
        <v>178</v>
      </c>
      <c r="B1658" s="15">
        <v>2027</v>
      </c>
      <c r="C1658" s="15">
        <v>44.9</v>
      </c>
    </row>
    <row r="1659" spans="1:3" x14ac:dyDescent="0.2">
      <c r="A1659" s="15" t="s">
        <v>178</v>
      </c>
      <c r="B1659" s="15">
        <v>2028</v>
      </c>
      <c r="C1659" s="15">
        <v>44.8</v>
      </c>
    </row>
    <row r="1660" spans="1:3" x14ac:dyDescent="0.2">
      <c r="A1660" s="15" t="s">
        <v>178</v>
      </c>
      <c r="B1660" s="15">
        <v>2029</v>
      </c>
      <c r="C1660" s="15">
        <v>44.7</v>
      </c>
    </row>
    <row r="1661" spans="1:3" x14ac:dyDescent="0.2">
      <c r="A1661" s="15" t="s">
        <v>178</v>
      </c>
      <c r="B1661" s="15">
        <v>2030</v>
      </c>
      <c r="C1661" s="15">
        <v>44.5</v>
      </c>
    </row>
    <row r="1662" spans="1:3" x14ac:dyDescent="0.2">
      <c r="A1662" s="15" t="s">
        <v>20</v>
      </c>
      <c r="B1662" s="15">
        <v>2021</v>
      </c>
      <c r="C1662" s="15">
        <v>22.7</v>
      </c>
    </row>
    <row r="1663" spans="1:3" x14ac:dyDescent="0.2">
      <c r="A1663" s="15" t="s">
        <v>20</v>
      </c>
      <c r="B1663" s="15">
        <v>2022</v>
      </c>
      <c r="C1663" s="15">
        <v>22.7</v>
      </c>
    </row>
    <row r="1664" spans="1:3" x14ac:dyDescent="0.2">
      <c r="A1664" s="15" t="s">
        <v>20</v>
      </c>
      <c r="B1664" s="15">
        <v>2023</v>
      </c>
      <c r="C1664" s="15">
        <v>22.7</v>
      </c>
    </row>
    <row r="1665" spans="1:3" x14ac:dyDescent="0.2">
      <c r="A1665" s="15" t="s">
        <v>20</v>
      </c>
      <c r="B1665" s="15">
        <v>2024</v>
      </c>
      <c r="C1665" s="15">
        <v>22.7</v>
      </c>
    </row>
    <row r="1666" spans="1:3" x14ac:dyDescent="0.2">
      <c r="A1666" s="15" t="s">
        <v>20</v>
      </c>
      <c r="B1666" s="15">
        <v>2025</v>
      </c>
      <c r="C1666" s="15">
        <v>22.8</v>
      </c>
    </row>
    <row r="1667" spans="1:3" x14ac:dyDescent="0.2">
      <c r="A1667" s="15" t="s">
        <v>20</v>
      </c>
      <c r="B1667" s="15">
        <v>2026</v>
      </c>
      <c r="C1667" s="15">
        <v>22.8</v>
      </c>
    </row>
    <row r="1668" spans="1:3" x14ac:dyDescent="0.2">
      <c r="A1668" s="15" t="s">
        <v>20</v>
      </c>
      <c r="B1668" s="15">
        <v>2027</v>
      </c>
      <c r="C1668" s="15">
        <v>22.8</v>
      </c>
    </row>
    <row r="1669" spans="1:3" x14ac:dyDescent="0.2">
      <c r="A1669" s="15" t="s">
        <v>20</v>
      </c>
      <c r="B1669" s="15">
        <v>2028</v>
      </c>
      <c r="C1669" s="15">
        <v>22.8</v>
      </c>
    </row>
    <row r="1670" spans="1:3" x14ac:dyDescent="0.2">
      <c r="A1670" s="15" t="s">
        <v>20</v>
      </c>
      <c r="B1670" s="15">
        <v>2029</v>
      </c>
      <c r="C1670" s="15">
        <v>22.7</v>
      </c>
    </row>
    <row r="1671" spans="1:3" x14ac:dyDescent="0.2">
      <c r="A1671" s="15" t="s">
        <v>20</v>
      </c>
      <c r="B1671" s="15">
        <v>2030</v>
      </c>
      <c r="C1671" s="15">
        <v>22.7</v>
      </c>
    </row>
    <row r="1672" spans="1:3" x14ac:dyDescent="0.2">
      <c r="A1672" s="15" t="s">
        <v>375</v>
      </c>
      <c r="B1672" s="15">
        <v>2021</v>
      </c>
      <c r="C1672" s="15">
        <v>12.6</v>
      </c>
    </row>
    <row r="1673" spans="1:3" x14ac:dyDescent="0.2">
      <c r="A1673" s="15" t="s">
        <v>375</v>
      </c>
      <c r="B1673" s="15">
        <v>2022</v>
      </c>
      <c r="C1673" s="15">
        <v>12.6</v>
      </c>
    </row>
    <row r="1674" spans="1:3" x14ac:dyDescent="0.2">
      <c r="A1674" s="15" t="s">
        <v>375</v>
      </c>
      <c r="B1674" s="15">
        <v>2023</v>
      </c>
      <c r="C1674" s="15">
        <v>12.5</v>
      </c>
    </row>
    <row r="1675" spans="1:3" x14ac:dyDescent="0.2">
      <c r="A1675" s="15" t="s">
        <v>375</v>
      </c>
      <c r="B1675" s="15">
        <v>2024</v>
      </c>
      <c r="C1675" s="15">
        <v>12.5</v>
      </c>
    </row>
    <row r="1676" spans="1:3" x14ac:dyDescent="0.2">
      <c r="A1676" s="15" t="s">
        <v>375</v>
      </c>
      <c r="B1676" s="15">
        <v>2025</v>
      </c>
      <c r="C1676" s="15">
        <v>12.4</v>
      </c>
    </row>
    <row r="1677" spans="1:3" x14ac:dyDescent="0.2">
      <c r="A1677" s="15" t="s">
        <v>375</v>
      </c>
      <c r="B1677" s="15">
        <v>2026</v>
      </c>
      <c r="C1677" s="15">
        <v>12.4</v>
      </c>
    </row>
    <row r="1678" spans="1:3" x14ac:dyDescent="0.2">
      <c r="A1678" s="15" t="s">
        <v>375</v>
      </c>
      <c r="B1678" s="15">
        <v>2027</v>
      </c>
      <c r="C1678" s="15">
        <v>12.3</v>
      </c>
    </row>
    <row r="1679" spans="1:3" x14ac:dyDescent="0.2">
      <c r="A1679" s="15" t="s">
        <v>375</v>
      </c>
      <c r="B1679" s="15">
        <v>2028</v>
      </c>
      <c r="C1679" s="15">
        <v>12.3</v>
      </c>
    </row>
    <row r="1680" spans="1:3" x14ac:dyDescent="0.2">
      <c r="A1680" s="15" t="s">
        <v>375</v>
      </c>
      <c r="B1680" s="15">
        <v>2029</v>
      </c>
      <c r="C1680" s="15">
        <v>12.2</v>
      </c>
    </row>
    <row r="1681" spans="1:3" x14ac:dyDescent="0.2">
      <c r="A1681" s="15" t="s">
        <v>375</v>
      </c>
      <c r="B1681" s="15">
        <v>2030</v>
      </c>
      <c r="C1681" s="15">
        <v>12.2</v>
      </c>
    </row>
    <row r="1682" spans="1:3" x14ac:dyDescent="0.2">
      <c r="A1682" s="15" t="s">
        <v>376</v>
      </c>
      <c r="B1682" s="15">
        <v>2021</v>
      </c>
      <c r="C1682" s="15">
        <v>11.3</v>
      </c>
    </row>
    <row r="1683" spans="1:3" x14ac:dyDescent="0.2">
      <c r="A1683" s="15" t="s">
        <v>376</v>
      </c>
      <c r="B1683" s="15">
        <v>2022</v>
      </c>
      <c r="C1683" s="15">
        <v>11.3</v>
      </c>
    </row>
    <row r="1684" spans="1:3" x14ac:dyDescent="0.2">
      <c r="A1684" s="15" t="s">
        <v>376</v>
      </c>
      <c r="B1684" s="15">
        <v>2023</v>
      </c>
      <c r="C1684" s="15">
        <v>11.4</v>
      </c>
    </row>
    <row r="1685" spans="1:3" x14ac:dyDescent="0.2">
      <c r="A1685" s="15" t="s">
        <v>376</v>
      </c>
      <c r="B1685" s="15">
        <v>2024</v>
      </c>
      <c r="C1685" s="15">
        <v>11.4</v>
      </c>
    </row>
    <row r="1686" spans="1:3" x14ac:dyDescent="0.2">
      <c r="A1686" s="15" t="s">
        <v>376</v>
      </c>
      <c r="B1686" s="15">
        <v>2025</v>
      </c>
      <c r="C1686" s="15">
        <v>11.4</v>
      </c>
    </row>
    <row r="1687" spans="1:3" x14ac:dyDescent="0.2">
      <c r="A1687" s="15" t="s">
        <v>376</v>
      </c>
      <c r="B1687" s="15">
        <v>2026</v>
      </c>
      <c r="C1687" s="15">
        <v>11.5</v>
      </c>
    </row>
    <row r="1688" spans="1:3" x14ac:dyDescent="0.2">
      <c r="A1688" s="15" t="s">
        <v>376</v>
      </c>
      <c r="B1688" s="15">
        <v>2027</v>
      </c>
      <c r="C1688" s="15">
        <v>11.5</v>
      </c>
    </row>
    <row r="1689" spans="1:3" x14ac:dyDescent="0.2">
      <c r="A1689" s="15" t="s">
        <v>376</v>
      </c>
      <c r="B1689" s="15">
        <v>2028</v>
      </c>
      <c r="C1689" s="15">
        <v>11.5</v>
      </c>
    </row>
    <row r="1690" spans="1:3" x14ac:dyDescent="0.2">
      <c r="A1690" s="15" t="s">
        <v>376</v>
      </c>
      <c r="B1690" s="15">
        <v>2029</v>
      </c>
      <c r="C1690" s="15">
        <v>11.6</v>
      </c>
    </row>
    <row r="1691" spans="1:3" x14ac:dyDescent="0.2">
      <c r="A1691" s="15" t="s">
        <v>376</v>
      </c>
      <c r="B1691" s="15">
        <v>2030</v>
      </c>
      <c r="C1691" s="15">
        <v>11.6</v>
      </c>
    </row>
    <row r="1692" spans="1:3" x14ac:dyDescent="0.2">
      <c r="A1692" s="15" t="s">
        <v>377</v>
      </c>
      <c r="B1692" s="15">
        <v>2021</v>
      </c>
      <c r="C1692" s="15">
        <v>29.2</v>
      </c>
    </row>
    <row r="1693" spans="1:3" x14ac:dyDescent="0.2">
      <c r="A1693" s="15" t="s">
        <v>377</v>
      </c>
      <c r="B1693" s="15">
        <v>2022</v>
      </c>
      <c r="C1693" s="15">
        <v>29.1</v>
      </c>
    </row>
    <row r="1694" spans="1:3" x14ac:dyDescent="0.2">
      <c r="A1694" s="15" t="s">
        <v>377</v>
      </c>
      <c r="B1694" s="15">
        <v>2023</v>
      </c>
      <c r="C1694" s="15">
        <v>29.1</v>
      </c>
    </row>
    <row r="1695" spans="1:3" x14ac:dyDescent="0.2">
      <c r="A1695" s="15" t="s">
        <v>377</v>
      </c>
      <c r="B1695" s="15">
        <v>2024</v>
      </c>
      <c r="C1695" s="15">
        <v>29</v>
      </c>
    </row>
    <row r="1696" spans="1:3" x14ac:dyDescent="0.2">
      <c r="A1696" s="15" t="s">
        <v>377</v>
      </c>
      <c r="B1696" s="15">
        <v>2025</v>
      </c>
      <c r="C1696" s="15">
        <v>28.9</v>
      </c>
    </row>
    <row r="1697" spans="1:3" x14ac:dyDescent="0.2">
      <c r="A1697" s="15" t="s">
        <v>377</v>
      </c>
      <c r="B1697" s="15">
        <v>2026</v>
      </c>
      <c r="C1697" s="15">
        <v>28.9</v>
      </c>
    </row>
    <row r="1698" spans="1:3" x14ac:dyDescent="0.2">
      <c r="A1698" s="15" t="s">
        <v>377</v>
      </c>
      <c r="B1698" s="15">
        <v>2027</v>
      </c>
      <c r="C1698" s="15">
        <v>28.8</v>
      </c>
    </row>
    <row r="1699" spans="1:3" x14ac:dyDescent="0.2">
      <c r="A1699" s="15" t="s">
        <v>377</v>
      </c>
      <c r="B1699" s="15">
        <v>2028</v>
      </c>
      <c r="C1699" s="15">
        <v>28.8</v>
      </c>
    </row>
    <row r="1700" spans="1:3" x14ac:dyDescent="0.2">
      <c r="A1700" s="15" t="s">
        <v>377</v>
      </c>
      <c r="B1700" s="15">
        <v>2029</v>
      </c>
      <c r="C1700" s="15">
        <v>28.8</v>
      </c>
    </row>
    <row r="1701" spans="1:3" x14ac:dyDescent="0.2">
      <c r="A1701" s="15" t="s">
        <v>377</v>
      </c>
      <c r="B1701" s="15">
        <v>2030</v>
      </c>
      <c r="C1701" s="15">
        <v>28.7</v>
      </c>
    </row>
    <row r="1702" spans="1:3" x14ac:dyDescent="0.2">
      <c r="A1702" s="15" t="s">
        <v>378</v>
      </c>
      <c r="B1702" s="15">
        <v>2021</v>
      </c>
      <c r="C1702" s="15">
        <v>57</v>
      </c>
    </row>
    <row r="1703" spans="1:3" x14ac:dyDescent="0.2">
      <c r="A1703" s="15" t="s">
        <v>378</v>
      </c>
      <c r="B1703" s="15">
        <v>2022</v>
      </c>
      <c r="C1703" s="15">
        <v>57.2</v>
      </c>
    </row>
    <row r="1704" spans="1:3" x14ac:dyDescent="0.2">
      <c r="A1704" s="15" t="s">
        <v>378</v>
      </c>
      <c r="B1704" s="15">
        <v>2023</v>
      </c>
      <c r="C1704" s="15">
        <v>57.5</v>
      </c>
    </row>
    <row r="1705" spans="1:3" x14ac:dyDescent="0.2">
      <c r="A1705" s="15" t="s">
        <v>378</v>
      </c>
      <c r="B1705" s="15">
        <v>2024</v>
      </c>
      <c r="C1705" s="15">
        <v>57.6</v>
      </c>
    </row>
    <row r="1706" spans="1:3" x14ac:dyDescent="0.2">
      <c r="A1706" s="15" t="s">
        <v>378</v>
      </c>
      <c r="B1706" s="15">
        <v>2025</v>
      </c>
      <c r="C1706" s="15">
        <v>57.8</v>
      </c>
    </row>
    <row r="1707" spans="1:3" x14ac:dyDescent="0.2">
      <c r="A1707" s="15" t="s">
        <v>378</v>
      </c>
      <c r="B1707" s="15">
        <v>2026</v>
      </c>
      <c r="C1707" s="15">
        <v>58</v>
      </c>
    </row>
    <row r="1708" spans="1:3" x14ac:dyDescent="0.2">
      <c r="A1708" s="15" t="s">
        <v>378</v>
      </c>
      <c r="B1708" s="15">
        <v>2027</v>
      </c>
      <c r="C1708" s="15">
        <v>58.2</v>
      </c>
    </row>
    <row r="1709" spans="1:3" x14ac:dyDescent="0.2">
      <c r="A1709" s="15" t="s">
        <v>378</v>
      </c>
      <c r="B1709" s="15">
        <v>2028</v>
      </c>
      <c r="C1709" s="15">
        <v>58.3</v>
      </c>
    </row>
    <row r="1710" spans="1:3" x14ac:dyDescent="0.2">
      <c r="A1710" s="15" t="s">
        <v>378</v>
      </c>
      <c r="B1710" s="15">
        <v>2029</v>
      </c>
      <c r="C1710" s="15">
        <v>58.5</v>
      </c>
    </row>
    <row r="1711" spans="1:3" x14ac:dyDescent="0.2">
      <c r="A1711" s="15" t="s">
        <v>378</v>
      </c>
      <c r="B1711" s="15">
        <v>2030</v>
      </c>
      <c r="C1711" s="15">
        <v>58.7</v>
      </c>
    </row>
    <row r="1712" spans="1:3" x14ac:dyDescent="0.2">
      <c r="A1712" s="15" t="s">
        <v>94</v>
      </c>
      <c r="B1712" s="15">
        <v>2021</v>
      </c>
      <c r="C1712" s="15">
        <v>22.3</v>
      </c>
    </row>
    <row r="1713" spans="1:3" x14ac:dyDescent="0.2">
      <c r="A1713" s="15" t="s">
        <v>94</v>
      </c>
      <c r="B1713" s="15">
        <v>2022</v>
      </c>
      <c r="C1713" s="15">
        <v>22.3</v>
      </c>
    </row>
    <row r="1714" spans="1:3" x14ac:dyDescent="0.2">
      <c r="A1714" s="15" t="s">
        <v>94</v>
      </c>
      <c r="B1714" s="15">
        <v>2023</v>
      </c>
      <c r="C1714" s="15">
        <v>22.3</v>
      </c>
    </row>
    <row r="1715" spans="1:3" x14ac:dyDescent="0.2">
      <c r="A1715" s="15" t="s">
        <v>94</v>
      </c>
      <c r="B1715" s="15">
        <v>2024</v>
      </c>
      <c r="C1715" s="15">
        <v>22.3</v>
      </c>
    </row>
    <row r="1716" spans="1:3" x14ac:dyDescent="0.2">
      <c r="A1716" s="15" t="s">
        <v>94</v>
      </c>
      <c r="B1716" s="15">
        <v>2025</v>
      </c>
      <c r="C1716" s="15">
        <v>22.3</v>
      </c>
    </row>
    <row r="1717" spans="1:3" x14ac:dyDescent="0.2">
      <c r="A1717" s="15" t="s">
        <v>94</v>
      </c>
      <c r="B1717" s="15">
        <v>2026</v>
      </c>
      <c r="C1717" s="15">
        <v>22.4</v>
      </c>
    </row>
    <row r="1718" spans="1:3" x14ac:dyDescent="0.2">
      <c r="A1718" s="15" t="s">
        <v>94</v>
      </c>
      <c r="B1718" s="15">
        <v>2027</v>
      </c>
      <c r="C1718" s="15">
        <v>22.4</v>
      </c>
    </row>
    <row r="1719" spans="1:3" x14ac:dyDescent="0.2">
      <c r="A1719" s="15" t="s">
        <v>94</v>
      </c>
      <c r="B1719" s="15">
        <v>2028</v>
      </c>
      <c r="C1719" s="15">
        <v>22.4</v>
      </c>
    </row>
    <row r="1720" spans="1:3" x14ac:dyDescent="0.2">
      <c r="A1720" s="15" t="s">
        <v>94</v>
      </c>
      <c r="B1720" s="15">
        <v>2029</v>
      </c>
      <c r="C1720" s="15">
        <v>22.4</v>
      </c>
    </row>
    <row r="1721" spans="1:3" x14ac:dyDescent="0.2">
      <c r="A1721" s="15" t="s">
        <v>94</v>
      </c>
      <c r="B1721" s="15">
        <v>2030</v>
      </c>
      <c r="C1721" s="15">
        <v>22.5</v>
      </c>
    </row>
    <row r="1722" spans="1:3" x14ac:dyDescent="0.2">
      <c r="A1722" s="15" t="s">
        <v>95</v>
      </c>
      <c r="B1722" s="15">
        <v>2021</v>
      </c>
      <c r="C1722" s="15">
        <v>15.3</v>
      </c>
    </row>
    <row r="1723" spans="1:3" x14ac:dyDescent="0.2">
      <c r="A1723" s="15" t="s">
        <v>95</v>
      </c>
      <c r="B1723" s="15">
        <v>2022</v>
      </c>
      <c r="C1723" s="15">
        <v>15.2</v>
      </c>
    </row>
    <row r="1724" spans="1:3" x14ac:dyDescent="0.2">
      <c r="A1724" s="15" t="s">
        <v>95</v>
      </c>
      <c r="B1724" s="15">
        <v>2023</v>
      </c>
      <c r="C1724" s="15">
        <v>15.2</v>
      </c>
    </row>
    <row r="1725" spans="1:3" x14ac:dyDescent="0.2">
      <c r="A1725" s="15" t="s">
        <v>95</v>
      </c>
      <c r="B1725" s="15">
        <v>2024</v>
      </c>
      <c r="C1725" s="15">
        <v>15.2</v>
      </c>
    </row>
    <row r="1726" spans="1:3" x14ac:dyDescent="0.2">
      <c r="A1726" s="15" t="s">
        <v>95</v>
      </c>
      <c r="B1726" s="15">
        <v>2025</v>
      </c>
      <c r="C1726" s="15">
        <v>15.1</v>
      </c>
    </row>
    <row r="1727" spans="1:3" x14ac:dyDescent="0.2">
      <c r="A1727" s="15" t="s">
        <v>95</v>
      </c>
      <c r="B1727" s="15">
        <v>2026</v>
      </c>
      <c r="C1727" s="15">
        <v>15.1</v>
      </c>
    </row>
    <row r="1728" spans="1:3" x14ac:dyDescent="0.2">
      <c r="A1728" s="15" t="s">
        <v>95</v>
      </c>
      <c r="B1728" s="15">
        <v>2027</v>
      </c>
      <c r="C1728" s="15">
        <v>15</v>
      </c>
    </row>
    <row r="1729" spans="1:3" x14ac:dyDescent="0.2">
      <c r="A1729" s="15" t="s">
        <v>95</v>
      </c>
      <c r="B1729" s="15">
        <v>2028</v>
      </c>
      <c r="C1729" s="15">
        <v>15</v>
      </c>
    </row>
    <row r="1730" spans="1:3" x14ac:dyDescent="0.2">
      <c r="A1730" s="15" t="s">
        <v>95</v>
      </c>
      <c r="B1730" s="15">
        <v>2029</v>
      </c>
      <c r="C1730" s="15">
        <v>15</v>
      </c>
    </row>
    <row r="1731" spans="1:3" x14ac:dyDescent="0.2">
      <c r="A1731" s="15" t="s">
        <v>95</v>
      </c>
      <c r="B1731" s="15">
        <v>2030</v>
      </c>
      <c r="C1731" s="15">
        <v>14.9</v>
      </c>
    </row>
    <row r="1732" spans="1:3" x14ac:dyDescent="0.2">
      <c r="A1732" s="15" t="s">
        <v>179</v>
      </c>
      <c r="B1732" s="15">
        <v>2021</v>
      </c>
      <c r="C1732" s="15">
        <v>37.6</v>
      </c>
    </row>
    <row r="1733" spans="1:3" x14ac:dyDescent="0.2">
      <c r="A1733" s="15" t="s">
        <v>179</v>
      </c>
      <c r="B1733" s="15">
        <v>2022</v>
      </c>
      <c r="C1733" s="15">
        <v>37.6</v>
      </c>
    </row>
    <row r="1734" spans="1:3" x14ac:dyDescent="0.2">
      <c r="A1734" s="15" t="s">
        <v>179</v>
      </c>
      <c r="B1734" s="15">
        <v>2023</v>
      </c>
      <c r="C1734" s="15">
        <v>37.5</v>
      </c>
    </row>
    <row r="1735" spans="1:3" x14ac:dyDescent="0.2">
      <c r="A1735" s="15" t="s">
        <v>179</v>
      </c>
      <c r="B1735" s="15">
        <v>2024</v>
      </c>
      <c r="C1735" s="15">
        <v>37.5</v>
      </c>
    </row>
    <row r="1736" spans="1:3" x14ac:dyDescent="0.2">
      <c r="A1736" s="15" t="s">
        <v>179</v>
      </c>
      <c r="B1736" s="15">
        <v>2025</v>
      </c>
      <c r="C1736" s="15">
        <v>37.4</v>
      </c>
    </row>
    <row r="1737" spans="1:3" x14ac:dyDescent="0.2">
      <c r="A1737" s="15" t="s">
        <v>179</v>
      </c>
      <c r="B1737" s="15">
        <v>2026</v>
      </c>
      <c r="C1737" s="15">
        <v>37.299999999999997</v>
      </c>
    </row>
    <row r="1738" spans="1:3" x14ac:dyDescent="0.2">
      <c r="A1738" s="15" t="s">
        <v>179</v>
      </c>
      <c r="B1738" s="15">
        <v>2027</v>
      </c>
      <c r="C1738" s="15">
        <v>37.299999999999997</v>
      </c>
    </row>
    <row r="1739" spans="1:3" x14ac:dyDescent="0.2">
      <c r="A1739" s="15" t="s">
        <v>179</v>
      </c>
      <c r="B1739" s="15">
        <v>2028</v>
      </c>
      <c r="C1739" s="15">
        <v>37.200000000000003</v>
      </c>
    </row>
    <row r="1740" spans="1:3" x14ac:dyDescent="0.2">
      <c r="A1740" s="15" t="s">
        <v>179</v>
      </c>
      <c r="B1740" s="15">
        <v>2029</v>
      </c>
      <c r="C1740" s="15">
        <v>37.1</v>
      </c>
    </row>
    <row r="1741" spans="1:3" x14ac:dyDescent="0.2">
      <c r="A1741" s="15" t="s">
        <v>179</v>
      </c>
      <c r="B1741" s="15">
        <v>2030</v>
      </c>
      <c r="C1741" s="15">
        <v>37.1</v>
      </c>
    </row>
    <row r="1742" spans="1:3" x14ac:dyDescent="0.2">
      <c r="A1742" s="15" t="s">
        <v>47</v>
      </c>
      <c r="B1742" s="15">
        <v>2021</v>
      </c>
      <c r="C1742" s="15">
        <v>11.4</v>
      </c>
    </row>
    <row r="1743" spans="1:3" x14ac:dyDescent="0.2">
      <c r="A1743" s="15" t="s">
        <v>47</v>
      </c>
      <c r="B1743" s="15">
        <v>2022</v>
      </c>
      <c r="C1743" s="15">
        <v>11.4</v>
      </c>
    </row>
    <row r="1744" spans="1:3" x14ac:dyDescent="0.2">
      <c r="A1744" s="15" t="s">
        <v>47</v>
      </c>
      <c r="B1744" s="15">
        <v>2023</v>
      </c>
      <c r="C1744" s="15">
        <v>11.4</v>
      </c>
    </row>
    <row r="1745" spans="1:3" x14ac:dyDescent="0.2">
      <c r="A1745" s="15" t="s">
        <v>47</v>
      </c>
      <c r="B1745" s="15">
        <v>2024</v>
      </c>
      <c r="C1745" s="15">
        <v>11.4</v>
      </c>
    </row>
    <row r="1746" spans="1:3" x14ac:dyDescent="0.2">
      <c r="A1746" s="15" t="s">
        <v>47</v>
      </c>
      <c r="B1746" s="15">
        <v>2025</v>
      </c>
      <c r="C1746" s="15">
        <v>11.4</v>
      </c>
    </row>
    <row r="1747" spans="1:3" x14ac:dyDescent="0.2">
      <c r="A1747" s="15" t="s">
        <v>47</v>
      </c>
      <c r="B1747" s="15">
        <v>2026</v>
      </c>
      <c r="C1747" s="15">
        <v>11.4</v>
      </c>
    </row>
    <row r="1748" spans="1:3" x14ac:dyDescent="0.2">
      <c r="A1748" s="15" t="s">
        <v>47</v>
      </c>
      <c r="B1748" s="15">
        <v>2027</v>
      </c>
      <c r="C1748" s="15">
        <v>11.4</v>
      </c>
    </row>
    <row r="1749" spans="1:3" x14ac:dyDescent="0.2">
      <c r="A1749" s="15" t="s">
        <v>47</v>
      </c>
      <c r="B1749" s="15">
        <v>2028</v>
      </c>
      <c r="C1749" s="15">
        <v>11.4</v>
      </c>
    </row>
    <row r="1750" spans="1:3" x14ac:dyDescent="0.2">
      <c r="A1750" s="15" t="s">
        <v>47</v>
      </c>
      <c r="B1750" s="15">
        <v>2029</v>
      </c>
      <c r="C1750" s="15">
        <v>11.4</v>
      </c>
    </row>
    <row r="1751" spans="1:3" x14ac:dyDescent="0.2">
      <c r="A1751" s="15" t="s">
        <v>47</v>
      </c>
      <c r="B1751" s="15">
        <v>2030</v>
      </c>
      <c r="C1751" s="15">
        <v>11.4</v>
      </c>
    </row>
    <row r="1752" spans="1:3" x14ac:dyDescent="0.2">
      <c r="A1752" s="15" t="s">
        <v>29</v>
      </c>
      <c r="B1752" s="15">
        <v>2021</v>
      </c>
      <c r="C1752" s="15">
        <v>28.4</v>
      </c>
    </row>
    <row r="1753" spans="1:3" x14ac:dyDescent="0.2">
      <c r="A1753" s="15" t="s">
        <v>29</v>
      </c>
      <c r="B1753" s="15">
        <v>2022</v>
      </c>
      <c r="C1753" s="15">
        <v>28.6</v>
      </c>
    </row>
    <row r="1754" spans="1:3" x14ac:dyDescent="0.2">
      <c r="A1754" s="15" t="s">
        <v>29</v>
      </c>
      <c r="B1754" s="15">
        <v>2023</v>
      </c>
      <c r="C1754" s="15">
        <v>28.7</v>
      </c>
    </row>
    <row r="1755" spans="1:3" x14ac:dyDescent="0.2">
      <c r="A1755" s="15" t="s">
        <v>29</v>
      </c>
      <c r="B1755" s="15">
        <v>2024</v>
      </c>
      <c r="C1755" s="15">
        <v>28.8</v>
      </c>
    </row>
    <row r="1756" spans="1:3" x14ac:dyDescent="0.2">
      <c r="A1756" s="15" t="s">
        <v>29</v>
      </c>
      <c r="B1756" s="15">
        <v>2025</v>
      </c>
      <c r="C1756" s="15">
        <v>28.9</v>
      </c>
    </row>
    <row r="1757" spans="1:3" x14ac:dyDescent="0.2">
      <c r="A1757" s="15" t="s">
        <v>29</v>
      </c>
      <c r="B1757" s="15">
        <v>2026</v>
      </c>
      <c r="C1757" s="15">
        <v>28.9</v>
      </c>
    </row>
    <row r="1758" spans="1:3" x14ac:dyDescent="0.2">
      <c r="A1758" s="15" t="s">
        <v>29</v>
      </c>
      <c r="B1758" s="15">
        <v>2027</v>
      </c>
      <c r="C1758" s="15">
        <v>28.9</v>
      </c>
    </row>
    <row r="1759" spans="1:3" x14ac:dyDescent="0.2">
      <c r="A1759" s="15" t="s">
        <v>29</v>
      </c>
      <c r="B1759" s="15">
        <v>2028</v>
      </c>
      <c r="C1759" s="15">
        <v>28.9</v>
      </c>
    </row>
    <row r="1760" spans="1:3" x14ac:dyDescent="0.2">
      <c r="A1760" s="15" t="s">
        <v>29</v>
      </c>
      <c r="B1760" s="15">
        <v>2029</v>
      </c>
      <c r="C1760" s="15">
        <v>28.9</v>
      </c>
    </row>
    <row r="1761" spans="1:3" x14ac:dyDescent="0.2">
      <c r="A1761" s="15" t="s">
        <v>29</v>
      </c>
      <c r="B1761" s="15">
        <v>2030</v>
      </c>
      <c r="C1761" s="15">
        <v>28.9</v>
      </c>
    </row>
    <row r="1762" spans="1:3" x14ac:dyDescent="0.2">
      <c r="A1762" s="15" t="s">
        <v>379</v>
      </c>
      <c r="B1762" s="15">
        <v>2021</v>
      </c>
      <c r="C1762" s="15">
        <v>62.7</v>
      </c>
    </row>
    <row r="1763" spans="1:3" x14ac:dyDescent="0.2">
      <c r="A1763" s="15" t="s">
        <v>379</v>
      </c>
      <c r="B1763" s="15">
        <v>2022</v>
      </c>
      <c r="C1763" s="15">
        <v>63.2</v>
      </c>
    </row>
    <row r="1764" spans="1:3" x14ac:dyDescent="0.2">
      <c r="A1764" s="15" t="s">
        <v>379</v>
      </c>
      <c r="B1764" s="15">
        <v>2023</v>
      </c>
      <c r="C1764" s="15">
        <v>63.6</v>
      </c>
    </row>
    <row r="1765" spans="1:3" x14ac:dyDescent="0.2">
      <c r="A1765" s="15" t="s">
        <v>379</v>
      </c>
      <c r="B1765" s="15">
        <v>2024</v>
      </c>
      <c r="C1765" s="15">
        <v>64</v>
      </c>
    </row>
    <row r="1766" spans="1:3" x14ac:dyDescent="0.2">
      <c r="A1766" s="15" t="s">
        <v>379</v>
      </c>
      <c r="B1766" s="15">
        <v>2025</v>
      </c>
      <c r="C1766" s="15">
        <v>64.400000000000006</v>
      </c>
    </row>
    <row r="1767" spans="1:3" x14ac:dyDescent="0.2">
      <c r="A1767" s="15" t="s">
        <v>379</v>
      </c>
      <c r="B1767" s="15">
        <v>2026</v>
      </c>
      <c r="C1767" s="15">
        <v>64.8</v>
      </c>
    </row>
    <row r="1768" spans="1:3" x14ac:dyDescent="0.2">
      <c r="A1768" s="15" t="s">
        <v>379</v>
      </c>
      <c r="B1768" s="15">
        <v>2027</v>
      </c>
      <c r="C1768" s="15">
        <v>65.5</v>
      </c>
    </row>
    <row r="1769" spans="1:3" x14ac:dyDescent="0.2">
      <c r="A1769" s="15" t="s">
        <v>379</v>
      </c>
      <c r="B1769" s="15">
        <v>2028</v>
      </c>
      <c r="C1769" s="15">
        <v>66.2</v>
      </c>
    </row>
    <row r="1770" spans="1:3" x14ac:dyDescent="0.2">
      <c r="A1770" s="15" t="s">
        <v>379</v>
      </c>
      <c r="B1770" s="15">
        <v>2029</v>
      </c>
      <c r="C1770" s="15">
        <v>66.900000000000006</v>
      </c>
    </row>
    <row r="1771" spans="1:3" x14ac:dyDescent="0.2">
      <c r="A1771" s="15" t="s">
        <v>379</v>
      </c>
      <c r="B1771" s="15">
        <v>2030</v>
      </c>
      <c r="C1771" s="15">
        <v>67.599999999999994</v>
      </c>
    </row>
    <row r="1772" spans="1:3" x14ac:dyDescent="0.2">
      <c r="A1772" s="15" t="s">
        <v>380</v>
      </c>
      <c r="B1772" s="15">
        <v>2021</v>
      </c>
      <c r="C1772" s="15">
        <v>11.2</v>
      </c>
    </row>
    <row r="1773" spans="1:3" x14ac:dyDescent="0.2">
      <c r="A1773" s="15" t="s">
        <v>380</v>
      </c>
      <c r="B1773" s="15">
        <v>2022</v>
      </c>
      <c r="C1773" s="15">
        <v>11.1</v>
      </c>
    </row>
    <row r="1774" spans="1:3" x14ac:dyDescent="0.2">
      <c r="A1774" s="15" t="s">
        <v>380</v>
      </c>
      <c r="B1774" s="15">
        <v>2023</v>
      </c>
      <c r="C1774" s="15">
        <v>11.1</v>
      </c>
    </row>
    <row r="1775" spans="1:3" x14ac:dyDescent="0.2">
      <c r="A1775" s="15" t="s">
        <v>380</v>
      </c>
      <c r="B1775" s="15">
        <v>2024</v>
      </c>
      <c r="C1775" s="15">
        <v>11</v>
      </c>
    </row>
    <row r="1776" spans="1:3" x14ac:dyDescent="0.2">
      <c r="A1776" s="15" t="s">
        <v>380</v>
      </c>
      <c r="B1776" s="15">
        <v>2025</v>
      </c>
      <c r="C1776" s="15">
        <v>11</v>
      </c>
    </row>
    <row r="1777" spans="1:3" x14ac:dyDescent="0.2">
      <c r="A1777" s="15" t="s">
        <v>380</v>
      </c>
      <c r="B1777" s="15">
        <v>2026</v>
      </c>
      <c r="C1777" s="15">
        <v>11</v>
      </c>
    </row>
    <row r="1778" spans="1:3" x14ac:dyDescent="0.2">
      <c r="A1778" s="15" t="s">
        <v>380</v>
      </c>
      <c r="B1778" s="15">
        <v>2027</v>
      </c>
      <c r="C1778" s="15">
        <v>11</v>
      </c>
    </row>
    <row r="1779" spans="1:3" x14ac:dyDescent="0.2">
      <c r="A1779" s="15" t="s">
        <v>380</v>
      </c>
      <c r="B1779" s="15">
        <v>2028</v>
      </c>
      <c r="C1779" s="15">
        <v>11</v>
      </c>
    </row>
    <row r="1780" spans="1:3" x14ac:dyDescent="0.2">
      <c r="A1780" s="15" t="s">
        <v>380</v>
      </c>
      <c r="B1780" s="15">
        <v>2029</v>
      </c>
      <c r="C1780" s="15">
        <v>11.1</v>
      </c>
    </row>
    <row r="1781" spans="1:3" x14ac:dyDescent="0.2">
      <c r="A1781" s="15" t="s">
        <v>380</v>
      </c>
      <c r="B1781" s="15">
        <v>2030</v>
      </c>
      <c r="C1781" s="15">
        <v>11.1</v>
      </c>
    </row>
    <row r="1782" spans="1:3" x14ac:dyDescent="0.2">
      <c r="A1782" s="15" t="s">
        <v>381</v>
      </c>
      <c r="B1782" s="15">
        <v>2021</v>
      </c>
      <c r="C1782" s="15">
        <v>19.7</v>
      </c>
    </row>
    <row r="1783" spans="1:3" x14ac:dyDescent="0.2">
      <c r="A1783" s="15" t="s">
        <v>381</v>
      </c>
      <c r="B1783" s="15">
        <v>2022</v>
      </c>
      <c r="C1783" s="15">
        <v>19.600000000000001</v>
      </c>
    </row>
    <row r="1784" spans="1:3" x14ac:dyDescent="0.2">
      <c r="A1784" s="15" t="s">
        <v>381</v>
      </c>
      <c r="B1784" s="15">
        <v>2023</v>
      </c>
      <c r="C1784" s="15">
        <v>19.5</v>
      </c>
    </row>
    <row r="1785" spans="1:3" x14ac:dyDescent="0.2">
      <c r="A1785" s="15" t="s">
        <v>381</v>
      </c>
      <c r="B1785" s="15">
        <v>2024</v>
      </c>
      <c r="C1785" s="15">
        <v>19.399999999999999</v>
      </c>
    </row>
    <row r="1786" spans="1:3" x14ac:dyDescent="0.2">
      <c r="A1786" s="15" t="s">
        <v>381</v>
      </c>
      <c r="B1786" s="15">
        <v>2025</v>
      </c>
      <c r="C1786" s="15">
        <v>19.3</v>
      </c>
    </row>
    <row r="1787" spans="1:3" x14ac:dyDescent="0.2">
      <c r="A1787" s="15" t="s">
        <v>381</v>
      </c>
      <c r="B1787" s="15">
        <v>2026</v>
      </c>
      <c r="C1787" s="15">
        <v>19.3</v>
      </c>
    </row>
    <row r="1788" spans="1:3" x14ac:dyDescent="0.2">
      <c r="A1788" s="15" t="s">
        <v>381</v>
      </c>
      <c r="B1788" s="15">
        <v>2027</v>
      </c>
      <c r="C1788" s="15">
        <v>19.2</v>
      </c>
    </row>
    <row r="1789" spans="1:3" x14ac:dyDescent="0.2">
      <c r="A1789" s="15" t="s">
        <v>381</v>
      </c>
      <c r="B1789" s="15">
        <v>2028</v>
      </c>
      <c r="C1789" s="15">
        <v>19.100000000000001</v>
      </c>
    </row>
    <row r="1790" spans="1:3" x14ac:dyDescent="0.2">
      <c r="A1790" s="15" t="s">
        <v>381</v>
      </c>
      <c r="B1790" s="15">
        <v>2029</v>
      </c>
      <c r="C1790" s="15">
        <v>19.100000000000001</v>
      </c>
    </row>
    <row r="1791" spans="1:3" x14ac:dyDescent="0.2">
      <c r="A1791" s="15" t="s">
        <v>381</v>
      </c>
      <c r="B1791" s="15">
        <v>2030</v>
      </c>
      <c r="C1791" s="15">
        <v>19</v>
      </c>
    </row>
    <row r="1792" spans="1:3" x14ac:dyDescent="0.2">
      <c r="A1792" s="15" t="s">
        <v>382</v>
      </c>
      <c r="B1792" s="15">
        <v>2021</v>
      </c>
      <c r="C1792" s="15">
        <v>21.3</v>
      </c>
    </row>
    <row r="1793" spans="1:3" x14ac:dyDescent="0.2">
      <c r="A1793" s="15" t="s">
        <v>382</v>
      </c>
      <c r="B1793" s="15">
        <v>2022</v>
      </c>
      <c r="C1793" s="15">
        <v>21.5</v>
      </c>
    </row>
    <row r="1794" spans="1:3" x14ac:dyDescent="0.2">
      <c r="A1794" s="15" t="s">
        <v>382</v>
      </c>
      <c r="B1794" s="15">
        <v>2023</v>
      </c>
      <c r="C1794" s="15">
        <v>21.6</v>
      </c>
    </row>
    <row r="1795" spans="1:3" x14ac:dyDescent="0.2">
      <c r="A1795" s="15" t="s">
        <v>382</v>
      </c>
      <c r="B1795" s="15">
        <v>2024</v>
      </c>
      <c r="C1795" s="15">
        <v>21.7</v>
      </c>
    </row>
    <row r="1796" spans="1:3" x14ac:dyDescent="0.2">
      <c r="A1796" s="15" t="s">
        <v>382</v>
      </c>
      <c r="B1796" s="15">
        <v>2025</v>
      </c>
      <c r="C1796" s="15">
        <v>21.8</v>
      </c>
    </row>
    <row r="1797" spans="1:3" x14ac:dyDescent="0.2">
      <c r="A1797" s="15" t="s">
        <v>382</v>
      </c>
      <c r="B1797" s="15">
        <v>2026</v>
      </c>
      <c r="C1797" s="15">
        <v>21.9</v>
      </c>
    </row>
    <row r="1798" spans="1:3" x14ac:dyDescent="0.2">
      <c r="A1798" s="15" t="s">
        <v>382</v>
      </c>
      <c r="B1798" s="15">
        <v>2027</v>
      </c>
      <c r="C1798" s="15">
        <v>22</v>
      </c>
    </row>
    <row r="1799" spans="1:3" x14ac:dyDescent="0.2">
      <c r="A1799" s="15" t="s">
        <v>382</v>
      </c>
      <c r="B1799" s="15">
        <v>2028</v>
      </c>
      <c r="C1799" s="15">
        <v>22.1</v>
      </c>
    </row>
    <row r="1800" spans="1:3" x14ac:dyDescent="0.2">
      <c r="A1800" s="15" t="s">
        <v>382</v>
      </c>
      <c r="B1800" s="15">
        <v>2029</v>
      </c>
      <c r="C1800" s="15">
        <v>22.2</v>
      </c>
    </row>
    <row r="1801" spans="1:3" x14ac:dyDescent="0.2">
      <c r="A1801" s="15" t="s">
        <v>382</v>
      </c>
      <c r="B1801" s="15">
        <v>2030</v>
      </c>
      <c r="C1801" s="15">
        <v>22.3</v>
      </c>
    </row>
    <row r="1802" spans="1:3" x14ac:dyDescent="0.2">
      <c r="A1802" s="15" t="s">
        <v>301</v>
      </c>
      <c r="B1802" s="15">
        <v>2021</v>
      </c>
      <c r="C1802" s="15">
        <v>123.9</v>
      </c>
    </row>
    <row r="1803" spans="1:3" x14ac:dyDescent="0.2">
      <c r="A1803" s="15" t="s">
        <v>301</v>
      </c>
      <c r="B1803" s="15">
        <v>2022</v>
      </c>
      <c r="C1803" s="15">
        <v>124.5</v>
      </c>
    </row>
    <row r="1804" spans="1:3" x14ac:dyDescent="0.2">
      <c r="A1804" s="15" t="s">
        <v>301</v>
      </c>
      <c r="B1804" s="15">
        <v>2023</v>
      </c>
      <c r="C1804" s="15">
        <v>125</v>
      </c>
    </row>
    <row r="1805" spans="1:3" x14ac:dyDescent="0.2">
      <c r="A1805" s="15" t="s">
        <v>301</v>
      </c>
      <c r="B1805" s="15">
        <v>2024</v>
      </c>
      <c r="C1805" s="15">
        <v>125.4</v>
      </c>
    </row>
    <row r="1806" spans="1:3" x14ac:dyDescent="0.2">
      <c r="A1806" s="15" t="s">
        <v>301</v>
      </c>
      <c r="B1806" s="15">
        <v>2025</v>
      </c>
      <c r="C1806" s="15">
        <v>125.8</v>
      </c>
    </row>
    <row r="1807" spans="1:3" x14ac:dyDescent="0.2">
      <c r="A1807" s="15" t="s">
        <v>301</v>
      </c>
      <c r="B1807" s="15">
        <v>2026</v>
      </c>
      <c r="C1807" s="15">
        <v>126.3</v>
      </c>
    </row>
    <row r="1808" spans="1:3" x14ac:dyDescent="0.2">
      <c r="A1808" s="15" t="s">
        <v>301</v>
      </c>
      <c r="B1808" s="15">
        <v>2027</v>
      </c>
      <c r="C1808" s="15">
        <v>126.7</v>
      </c>
    </row>
    <row r="1809" spans="1:3" x14ac:dyDescent="0.2">
      <c r="A1809" s="15" t="s">
        <v>301</v>
      </c>
      <c r="B1809" s="15">
        <v>2028</v>
      </c>
      <c r="C1809" s="15">
        <v>127</v>
      </c>
    </row>
    <row r="1810" spans="1:3" x14ac:dyDescent="0.2">
      <c r="A1810" s="15" t="s">
        <v>301</v>
      </c>
      <c r="B1810" s="15">
        <v>2029</v>
      </c>
      <c r="C1810" s="15">
        <v>127.3</v>
      </c>
    </row>
    <row r="1811" spans="1:3" x14ac:dyDescent="0.2">
      <c r="A1811" s="15" t="s">
        <v>301</v>
      </c>
      <c r="B1811" s="15">
        <v>2030</v>
      </c>
      <c r="C1811" s="15">
        <v>127.5</v>
      </c>
    </row>
    <row r="1812" spans="1:3" x14ac:dyDescent="0.2">
      <c r="A1812" s="15" t="s">
        <v>383</v>
      </c>
      <c r="B1812" s="15">
        <v>2021</v>
      </c>
      <c r="C1812" s="15">
        <v>127</v>
      </c>
    </row>
    <row r="1813" spans="1:3" x14ac:dyDescent="0.2">
      <c r="A1813" s="15" t="s">
        <v>383</v>
      </c>
      <c r="B1813" s="15">
        <v>2022</v>
      </c>
      <c r="C1813" s="15">
        <v>128.19999999999999</v>
      </c>
    </row>
    <row r="1814" spans="1:3" x14ac:dyDescent="0.2">
      <c r="A1814" s="15" t="s">
        <v>383</v>
      </c>
      <c r="B1814" s="15">
        <v>2023</v>
      </c>
      <c r="C1814" s="15">
        <v>129.6</v>
      </c>
    </row>
    <row r="1815" spans="1:3" x14ac:dyDescent="0.2">
      <c r="A1815" s="15" t="s">
        <v>383</v>
      </c>
      <c r="B1815" s="15">
        <v>2024</v>
      </c>
      <c r="C1815" s="15">
        <v>131</v>
      </c>
    </row>
    <row r="1816" spans="1:3" x14ac:dyDescent="0.2">
      <c r="A1816" s="15" t="s">
        <v>383</v>
      </c>
      <c r="B1816" s="15">
        <v>2025</v>
      </c>
      <c r="C1816" s="15">
        <v>132.6</v>
      </c>
    </row>
    <row r="1817" spans="1:3" x14ac:dyDescent="0.2">
      <c r="A1817" s="15" t="s">
        <v>383</v>
      </c>
      <c r="B1817" s="15">
        <v>2026</v>
      </c>
      <c r="C1817" s="15">
        <v>134.1</v>
      </c>
    </row>
    <row r="1818" spans="1:3" x14ac:dyDescent="0.2">
      <c r="A1818" s="15" t="s">
        <v>383</v>
      </c>
      <c r="B1818" s="15">
        <v>2027</v>
      </c>
      <c r="C1818" s="15">
        <v>135.1</v>
      </c>
    </row>
    <row r="1819" spans="1:3" x14ac:dyDescent="0.2">
      <c r="A1819" s="15" t="s">
        <v>383</v>
      </c>
      <c r="B1819" s="15">
        <v>2028</v>
      </c>
      <c r="C1819" s="15">
        <v>136.1</v>
      </c>
    </row>
    <row r="1820" spans="1:3" x14ac:dyDescent="0.2">
      <c r="A1820" s="15" t="s">
        <v>383</v>
      </c>
      <c r="B1820" s="15">
        <v>2029</v>
      </c>
      <c r="C1820" s="15">
        <v>137</v>
      </c>
    </row>
    <row r="1821" spans="1:3" x14ac:dyDescent="0.2">
      <c r="A1821" s="15" t="s">
        <v>383</v>
      </c>
      <c r="B1821" s="15">
        <v>2030</v>
      </c>
      <c r="C1821" s="15">
        <v>138</v>
      </c>
    </row>
    <row r="1822" spans="1:3" x14ac:dyDescent="0.2">
      <c r="A1822" s="15" t="s">
        <v>384</v>
      </c>
      <c r="B1822" s="15">
        <v>2021</v>
      </c>
      <c r="C1822" s="15">
        <v>27.7</v>
      </c>
    </row>
    <row r="1823" spans="1:3" x14ac:dyDescent="0.2">
      <c r="A1823" s="15" t="s">
        <v>384</v>
      </c>
      <c r="B1823" s="15">
        <v>2022</v>
      </c>
      <c r="C1823" s="15">
        <v>27.8</v>
      </c>
    </row>
    <row r="1824" spans="1:3" x14ac:dyDescent="0.2">
      <c r="A1824" s="15" t="s">
        <v>384</v>
      </c>
      <c r="B1824" s="15">
        <v>2023</v>
      </c>
      <c r="C1824" s="15">
        <v>27.9</v>
      </c>
    </row>
    <row r="1825" spans="1:3" x14ac:dyDescent="0.2">
      <c r="A1825" s="15" t="s">
        <v>384</v>
      </c>
      <c r="B1825" s="15">
        <v>2024</v>
      </c>
      <c r="C1825" s="15">
        <v>28</v>
      </c>
    </row>
    <row r="1826" spans="1:3" x14ac:dyDescent="0.2">
      <c r="A1826" s="15" t="s">
        <v>384</v>
      </c>
      <c r="B1826" s="15">
        <v>2025</v>
      </c>
      <c r="C1826" s="15">
        <v>28</v>
      </c>
    </row>
    <row r="1827" spans="1:3" x14ac:dyDescent="0.2">
      <c r="A1827" s="15" t="s">
        <v>384</v>
      </c>
      <c r="B1827" s="15">
        <v>2026</v>
      </c>
      <c r="C1827" s="15">
        <v>28.1</v>
      </c>
    </row>
    <row r="1828" spans="1:3" x14ac:dyDescent="0.2">
      <c r="A1828" s="15" t="s">
        <v>384</v>
      </c>
      <c r="B1828" s="15">
        <v>2027</v>
      </c>
      <c r="C1828" s="15">
        <v>28.2</v>
      </c>
    </row>
    <row r="1829" spans="1:3" x14ac:dyDescent="0.2">
      <c r="A1829" s="15" t="s">
        <v>384</v>
      </c>
      <c r="B1829" s="15">
        <v>2028</v>
      </c>
      <c r="C1829" s="15">
        <v>28.2</v>
      </c>
    </row>
    <row r="1830" spans="1:3" x14ac:dyDescent="0.2">
      <c r="A1830" s="15" t="s">
        <v>384</v>
      </c>
      <c r="B1830" s="15">
        <v>2029</v>
      </c>
      <c r="C1830" s="15">
        <v>28.4</v>
      </c>
    </row>
    <row r="1831" spans="1:3" x14ac:dyDescent="0.2">
      <c r="A1831" s="15" t="s">
        <v>384</v>
      </c>
      <c r="B1831" s="15">
        <v>2030</v>
      </c>
      <c r="C1831" s="15">
        <v>28.5</v>
      </c>
    </row>
    <row r="1832" spans="1:3" x14ac:dyDescent="0.2">
      <c r="A1832" s="15" t="s">
        <v>385</v>
      </c>
      <c r="B1832" s="15">
        <v>2021</v>
      </c>
      <c r="C1832" s="15">
        <v>76.099999999999994</v>
      </c>
    </row>
    <row r="1833" spans="1:3" x14ac:dyDescent="0.2">
      <c r="A1833" s="15" t="s">
        <v>385</v>
      </c>
      <c r="B1833" s="15">
        <v>2022</v>
      </c>
      <c r="C1833" s="15">
        <v>76.3</v>
      </c>
    </row>
    <row r="1834" spans="1:3" x14ac:dyDescent="0.2">
      <c r="A1834" s="15" t="s">
        <v>385</v>
      </c>
      <c r="B1834" s="15">
        <v>2023</v>
      </c>
      <c r="C1834" s="15">
        <v>76.400000000000006</v>
      </c>
    </row>
    <row r="1835" spans="1:3" x14ac:dyDescent="0.2">
      <c r="A1835" s="15" t="s">
        <v>385</v>
      </c>
      <c r="B1835" s="15">
        <v>2024</v>
      </c>
      <c r="C1835" s="15">
        <v>76.599999999999994</v>
      </c>
    </row>
    <row r="1836" spans="1:3" x14ac:dyDescent="0.2">
      <c r="A1836" s="15" t="s">
        <v>385</v>
      </c>
      <c r="B1836" s="15">
        <v>2025</v>
      </c>
      <c r="C1836" s="15">
        <v>76.8</v>
      </c>
    </row>
    <row r="1837" spans="1:3" x14ac:dyDescent="0.2">
      <c r="A1837" s="15" t="s">
        <v>385</v>
      </c>
      <c r="B1837" s="15">
        <v>2026</v>
      </c>
      <c r="C1837" s="15">
        <v>76.900000000000006</v>
      </c>
    </row>
    <row r="1838" spans="1:3" x14ac:dyDescent="0.2">
      <c r="A1838" s="15" t="s">
        <v>385</v>
      </c>
      <c r="B1838" s="15">
        <v>2027</v>
      </c>
      <c r="C1838" s="15">
        <v>77</v>
      </c>
    </row>
    <row r="1839" spans="1:3" x14ac:dyDescent="0.2">
      <c r="A1839" s="15" t="s">
        <v>385</v>
      </c>
      <c r="B1839" s="15">
        <v>2028</v>
      </c>
      <c r="C1839" s="15">
        <v>77.2</v>
      </c>
    </row>
    <row r="1840" spans="1:3" x14ac:dyDescent="0.2">
      <c r="A1840" s="15" t="s">
        <v>385</v>
      </c>
      <c r="B1840" s="15">
        <v>2029</v>
      </c>
      <c r="C1840" s="15">
        <v>77.400000000000006</v>
      </c>
    </row>
    <row r="1841" spans="1:3" x14ac:dyDescent="0.2">
      <c r="A1841" s="15" t="s">
        <v>385</v>
      </c>
      <c r="B1841" s="15">
        <v>2030</v>
      </c>
      <c r="C1841" s="15">
        <v>77.5</v>
      </c>
    </row>
    <row r="1842" spans="1:3" x14ac:dyDescent="0.2">
      <c r="A1842" s="15" t="s">
        <v>148</v>
      </c>
      <c r="B1842" s="15">
        <v>2021</v>
      </c>
      <c r="C1842" s="15">
        <v>78.8</v>
      </c>
    </row>
    <row r="1843" spans="1:3" x14ac:dyDescent="0.2">
      <c r="A1843" s="15" t="s">
        <v>148</v>
      </c>
      <c r="B1843" s="15">
        <v>2022</v>
      </c>
      <c r="C1843" s="15">
        <v>79.2</v>
      </c>
    </row>
    <row r="1844" spans="1:3" x14ac:dyDescent="0.2">
      <c r="A1844" s="15" t="s">
        <v>148</v>
      </c>
      <c r="B1844" s="15">
        <v>2023</v>
      </c>
      <c r="C1844" s="15">
        <v>79.7</v>
      </c>
    </row>
    <row r="1845" spans="1:3" x14ac:dyDescent="0.2">
      <c r="A1845" s="15" t="s">
        <v>148</v>
      </c>
      <c r="B1845" s="15">
        <v>2024</v>
      </c>
      <c r="C1845" s="15">
        <v>80</v>
      </c>
    </row>
    <row r="1846" spans="1:3" x14ac:dyDescent="0.2">
      <c r="A1846" s="15" t="s">
        <v>148</v>
      </c>
      <c r="B1846" s="15">
        <v>2025</v>
      </c>
      <c r="C1846" s="15">
        <v>80.3</v>
      </c>
    </row>
    <row r="1847" spans="1:3" x14ac:dyDescent="0.2">
      <c r="A1847" s="15" t="s">
        <v>148</v>
      </c>
      <c r="B1847" s="15">
        <v>2026</v>
      </c>
      <c r="C1847" s="15">
        <v>80.7</v>
      </c>
    </row>
    <row r="1848" spans="1:3" x14ac:dyDescent="0.2">
      <c r="A1848" s="15" t="s">
        <v>148</v>
      </c>
      <c r="B1848" s="15">
        <v>2027</v>
      </c>
      <c r="C1848" s="15">
        <v>81.099999999999994</v>
      </c>
    </row>
    <row r="1849" spans="1:3" x14ac:dyDescent="0.2">
      <c r="A1849" s="15" t="s">
        <v>148</v>
      </c>
      <c r="B1849" s="15">
        <v>2028</v>
      </c>
      <c r="C1849" s="15">
        <v>81.400000000000006</v>
      </c>
    </row>
    <row r="1850" spans="1:3" x14ac:dyDescent="0.2">
      <c r="A1850" s="15" t="s">
        <v>148</v>
      </c>
      <c r="B1850" s="15">
        <v>2029</v>
      </c>
      <c r="C1850" s="15">
        <v>81.900000000000006</v>
      </c>
    </row>
    <row r="1851" spans="1:3" x14ac:dyDescent="0.2">
      <c r="A1851" s="15" t="s">
        <v>148</v>
      </c>
      <c r="B1851" s="15">
        <v>2030</v>
      </c>
      <c r="C1851" s="15">
        <v>82.4</v>
      </c>
    </row>
    <row r="1852" spans="1:3" x14ac:dyDescent="0.2">
      <c r="A1852" s="15" t="s">
        <v>180</v>
      </c>
      <c r="B1852" s="15">
        <v>2021</v>
      </c>
      <c r="C1852" s="15">
        <v>35.5</v>
      </c>
    </row>
    <row r="1853" spans="1:3" x14ac:dyDescent="0.2">
      <c r="A1853" s="15" t="s">
        <v>180</v>
      </c>
      <c r="B1853" s="15">
        <v>2022</v>
      </c>
      <c r="C1853" s="15">
        <v>35.299999999999997</v>
      </c>
    </row>
    <row r="1854" spans="1:3" x14ac:dyDescent="0.2">
      <c r="A1854" s="15" t="s">
        <v>180</v>
      </c>
      <c r="B1854" s="15">
        <v>2023</v>
      </c>
      <c r="C1854" s="15">
        <v>35.200000000000003</v>
      </c>
    </row>
    <row r="1855" spans="1:3" x14ac:dyDescent="0.2">
      <c r="A1855" s="15" t="s">
        <v>180</v>
      </c>
      <c r="B1855" s="15">
        <v>2024</v>
      </c>
      <c r="C1855" s="15">
        <v>35.1</v>
      </c>
    </row>
    <row r="1856" spans="1:3" x14ac:dyDescent="0.2">
      <c r="A1856" s="15" t="s">
        <v>180</v>
      </c>
      <c r="B1856" s="15">
        <v>2025</v>
      </c>
      <c r="C1856" s="15">
        <v>35.1</v>
      </c>
    </row>
    <row r="1857" spans="1:3" x14ac:dyDescent="0.2">
      <c r="A1857" s="15" t="s">
        <v>180</v>
      </c>
      <c r="B1857" s="15">
        <v>2026</v>
      </c>
      <c r="C1857" s="15">
        <v>35</v>
      </c>
    </row>
    <row r="1858" spans="1:3" x14ac:dyDescent="0.2">
      <c r="A1858" s="15" t="s">
        <v>180</v>
      </c>
      <c r="B1858" s="15">
        <v>2027</v>
      </c>
      <c r="C1858" s="15">
        <v>34.9</v>
      </c>
    </row>
    <row r="1859" spans="1:3" x14ac:dyDescent="0.2">
      <c r="A1859" s="15" t="s">
        <v>180</v>
      </c>
      <c r="B1859" s="15">
        <v>2028</v>
      </c>
      <c r="C1859" s="15">
        <v>34.799999999999997</v>
      </c>
    </row>
    <row r="1860" spans="1:3" x14ac:dyDescent="0.2">
      <c r="A1860" s="15" t="s">
        <v>180</v>
      </c>
      <c r="B1860" s="15">
        <v>2029</v>
      </c>
      <c r="C1860" s="15">
        <v>34.799999999999997</v>
      </c>
    </row>
    <row r="1861" spans="1:3" x14ac:dyDescent="0.2">
      <c r="A1861" s="15" t="s">
        <v>180</v>
      </c>
      <c r="B1861" s="15">
        <v>2030</v>
      </c>
      <c r="C1861" s="15">
        <v>34.700000000000003</v>
      </c>
    </row>
    <row r="1862" spans="1:3" x14ac:dyDescent="0.2">
      <c r="A1862" s="15" t="s">
        <v>126</v>
      </c>
      <c r="B1862" s="15">
        <v>2021</v>
      </c>
      <c r="C1862" s="15">
        <v>30</v>
      </c>
    </row>
    <row r="1863" spans="1:3" x14ac:dyDescent="0.2">
      <c r="A1863" s="15" t="s">
        <v>126</v>
      </c>
      <c r="B1863" s="15">
        <v>2022</v>
      </c>
      <c r="C1863" s="15">
        <v>30</v>
      </c>
    </row>
    <row r="1864" spans="1:3" x14ac:dyDescent="0.2">
      <c r="A1864" s="15" t="s">
        <v>126</v>
      </c>
      <c r="B1864" s="15">
        <v>2023</v>
      </c>
      <c r="C1864" s="15">
        <v>30</v>
      </c>
    </row>
    <row r="1865" spans="1:3" x14ac:dyDescent="0.2">
      <c r="A1865" s="15" t="s">
        <v>126</v>
      </c>
      <c r="B1865" s="15">
        <v>2024</v>
      </c>
      <c r="C1865" s="15">
        <v>30</v>
      </c>
    </row>
    <row r="1866" spans="1:3" x14ac:dyDescent="0.2">
      <c r="A1866" s="15" t="s">
        <v>126</v>
      </c>
      <c r="B1866" s="15">
        <v>2025</v>
      </c>
      <c r="C1866" s="15">
        <v>30</v>
      </c>
    </row>
    <row r="1867" spans="1:3" x14ac:dyDescent="0.2">
      <c r="A1867" s="15" t="s">
        <v>126</v>
      </c>
      <c r="B1867" s="15">
        <v>2026</v>
      </c>
      <c r="C1867" s="15">
        <v>30</v>
      </c>
    </row>
    <row r="1868" spans="1:3" x14ac:dyDescent="0.2">
      <c r="A1868" s="15" t="s">
        <v>126</v>
      </c>
      <c r="B1868" s="15">
        <v>2027</v>
      </c>
      <c r="C1868" s="15">
        <v>30</v>
      </c>
    </row>
    <row r="1869" spans="1:3" x14ac:dyDescent="0.2">
      <c r="A1869" s="15" t="s">
        <v>126</v>
      </c>
      <c r="B1869" s="15">
        <v>2028</v>
      </c>
      <c r="C1869" s="15">
        <v>30</v>
      </c>
    </row>
    <row r="1870" spans="1:3" x14ac:dyDescent="0.2">
      <c r="A1870" s="15" t="s">
        <v>126</v>
      </c>
      <c r="B1870" s="15">
        <v>2029</v>
      </c>
      <c r="C1870" s="15">
        <v>30.1</v>
      </c>
    </row>
    <row r="1871" spans="1:3" x14ac:dyDescent="0.2">
      <c r="A1871" s="15" t="s">
        <v>126</v>
      </c>
      <c r="B1871" s="15">
        <v>2030</v>
      </c>
      <c r="C1871" s="15">
        <v>30.1</v>
      </c>
    </row>
    <row r="1872" spans="1:3" x14ac:dyDescent="0.2">
      <c r="A1872" s="15" t="s">
        <v>386</v>
      </c>
      <c r="B1872" s="15">
        <v>2021</v>
      </c>
      <c r="C1872" s="15">
        <v>11.3</v>
      </c>
    </row>
    <row r="1873" spans="1:3" x14ac:dyDescent="0.2">
      <c r="A1873" s="15" t="s">
        <v>386</v>
      </c>
      <c r="B1873" s="15">
        <v>2022</v>
      </c>
      <c r="C1873" s="15">
        <v>11.3</v>
      </c>
    </row>
    <row r="1874" spans="1:3" x14ac:dyDescent="0.2">
      <c r="A1874" s="15" t="s">
        <v>386</v>
      </c>
      <c r="B1874" s="15">
        <v>2023</v>
      </c>
      <c r="C1874" s="15">
        <v>11.3</v>
      </c>
    </row>
    <row r="1875" spans="1:3" x14ac:dyDescent="0.2">
      <c r="A1875" s="15" t="s">
        <v>386</v>
      </c>
      <c r="B1875" s="15">
        <v>2024</v>
      </c>
      <c r="C1875" s="15">
        <v>11.3</v>
      </c>
    </row>
    <row r="1876" spans="1:3" x14ac:dyDescent="0.2">
      <c r="A1876" s="15" t="s">
        <v>386</v>
      </c>
      <c r="B1876" s="15">
        <v>2025</v>
      </c>
      <c r="C1876" s="15">
        <v>11.3</v>
      </c>
    </row>
    <row r="1877" spans="1:3" x14ac:dyDescent="0.2">
      <c r="A1877" s="15" t="s">
        <v>386</v>
      </c>
      <c r="B1877" s="15">
        <v>2026</v>
      </c>
      <c r="C1877" s="15">
        <v>11.3</v>
      </c>
    </row>
    <row r="1878" spans="1:3" x14ac:dyDescent="0.2">
      <c r="A1878" s="15" t="s">
        <v>386</v>
      </c>
      <c r="B1878" s="15">
        <v>2027</v>
      </c>
      <c r="C1878" s="15">
        <v>11.3</v>
      </c>
    </row>
    <row r="1879" spans="1:3" x14ac:dyDescent="0.2">
      <c r="A1879" s="15" t="s">
        <v>386</v>
      </c>
      <c r="B1879" s="15">
        <v>2028</v>
      </c>
      <c r="C1879" s="15">
        <v>11.3</v>
      </c>
    </row>
    <row r="1880" spans="1:3" x14ac:dyDescent="0.2">
      <c r="A1880" s="15" t="s">
        <v>386</v>
      </c>
      <c r="B1880" s="15">
        <v>2029</v>
      </c>
      <c r="C1880" s="15">
        <v>11.3</v>
      </c>
    </row>
    <row r="1881" spans="1:3" x14ac:dyDescent="0.2">
      <c r="A1881" s="15" t="s">
        <v>386</v>
      </c>
      <c r="B1881" s="15">
        <v>2030</v>
      </c>
      <c r="C1881" s="15">
        <v>11.3</v>
      </c>
    </row>
    <row r="1882" spans="1:3" x14ac:dyDescent="0.2">
      <c r="A1882" s="15" t="s">
        <v>230</v>
      </c>
      <c r="B1882" s="15">
        <v>2021</v>
      </c>
      <c r="C1882" s="15">
        <v>46.2</v>
      </c>
    </row>
    <row r="1883" spans="1:3" x14ac:dyDescent="0.2">
      <c r="A1883" s="15" t="s">
        <v>230</v>
      </c>
      <c r="B1883" s="15">
        <v>2022</v>
      </c>
      <c r="C1883" s="15">
        <v>46.1</v>
      </c>
    </row>
    <row r="1884" spans="1:3" x14ac:dyDescent="0.2">
      <c r="A1884" s="15" t="s">
        <v>230</v>
      </c>
      <c r="B1884" s="15">
        <v>2023</v>
      </c>
      <c r="C1884" s="15">
        <v>46</v>
      </c>
    </row>
    <row r="1885" spans="1:3" x14ac:dyDescent="0.2">
      <c r="A1885" s="15" t="s">
        <v>230</v>
      </c>
      <c r="B1885" s="15">
        <v>2024</v>
      </c>
      <c r="C1885" s="15">
        <v>45.9</v>
      </c>
    </row>
    <row r="1886" spans="1:3" x14ac:dyDescent="0.2">
      <c r="A1886" s="15" t="s">
        <v>230</v>
      </c>
      <c r="B1886" s="15">
        <v>2025</v>
      </c>
      <c r="C1886" s="15">
        <v>45.8</v>
      </c>
    </row>
    <row r="1887" spans="1:3" x14ac:dyDescent="0.2">
      <c r="A1887" s="15" t="s">
        <v>230</v>
      </c>
      <c r="B1887" s="15">
        <v>2026</v>
      </c>
      <c r="C1887" s="15">
        <v>45.8</v>
      </c>
    </row>
    <row r="1888" spans="1:3" x14ac:dyDescent="0.2">
      <c r="A1888" s="15" t="s">
        <v>230</v>
      </c>
      <c r="B1888" s="15">
        <v>2027</v>
      </c>
      <c r="C1888" s="15">
        <v>45.7</v>
      </c>
    </row>
    <row r="1889" spans="1:3" x14ac:dyDescent="0.2">
      <c r="A1889" s="15" t="s">
        <v>230</v>
      </c>
      <c r="B1889" s="15">
        <v>2028</v>
      </c>
      <c r="C1889" s="15">
        <v>45.6</v>
      </c>
    </row>
    <row r="1890" spans="1:3" x14ac:dyDescent="0.2">
      <c r="A1890" s="15" t="s">
        <v>230</v>
      </c>
      <c r="B1890" s="15">
        <v>2029</v>
      </c>
      <c r="C1890" s="15">
        <v>45.5</v>
      </c>
    </row>
    <row r="1891" spans="1:3" x14ac:dyDescent="0.2">
      <c r="A1891" s="15" t="s">
        <v>230</v>
      </c>
      <c r="B1891" s="15">
        <v>2030</v>
      </c>
      <c r="C1891" s="15">
        <v>45.5</v>
      </c>
    </row>
    <row r="1892" spans="1:3" x14ac:dyDescent="0.2">
      <c r="A1892" s="15" t="s">
        <v>387</v>
      </c>
      <c r="B1892" s="15">
        <v>2021</v>
      </c>
      <c r="C1892" s="15">
        <v>23</v>
      </c>
    </row>
    <row r="1893" spans="1:3" x14ac:dyDescent="0.2">
      <c r="A1893" s="15" t="s">
        <v>387</v>
      </c>
      <c r="B1893" s="15">
        <v>2022</v>
      </c>
      <c r="C1893" s="15">
        <v>23</v>
      </c>
    </row>
    <row r="1894" spans="1:3" x14ac:dyDescent="0.2">
      <c r="A1894" s="15" t="s">
        <v>387</v>
      </c>
      <c r="B1894" s="15">
        <v>2023</v>
      </c>
      <c r="C1894" s="15">
        <v>23</v>
      </c>
    </row>
    <row r="1895" spans="1:3" x14ac:dyDescent="0.2">
      <c r="A1895" s="15" t="s">
        <v>387</v>
      </c>
      <c r="B1895" s="15">
        <v>2024</v>
      </c>
      <c r="C1895" s="15">
        <v>23</v>
      </c>
    </row>
    <row r="1896" spans="1:3" x14ac:dyDescent="0.2">
      <c r="A1896" s="15" t="s">
        <v>387</v>
      </c>
      <c r="B1896" s="15">
        <v>2025</v>
      </c>
      <c r="C1896" s="15">
        <v>23</v>
      </c>
    </row>
    <row r="1897" spans="1:3" x14ac:dyDescent="0.2">
      <c r="A1897" s="15" t="s">
        <v>387</v>
      </c>
      <c r="B1897" s="15">
        <v>2026</v>
      </c>
      <c r="C1897" s="15">
        <v>23</v>
      </c>
    </row>
    <row r="1898" spans="1:3" x14ac:dyDescent="0.2">
      <c r="A1898" s="15" t="s">
        <v>387</v>
      </c>
      <c r="B1898" s="15">
        <v>2027</v>
      </c>
      <c r="C1898" s="15">
        <v>23</v>
      </c>
    </row>
    <row r="1899" spans="1:3" x14ac:dyDescent="0.2">
      <c r="A1899" s="15" t="s">
        <v>387</v>
      </c>
      <c r="B1899" s="15">
        <v>2028</v>
      </c>
      <c r="C1899" s="15">
        <v>23.1</v>
      </c>
    </row>
    <row r="1900" spans="1:3" x14ac:dyDescent="0.2">
      <c r="A1900" s="15" t="s">
        <v>387</v>
      </c>
      <c r="B1900" s="15">
        <v>2029</v>
      </c>
      <c r="C1900" s="15">
        <v>23.1</v>
      </c>
    </row>
    <row r="1901" spans="1:3" x14ac:dyDescent="0.2">
      <c r="A1901" s="15" t="s">
        <v>387</v>
      </c>
      <c r="B1901" s="15">
        <v>2030</v>
      </c>
      <c r="C1901" s="15">
        <v>23.2</v>
      </c>
    </row>
    <row r="1902" spans="1:3" x14ac:dyDescent="0.2">
      <c r="A1902" s="15" t="s">
        <v>231</v>
      </c>
      <c r="B1902" s="15">
        <v>2021</v>
      </c>
      <c r="C1902" s="15">
        <v>33.700000000000003</v>
      </c>
    </row>
    <row r="1903" spans="1:3" x14ac:dyDescent="0.2">
      <c r="A1903" s="15" t="s">
        <v>231</v>
      </c>
      <c r="B1903" s="15">
        <v>2022</v>
      </c>
      <c r="C1903" s="15">
        <v>33.700000000000003</v>
      </c>
    </row>
    <row r="1904" spans="1:3" x14ac:dyDescent="0.2">
      <c r="A1904" s="15" t="s">
        <v>231</v>
      </c>
      <c r="B1904" s="15">
        <v>2023</v>
      </c>
      <c r="C1904" s="15">
        <v>33.6</v>
      </c>
    </row>
    <row r="1905" spans="1:3" x14ac:dyDescent="0.2">
      <c r="A1905" s="15" t="s">
        <v>231</v>
      </c>
      <c r="B1905" s="15">
        <v>2024</v>
      </c>
      <c r="C1905" s="15">
        <v>33.5</v>
      </c>
    </row>
    <row r="1906" spans="1:3" x14ac:dyDescent="0.2">
      <c r="A1906" s="15" t="s">
        <v>231</v>
      </c>
      <c r="B1906" s="15">
        <v>2025</v>
      </c>
      <c r="C1906" s="15">
        <v>33.4</v>
      </c>
    </row>
    <row r="1907" spans="1:3" x14ac:dyDescent="0.2">
      <c r="A1907" s="15" t="s">
        <v>231</v>
      </c>
      <c r="B1907" s="15">
        <v>2026</v>
      </c>
      <c r="C1907" s="15">
        <v>33.4</v>
      </c>
    </row>
    <row r="1908" spans="1:3" x14ac:dyDescent="0.2">
      <c r="A1908" s="15" t="s">
        <v>231</v>
      </c>
      <c r="B1908" s="15">
        <v>2027</v>
      </c>
      <c r="C1908" s="15">
        <v>33.4</v>
      </c>
    </row>
    <row r="1909" spans="1:3" x14ac:dyDescent="0.2">
      <c r="A1909" s="15" t="s">
        <v>231</v>
      </c>
      <c r="B1909" s="15">
        <v>2028</v>
      </c>
      <c r="C1909" s="15">
        <v>33.4</v>
      </c>
    </row>
    <row r="1910" spans="1:3" x14ac:dyDescent="0.2">
      <c r="A1910" s="15" t="s">
        <v>231</v>
      </c>
      <c r="B1910" s="15">
        <v>2029</v>
      </c>
      <c r="C1910" s="15">
        <v>33.4</v>
      </c>
    </row>
    <row r="1911" spans="1:3" x14ac:dyDescent="0.2">
      <c r="A1911" s="15" t="s">
        <v>231</v>
      </c>
      <c r="B1911" s="15">
        <v>2030</v>
      </c>
      <c r="C1911" s="15">
        <v>33.4</v>
      </c>
    </row>
    <row r="1912" spans="1:3" x14ac:dyDescent="0.2">
      <c r="A1912" s="15" t="s">
        <v>96</v>
      </c>
      <c r="B1912" s="15">
        <v>2021</v>
      </c>
      <c r="C1912" s="15">
        <v>23.5</v>
      </c>
    </row>
    <row r="1913" spans="1:3" x14ac:dyDescent="0.2">
      <c r="A1913" s="15" t="s">
        <v>96</v>
      </c>
      <c r="B1913" s="15">
        <v>2022</v>
      </c>
      <c r="C1913" s="15">
        <v>23.6</v>
      </c>
    </row>
    <row r="1914" spans="1:3" x14ac:dyDescent="0.2">
      <c r="A1914" s="15" t="s">
        <v>96</v>
      </c>
      <c r="B1914" s="15">
        <v>2023</v>
      </c>
      <c r="C1914" s="15">
        <v>23.7</v>
      </c>
    </row>
    <row r="1915" spans="1:3" x14ac:dyDescent="0.2">
      <c r="A1915" s="15" t="s">
        <v>96</v>
      </c>
      <c r="B1915" s="15">
        <v>2024</v>
      </c>
      <c r="C1915" s="15">
        <v>23.7</v>
      </c>
    </row>
    <row r="1916" spans="1:3" x14ac:dyDescent="0.2">
      <c r="A1916" s="15" t="s">
        <v>96</v>
      </c>
      <c r="B1916" s="15">
        <v>2025</v>
      </c>
      <c r="C1916" s="15">
        <v>23.8</v>
      </c>
    </row>
    <row r="1917" spans="1:3" x14ac:dyDescent="0.2">
      <c r="A1917" s="15" t="s">
        <v>96</v>
      </c>
      <c r="B1917" s="15">
        <v>2026</v>
      </c>
      <c r="C1917" s="15">
        <v>23.8</v>
      </c>
    </row>
    <row r="1918" spans="1:3" x14ac:dyDescent="0.2">
      <c r="A1918" s="15" t="s">
        <v>96</v>
      </c>
      <c r="B1918" s="15">
        <v>2027</v>
      </c>
      <c r="C1918" s="15">
        <v>23.9</v>
      </c>
    </row>
    <row r="1919" spans="1:3" x14ac:dyDescent="0.2">
      <c r="A1919" s="15" t="s">
        <v>96</v>
      </c>
      <c r="B1919" s="15">
        <v>2028</v>
      </c>
      <c r="C1919" s="15">
        <v>24</v>
      </c>
    </row>
    <row r="1920" spans="1:3" x14ac:dyDescent="0.2">
      <c r="A1920" s="15" t="s">
        <v>96</v>
      </c>
      <c r="B1920" s="15">
        <v>2029</v>
      </c>
      <c r="C1920" s="15">
        <v>24.1</v>
      </c>
    </row>
    <row r="1921" spans="1:3" x14ac:dyDescent="0.2">
      <c r="A1921" s="15" t="s">
        <v>96</v>
      </c>
      <c r="B1921" s="15">
        <v>2030</v>
      </c>
      <c r="C1921" s="15">
        <v>24.1</v>
      </c>
    </row>
    <row r="1922" spans="1:3" x14ac:dyDescent="0.2">
      <c r="A1922" s="15" t="s">
        <v>137</v>
      </c>
      <c r="B1922" s="15">
        <v>2021</v>
      </c>
      <c r="C1922" s="15">
        <v>14.2</v>
      </c>
    </row>
    <row r="1923" spans="1:3" x14ac:dyDescent="0.2">
      <c r="A1923" s="15" t="s">
        <v>137</v>
      </c>
      <c r="B1923" s="15">
        <v>2022</v>
      </c>
      <c r="C1923" s="15">
        <v>14.1</v>
      </c>
    </row>
    <row r="1924" spans="1:3" x14ac:dyDescent="0.2">
      <c r="A1924" s="15" t="s">
        <v>137</v>
      </c>
      <c r="B1924" s="15">
        <v>2023</v>
      </c>
      <c r="C1924" s="15">
        <v>14</v>
      </c>
    </row>
    <row r="1925" spans="1:3" x14ac:dyDescent="0.2">
      <c r="A1925" s="15" t="s">
        <v>137</v>
      </c>
      <c r="B1925" s="15">
        <v>2024</v>
      </c>
      <c r="C1925" s="15">
        <v>13.9</v>
      </c>
    </row>
    <row r="1926" spans="1:3" x14ac:dyDescent="0.2">
      <c r="A1926" s="15" t="s">
        <v>137</v>
      </c>
      <c r="B1926" s="15">
        <v>2025</v>
      </c>
      <c r="C1926" s="15">
        <v>13.8</v>
      </c>
    </row>
    <row r="1927" spans="1:3" x14ac:dyDescent="0.2">
      <c r="A1927" s="15" t="s">
        <v>137</v>
      </c>
      <c r="B1927" s="15">
        <v>2026</v>
      </c>
      <c r="C1927" s="15">
        <v>13.8</v>
      </c>
    </row>
    <row r="1928" spans="1:3" x14ac:dyDescent="0.2">
      <c r="A1928" s="15" t="s">
        <v>137</v>
      </c>
      <c r="B1928" s="15">
        <v>2027</v>
      </c>
      <c r="C1928" s="15">
        <v>13.7</v>
      </c>
    </row>
    <row r="1929" spans="1:3" x14ac:dyDescent="0.2">
      <c r="A1929" s="15" t="s">
        <v>137</v>
      </c>
      <c r="B1929" s="15">
        <v>2028</v>
      </c>
      <c r="C1929" s="15">
        <v>13.7</v>
      </c>
    </row>
    <row r="1930" spans="1:3" x14ac:dyDescent="0.2">
      <c r="A1930" s="15" t="s">
        <v>137</v>
      </c>
      <c r="B1930" s="15">
        <v>2029</v>
      </c>
      <c r="C1930" s="15">
        <v>13.7</v>
      </c>
    </row>
    <row r="1931" spans="1:3" x14ac:dyDescent="0.2">
      <c r="A1931" s="15" t="s">
        <v>137</v>
      </c>
      <c r="B1931" s="15">
        <v>2030</v>
      </c>
      <c r="C1931" s="15">
        <v>13.7</v>
      </c>
    </row>
    <row r="1932" spans="1:3" x14ac:dyDescent="0.2">
      <c r="A1932" s="15" t="s">
        <v>388</v>
      </c>
      <c r="B1932" s="15">
        <v>2021</v>
      </c>
      <c r="C1932" s="15">
        <v>9.5</v>
      </c>
    </row>
    <row r="1933" spans="1:3" x14ac:dyDescent="0.2">
      <c r="A1933" s="15" t="s">
        <v>388</v>
      </c>
      <c r="B1933" s="15">
        <v>2022</v>
      </c>
      <c r="C1933" s="15">
        <v>9.4</v>
      </c>
    </row>
    <row r="1934" spans="1:3" x14ac:dyDescent="0.2">
      <c r="A1934" s="15" t="s">
        <v>388</v>
      </c>
      <c r="B1934" s="15">
        <v>2023</v>
      </c>
      <c r="C1934" s="15">
        <v>9.3000000000000007</v>
      </c>
    </row>
    <row r="1935" spans="1:3" x14ac:dyDescent="0.2">
      <c r="A1935" s="15" t="s">
        <v>388</v>
      </c>
      <c r="B1935" s="15">
        <v>2024</v>
      </c>
      <c r="C1935" s="15">
        <v>9.1999999999999993</v>
      </c>
    </row>
    <row r="1936" spans="1:3" x14ac:dyDescent="0.2">
      <c r="A1936" s="15" t="s">
        <v>388</v>
      </c>
      <c r="B1936" s="15">
        <v>2025</v>
      </c>
      <c r="C1936" s="15">
        <v>9.1</v>
      </c>
    </row>
    <row r="1937" spans="1:3" x14ac:dyDescent="0.2">
      <c r="A1937" s="15" t="s">
        <v>388</v>
      </c>
      <c r="B1937" s="15">
        <v>2026</v>
      </c>
      <c r="C1937" s="15">
        <v>9</v>
      </c>
    </row>
    <row r="1938" spans="1:3" x14ac:dyDescent="0.2">
      <c r="A1938" s="15" t="s">
        <v>388</v>
      </c>
      <c r="B1938" s="15">
        <v>2027</v>
      </c>
      <c r="C1938" s="15">
        <v>8.9</v>
      </c>
    </row>
    <row r="1939" spans="1:3" x14ac:dyDescent="0.2">
      <c r="A1939" s="15" t="s">
        <v>388</v>
      </c>
      <c r="B1939" s="15">
        <v>2028</v>
      </c>
      <c r="C1939" s="15">
        <v>8.8000000000000007</v>
      </c>
    </row>
    <row r="1940" spans="1:3" x14ac:dyDescent="0.2">
      <c r="A1940" s="15" t="s">
        <v>388</v>
      </c>
      <c r="B1940" s="15">
        <v>2029</v>
      </c>
      <c r="C1940" s="15">
        <v>8.6</v>
      </c>
    </row>
    <row r="1941" spans="1:3" x14ac:dyDescent="0.2">
      <c r="A1941" s="15" t="s">
        <v>388</v>
      </c>
      <c r="B1941" s="15">
        <v>2030</v>
      </c>
      <c r="C1941" s="15">
        <v>8.5</v>
      </c>
    </row>
    <row r="1942" spans="1:3" x14ac:dyDescent="0.2">
      <c r="A1942" s="15" t="s">
        <v>270</v>
      </c>
      <c r="B1942" s="15">
        <v>2021</v>
      </c>
      <c r="C1942" s="15">
        <v>22.2</v>
      </c>
    </row>
    <row r="1943" spans="1:3" x14ac:dyDescent="0.2">
      <c r="A1943" s="15" t="s">
        <v>270</v>
      </c>
      <c r="B1943" s="15">
        <v>2022</v>
      </c>
      <c r="C1943" s="15">
        <v>22</v>
      </c>
    </row>
    <row r="1944" spans="1:3" x14ac:dyDescent="0.2">
      <c r="A1944" s="15" t="s">
        <v>270</v>
      </c>
      <c r="B1944" s="15">
        <v>2023</v>
      </c>
      <c r="C1944" s="15">
        <v>21.9</v>
      </c>
    </row>
    <row r="1945" spans="1:3" x14ac:dyDescent="0.2">
      <c r="A1945" s="15" t="s">
        <v>270</v>
      </c>
      <c r="B1945" s="15">
        <v>2024</v>
      </c>
      <c r="C1945" s="15">
        <v>21.8</v>
      </c>
    </row>
    <row r="1946" spans="1:3" x14ac:dyDescent="0.2">
      <c r="A1946" s="15" t="s">
        <v>270</v>
      </c>
      <c r="B1946" s="15">
        <v>2025</v>
      </c>
      <c r="C1946" s="15">
        <v>21.8</v>
      </c>
    </row>
    <row r="1947" spans="1:3" x14ac:dyDescent="0.2">
      <c r="A1947" s="15" t="s">
        <v>270</v>
      </c>
      <c r="B1947" s="15">
        <v>2026</v>
      </c>
      <c r="C1947" s="15">
        <v>21.7</v>
      </c>
    </row>
    <row r="1948" spans="1:3" x14ac:dyDescent="0.2">
      <c r="A1948" s="15" t="s">
        <v>270</v>
      </c>
      <c r="B1948" s="15">
        <v>2027</v>
      </c>
      <c r="C1948" s="15">
        <v>21.6</v>
      </c>
    </row>
    <row r="1949" spans="1:3" x14ac:dyDescent="0.2">
      <c r="A1949" s="15" t="s">
        <v>270</v>
      </c>
      <c r="B1949" s="15">
        <v>2028</v>
      </c>
      <c r="C1949" s="15">
        <v>21.5</v>
      </c>
    </row>
    <row r="1950" spans="1:3" x14ac:dyDescent="0.2">
      <c r="A1950" s="15" t="s">
        <v>270</v>
      </c>
      <c r="B1950" s="15">
        <v>2029</v>
      </c>
      <c r="C1950" s="15">
        <v>21.4</v>
      </c>
    </row>
    <row r="1951" spans="1:3" x14ac:dyDescent="0.2">
      <c r="A1951" s="15" t="s">
        <v>270</v>
      </c>
      <c r="B1951" s="15">
        <v>2030</v>
      </c>
      <c r="C1951" s="15">
        <v>21.4</v>
      </c>
    </row>
    <row r="1952" spans="1:3" x14ac:dyDescent="0.2">
      <c r="A1952" s="15" t="s">
        <v>232</v>
      </c>
      <c r="B1952" s="15">
        <v>2021</v>
      </c>
      <c r="C1952" s="15">
        <v>24.9</v>
      </c>
    </row>
    <row r="1953" spans="1:3" x14ac:dyDescent="0.2">
      <c r="A1953" s="15" t="s">
        <v>232</v>
      </c>
      <c r="B1953" s="15">
        <v>2022</v>
      </c>
      <c r="C1953" s="15">
        <v>25</v>
      </c>
    </row>
    <row r="1954" spans="1:3" x14ac:dyDescent="0.2">
      <c r="A1954" s="15" t="s">
        <v>232</v>
      </c>
      <c r="B1954" s="15">
        <v>2023</v>
      </c>
      <c r="C1954" s="15">
        <v>25.1</v>
      </c>
    </row>
    <row r="1955" spans="1:3" x14ac:dyDescent="0.2">
      <c r="A1955" s="15" t="s">
        <v>232</v>
      </c>
      <c r="B1955" s="15">
        <v>2024</v>
      </c>
      <c r="C1955" s="15">
        <v>25.3</v>
      </c>
    </row>
    <row r="1956" spans="1:3" x14ac:dyDescent="0.2">
      <c r="A1956" s="15" t="s">
        <v>232</v>
      </c>
      <c r="B1956" s="15">
        <v>2025</v>
      </c>
      <c r="C1956" s="15">
        <v>25.4</v>
      </c>
    </row>
    <row r="1957" spans="1:3" x14ac:dyDescent="0.2">
      <c r="A1957" s="15" t="s">
        <v>232</v>
      </c>
      <c r="B1957" s="15">
        <v>2026</v>
      </c>
      <c r="C1957" s="15">
        <v>25.5</v>
      </c>
    </row>
    <row r="1958" spans="1:3" x14ac:dyDescent="0.2">
      <c r="A1958" s="15" t="s">
        <v>232</v>
      </c>
      <c r="B1958" s="15">
        <v>2027</v>
      </c>
      <c r="C1958" s="15">
        <v>25.5</v>
      </c>
    </row>
    <row r="1959" spans="1:3" x14ac:dyDescent="0.2">
      <c r="A1959" s="15" t="s">
        <v>232</v>
      </c>
      <c r="B1959" s="15">
        <v>2028</v>
      </c>
      <c r="C1959" s="15">
        <v>25.6</v>
      </c>
    </row>
    <row r="1960" spans="1:3" x14ac:dyDescent="0.2">
      <c r="A1960" s="15" t="s">
        <v>232</v>
      </c>
      <c r="B1960" s="15">
        <v>2029</v>
      </c>
      <c r="C1960" s="15">
        <v>25.6</v>
      </c>
    </row>
    <row r="1961" spans="1:3" x14ac:dyDescent="0.2">
      <c r="A1961" s="15" t="s">
        <v>232</v>
      </c>
      <c r="B1961" s="15">
        <v>2030</v>
      </c>
      <c r="C1961" s="15">
        <v>25.7</v>
      </c>
    </row>
    <row r="1962" spans="1:3" x14ac:dyDescent="0.2">
      <c r="A1962" s="15" t="s">
        <v>181</v>
      </c>
      <c r="B1962" s="15">
        <v>2021</v>
      </c>
      <c r="C1962" s="15">
        <v>23.4</v>
      </c>
    </row>
    <row r="1963" spans="1:3" x14ac:dyDescent="0.2">
      <c r="A1963" s="15" t="s">
        <v>181</v>
      </c>
      <c r="B1963" s="15">
        <v>2022</v>
      </c>
      <c r="C1963" s="15">
        <v>23.3</v>
      </c>
    </row>
    <row r="1964" spans="1:3" x14ac:dyDescent="0.2">
      <c r="A1964" s="15" t="s">
        <v>181</v>
      </c>
      <c r="B1964" s="15">
        <v>2023</v>
      </c>
      <c r="C1964" s="15">
        <v>23.2</v>
      </c>
    </row>
    <row r="1965" spans="1:3" x14ac:dyDescent="0.2">
      <c r="A1965" s="15" t="s">
        <v>181</v>
      </c>
      <c r="B1965" s="15">
        <v>2024</v>
      </c>
      <c r="C1965" s="15">
        <v>23.1</v>
      </c>
    </row>
    <row r="1966" spans="1:3" x14ac:dyDescent="0.2">
      <c r="A1966" s="15" t="s">
        <v>181</v>
      </c>
      <c r="B1966" s="15">
        <v>2025</v>
      </c>
      <c r="C1966" s="15">
        <v>23.1</v>
      </c>
    </row>
    <row r="1967" spans="1:3" x14ac:dyDescent="0.2">
      <c r="A1967" s="15" t="s">
        <v>181</v>
      </c>
      <c r="B1967" s="15">
        <v>2026</v>
      </c>
      <c r="C1967" s="15">
        <v>23</v>
      </c>
    </row>
    <row r="1968" spans="1:3" x14ac:dyDescent="0.2">
      <c r="A1968" s="15" t="s">
        <v>181</v>
      </c>
      <c r="B1968" s="15">
        <v>2027</v>
      </c>
      <c r="C1968" s="15">
        <v>22.9</v>
      </c>
    </row>
    <row r="1969" spans="1:3" x14ac:dyDescent="0.2">
      <c r="A1969" s="15" t="s">
        <v>181</v>
      </c>
      <c r="B1969" s="15">
        <v>2028</v>
      </c>
      <c r="C1969" s="15">
        <v>22.9</v>
      </c>
    </row>
    <row r="1970" spans="1:3" x14ac:dyDescent="0.2">
      <c r="A1970" s="15" t="s">
        <v>181</v>
      </c>
      <c r="B1970" s="15">
        <v>2029</v>
      </c>
      <c r="C1970" s="15">
        <v>22.9</v>
      </c>
    </row>
    <row r="1971" spans="1:3" x14ac:dyDescent="0.2">
      <c r="A1971" s="15" t="s">
        <v>181</v>
      </c>
      <c r="B1971" s="15">
        <v>2030</v>
      </c>
      <c r="C1971" s="15">
        <v>22.8</v>
      </c>
    </row>
    <row r="1972" spans="1:3" x14ac:dyDescent="0.2">
      <c r="A1972" s="15" t="s">
        <v>389</v>
      </c>
      <c r="B1972" s="15">
        <v>2021</v>
      </c>
      <c r="C1972" s="15">
        <v>33.4</v>
      </c>
    </row>
    <row r="1973" spans="1:3" x14ac:dyDescent="0.2">
      <c r="A1973" s="15" t="s">
        <v>389</v>
      </c>
      <c r="B1973" s="15">
        <v>2022</v>
      </c>
      <c r="C1973" s="15">
        <v>33.5</v>
      </c>
    </row>
    <row r="1974" spans="1:3" x14ac:dyDescent="0.2">
      <c r="A1974" s="15" t="s">
        <v>389</v>
      </c>
      <c r="B1974" s="15">
        <v>2023</v>
      </c>
      <c r="C1974" s="15">
        <v>33.700000000000003</v>
      </c>
    </row>
    <row r="1975" spans="1:3" x14ac:dyDescent="0.2">
      <c r="A1975" s="15" t="s">
        <v>389</v>
      </c>
      <c r="B1975" s="15">
        <v>2024</v>
      </c>
      <c r="C1975" s="15">
        <v>33.799999999999997</v>
      </c>
    </row>
    <row r="1976" spans="1:3" x14ac:dyDescent="0.2">
      <c r="A1976" s="15" t="s">
        <v>389</v>
      </c>
      <c r="B1976" s="15">
        <v>2025</v>
      </c>
      <c r="C1976" s="15">
        <v>34</v>
      </c>
    </row>
    <row r="1977" spans="1:3" x14ac:dyDescent="0.2">
      <c r="A1977" s="15" t="s">
        <v>389</v>
      </c>
      <c r="B1977" s="15">
        <v>2026</v>
      </c>
      <c r="C1977" s="15">
        <v>34.1</v>
      </c>
    </row>
    <row r="1978" spans="1:3" x14ac:dyDescent="0.2">
      <c r="A1978" s="15" t="s">
        <v>389</v>
      </c>
      <c r="B1978" s="15">
        <v>2027</v>
      </c>
      <c r="C1978" s="15">
        <v>34.4</v>
      </c>
    </row>
    <row r="1979" spans="1:3" x14ac:dyDescent="0.2">
      <c r="A1979" s="15" t="s">
        <v>389</v>
      </c>
      <c r="B1979" s="15">
        <v>2028</v>
      </c>
      <c r="C1979" s="15">
        <v>34.5</v>
      </c>
    </row>
    <row r="1980" spans="1:3" x14ac:dyDescent="0.2">
      <c r="A1980" s="15" t="s">
        <v>389</v>
      </c>
      <c r="B1980" s="15">
        <v>2029</v>
      </c>
      <c r="C1980" s="15">
        <v>34.700000000000003</v>
      </c>
    </row>
    <row r="1981" spans="1:3" x14ac:dyDescent="0.2">
      <c r="A1981" s="15" t="s">
        <v>389</v>
      </c>
      <c r="B1981" s="15">
        <v>2030</v>
      </c>
      <c r="C1981" s="15">
        <v>34.9</v>
      </c>
    </row>
    <row r="1982" spans="1:3" x14ac:dyDescent="0.2">
      <c r="A1982" s="15" t="s">
        <v>182</v>
      </c>
      <c r="B1982" s="15">
        <v>2021</v>
      </c>
      <c r="C1982" s="15">
        <v>121.5</v>
      </c>
    </row>
    <row r="1983" spans="1:3" x14ac:dyDescent="0.2">
      <c r="A1983" s="15" t="s">
        <v>182</v>
      </c>
      <c r="B1983" s="15">
        <v>2022</v>
      </c>
      <c r="C1983" s="15">
        <v>121.4</v>
      </c>
    </row>
    <row r="1984" spans="1:3" x14ac:dyDescent="0.2">
      <c r="A1984" s="15" t="s">
        <v>182</v>
      </c>
      <c r="B1984" s="15">
        <v>2023</v>
      </c>
      <c r="C1984" s="15">
        <v>121.5</v>
      </c>
    </row>
    <row r="1985" spans="1:3" x14ac:dyDescent="0.2">
      <c r="A1985" s="15" t="s">
        <v>182</v>
      </c>
      <c r="B1985" s="15">
        <v>2024</v>
      </c>
      <c r="C1985" s="15">
        <v>121.7</v>
      </c>
    </row>
    <row r="1986" spans="1:3" x14ac:dyDescent="0.2">
      <c r="A1986" s="15" t="s">
        <v>182</v>
      </c>
      <c r="B1986" s="15">
        <v>2025</v>
      </c>
      <c r="C1986" s="15">
        <v>121.9</v>
      </c>
    </row>
    <row r="1987" spans="1:3" x14ac:dyDescent="0.2">
      <c r="A1987" s="15" t="s">
        <v>182</v>
      </c>
      <c r="B1987" s="15">
        <v>2026</v>
      </c>
      <c r="C1987" s="15">
        <v>122.2</v>
      </c>
    </row>
    <row r="1988" spans="1:3" x14ac:dyDescent="0.2">
      <c r="A1988" s="15" t="s">
        <v>182</v>
      </c>
      <c r="B1988" s="15">
        <v>2027</v>
      </c>
      <c r="C1988" s="15">
        <v>122.4</v>
      </c>
    </row>
    <row r="1989" spans="1:3" x14ac:dyDescent="0.2">
      <c r="A1989" s="15" t="s">
        <v>182</v>
      </c>
      <c r="B1989" s="15">
        <v>2028</v>
      </c>
      <c r="C1989" s="15">
        <v>122.6</v>
      </c>
    </row>
    <row r="1990" spans="1:3" x14ac:dyDescent="0.2">
      <c r="A1990" s="15" t="s">
        <v>182</v>
      </c>
      <c r="B1990" s="15">
        <v>2029</v>
      </c>
      <c r="C1990" s="15">
        <v>122.8</v>
      </c>
    </row>
    <row r="1991" spans="1:3" x14ac:dyDescent="0.2">
      <c r="A1991" s="15" t="s">
        <v>182</v>
      </c>
      <c r="B1991" s="15">
        <v>2030</v>
      </c>
      <c r="C1991" s="15">
        <v>123</v>
      </c>
    </row>
    <row r="1992" spans="1:3" x14ac:dyDescent="0.2">
      <c r="A1992" s="15" t="s">
        <v>390</v>
      </c>
      <c r="B1992" s="15">
        <v>2021</v>
      </c>
      <c r="C1992" s="15">
        <v>10</v>
      </c>
    </row>
    <row r="1993" spans="1:3" x14ac:dyDescent="0.2">
      <c r="A1993" s="15" t="s">
        <v>390</v>
      </c>
      <c r="B1993" s="15">
        <v>2022</v>
      </c>
      <c r="C1993" s="15">
        <v>10</v>
      </c>
    </row>
    <row r="1994" spans="1:3" x14ac:dyDescent="0.2">
      <c r="A1994" s="15" t="s">
        <v>390</v>
      </c>
      <c r="B1994" s="15">
        <v>2023</v>
      </c>
      <c r="C1994" s="15">
        <v>9.9</v>
      </c>
    </row>
    <row r="1995" spans="1:3" x14ac:dyDescent="0.2">
      <c r="A1995" s="15" t="s">
        <v>390</v>
      </c>
      <c r="B1995" s="15">
        <v>2024</v>
      </c>
      <c r="C1995" s="15">
        <v>9.9</v>
      </c>
    </row>
    <row r="1996" spans="1:3" x14ac:dyDescent="0.2">
      <c r="A1996" s="15" t="s">
        <v>390</v>
      </c>
      <c r="B1996" s="15">
        <v>2025</v>
      </c>
      <c r="C1996" s="15">
        <v>9.8000000000000007</v>
      </c>
    </row>
    <row r="1997" spans="1:3" x14ac:dyDescent="0.2">
      <c r="A1997" s="15" t="s">
        <v>390</v>
      </c>
      <c r="B1997" s="15">
        <v>2026</v>
      </c>
      <c r="C1997" s="15">
        <v>9.8000000000000007</v>
      </c>
    </row>
    <row r="1998" spans="1:3" x14ac:dyDescent="0.2">
      <c r="A1998" s="15" t="s">
        <v>390</v>
      </c>
      <c r="B1998" s="15">
        <v>2027</v>
      </c>
      <c r="C1998" s="15">
        <v>9.6999999999999993</v>
      </c>
    </row>
    <row r="1999" spans="1:3" x14ac:dyDescent="0.2">
      <c r="A1999" s="15" t="s">
        <v>390</v>
      </c>
      <c r="B1999" s="15">
        <v>2028</v>
      </c>
      <c r="C1999" s="15">
        <v>9.6999999999999993</v>
      </c>
    </row>
    <row r="2000" spans="1:3" x14ac:dyDescent="0.2">
      <c r="A2000" s="15" t="s">
        <v>390</v>
      </c>
      <c r="B2000" s="15">
        <v>2029</v>
      </c>
      <c r="C2000" s="15">
        <v>9.6</v>
      </c>
    </row>
    <row r="2001" spans="1:3" x14ac:dyDescent="0.2">
      <c r="A2001" s="15" t="s">
        <v>390</v>
      </c>
      <c r="B2001" s="15">
        <v>2030</v>
      </c>
      <c r="C2001" s="15">
        <v>9.5</v>
      </c>
    </row>
    <row r="2002" spans="1:3" x14ac:dyDescent="0.2">
      <c r="A2002" s="15" t="s">
        <v>391</v>
      </c>
      <c r="B2002" s="15">
        <v>2021</v>
      </c>
      <c r="C2002" s="15">
        <v>10.5</v>
      </c>
    </row>
    <row r="2003" spans="1:3" x14ac:dyDescent="0.2">
      <c r="A2003" s="15" t="s">
        <v>391</v>
      </c>
      <c r="B2003" s="15">
        <v>2022</v>
      </c>
      <c r="C2003" s="15">
        <v>10.5</v>
      </c>
    </row>
    <row r="2004" spans="1:3" x14ac:dyDescent="0.2">
      <c r="A2004" s="15" t="s">
        <v>391</v>
      </c>
      <c r="B2004" s="15">
        <v>2023</v>
      </c>
      <c r="C2004" s="15">
        <v>10.5</v>
      </c>
    </row>
    <row r="2005" spans="1:3" x14ac:dyDescent="0.2">
      <c r="A2005" s="15" t="s">
        <v>391</v>
      </c>
      <c r="B2005" s="15">
        <v>2024</v>
      </c>
      <c r="C2005" s="15">
        <v>10.5</v>
      </c>
    </row>
    <row r="2006" spans="1:3" x14ac:dyDescent="0.2">
      <c r="A2006" s="15" t="s">
        <v>391</v>
      </c>
      <c r="B2006" s="15">
        <v>2025</v>
      </c>
      <c r="C2006" s="15">
        <v>10.5</v>
      </c>
    </row>
    <row r="2007" spans="1:3" x14ac:dyDescent="0.2">
      <c r="A2007" s="15" t="s">
        <v>391</v>
      </c>
      <c r="B2007" s="15">
        <v>2026</v>
      </c>
      <c r="C2007" s="15">
        <v>10.4</v>
      </c>
    </row>
    <row r="2008" spans="1:3" x14ac:dyDescent="0.2">
      <c r="A2008" s="15" t="s">
        <v>391</v>
      </c>
      <c r="B2008" s="15">
        <v>2027</v>
      </c>
      <c r="C2008" s="15">
        <v>10.4</v>
      </c>
    </row>
    <row r="2009" spans="1:3" x14ac:dyDescent="0.2">
      <c r="A2009" s="15" t="s">
        <v>391</v>
      </c>
      <c r="B2009" s="15">
        <v>2028</v>
      </c>
      <c r="C2009" s="15">
        <v>10.4</v>
      </c>
    </row>
    <row r="2010" spans="1:3" x14ac:dyDescent="0.2">
      <c r="A2010" s="15" t="s">
        <v>391</v>
      </c>
      <c r="B2010" s="15">
        <v>2029</v>
      </c>
      <c r="C2010" s="15">
        <v>10.4</v>
      </c>
    </row>
    <row r="2011" spans="1:3" x14ac:dyDescent="0.2">
      <c r="A2011" s="15" t="s">
        <v>391</v>
      </c>
      <c r="B2011" s="15">
        <v>2030</v>
      </c>
      <c r="C2011" s="15">
        <v>10.4</v>
      </c>
    </row>
    <row r="2012" spans="1:3" x14ac:dyDescent="0.2">
      <c r="A2012" s="15" t="s">
        <v>21</v>
      </c>
      <c r="B2012" s="15">
        <v>2021</v>
      </c>
      <c r="C2012" s="15">
        <v>45</v>
      </c>
    </row>
    <row r="2013" spans="1:3" x14ac:dyDescent="0.2">
      <c r="A2013" s="15" t="s">
        <v>21</v>
      </c>
      <c r="B2013" s="15">
        <v>2022</v>
      </c>
      <c r="C2013" s="15">
        <v>45</v>
      </c>
    </row>
    <row r="2014" spans="1:3" x14ac:dyDescent="0.2">
      <c r="A2014" s="15" t="s">
        <v>21</v>
      </c>
      <c r="B2014" s="15">
        <v>2023</v>
      </c>
      <c r="C2014" s="15">
        <v>45</v>
      </c>
    </row>
    <row r="2015" spans="1:3" x14ac:dyDescent="0.2">
      <c r="A2015" s="15" t="s">
        <v>21</v>
      </c>
      <c r="B2015" s="15">
        <v>2024</v>
      </c>
      <c r="C2015" s="15">
        <v>45</v>
      </c>
    </row>
    <row r="2016" spans="1:3" x14ac:dyDescent="0.2">
      <c r="A2016" s="15" t="s">
        <v>21</v>
      </c>
      <c r="B2016" s="15">
        <v>2025</v>
      </c>
      <c r="C2016" s="15">
        <v>45</v>
      </c>
    </row>
    <row r="2017" spans="1:3" x14ac:dyDescent="0.2">
      <c r="A2017" s="15" t="s">
        <v>21</v>
      </c>
      <c r="B2017" s="15">
        <v>2026</v>
      </c>
      <c r="C2017" s="15">
        <v>45</v>
      </c>
    </row>
    <row r="2018" spans="1:3" x14ac:dyDescent="0.2">
      <c r="A2018" s="15" t="s">
        <v>21</v>
      </c>
      <c r="B2018" s="15">
        <v>2027</v>
      </c>
      <c r="C2018" s="15">
        <v>45</v>
      </c>
    </row>
    <row r="2019" spans="1:3" x14ac:dyDescent="0.2">
      <c r="A2019" s="15" t="s">
        <v>21</v>
      </c>
      <c r="B2019" s="15">
        <v>2028</v>
      </c>
      <c r="C2019" s="15">
        <v>45</v>
      </c>
    </row>
    <row r="2020" spans="1:3" x14ac:dyDescent="0.2">
      <c r="A2020" s="15" t="s">
        <v>21</v>
      </c>
      <c r="B2020" s="15">
        <v>2029</v>
      </c>
      <c r="C2020" s="15">
        <v>44.9</v>
      </c>
    </row>
    <row r="2021" spans="1:3" x14ac:dyDescent="0.2">
      <c r="A2021" s="15" t="s">
        <v>21</v>
      </c>
      <c r="B2021" s="15">
        <v>2030</v>
      </c>
      <c r="C2021" s="15">
        <v>44.9</v>
      </c>
    </row>
    <row r="2022" spans="1:3" x14ac:dyDescent="0.2">
      <c r="A2022" s="15" t="s">
        <v>183</v>
      </c>
      <c r="B2022" s="15">
        <v>2021</v>
      </c>
      <c r="C2022" s="15">
        <v>19</v>
      </c>
    </row>
    <row r="2023" spans="1:3" x14ac:dyDescent="0.2">
      <c r="A2023" s="15" t="s">
        <v>183</v>
      </c>
      <c r="B2023" s="15">
        <v>2022</v>
      </c>
      <c r="C2023" s="15">
        <v>18.899999999999999</v>
      </c>
    </row>
    <row r="2024" spans="1:3" x14ac:dyDescent="0.2">
      <c r="A2024" s="15" t="s">
        <v>183</v>
      </c>
      <c r="B2024" s="15">
        <v>2023</v>
      </c>
      <c r="C2024" s="15">
        <v>18.8</v>
      </c>
    </row>
    <row r="2025" spans="1:3" x14ac:dyDescent="0.2">
      <c r="A2025" s="15" t="s">
        <v>183</v>
      </c>
      <c r="B2025" s="15">
        <v>2024</v>
      </c>
      <c r="C2025" s="15">
        <v>18.7</v>
      </c>
    </row>
    <row r="2026" spans="1:3" x14ac:dyDescent="0.2">
      <c r="A2026" s="15" t="s">
        <v>183</v>
      </c>
      <c r="B2026" s="15">
        <v>2025</v>
      </c>
      <c r="C2026" s="15">
        <v>18.7</v>
      </c>
    </row>
    <row r="2027" spans="1:3" x14ac:dyDescent="0.2">
      <c r="A2027" s="15" t="s">
        <v>183</v>
      </c>
      <c r="B2027" s="15">
        <v>2026</v>
      </c>
      <c r="C2027" s="15">
        <v>18.600000000000001</v>
      </c>
    </row>
    <row r="2028" spans="1:3" x14ac:dyDescent="0.2">
      <c r="A2028" s="15" t="s">
        <v>183</v>
      </c>
      <c r="B2028" s="15">
        <v>2027</v>
      </c>
      <c r="C2028" s="15">
        <v>18.5</v>
      </c>
    </row>
    <row r="2029" spans="1:3" x14ac:dyDescent="0.2">
      <c r="A2029" s="15" t="s">
        <v>183</v>
      </c>
      <c r="B2029" s="15">
        <v>2028</v>
      </c>
      <c r="C2029" s="15">
        <v>18.399999999999999</v>
      </c>
    </row>
    <row r="2030" spans="1:3" x14ac:dyDescent="0.2">
      <c r="A2030" s="15" t="s">
        <v>183</v>
      </c>
      <c r="B2030" s="15">
        <v>2029</v>
      </c>
      <c r="C2030" s="15">
        <v>18.399999999999999</v>
      </c>
    </row>
    <row r="2031" spans="1:3" x14ac:dyDescent="0.2">
      <c r="A2031" s="15" t="s">
        <v>183</v>
      </c>
      <c r="B2031" s="15">
        <v>2030</v>
      </c>
      <c r="C2031" s="15">
        <v>18.3</v>
      </c>
    </row>
    <row r="2032" spans="1:3" x14ac:dyDescent="0.2">
      <c r="A2032" s="15" t="s">
        <v>97</v>
      </c>
      <c r="B2032" s="15">
        <v>2021</v>
      </c>
      <c r="C2032" s="15">
        <v>81.3</v>
      </c>
    </row>
    <row r="2033" spans="1:3" x14ac:dyDescent="0.2">
      <c r="A2033" s="15" t="s">
        <v>97</v>
      </c>
      <c r="B2033" s="15">
        <v>2022</v>
      </c>
      <c r="C2033" s="15">
        <v>81.5</v>
      </c>
    </row>
    <row r="2034" spans="1:3" x14ac:dyDescent="0.2">
      <c r="A2034" s="15" t="s">
        <v>97</v>
      </c>
      <c r="B2034" s="15">
        <v>2023</v>
      </c>
      <c r="C2034" s="15">
        <v>81.7</v>
      </c>
    </row>
    <row r="2035" spans="1:3" x14ac:dyDescent="0.2">
      <c r="A2035" s="15" t="s">
        <v>97</v>
      </c>
      <c r="B2035" s="15">
        <v>2024</v>
      </c>
      <c r="C2035" s="15">
        <v>81.8</v>
      </c>
    </row>
    <row r="2036" spans="1:3" x14ac:dyDescent="0.2">
      <c r="A2036" s="15" t="s">
        <v>97</v>
      </c>
      <c r="B2036" s="15">
        <v>2025</v>
      </c>
      <c r="C2036" s="15">
        <v>81.900000000000006</v>
      </c>
    </row>
    <row r="2037" spans="1:3" x14ac:dyDescent="0.2">
      <c r="A2037" s="15" t="s">
        <v>97</v>
      </c>
      <c r="B2037" s="15">
        <v>2026</v>
      </c>
      <c r="C2037" s="15">
        <v>82.1</v>
      </c>
    </row>
    <row r="2038" spans="1:3" x14ac:dyDescent="0.2">
      <c r="A2038" s="15" t="s">
        <v>97</v>
      </c>
      <c r="B2038" s="15">
        <v>2027</v>
      </c>
      <c r="C2038" s="15">
        <v>82.2</v>
      </c>
    </row>
    <row r="2039" spans="1:3" x14ac:dyDescent="0.2">
      <c r="A2039" s="15" t="s">
        <v>97</v>
      </c>
      <c r="B2039" s="15">
        <v>2028</v>
      </c>
      <c r="C2039" s="15">
        <v>82.4</v>
      </c>
    </row>
    <row r="2040" spans="1:3" x14ac:dyDescent="0.2">
      <c r="A2040" s="15" t="s">
        <v>97</v>
      </c>
      <c r="B2040" s="15">
        <v>2029</v>
      </c>
      <c r="C2040" s="15">
        <v>82.6</v>
      </c>
    </row>
    <row r="2041" spans="1:3" x14ac:dyDescent="0.2">
      <c r="A2041" s="15" t="s">
        <v>97</v>
      </c>
      <c r="B2041" s="15">
        <v>2030</v>
      </c>
      <c r="C2041" s="15">
        <v>82.8</v>
      </c>
    </row>
    <row r="2042" spans="1:3" x14ac:dyDescent="0.2">
      <c r="A2042" s="15" t="s">
        <v>392</v>
      </c>
      <c r="B2042" s="15">
        <v>2021</v>
      </c>
      <c r="C2042" s="15">
        <v>34.1</v>
      </c>
    </row>
    <row r="2043" spans="1:3" x14ac:dyDescent="0.2">
      <c r="A2043" s="15" t="s">
        <v>392</v>
      </c>
      <c r="B2043" s="15">
        <v>2022</v>
      </c>
      <c r="C2043" s="15">
        <v>34.200000000000003</v>
      </c>
    </row>
    <row r="2044" spans="1:3" x14ac:dyDescent="0.2">
      <c r="A2044" s="15" t="s">
        <v>392</v>
      </c>
      <c r="B2044" s="15">
        <v>2023</v>
      </c>
      <c r="C2044" s="15">
        <v>34.299999999999997</v>
      </c>
    </row>
    <row r="2045" spans="1:3" x14ac:dyDescent="0.2">
      <c r="A2045" s="15" t="s">
        <v>392</v>
      </c>
      <c r="B2045" s="15">
        <v>2024</v>
      </c>
      <c r="C2045" s="15">
        <v>34.4</v>
      </c>
    </row>
    <row r="2046" spans="1:3" x14ac:dyDescent="0.2">
      <c r="A2046" s="15" t="s">
        <v>392</v>
      </c>
      <c r="B2046" s="15">
        <v>2025</v>
      </c>
      <c r="C2046" s="15">
        <v>34.5</v>
      </c>
    </row>
    <row r="2047" spans="1:3" x14ac:dyDescent="0.2">
      <c r="A2047" s="15" t="s">
        <v>392</v>
      </c>
      <c r="B2047" s="15">
        <v>2026</v>
      </c>
      <c r="C2047" s="15">
        <v>34.6</v>
      </c>
    </row>
    <row r="2048" spans="1:3" x14ac:dyDescent="0.2">
      <c r="A2048" s="15" t="s">
        <v>392</v>
      </c>
      <c r="B2048" s="15">
        <v>2027</v>
      </c>
      <c r="C2048" s="15">
        <v>34.6</v>
      </c>
    </row>
    <row r="2049" spans="1:3" x14ac:dyDescent="0.2">
      <c r="A2049" s="15" t="s">
        <v>392</v>
      </c>
      <c r="B2049" s="15">
        <v>2028</v>
      </c>
      <c r="C2049" s="15">
        <v>34.700000000000003</v>
      </c>
    </row>
    <row r="2050" spans="1:3" x14ac:dyDescent="0.2">
      <c r="A2050" s="15" t="s">
        <v>392</v>
      </c>
      <c r="B2050" s="15">
        <v>2029</v>
      </c>
      <c r="C2050" s="15">
        <v>34.700000000000003</v>
      </c>
    </row>
    <row r="2051" spans="1:3" x14ac:dyDescent="0.2">
      <c r="A2051" s="15" t="s">
        <v>392</v>
      </c>
      <c r="B2051" s="15">
        <v>2030</v>
      </c>
      <c r="C2051" s="15">
        <v>34.700000000000003</v>
      </c>
    </row>
    <row r="2052" spans="1:3" x14ac:dyDescent="0.2">
      <c r="A2052" s="15" t="s">
        <v>393</v>
      </c>
      <c r="B2052" s="15">
        <v>2021</v>
      </c>
      <c r="C2052" s="15">
        <v>48.7</v>
      </c>
    </row>
    <row r="2053" spans="1:3" x14ac:dyDescent="0.2">
      <c r="A2053" s="15" t="s">
        <v>393</v>
      </c>
      <c r="B2053" s="15">
        <v>2022</v>
      </c>
      <c r="C2053" s="15">
        <v>48.8</v>
      </c>
    </row>
    <row r="2054" spans="1:3" x14ac:dyDescent="0.2">
      <c r="A2054" s="15" t="s">
        <v>393</v>
      </c>
      <c r="B2054" s="15">
        <v>2023</v>
      </c>
      <c r="C2054" s="15">
        <v>49</v>
      </c>
    </row>
    <row r="2055" spans="1:3" x14ac:dyDescent="0.2">
      <c r="A2055" s="15" t="s">
        <v>393</v>
      </c>
      <c r="B2055" s="15">
        <v>2024</v>
      </c>
      <c r="C2055" s="15">
        <v>49.2</v>
      </c>
    </row>
    <row r="2056" spans="1:3" x14ac:dyDescent="0.2">
      <c r="A2056" s="15" t="s">
        <v>393</v>
      </c>
      <c r="B2056" s="15">
        <v>2025</v>
      </c>
      <c r="C2056" s="15">
        <v>49.5</v>
      </c>
    </row>
    <row r="2057" spans="1:3" x14ac:dyDescent="0.2">
      <c r="A2057" s="15" t="s">
        <v>393</v>
      </c>
      <c r="B2057" s="15">
        <v>2026</v>
      </c>
      <c r="C2057" s="15">
        <v>49.7</v>
      </c>
    </row>
    <row r="2058" spans="1:3" x14ac:dyDescent="0.2">
      <c r="A2058" s="15" t="s">
        <v>393</v>
      </c>
      <c r="B2058" s="15">
        <v>2027</v>
      </c>
      <c r="C2058" s="15">
        <v>49.8</v>
      </c>
    </row>
    <row r="2059" spans="1:3" x14ac:dyDescent="0.2">
      <c r="A2059" s="15" t="s">
        <v>393</v>
      </c>
      <c r="B2059" s="15">
        <v>2028</v>
      </c>
      <c r="C2059" s="15">
        <v>49.9</v>
      </c>
    </row>
    <row r="2060" spans="1:3" x14ac:dyDescent="0.2">
      <c r="A2060" s="15" t="s">
        <v>393</v>
      </c>
      <c r="B2060" s="15">
        <v>2029</v>
      </c>
      <c r="C2060" s="15">
        <v>50.1</v>
      </c>
    </row>
    <row r="2061" spans="1:3" x14ac:dyDescent="0.2">
      <c r="A2061" s="15" t="s">
        <v>393</v>
      </c>
      <c r="B2061" s="15">
        <v>2030</v>
      </c>
      <c r="C2061" s="15">
        <v>50.1</v>
      </c>
    </row>
    <row r="2062" spans="1:3" x14ac:dyDescent="0.2">
      <c r="A2062" s="15" t="s">
        <v>394</v>
      </c>
      <c r="B2062" s="15">
        <v>2021</v>
      </c>
      <c r="C2062" s="15">
        <v>19.399999999999999</v>
      </c>
    </row>
    <row r="2063" spans="1:3" x14ac:dyDescent="0.2">
      <c r="A2063" s="15" t="s">
        <v>394</v>
      </c>
      <c r="B2063" s="15">
        <v>2022</v>
      </c>
      <c r="C2063" s="15">
        <v>19.3</v>
      </c>
    </row>
    <row r="2064" spans="1:3" x14ac:dyDescent="0.2">
      <c r="A2064" s="15" t="s">
        <v>394</v>
      </c>
      <c r="B2064" s="15">
        <v>2023</v>
      </c>
      <c r="C2064" s="15">
        <v>19.3</v>
      </c>
    </row>
    <row r="2065" spans="1:3" x14ac:dyDescent="0.2">
      <c r="A2065" s="15" t="s">
        <v>394</v>
      </c>
      <c r="B2065" s="15">
        <v>2024</v>
      </c>
      <c r="C2065" s="15">
        <v>19.3</v>
      </c>
    </row>
    <row r="2066" spans="1:3" x14ac:dyDescent="0.2">
      <c r="A2066" s="15" t="s">
        <v>394</v>
      </c>
      <c r="B2066" s="15">
        <v>2025</v>
      </c>
      <c r="C2066" s="15">
        <v>19.3</v>
      </c>
    </row>
    <row r="2067" spans="1:3" x14ac:dyDescent="0.2">
      <c r="A2067" s="15" t="s">
        <v>394</v>
      </c>
      <c r="B2067" s="15">
        <v>2026</v>
      </c>
      <c r="C2067" s="15">
        <v>19.399999999999999</v>
      </c>
    </row>
    <row r="2068" spans="1:3" x14ac:dyDescent="0.2">
      <c r="A2068" s="15" t="s">
        <v>394</v>
      </c>
      <c r="B2068" s="15">
        <v>2027</v>
      </c>
      <c r="C2068" s="15">
        <v>19.399999999999999</v>
      </c>
    </row>
    <row r="2069" spans="1:3" x14ac:dyDescent="0.2">
      <c r="A2069" s="15" t="s">
        <v>394</v>
      </c>
      <c r="B2069" s="15">
        <v>2028</v>
      </c>
      <c r="C2069" s="15">
        <v>19.399999999999999</v>
      </c>
    </row>
    <row r="2070" spans="1:3" x14ac:dyDescent="0.2">
      <c r="A2070" s="15" t="s">
        <v>394</v>
      </c>
      <c r="B2070" s="15">
        <v>2029</v>
      </c>
      <c r="C2070" s="15">
        <v>19.399999999999999</v>
      </c>
    </row>
    <row r="2071" spans="1:3" x14ac:dyDescent="0.2">
      <c r="A2071" s="15" t="s">
        <v>394</v>
      </c>
      <c r="B2071" s="15">
        <v>2030</v>
      </c>
      <c r="C2071" s="15">
        <v>19.399999999999999</v>
      </c>
    </row>
    <row r="2072" spans="1:3" x14ac:dyDescent="0.2">
      <c r="A2072" s="15" t="s">
        <v>395</v>
      </c>
      <c r="B2072" s="15">
        <v>2021</v>
      </c>
      <c r="C2072" s="15">
        <v>32.799999999999997</v>
      </c>
    </row>
    <row r="2073" spans="1:3" x14ac:dyDescent="0.2">
      <c r="A2073" s="15" t="s">
        <v>395</v>
      </c>
      <c r="B2073" s="15">
        <v>2022</v>
      </c>
      <c r="C2073" s="15">
        <v>32.6</v>
      </c>
    </row>
    <row r="2074" spans="1:3" x14ac:dyDescent="0.2">
      <c r="A2074" s="15" t="s">
        <v>395</v>
      </c>
      <c r="B2074" s="15">
        <v>2023</v>
      </c>
      <c r="C2074" s="15">
        <v>32.4</v>
      </c>
    </row>
    <row r="2075" spans="1:3" x14ac:dyDescent="0.2">
      <c r="A2075" s="15" t="s">
        <v>395</v>
      </c>
      <c r="B2075" s="15">
        <v>2024</v>
      </c>
      <c r="C2075" s="15">
        <v>32.200000000000003</v>
      </c>
    </row>
    <row r="2076" spans="1:3" x14ac:dyDescent="0.2">
      <c r="A2076" s="15" t="s">
        <v>395</v>
      </c>
      <c r="B2076" s="15">
        <v>2025</v>
      </c>
      <c r="C2076" s="15">
        <v>32.1</v>
      </c>
    </row>
    <row r="2077" spans="1:3" x14ac:dyDescent="0.2">
      <c r="A2077" s="15" t="s">
        <v>395</v>
      </c>
      <c r="B2077" s="15">
        <v>2026</v>
      </c>
      <c r="C2077" s="15">
        <v>32</v>
      </c>
    </row>
    <row r="2078" spans="1:3" x14ac:dyDescent="0.2">
      <c r="A2078" s="15" t="s">
        <v>395</v>
      </c>
      <c r="B2078" s="15">
        <v>2027</v>
      </c>
      <c r="C2078" s="15">
        <v>31.9</v>
      </c>
    </row>
    <row r="2079" spans="1:3" x14ac:dyDescent="0.2">
      <c r="A2079" s="15" t="s">
        <v>395</v>
      </c>
      <c r="B2079" s="15">
        <v>2028</v>
      </c>
      <c r="C2079" s="15">
        <v>31.8</v>
      </c>
    </row>
    <row r="2080" spans="1:3" x14ac:dyDescent="0.2">
      <c r="A2080" s="15" t="s">
        <v>395</v>
      </c>
      <c r="B2080" s="15">
        <v>2029</v>
      </c>
      <c r="C2080" s="15">
        <v>31.8</v>
      </c>
    </row>
    <row r="2081" spans="1:3" x14ac:dyDescent="0.2">
      <c r="A2081" s="15" t="s">
        <v>395</v>
      </c>
      <c r="B2081" s="15">
        <v>2030</v>
      </c>
      <c r="C2081" s="15">
        <v>31.7</v>
      </c>
    </row>
    <row r="2082" spans="1:3" x14ac:dyDescent="0.2">
      <c r="A2082" s="15" t="s">
        <v>396</v>
      </c>
      <c r="B2082" s="15">
        <v>2021</v>
      </c>
      <c r="C2082" s="15">
        <v>60.7</v>
      </c>
    </row>
    <row r="2083" spans="1:3" x14ac:dyDescent="0.2">
      <c r="A2083" s="15" t="s">
        <v>396</v>
      </c>
      <c r="B2083" s="15">
        <v>2022</v>
      </c>
      <c r="C2083" s="15">
        <v>60.6</v>
      </c>
    </row>
    <row r="2084" spans="1:3" x14ac:dyDescent="0.2">
      <c r="A2084" s="15" t="s">
        <v>396</v>
      </c>
      <c r="B2084" s="15">
        <v>2023</v>
      </c>
      <c r="C2084" s="15">
        <v>60.4</v>
      </c>
    </row>
    <row r="2085" spans="1:3" x14ac:dyDescent="0.2">
      <c r="A2085" s="15" t="s">
        <v>396</v>
      </c>
      <c r="B2085" s="15">
        <v>2024</v>
      </c>
      <c r="C2085" s="15">
        <v>60.2</v>
      </c>
    </row>
    <row r="2086" spans="1:3" x14ac:dyDescent="0.2">
      <c r="A2086" s="15" t="s">
        <v>396</v>
      </c>
      <c r="B2086" s="15">
        <v>2025</v>
      </c>
      <c r="C2086" s="15">
        <v>60.1</v>
      </c>
    </row>
    <row r="2087" spans="1:3" x14ac:dyDescent="0.2">
      <c r="A2087" s="15" t="s">
        <v>396</v>
      </c>
      <c r="B2087" s="15">
        <v>2026</v>
      </c>
      <c r="C2087" s="15">
        <v>60</v>
      </c>
    </row>
    <row r="2088" spans="1:3" x14ac:dyDescent="0.2">
      <c r="A2088" s="15" t="s">
        <v>396</v>
      </c>
      <c r="B2088" s="15">
        <v>2027</v>
      </c>
      <c r="C2088" s="15">
        <v>59.9</v>
      </c>
    </row>
    <row r="2089" spans="1:3" x14ac:dyDescent="0.2">
      <c r="A2089" s="15" t="s">
        <v>396</v>
      </c>
      <c r="B2089" s="15">
        <v>2028</v>
      </c>
      <c r="C2089" s="15">
        <v>59.8</v>
      </c>
    </row>
    <row r="2090" spans="1:3" x14ac:dyDescent="0.2">
      <c r="A2090" s="15" t="s">
        <v>396</v>
      </c>
      <c r="B2090" s="15">
        <v>2029</v>
      </c>
      <c r="C2090" s="15">
        <v>59.7</v>
      </c>
    </row>
    <row r="2091" spans="1:3" x14ac:dyDescent="0.2">
      <c r="A2091" s="15" t="s">
        <v>396</v>
      </c>
      <c r="B2091" s="15">
        <v>2030</v>
      </c>
      <c r="C2091" s="15">
        <v>59.6</v>
      </c>
    </row>
    <row r="2092" spans="1:3" x14ac:dyDescent="0.2">
      <c r="A2092" s="15" t="s">
        <v>98</v>
      </c>
      <c r="B2092" s="15">
        <v>2021</v>
      </c>
      <c r="C2092" s="15">
        <v>10.9</v>
      </c>
    </row>
    <row r="2093" spans="1:3" x14ac:dyDescent="0.2">
      <c r="A2093" s="15" t="s">
        <v>98</v>
      </c>
      <c r="B2093" s="15">
        <v>2022</v>
      </c>
      <c r="C2093" s="15">
        <v>10.9</v>
      </c>
    </row>
    <row r="2094" spans="1:3" x14ac:dyDescent="0.2">
      <c r="A2094" s="15" t="s">
        <v>98</v>
      </c>
      <c r="B2094" s="15">
        <v>2023</v>
      </c>
      <c r="C2094" s="15">
        <v>10.9</v>
      </c>
    </row>
    <row r="2095" spans="1:3" x14ac:dyDescent="0.2">
      <c r="A2095" s="15" t="s">
        <v>98</v>
      </c>
      <c r="B2095" s="15">
        <v>2024</v>
      </c>
      <c r="C2095" s="15">
        <v>10.9</v>
      </c>
    </row>
    <row r="2096" spans="1:3" x14ac:dyDescent="0.2">
      <c r="A2096" s="15" t="s">
        <v>98</v>
      </c>
      <c r="B2096" s="15">
        <v>2025</v>
      </c>
      <c r="C2096" s="15">
        <v>11</v>
      </c>
    </row>
    <row r="2097" spans="1:3" x14ac:dyDescent="0.2">
      <c r="A2097" s="15" t="s">
        <v>98</v>
      </c>
      <c r="B2097" s="15">
        <v>2026</v>
      </c>
      <c r="C2097" s="15">
        <v>11</v>
      </c>
    </row>
    <row r="2098" spans="1:3" x14ac:dyDescent="0.2">
      <c r="A2098" s="15" t="s">
        <v>98</v>
      </c>
      <c r="B2098" s="15">
        <v>2027</v>
      </c>
      <c r="C2098" s="15">
        <v>11</v>
      </c>
    </row>
    <row r="2099" spans="1:3" x14ac:dyDescent="0.2">
      <c r="A2099" s="15" t="s">
        <v>98</v>
      </c>
      <c r="B2099" s="15">
        <v>2028</v>
      </c>
      <c r="C2099" s="15">
        <v>11</v>
      </c>
    </row>
    <row r="2100" spans="1:3" x14ac:dyDescent="0.2">
      <c r="A2100" s="15" t="s">
        <v>98</v>
      </c>
      <c r="B2100" s="15">
        <v>2029</v>
      </c>
      <c r="C2100" s="15">
        <v>11.1</v>
      </c>
    </row>
    <row r="2101" spans="1:3" x14ac:dyDescent="0.2">
      <c r="A2101" s="15" t="s">
        <v>98</v>
      </c>
      <c r="B2101" s="15">
        <v>2030</v>
      </c>
      <c r="C2101" s="15">
        <v>11.1</v>
      </c>
    </row>
    <row r="2102" spans="1:3" x14ac:dyDescent="0.2">
      <c r="A2102" s="15" t="s">
        <v>99</v>
      </c>
      <c r="B2102" s="15">
        <v>2021</v>
      </c>
      <c r="C2102" s="15">
        <v>37</v>
      </c>
    </row>
    <row r="2103" spans="1:3" x14ac:dyDescent="0.2">
      <c r="A2103" s="15" t="s">
        <v>99</v>
      </c>
      <c r="B2103" s="15">
        <v>2022</v>
      </c>
      <c r="C2103" s="15">
        <v>37</v>
      </c>
    </row>
    <row r="2104" spans="1:3" x14ac:dyDescent="0.2">
      <c r="A2104" s="15" t="s">
        <v>99</v>
      </c>
      <c r="B2104" s="15">
        <v>2023</v>
      </c>
      <c r="C2104" s="15">
        <v>36.9</v>
      </c>
    </row>
    <row r="2105" spans="1:3" x14ac:dyDescent="0.2">
      <c r="A2105" s="15" t="s">
        <v>99</v>
      </c>
      <c r="B2105" s="15">
        <v>2024</v>
      </c>
      <c r="C2105" s="15">
        <v>36.799999999999997</v>
      </c>
    </row>
    <row r="2106" spans="1:3" x14ac:dyDescent="0.2">
      <c r="A2106" s="15" t="s">
        <v>99</v>
      </c>
      <c r="B2106" s="15">
        <v>2025</v>
      </c>
      <c r="C2106" s="15">
        <v>36.799999999999997</v>
      </c>
    </row>
    <row r="2107" spans="1:3" x14ac:dyDescent="0.2">
      <c r="A2107" s="15" t="s">
        <v>99</v>
      </c>
      <c r="B2107" s="15">
        <v>2026</v>
      </c>
      <c r="C2107" s="15">
        <v>36.700000000000003</v>
      </c>
    </row>
    <row r="2108" spans="1:3" x14ac:dyDescent="0.2">
      <c r="A2108" s="15" t="s">
        <v>99</v>
      </c>
      <c r="B2108" s="15">
        <v>2027</v>
      </c>
      <c r="C2108" s="15">
        <v>36.700000000000003</v>
      </c>
    </row>
    <row r="2109" spans="1:3" x14ac:dyDescent="0.2">
      <c r="A2109" s="15" t="s">
        <v>99</v>
      </c>
      <c r="B2109" s="15">
        <v>2028</v>
      </c>
      <c r="C2109" s="15">
        <v>36.6</v>
      </c>
    </row>
    <row r="2110" spans="1:3" x14ac:dyDescent="0.2">
      <c r="A2110" s="15" t="s">
        <v>99</v>
      </c>
      <c r="B2110" s="15">
        <v>2029</v>
      </c>
      <c r="C2110" s="15">
        <v>36.6</v>
      </c>
    </row>
    <row r="2111" spans="1:3" x14ac:dyDescent="0.2">
      <c r="A2111" s="15" t="s">
        <v>99</v>
      </c>
      <c r="B2111" s="15">
        <v>2030</v>
      </c>
      <c r="C2111" s="15">
        <v>36.5</v>
      </c>
    </row>
    <row r="2112" spans="1:3" x14ac:dyDescent="0.2">
      <c r="A2112" s="15" t="s">
        <v>397</v>
      </c>
      <c r="B2112" s="15">
        <v>2021</v>
      </c>
      <c r="C2112" s="15">
        <v>29.1</v>
      </c>
    </row>
    <row r="2113" spans="1:3" x14ac:dyDescent="0.2">
      <c r="A2113" s="15" t="s">
        <v>397</v>
      </c>
      <c r="B2113" s="15">
        <v>2022</v>
      </c>
      <c r="C2113" s="15">
        <v>29</v>
      </c>
    </row>
    <row r="2114" spans="1:3" x14ac:dyDescent="0.2">
      <c r="A2114" s="15" t="s">
        <v>397</v>
      </c>
      <c r="B2114" s="15">
        <v>2023</v>
      </c>
      <c r="C2114" s="15">
        <v>29</v>
      </c>
    </row>
    <row r="2115" spans="1:3" x14ac:dyDescent="0.2">
      <c r="A2115" s="15" t="s">
        <v>397</v>
      </c>
      <c r="B2115" s="15">
        <v>2024</v>
      </c>
      <c r="C2115" s="15">
        <v>29</v>
      </c>
    </row>
    <row r="2116" spans="1:3" x14ac:dyDescent="0.2">
      <c r="A2116" s="15" t="s">
        <v>397</v>
      </c>
      <c r="B2116" s="15">
        <v>2025</v>
      </c>
      <c r="C2116" s="15">
        <v>29</v>
      </c>
    </row>
    <row r="2117" spans="1:3" x14ac:dyDescent="0.2">
      <c r="A2117" s="15" t="s">
        <v>397</v>
      </c>
      <c r="B2117" s="15">
        <v>2026</v>
      </c>
      <c r="C2117" s="15">
        <v>28.9</v>
      </c>
    </row>
    <row r="2118" spans="1:3" x14ac:dyDescent="0.2">
      <c r="A2118" s="15" t="s">
        <v>397</v>
      </c>
      <c r="B2118" s="15">
        <v>2027</v>
      </c>
      <c r="C2118" s="15">
        <v>28.9</v>
      </c>
    </row>
    <row r="2119" spans="1:3" x14ac:dyDescent="0.2">
      <c r="A2119" s="15" t="s">
        <v>397</v>
      </c>
      <c r="B2119" s="15">
        <v>2028</v>
      </c>
      <c r="C2119" s="15">
        <v>28.9</v>
      </c>
    </row>
    <row r="2120" spans="1:3" x14ac:dyDescent="0.2">
      <c r="A2120" s="15" t="s">
        <v>397</v>
      </c>
      <c r="B2120" s="15">
        <v>2029</v>
      </c>
      <c r="C2120" s="15">
        <v>28.9</v>
      </c>
    </row>
    <row r="2121" spans="1:3" x14ac:dyDescent="0.2">
      <c r="A2121" s="15" t="s">
        <v>397</v>
      </c>
      <c r="B2121" s="15">
        <v>2030</v>
      </c>
      <c r="C2121" s="15">
        <v>28.9</v>
      </c>
    </row>
    <row r="2122" spans="1:3" x14ac:dyDescent="0.2">
      <c r="A2122" s="15" t="s">
        <v>233</v>
      </c>
      <c r="B2122" s="15">
        <v>2021</v>
      </c>
      <c r="C2122" s="15">
        <v>36.200000000000003</v>
      </c>
    </row>
    <row r="2123" spans="1:3" x14ac:dyDescent="0.2">
      <c r="A2123" s="15" t="s">
        <v>233</v>
      </c>
      <c r="B2123" s="15">
        <v>2022</v>
      </c>
      <c r="C2123" s="15">
        <v>36.299999999999997</v>
      </c>
    </row>
    <row r="2124" spans="1:3" x14ac:dyDescent="0.2">
      <c r="A2124" s="15" t="s">
        <v>233</v>
      </c>
      <c r="B2124" s="15">
        <v>2023</v>
      </c>
      <c r="C2124" s="15">
        <v>36.4</v>
      </c>
    </row>
    <row r="2125" spans="1:3" x14ac:dyDescent="0.2">
      <c r="A2125" s="15" t="s">
        <v>233</v>
      </c>
      <c r="B2125" s="15">
        <v>2024</v>
      </c>
      <c r="C2125" s="15">
        <v>36.5</v>
      </c>
    </row>
    <row r="2126" spans="1:3" x14ac:dyDescent="0.2">
      <c r="A2126" s="15" t="s">
        <v>233</v>
      </c>
      <c r="B2126" s="15">
        <v>2025</v>
      </c>
      <c r="C2126" s="15">
        <v>36.6</v>
      </c>
    </row>
    <row r="2127" spans="1:3" x14ac:dyDescent="0.2">
      <c r="A2127" s="15" t="s">
        <v>233</v>
      </c>
      <c r="B2127" s="15">
        <v>2026</v>
      </c>
      <c r="C2127" s="15">
        <v>36.700000000000003</v>
      </c>
    </row>
    <row r="2128" spans="1:3" x14ac:dyDescent="0.2">
      <c r="A2128" s="15" t="s">
        <v>233</v>
      </c>
      <c r="B2128" s="15">
        <v>2027</v>
      </c>
      <c r="C2128" s="15">
        <v>36.799999999999997</v>
      </c>
    </row>
    <row r="2129" spans="1:3" x14ac:dyDescent="0.2">
      <c r="A2129" s="15" t="s">
        <v>233</v>
      </c>
      <c r="B2129" s="15">
        <v>2028</v>
      </c>
      <c r="C2129" s="15">
        <v>36.799999999999997</v>
      </c>
    </row>
    <row r="2130" spans="1:3" x14ac:dyDescent="0.2">
      <c r="A2130" s="15" t="s">
        <v>233</v>
      </c>
      <c r="B2130" s="15">
        <v>2029</v>
      </c>
      <c r="C2130" s="15">
        <v>36.9</v>
      </c>
    </row>
    <row r="2131" spans="1:3" x14ac:dyDescent="0.2">
      <c r="A2131" s="15" t="s">
        <v>233</v>
      </c>
      <c r="B2131" s="15">
        <v>2030</v>
      </c>
      <c r="C2131" s="15">
        <v>37</v>
      </c>
    </row>
    <row r="2132" spans="1:3" x14ac:dyDescent="0.2">
      <c r="A2132" s="15" t="s">
        <v>138</v>
      </c>
      <c r="B2132" s="15">
        <v>2021</v>
      </c>
      <c r="C2132" s="15">
        <v>13.9</v>
      </c>
    </row>
    <row r="2133" spans="1:3" x14ac:dyDescent="0.2">
      <c r="A2133" s="15" t="s">
        <v>138</v>
      </c>
      <c r="B2133" s="15">
        <v>2022</v>
      </c>
      <c r="C2133" s="15">
        <v>13.8</v>
      </c>
    </row>
    <row r="2134" spans="1:3" x14ac:dyDescent="0.2">
      <c r="A2134" s="15" t="s">
        <v>138</v>
      </c>
      <c r="B2134" s="15">
        <v>2023</v>
      </c>
      <c r="C2134" s="15">
        <v>13.8</v>
      </c>
    </row>
    <row r="2135" spans="1:3" x14ac:dyDescent="0.2">
      <c r="A2135" s="15" t="s">
        <v>138</v>
      </c>
      <c r="B2135" s="15">
        <v>2024</v>
      </c>
      <c r="C2135" s="15">
        <v>13.8</v>
      </c>
    </row>
    <row r="2136" spans="1:3" x14ac:dyDescent="0.2">
      <c r="A2136" s="15" t="s">
        <v>138</v>
      </c>
      <c r="B2136" s="15">
        <v>2025</v>
      </c>
      <c r="C2136" s="15">
        <v>13.8</v>
      </c>
    </row>
    <row r="2137" spans="1:3" x14ac:dyDescent="0.2">
      <c r="A2137" s="15" t="s">
        <v>138</v>
      </c>
      <c r="B2137" s="15">
        <v>2026</v>
      </c>
      <c r="C2137" s="15">
        <v>13.8</v>
      </c>
    </row>
    <row r="2138" spans="1:3" x14ac:dyDescent="0.2">
      <c r="A2138" s="15" t="s">
        <v>138</v>
      </c>
      <c r="B2138" s="15">
        <v>2027</v>
      </c>
      <c r="C2138" s="15">
        <v>13.7</v>
      </c>
    </row>
    <row r="2139" spans="1:3" x14ac:dyDescent="0.2">
      <c r="A2139" s="15" t="s">
        <v>138</v>
      </c>
      <c r="B2139" s="15">
        <v>2028</v>
      </c>
      <c r="C2139" s="15">
        <v>13.7</v>
      </c>
    </row>
    <row r="2140" spans="1:3" x14ac:dyDescent="0.2">
      <c r="A2140" s="15" t="s">
        <v>138</v>
      </c>
      <c r="B2140" s="15">
        <v>2029</v>
      </c>
      <c r="C2140" s="15">
        <v>13.7</v>
      </c>
    </row>
    <row r="2141" spans="1:3" x14ac:dyDescent="0.2">
      <c r="A2141" s="15" t="s">
        <v>138</v>
      </c>
      <c r="B2141" s="15">
        <v>2030</v>
      </c>
      <c r="C2141" s="15">
        <v>13.7</v>
      </c>
    </row>
    <row r="2142" spans="1:3" x14ac:dyDescent="0.2">
      <c r="A2142" s="15" t="s">
        <v>184</v>
      </c>
      <c r="B2142" s="15">
        <v>2021</v>
      </c>
      <c r="C2142" s="15">
        <v>7.8</v>
      </c>
    </row>
    <row r="2143" spans="1:3" x14ac:dyDescent="0.2">
      <c r="A2143" s="15" t="s">
        <v>184</v>
      </c>
      <c r="B2143" s="15">
        <v>2022</v>
      </c>
      <c r="C2143" s="15">
        <v>7.8</v>
      </c>
    </row>
    <row r="2144" spans="1:3" x14ac:dyDescent="0.2">
      <c r="A2144" s="15" t="s">
        <v>184</v>
      </c>
      <c r="B2144" s="15">
        <v>2023</v>
      </c>
      <c r="C2144" s="15">
        <v>7.8</v>
      </c>
    </row>
    <row r="2145" spans="1:3" x14ac:dyDescent="0.2">
      <c r="A2145" s="15" t="s">
        <v>184</v>
      </c>
      <c r="B2145" s="15">
        <v>2024</v>
      </c>
      <c r="C2145" s="15">
        <v>7.8</v>
      </c>
    </row>
    <row r="2146" spans="1:3" x14ac:dyDescent="0.2">
      <c r="A2146" s="15" t="s">
        <v>184</v>
      </c>
      <c r="B2146" s="15">
        <v>2025</v>
      </c>
      <c r="C2146" s="15">
        <v>7.8</v>
      </c>
    </row>
    <row r="2147" spans="1:3" x14ac:dyDescent="0.2">
      <c r="A2147" s="15" t="s">
        <v>184</v>
      </c>
      <c r="B2147" s="15">
        <v>2026</v>
      </c>
      <c r="C2147" s="15">
        <v>7.8</v>
      </c>
    </row>
    <row r="2148" spans="1:3" x14ac:dyDescent="0.2">
      <c r="A2148" s="15" t="s">
        <v>184</v>
      </c>
      <c r="B2148" s="15">
        <v>2027</v>
      </c>
      <c r="C2148" s="15">
        <v>7.9</v>
      </c>
    </row>
    <row r="2149" spans="1:3" x14ac:dyDescent="0.2">
      <c r="A2149" s="15" t="s">
        <v>184</v>
      </c>
      <c r="B2149" s="15">
        <v>2028</v>
      </c>
      <c r="C2149" s="15">
        <v>7.9</v>
      </c>
    </row>
    <row r="2150" spans="1:3" x14ac:dyDescent="0.2">
      <c r="A2150" s="15" t="s">
        <v>184</v>
      </c>
      <c r="B2150" s="15">
        <v>2029</v>
      </c>
      <c r="C2150" s="15">
        <v>7.9</v>
      </c>
    </row>
    <row r="2151" spans="1:3" x14ac:dyDescent="0.2">
      <c r="A2151" s="15" t="s">
        <v>184</v>
      </c>
      <c r="B2151" s="15">
        <v>2030</v>
      </c>
      <c r="C2151" s="15">
        <v>7.9</v>
      </c>
    </row>
    <row r="2152" spans="1:3" x14ac:dyDescent="0.2">
      <c r="A2152" s="15" t="s">
        <v>398</v>
      </c>
      <c r="B2152" s="15">
        <v>2021</v>
      </c>
      <c r="C2152" s="15">
        <v>23.9</v>
      </c>
    </row>
    <row r="2153" spans="1:3" x14ac:dyDescent="0.2">
      <c r="A2153" s="15" t="s">
        <v>398</v>
      </c>
      <c r="B2153" s="15">
        <v>2022</v>
      </c>
      <c r="C2153" s="15">
        <v>23.9</v>
      </c>
    </row>
    <row r="2154" spans="1:3" x14ac:dyDescent="0.2">
      <c r="A2154" s="15" t="s">
        <v>398</v>
      </c>
      <c r="B2154" s="15">
        <v>2023</v>
      </c>
      <c r="C2154" s="15">
        <v>24</v>
      </c>
    </row>
    <row r="2155" spans="1:3" x14ac:dyDescent="0.2">
      <c r="A2155" s="15" t="s">
        <v>398</v>
      </c>
      <c r="B2155" s="15">
        <v>2024</v>
      </c>
      <c r="C2155" s="15">
        <v>24.1</v>
      </c>
    </row>
    <row r="2156" spans="1:3" x14ac:dyDescent="0.2">
      <c r="A2156" s="15" t="s">
        <v>398</v>
      </c>
      <c r="B2156" s="15">
        <v>2025</v>
      </c>
      <c r="C2156" s="15">
        <v>24.1</v>
      </c>
    </row>
    <row r="2157" spans="1:3" x14ac:dyDescent="0.2">
      <c r="A2157" s="15" t="s">
        <v>398</v>
      </c>
      <c r="B2157" s="15">
        <v>2026</v>
      </c>
      <c r="C2157" s="15">
        <v>24.1</v>
      </c>
    </row>
    <row r="2158" spans="1:3" x14ac:dyDescent="0.2">
      <c r="A2158" s="15" t="s">
        <v>398</v>
      </c>
      <c r="B2158" s="15">
        <v>2027</v>
      </c>
      <c r="C2158" s="15">
        <v>24.1</v>
      </c>
    </row>
    <row r="2159" spans="1:3" x14ac:dyDescent="0.2">
      <c r="A2159" s="15" t="s">
        <v>398</v>
      </c>
      <c r="B2159" s="15">
        <v>2028</v>
      </c>
      <c r="C2159" s="15">
        <v>24.2</v>
      </c>
    </row>
    <row r="2160" spans="1:3" x14ac:dyDescent="0.2">
      <c r="A2160" s="15" t="s">
        <v>398</v>
      </c>
      <c r="B2160" s="15">
        <v>2029</v>
      </c>
      <c r="C2160" s="15">
        <v>24.2</v>
      </c>
    </row>
    <row r="2161" spans="1:3" x14ac:dyDescent="0.2">
      <c r="A2161" s="15" t="s">
        <v>398</v>
      </c>
      <c r="B2161" s="15">
        <v>2030</v>
      </c>
      <c r="C2161" s="15">
        <v>24.3</v>
      </c>
    </row>
    <row r="2162" spans="1:3" x14ac:dyDescent="0.2">
      <c r="A2162" s="15" t="s">
        <v>185</v>
      </c>
      <c r="B2162" s="15">
        <v>2021</v>
      </c>
      <c r="C2162" s="15">
        <v>17.3</v>
      </c>
    </row>
    <row r="2163" spans="1:3" x14ac:dyDescent="0.2">
      <c r="A2163" s="15" t="s">
        <v>185</v>
      </c>
      <c r="B2163" s="15">
        <v>2022</v>
      </c>
      <c r="C2163" s="15">
        <v>17.3</v>
      </c>
    </row>
    <row r="2164" spans="1:3" x14ac:dyDescent="0.2">
      <c r="A2164" s="15" t="s">
        <v>185</v>
      </c>
      <c r="B2164" s="15">
        <v>2023</v>
      </c>
      <c r="C2164" s="15">
        <v>17.3</v>
      </c>
    </row>
    <row r="2165" spans="1:3" x14ac:dyDescent="0.2">
      <c r="A2165" s="15" t="s">
        <v>185</v>
      </c>
      <c r="B2165" s="15">
        <v>2024</v>
      </c>
      <c r="C2165" s="15">
        <v>17.3</v>
      </c>
    </row>
    <row r="2166" spans="1:3" x14ac:dyDescent="0.2">
      <c r="A2166" s="15" t="s">
        <v>185</v>
      </c>
      <c r="B2166" s="15">
        <v>2025</v>
      </c>
      <c r="C2166" s="15">
        <v>17.3</v>
      </c>
    </row>
    <row r="2167" spans="1:3" x14ac:dyDescent="0.2">
      <c r="A2167" s="15" t="s">
        <v>185</v>
      </c>
      <c r="B2167" s="15">
        <v>2026</v>
      </c>
      <c r="C2167" s="15">
        <v>17.3</v>
      </c>
    </row>
    <row r="2168" spans="1:3" x14ac:dyDescent="0.2">
      <c r="A2168" s="15" t="s">
        <v>185</v>
      </c>
      <c r="B2168" s="15">
        <v>2027</v>
      </c>
      <c r="C2168" s="15">
        <v>17.3</v>
      </c>
    </row>
    <row r="2169" spans="1:3" x14ac:dyDescent="0.2">
      <c r="A2169" s="15" t="s">
        <v>185</v>
      </c>
      <c r="B2169" s="15">
        <v>2028</v>
      </c>
      <c r="C2169" s="15">
        <v>17.3</v>
      </c>
    </row>
    <row r="2170" spans="1:3" x14ac:dyDescent="0.2">
      <c r="A2170" s="15" t="s">
        <v>185</v>
      </c>
      <c r="B2170" s="15">
        <v>2029</v>
      </c>
      <c r="C2170" s="15">
        <v>17.3</v>
      </c>
    </row>
    <row r="2171" spans="1:3" x14ac:dyDescent="0.2">
      <c r="A2171" s="15" t="s">
        <v>185</v>
      </c>
      <c r="B2171" s="15">
        <v>2030</v>
      </c>
      <c r="C2171" s="15">
        <v>17.3</v>
      </c>
    </row>
    <row r="2172" spans="1:3" x14ac:dyDescent="0.2">
      <c r="A2172" s="15" t="s">
        <v>399</v>
      </c>
      <c r="B2172" s="15">
        <v>2021</v>
      </c>
      <c r="C2172" s="15">
        <v>12.6</v>
      </c>
    </row>
    <row r="2173" spans="1:3" x14ac:dyDescent="0.2">
      <c r="A2173" s="15" t="s">
        <v>399</v>
      </c>
      <c r="B2173" s="15">
        <v>2022</v>
      </c>
      <c r="C2173" s="15">
        <v>12.7</v>
      </c>
    </row>
    <row r="2174" spans="1:3" x14ac:dyDescent="0.2">
      <c r="A2174" s="15" t="s">
        <v>399</v>
      </c>
      <c r="B2174" s="15">
        <v>2023</v>
      </c>
      <c r="C2174" s="15">
        <v>12.7</v>
      </c>
    </row>
    <row r="2175" spans="1:3" x14ac:dyDescent="0.2">
      <c r="A2175" s="15" t="s">
        <v>399</v>
      </c>
      <c r="B2175" s="15">
        <v>2024</v>
      </c>
      <c r="C2175" s="15">
        <v>12.8</v>
      </c>
    </row>
    <row r="2176" spans="1:3" x14ac:dyDescent="0.2">
      <c r="A2176" s="15" t="s">
        <v>399</v>
      </c>
      <c r="B2176" s="15">
        <v>2025</v>
      </c>
      <c r="C2176" s="15">
        <v>12.8</v>
      </c>
    </row>
    <row r="2177" spans="1:3" x14ac:dyDescent="0.2">
      <c r="A2177" s="15" t="s">
        <v>399</v>
      </c>
      <c r="B2177" s="15">
        <v>2026</v>
      </c>
      <c r="C2177" s="15">
        <v>12.8</v>
      </c>
    </row>
    <row r="2178" spans="1:3" x14ac:dyDescent="0.2">
      <c r="A2178" s="15" t="s">
        <v>399</v>
      </c>
      <c r="B2178" s="15">
        <v>2027</v>
      </c>
      <c r="C2178" s="15">
        <v>12.8</v>
      </c>
    </row>
    <row r="2179" spans="1:3" x14ac:dyDescent="0.2">
      <c r="A2179" s="15" t="s">
        <v>399</v>
      </c>
      <c r="B2179" s="15">
        <v>2028</v>
      </c>
      <c r="C2179" s="15">
        <v>12.9</v>
      </c>
    </row>
    <row r="2180" spans="1:3" x14ac:dyDescent="0.2">
      <c r="A2180" s="15" t="s">
        <v>399</v>
      </c>
      <c r="B2180" s="15">
        <v>2029</v>
      </c>
      <c r="C2180" s="15">
        <v>12.9</v>
      </c>
    </row>
    <row r="2181" spans="1:3" x14ac:dyDescent="0.2">
      <c r="A2181" s="15" t="s">
        <v>399</v>
      </c>
      <c r="B2181" s="15">
        <v>2030</v>
      </c>
      <c r="C2181" s="15">
        <v>12.9</v>
      </c>
    </row>
    <row r="2182" spans="1:3" x14ac:dyDescent="0.2">
      <c r="A2182" s="15" t="s">
        <v>139</v>
      </c>
      <c r="B2182" s="15">
        <v>2021</v>
      </c>
      <c r="C2182" s="15">
        <v>63.8</v>
      </c>
    </row>
    <row r="2183" spans="1:3" x14ac:dyDescent="0.2">
      <c r="A2183" s="15" t="s">
        <v>139</v>
      </c>
      <c r="B2183" s="15">
        <v>2022</v>
      </c>
      <c r="C2183" s="15">
        <v>64.099999999999994</v>
      </c>
    </row>
    <row r="2184" spans="1:3" x14ac:dyDescent="0.2">
      <c r="A2184" s="15" t="s">
        <v>139</v>
      </c>
      <c r="B2184" s="15">
        <v>2023</v>
      </c>
      <c r="C2184" s="15">
        <v>64.400000000000006</v>
      </c>
    </row>
    <row r="2185" spans="1:3" x14ac:dyDescent="0.2">
      <c r="A2185" s="15" t="s">
        <v>139</v>
      </c>
      <c r="B2185" s="15">
        <v>2024</v>
      </c>
      <c r="C2185" s="15">
        <v>64.7</v>
      </c>
    </row>
    <row r="2186" spans="1:3" x14ac:dyDescent="0.2">
      <c r="A2186" s="15" t="s">
        <v>139</v>
      </c>
      <c r="B2186" s="15">
        <v>2025</v>
      </c>
      <c r="C2186" s="15">
        <v>65</v>
      </c>
    </row>
    <row r="2187" spans="1:3" x14ac:dyDescent="0.2">
      <c r="A2187" s="15" t="s">
        <v>139</v>
      </c>
      <c r="B2187" s="15">
        <v>2026</v>
      </c>
      <c r="C2187" s="15">
        <v>65.3</v>
      </c>
    </row>
    <row r="2188" spans="1:3" x14ac:dyDescent="0.2">
      <c r="A2188" s="15" t="s">
        <v>139</v>
      </c>
      <c r="B2188" s="15">
        <v>2027</v>
      </c>
      <c r="C2188" s="15">
        <v>65.599999999999994</v>
      </c>
    </row>
    <row r="2189" spans="1:3" x14ac:dyDescent="0.2">
      <c r="A2189" s="15" t="s">
        <v>139</v>
      </c>
      <c r="B2189" s="15">
        <v>2028</v>
      </c>
      <c r="C2189" s="15">
        <v>65.900000000000006</v>
      </c>
    </row>
    <row r="2190" spans="1:3" x14ac:dyDescent="0.2">
      <c r="A2190" s="15" t="s">
        <v>139</v>
      </c>
      <c r="B2190" s="15">
        <v>2029</v>
      </c>
      <c r="C2190" s="15">
        <v>66.2</v>
      </c>
    </row>
    <row r="2191" spans="1:3" x14ac:dyDescent="0.2">
      <c r="A2191" s="15" t="s">
        <v>139</v>
      </c>
      <c r="B2191" s="15">
        <v>2030</v>
      </c>
      <c r="C2191" s="15">
        <v>66.5</v>
      </c>
    </row>
    <row r="2192" spans="1:3" x14ac:dyDescent="0.2">
      <c r="A2192" s="15" t="s">
        <v>400</v>
      </c>
      <c r="B2192" s="15">
        <v>2021</v>
      </c>
      <c r="C2192" s="15">
        <v>28.7</v>
      </c>
    </row>
    <row r="2193" spans="1:3" x14ac:dyDescent="0.2">
      <c r="A2193" s="15" t="s">
        <v>400</v>
      </c>
      <c r="B2193" s="15">
        <v>2022</v>
      </c>
      <c r="C2193" s="15">
        <v>28.7</v>
      </c>
    </row>
    <row r="2194" spans="1:3" x14ac:dyDescent="0.2">
      <c r="A2194" s="15" t="s">
        <v>400</v>
      </c>
      <c r="B2194" s="15">
        <v>2023</v>
      </c>
      <c r="C2194" s="15">
        <v>28.8</v>
      </c>
    </row>
    <row r="2195" spans="1:3" x14ac:dyDescent="0.2">
      <c r="A2195" s="15" t="s">
        <v>400</v>
      </c>
      <c r="B2195" s="15">
        <v>2024</v>
      </c>
      <c r="C2195" s="15">
        <v>28.9</v>
      </c>
    </row>
    <row r="2196" spans="1:3" x14ac:dyDescent="0.2">
      <c r="A2196" s="15" t="s">
        <v>400</v>
      </c>
      <c r="B2196" s="15">
        <v>2025</v>
      </c>
      <c r="C2196" s="15">
        <v>29</v>
      </c>
    </row>
    <row r="2197" spans="1:3" x14ac:dyDescent="0.2">
      <c r="A2197" s="15" t="s">
        <v>400</v>
      </c>
      <c r="B2197" s="15">
        <v>2026</v>
      </c>
      <c r="C2197" s="15">
        <v>29.1</v>
      </c>
    </row>
    <row r="2198" spans="1:3" x14ac:dyDescent="0.2">
      <c r="A2198" s="15" t="s">
        <v>400</v>
      </c>
      <c r="B2198" s="15">
        <v>2027</v>
      </c>
      <c r="C2198" s="15">
        <v>29.2</v>
      </c>
    </row>
    <row r="2199" spans="1:3" x14ac:dyDescent="0.2">
      <c r="A2199" s="15" t="s">
        <v>400</v>
      </c>
      <c r="B2199" s="15">
        <v>2028</v>
      </c>
      <c r="C2199" s="15">
        <v>29.3</v>
      </c>
    </row>
    <row r="2200" spans="1:3" x14ac:dyDescent="0.2">
      <c r="A2200" s="15" t="s">
        <v>400</v>
      </c>
      <c r="B2200" s="15">
        <v>2029</v>
      </c>
      <c r="C2200" s="15">
        <v>29.4</v>
      </c>
    </row>
    <row r="2201" spans="1:3" x14ac:dyDescent="0.2">
      <c r="A2201" s="15" t="s">
        <v>400</v>
      </c>
      <c r="B2201" s="15">
        <v>2030</v>
      </c>
      <c r="C2201" s="15">
        <v>29.5</v>
      </c>
    </row>
    <row r="2202" spans="1:3" x14ac:dyDescent="0.2">
      <c r="A2202" s="15" t="s">
        <v>235</v>
      </c>
      <c r="B2202" s="15">
        <v>2021</v>
      </c>
      <c r="C2202" s="15">
        <v>43.4</v>
      </c>
    </row>
    <row r="2203" spans="1:3" x14ac:dyDescent="0.2">
      <c r="A2203" s="15" t="s">
        <v>235</v>
      </c>
      <c r="B2203" s="15">
        <v>2022</v>
      </c>
      <c r="C2203" s="15">
        <v>43.7</v>
      </c>
    </row>
    <row r="2204" spans="1:3" x14ac:dyDescent="0.2">
      <c r="A2204" s="15" t="s">
        <v>235</v>
      </c>
      <c r="B2204" s="15">
        <v>2023</v>
      </c>
      <c r="C2204" s="15">
        <v>43.9</v>
      </c>
    </row>
    <row r="2205" spans="1:3" x14ac:dyDescent="0.2">
      <c r="A2205" s="15" t="s">
        <v>235</v>
      </c>
      <c r="B2205" s="15">
        <v>2024</v>
      </c>
      <c r="C2205" s="15">
        <v>44.1</v>
      </c>
    </row>
    <row r="2206" spans="1:3" x14ac:dyDescent="0.2">
      <c r="A2206" s="15" t="s">
        <v>235</v>
      </c>
      <c r="B2206" s="15">
        <v>2025</v>
      </c>
      <c r="C2206" s="15">
        <v>44.3</v>
      </c>
    </row>
    <row r="2207" spans="1:3" x14ac:dyDescent="0.2">
      <c r="A2207" s="15" t="s">
        <v>235</v>
      </c>
      <c r="B2207" s="15">
        <v>2026</v>
      </c>
      <c r="C2207" s="15">
        <v>44.5</v>
      </c>
    </row>
    <row r="2208" spans="1:3" x14ac:dyDescent="0.2">
      <c r="A2208" s="15" t="s">
        <v>235</v>
      </c>
      <c r="B2208" s="15">
        <v>2027</v>
      </c>
      <c r="C2208" s="15">
        <v>44.7</v>
      </c>
    </row>
    <row r="2209" spans="1:3" x14ac:dyDescent="0.2">
      <c r="A2209" s="15" t="s">
        <v>235</v>
      </c>
      <c r="B2209" s="15">
        <v>2028</v>
      </c>
      <c r="C2209" s="15">
        <v>44.8</v>
      </c>
    </row>
    <row r="2210" spans="1:3" x14ac:dyDescent="0.2">
      <c r="A2210" s="15" t="s">
        <v>235</v>
      </c>
      <c r="B2210" s="15">
        <v>2029</v>
      </c>
      <c r="C2210" s="15">
        <v>45</v>
      </c>
    </row>
    <row r="2211" spans="1:3" x14ac:dyDescent="0.2">
      <c r="A2211" s="15" t="s">
        <v>235</v>
      </c>
      <c r="B2211" s="15">
        <v>2030</v>
      </c>
      <c r="C2211" s="15">
        <v>45.2</v>
      </c>
    </row>
    <row r="2212" spans="1:3" x14ac:dyDescent="0.2">
      <c r="A2212" s="15" t="s">
        <v>236</v>
      </c>
      <c r="B2212" s="15">
        <v>2021</v>
      </c>
      <c r="C2212" s="15">
        <v>181.4</v>
      </c>
    </row>
    <row r="2213" spans="1:3" x14ac:dyDescent="0.2">
      <c r="A2213" s="15" t="s">
        <v>236</v>
      </c>
      <c r="B2213" s="15">
        <v>2022</v>
      </c>
      <c r="C2213" s="15">
        <v>183.2</v>
      </c>
    </row>
    <row r="2214" spans="1:3" x14ac:dyDescent="0.2">
      <c r="A2214" s="15" t="s">
        <v>236</v>
      </c>
      <c r="B2214" s="15">
        <v>2023</v>
      </c>
      <c r="C2214" s="15">
        <v>184.9</v>
      </c>
    </row>
    <row r="2215" spans="1:3" x14ac:dyDescent="0.2">
      <c r="A2215" s="15" t="s">
        <v>236</v>
      </c>
      <c r="B2215" s="15">
        <v>2024</v>
      </c>
      <c r="C2215" s="15">
        <v>186.6</v>
      </c>
    </row>
    <row r="2216" spans="1:3" x14ac:dyDescent="0.2">
      <c r="A2216" s="15" t="s">
        <v>236</v>
      </c>
      <c r="B2216" s="15">
        <v>2025</v>
      </c>
      <c r="C2216" s="15">
        <v>188.3</v>
      </c>
    </row>
    <row r="2217" spans="1:3" x14ac:dyDescent="0.2">
      <c r="A2217" s="15" t="s">
        <v>236</v>
      </c>
      <c r="B2217" s="15">
        <v>2026</v>
      </c>
      <c r="C2217" s="15">
        <v>189.9</v>
      </c>
    </row>
    <row r="2218" spans="1:3" x14ac:dyDescent="0.2">
      <c r="A2218" s="15" t="s">
        <v>236</v>
      </c>
      <c r="B2218" s="15">
        <v>2027</v>
      </c>
      <c r="C2218" s="15">
        <v>191.4</v>
      </c>
    </row>
    <row r="2219" spans="1:3" x14ac:dyDescent="0.2">
      <c r="A2219" s="15" t="s">
        <v>236</v>
      </c>
      <c r="B2219" s="15">
        <v>2028</v>
      </c>
      <c r="C2219" s="15">
        <v>192.8</v>
      </c>
    </row>
    <row r="2220" spans="1:3" x14ac:dyDescent="0.2">
      <c r="A2220" s="15" t="s">
        <v>236</v>
      </c>
      <c r="B2220" s="15">
        <v>2029</v>
      </c>
      <c r="C2220" s="15">
        <v>193.9</v>
      </c>
    </row>
    <row r="2221" spans="1:3" x14ac:dyDescent="0.2">
      <c r="A2221" s="15" t="s">
        <v>236</v>
      </c>
      <c r="B2221" s="15">
        <v>2030</v>
      </c>
      <c r="C2221" s="15">
        <v>195</v>
      </c>
    </row>
    <row r="2222" spans="1:3" x14ac:dyDescent="0.2">
      <c r="A2222" s="15" t="s">
        <v>401</v>
      </c>
      <c r="B2222" s="15">
        <v>2021</v>
      </c>
      <c r="C2222" s="15">
        <v>84.3</v>
      </c>
    </row>
    <row r="2223" spans="1:3" x14ac:dyDescent="0.2">
      <c r="A2223" s="15" t="s">
        <v>401</v>
      </c>
      <c r="B2223" s="15">
        <v>2022</v>
      </c>
      <c r="C2223" s="15">
        <v>84.2</v>
      </c>
    </row>
    <row r="2224" spans="1:3" x14ac:dyDescent="0.2">
      <c r="A2224" s="15" t="s">
        <v>401</v>
      </c>
      <c r="B2224" s="15">
        <v>2023</v>
      </c>
      <c r="C2224" s="15">
        <v>84.2</v>
      </c>
    </row>
    <row r="2225" spans="1:3" x14ac:dyDescent="0.2">
      <c r="A2225" s="15" t="s">
        <v>401</v>
      </c>
      <c r="B2225" s="15">
        <v>2024</v>
      </c>
      <c r="C2225" s="15">
        <v>84.2</v>
      </c>
    </row>
    <row r="2226" spans="1:3" x14ac:dyDescent="0.2">
      <c r="A2226" s="15" t="s">
        <v>401</v>
      </c>
      <c r="B2226" s="15">
        <v>2025</v>
      </c>
      <c r="C2226" s="15">
        <v>84.3</v>
      </c>
    </row>
    <row r="2227" spans="1:3" x14ac:dyDescent="0.2">
      <c r="A2227" s="15" t="s">
        <v>401</v>
      </c>
      <c r="B2227" s="15">
        <v>2026</v>
      </c>
      <c r="C2227" s="15">
        <v>84.4</v>
      </c>
    </row>
    <row r="2228" spans="1:3" x14ac:dyDescent="0.2">
      <c r="A2228" s="15" t="s">
        <v>401</v>
      </c>
      <c r="B2228" s="15">
        <v>2027</v>
      </c>
      <c r="C2228" s="15">
        <v>84.4</v>
      </c>
    </row>
    <row r="2229" spans="1:3" x14ac:dyDescent="0.2">
      <c r="A2229" s="15" t="s">
        <v>401</v>
      </c>
      <c r="B2229" s="15">
        <v>2028</v>
      </c>
      <c r="C2229" s="15">
        <v>84.5</v>
      </c>
    </row>
    <row r="2230" spans="1:3" x14ac:dyDescent="0.2">
      <c r="A2230" s="15" t="s">
        <v>401</v>
      </c>
      <c r="B2230" s="15">
        <v>2029</v>
      </c>
      <c r="C2230" s="15">
        <v>84.6</v>
      </c>
    </row>
    <row r="2231" spans="1:3" x14ac:dyDescent="0.2">
      <c r="A2231" s="15" t="s">
        <v>401</v>
      </c>
      <c r="B2231" s="15">
        <v>2030</v>
      </c>
      <c r="C2231" s="15">
        <v>84.8</v>
      </c>
    </row>
    <row r="2232" spans="1:3" x14ac:dyDescent="0.2">
      <c r="A2232" s="15" t="s">
        <v>158</v>
      </c>
      <c r="B2232" s="15">
        <v>2021</v>
      </c>
      <c r="C2232" s="15">
        <v>7.4</v>
      </c>
    </row>
    <row r="2233" spans="1:3" x14ac:dyDescent="0.2">
      <c r="A2233" s="15" t="s">
        <v>158</v>
      </c>
      <c r="B2233" s="15">
        <v>2022</v>
      </c>
      <c r="C2233" s="15">
        <v>7.4</v>
      </c>
    </row>
    <row r="2234" spans="1:3" x14ac:dyDescent="0.2">
      <c r="A2234" s="15" t="s">
        <v>158</v>
      </c>
      <c r="B2234" s="15">
        <v>2023</v>
      </c>
      <c r="C2234" s="15">
        <v>7.4</v>
      </c>
    </row>
    <row r="2235" spans="1:3" x14ac:dyDescent="0.2">
      <c r="A2235" s="15" t="s">
        <v>158</v>
      </c>
      <c r="B2235" s="15">
        <v>2024</v>
      </c>
      <c r="C2235" s="15">
        <v>7.4</v>
      </c>
    </row>
    <row r="2236" spans="1:3" x14ac:dyDescent="0.2">
      <c r="A2236" s="15" t="s">
        <v>158</v>
      </c>
      <c r="B2236" s="15">
        <v>2025</v>
      </c>
      <c r="C2236" s="15">
        <v>7.4</v>
      </c>
    </row>
    <row r="2237" spans="1:3" x14ac:dyDescent="0.2">
      <c r="A2237" s="15" t="s">
        <v>158</v>
      </c>
      <c r="B2237" s="15">
        <v>2026</v>
      </c>
      <c r="C2237" s="15">
        <v>7.4</v>
      </c>
    </row>
    <row r="2238" spans="1:3" x14ac:dyDescent="0.2">
      <c r="A2238" s="15" t="s">
        <v>158</v>
      </c>
      <c r="B2238" s="15">
        <v>2027</v>
      </c>
      <c r="C2238" s="15">
        <v>7.4</v>
      </c>
    </row>
    <row r="2239" spans="1:3" x14ac:dyDescent="0.2">
      <c r="A2239" s="15" t="s">
        <v>158</v>
      </c>
      <c r="B2239" s="15">
        <v>2028</v>
      </c>
      <c r="C2239" s="15">
        <v>7.4</v>
      </c>
    </row>
    <row r="2240" spans="1:3" x14ac:dyDescent="0.2">
      <c r="A2240" s="15" t="s">
        <v>158</v>
      </c>
      <c r="B2240" s="15">
        <v>2029</v>
      </c>
      <c r="C2240" s="15">
        <v>7.4</v>
      </c>
    </row>
    <row r="2241" spans="1:3" x14ac:dyDescent="0.2">
      <c r="A2241" s="15" t="s">
        <v>158</v>
      </c>
      <c r="B2241" s="15">
        <v>2030</v>
      </c>
      <c r="C2241" s="15">
        <v>7.4</v>
      </c>
    </row>
    <row r="2242" spans="1:3" x14ac:dyDescent="0.2">
      <c r="A2242" s="15" t="s">
        <v>402</v>
      </c>
      <c r="B2242" s="15">
        <v>2021</v>
      </c>
      <c r="C2242" s="15">
        <v>30.1</v>
      </c>
    </row>
    <row r="2243" spans="1:3" x14ac:dyDescent="0.2">
      <c r="A2243" s="15" t="s">
        <v>402</v>
      </c>
      <c r="B2243" s="15">
        <v>2022</v>
      </c>
      <c r="C2243" s="15">
        <v>29.9</v>
      </c>
    </row>
    <row r="2244" spans="1:3" x14ac:dyDescent="0.2">
      <c r="A2244" s="15" t="s">
        <v>402</v>
      </c>
      <c r="B2244" s="15">
        <v>2023</v>
      </c>
      <c r="C2244" s="15">
        <v>29.7</v>
      </c>
    </row>
    <row r="2245" spans="1:3" x14ac:dyDescent="0.2">
      <c r="A2245" s="15" t="s">
        <v>402</v>
      </c>
      <c r="B2245" s="15">
        <v>2024</v>
      </c>
      <c r="C2245" s="15">
        <v>29.6</v>
      </c>
    </row>
    <row r="2246" spans="1:3" x14ac:dyDescent="0.2">
      <c r="A2246" s="15" t="s">
        <v>402</v>
      </c>
      <c r="B2246" s="15">
        <v>2025</v>
      </c>
      <c r="C2246" s="15">
        <v>29.5</v>
      </c>
    </row>
    <row r="2247" spans="1:3" x14ac:dyDescent="0.2">
      <c r="A2247" s="15" t="s">
        <v>402</v>
      </c>
      <c r="B2247" s="15">
        <v>2026</v>
      </c>
      <c r="C2247" s="15">
        <v>29.4</v>
      </c>
    </row>
    <row r="2248" spans="1:3" x14ac:dyDescent="0.2">
      <c r="A2248" s="15" t="s">
        <v>402</v>
      </c>
      <c r="B2248" s="15">
        <v>2027</v>
      </c>
      <c r="C2248" s="15">
        <v>29.3</v>
      </c>
    </row>
    <row r="2249" spans="1:3" x14ac:dyDescent="0.2">
      <c r="A2249" s="15" t="s">
        <v>402</v>
      </c>
      <c r="B2249" s="15">
        <v>2028</v>
      </c>
      <c r="C2249" s="15">
        <v>29.3</v>
      </c>
    </row>
    <row r="2250" spans="1:3" x14ac:dyDescent="0.2">
      <c r="A2250" s="15" t="s">
        <v>402</v>
      </c>
      <c r="B2250" s="15">
        <v>2029</v>
      </c>
      <c r="C2250" s="15">
        <v>29.2</v>
      </c>
    </row>
    <row r="2251" spans="1:3" x14ac:dyDescent="0.2">
      <c r="A2251" s="15" t="s">
        <v>402</v>
      </c>
      <c r="B2251" s="15">
        <v>2030</v>
      </c>
      <c r="C2251" s="15">
        <v>29.1</v>
      </c>
    </row>
    <row r="2252" spans="1:3" x14ac:dyDescent="0.2">
      <c r="A2252" s="15" t="s">
        <v>150</v>
      </c>
      <c r="B2252" s="15">
        <v>2021</v>
      </c>
      <c r="C2252" s="15">
        <v>46.6</v>
      </c>
    </row>
    <row r="2253" spans="1:3" x14ac:dyDescent="0.2">
      <c r="A2253" s="15" t="s">
        <v>150</v>
      </c>
      <c r="B2253" s="15">
        <v>2022</v>
      </c>
      <c r="C2253" s="15">
        <v>46.6</v>
      </c>
    </row>
    <row r="2254" spans="1:3" x14ac:dyDescent="0.2">
      <c r="A2254" s="15" t="s">
        <v>150</v>
      </c>
      <c r="B2254" s="15">
        <v>2023</v>
      </c>
      <c r="C2254" s="15">
        <v>46.5</v>
      </c>
    </row>
    <row r="2255" spans="1:3" x14ac:dyDescent="0.2">
      <c r="A2255" s="15" t="s">
        <v>150</v>
      </c>
      <c r="B2255" s="15">
        <v>2024</v>
      </c>
      <c r="C2255" s="15">
        <v>46.5</v>
      </c>
    </row>
    <row r="2256" spans="1:3" x14ac:dyDescent="0.2">
      <c r="A2256" s="15" t="s">
        <v>150</v>
      </c>
      <c r="B2256" s="15">
        <v>2025</v>
      </c>
      <c r="C2256" s="15">
        <v>46.5</v>
      </c>
    </row>
    <row r="2257" spans="1:3" x14ac:dyDescent="0.2">
      <c r="A2257" s="15" t="s">
        <v>150</v>
      </c>
      <c r="B2257" s="15">
        <v>2026</v>
      </c>
      <c r="C2257" s="15">
        <v>46.5</v>
      </c>
    </row>
    <row r="2258" spans="1:3" x14ac:dyDescent="0.2">
      <c r="A2258" s="15" t="s">
        <v>150</v>
      </c>
      <c r="B2258" s="15">
        <v>2027</v>
      </c>
      <c r="C2258" s="15">
        <v>46.6</v>
      </c>
    </row>
    <row r="2259" spans="1:3" x14ac:dyDescent="0.2">
      <c r="A2259" s="15" t="s">
        <v>150</v>
      </c>
      <c r="B2259" s="15">
        <v>2028</v>
      </c>
      <c r="C2259" s="15">
        <v>46.6</v>
      </c>
    </row>
    <row r="2260" spans="1:3" x14ac:dyDescent="0.2">
      <c r="A2260" s="15" t="s">
        <v>150</v>
      </c>
      <c r="B2260" s="15">
        <v>2029</v>
      </c>
      <c r="C2260" s="15">
        <v>46.7</v>
      </c>
    </row>
    <row r="2261" spans="1:3" x14ac:dyDescent="0.2">
      <c r="A2261" s="15" t="s">
        <v>150</v>
      </c>
      <c r="B2261" s="15">
        <v>2030</v>
      </c>
      <c r="C2261" s="15">
        <v>46.8</v>
      </c>
    </row>
    <row r="2262" spans="1:3" x14ac:dyDescent="0.2">
      <c r="A2262" s="15" t="s">
        <v>403</v>
      </c>
      <c r="B2262" s="15">
        <v>2021</v>
      </c>
      <c r="C2262" s="15">
        <v>27.1</v>
      </c>
    </row>
    <row r="2263" spans="1:3" x14ac:dyDescent="0.2">
      <c r="A2263" s="15" t="s">
        <v>403</v>
      </c>
      <c r="B2263" s="15">
        <v>2022</v>
      </c>
      <c r="C2263" s="15">
        <v>27.2</v>
      </c>
    </row>
    <row r="2264" spans="1:3" x14ac:dyDescent="0.2">
      <c r="A2264" s="15" t="s">
        <v>403</v>
      </c>
      <c r="B2264" s="15">
        <v>2023</v>
      </c>
      <c r="C2264" s="15">
        <v>27.4</v>
      </c>
    </row>
    <row r="2265" spans="1:3" x14ac:dyDescent="0.2">
      <c r="A2265" s="15" t="s">
        <v>403</v>
      </c>
      <c r="B2265" s="15">
        <v>2024</v>
      </c>
      <c r="C2265" s="15">
        <v>27.5</v>
      </c>
    </row>
    <row r="2266" spans="1:3" x14ac:dyDescent="0.2">
      <c r="A2266" s="15" t="s">
        <v>403</v>
      </c>
      <c r="B2266" s="15">
        <v>2025</v>
      </c>
      <c r="C2266" s="15">
        <v>27.6</v>
      </c>
    </row>
    <row r="2267" spans="1:3" x14ac:dyDescent="0.2">
      <c r="A2267" s="15" t="s">
        <v>403</v>
      </c>
      <c r="B2267" s="15">
        <v>2026</v>
      </c>
      <c r="C2267" s="15">
        <v>27.7</v>
      </c>
    </row>
    <row r="2268" spans="1:3" x14ac:dyDescent="0.2">
      <c r="A2268" s="15" t="s">
        <v>403</v>
      </c>
      <c r="B2268" s="15">
        <v>2027</v>
      </c>
      <c r="C2268" s="15">
        <v>27.8</v>
      </c>
    </row>
    <row r="2269" spans="1:3" x14ac:dyDescent="0.2">
      <c r="A2269" s="15" t="s">
        <v>403</v>
      </c>
      <c r="B2269" s="15">
        <v>2028</v>
      </c>
      <c r="C2269" s="15">
        <v>27.9</v>
      </c>
    </row>
    <row r="2270" spans="1:3" x14ac:dyDescent="0.2">
      <c r="A2270" s="15" t="s">
        <v>403</v>
      </c>
      <c r="B2270" s="15">
        <v>2029</v>
      </c>
      <c r="C2270" s="15">
        <v>28</v>
      </c>
    </row>
    <row r="2271" spans="1:3" x14ac:dyDescent="0.2">
      <c r="A2271" s="15" t="s">
        <v>403</v>
      </c>
      <c r="B2271" s="15">
        <v>2030</v>
      </c>
      <c r="C2271" s="15">
        <v>28.1</v>
      </c>
    </row>
    <row r="2272" spans="1:3" x14ac:dyDescent="0.2">
      <c r="A2272" s="15" t="s">
        <v>404</v>
      </c>
      <c r="B2272" s="15">
        <v>2021</v>
      </c>
      <c r="C2272" s="15">
        <v>17.100000000000001</v>
      </c>
    </row>
    <row r="2273" spans="1:3" x14ac:dyDescent="0.2">
      <c r="A2273" s="15" t="s">
        <v>404</v>
      </c>
      <c r="B2273" s="15">
        <v>2022</v>
      </c>
      <c r="C2273" s="15">
        <v>17.2</v>
      </c>
    </row>
    <row r="2274" spans="1:3" x14ac:dyDescent="0.2">
      <c r="A2274" s="15" t="s">
        <v>404</v>
      </c>
      <c r="B2274" s="15">
        <v>2023</v>
      </c>
      <c r="C2274" s="15">
        <v>17.3</v>
      </c>
    </row>
    <row r="2275" spans="1:3" x14ac:dyDescent="0.2">
      <c r="A2275" s="15" t="s">
        <v>404</v>
      </c>
      <c r="B2275" s="15">
        <v>2024</v>
      </c>
      <c r="C2275" s="15">
        <v>17.399999999999999</v>
      </c>
    </row>
    <row r="2276" spans="1:3" x14ac:dyDescent="0.2">
      <c r="A2276" s="15" t="s">
        <v>404</v>
      </c>
      <c r="B2276" s="15">
        <v>2025</v>
      </c>
      <c r="C2276" s="15">
        <v>17.399999999999999</v>
      </c>
    </row>
    <row r="2277" spans="1:3" x14ac:dyDescent="0.2">
      <c r="A2277" s="15" t="s">
        <v>404</v>
      </c>
      <c r="B2277" s="15">
        <v>2026</v>
      </c>
      <c r="C2277" s="15">
        <v>17.5</v>
      </c>
    </row>
    <row r="2278" spans="1:3" x14ac:dyDescent="0.2">
      <c r="A2278" s="15" t="s">
        <v>404</v>
      </c>
      <c r="B2278" s="15">
        <v>2027</v>
      </c>
      <c r="C2278" s="15">
        <v>17.600000000000001</v>
      </c>
    </row>
    <row r="2279" spans="1:3" x14ac:dyDescent="0.2">
      <c r="A2279" s="15" t="s">
        <v>404</v>
      </c>
      <c r="B2279" s="15">
        <v>2028</v>
      </c>
      <c r="C2279" s="15">
        <v>17.600000000000001</v>
      </c>
    </row>
    <row r="2280" spans="1:3" x14ac:dyDescent="0.2">
      <c r="A2280" s="15" t="s">
        <v>404</v>
      </c>
      <c r="B2280" s="15">
        <v>2029</v>
      </c>
      <c r="C2280" s="15">
        <v>17.7</v>
      </c>
    </row>
    <row r="2281" spans="1:3" x14ac:dyDescent="0.2">
      <c r="A2281" s="15" t="s">
        <v>404</v>
      </c>
      <c r="B2281" s="15">
        <v>2030</v>
      </c>
      <c r="C2281" s="15">
        <v>17.7</v>
      </c>
    </row>
    <row r="2282" spans="1:3" x14ac:dyDescent="0.2">
      <c r="A2282" s="15" t="s">
        <v>405</v>
      </c>
      <c r="B2282" s="15">
        <v>2021</v>
      </c>
      <c r="C2282" s="15">
        <v>23.3</v>
      </c>
    </row>
    <row r="2283" spans="1:3" x14ac:dyDescent="0.2">
      <c r="A2283" s="15" t="s">
        <v>405</v>
      </c>
      <c r="B2283" s="15">
        <v>2022</v>
      </c>
      <c r="C2283" s="15">
        <v>23.4</v>
      </c>
    </row>
    <row r="2284" spans="1:3" x14ac:dyDescent="0.2">
      <c r="A2284" s="15" t="s">
        <v>405</v>
      </c>
      <c r="B2284" s="15">
        <v>2023</v>
      </c>
      <c r="C2284" s="15">
        <v>23.5</v>
      </c>
    </row>
    <row r="2285" spans="1:3" x14ac:dyDescent="0.2">
      <c r="A2285" s="15" t="s">
        <v>405</v>
      </c>
      <c r="B2285" s="15">
        <v>2024</v>
      </c>
      <c r="C2285" s="15">
        <v>23.6</v>
      </c>
    </row>
    <row r="2286" spans="1:3" x14ac:dyDescent="0.2">
      <c r="A2286" s="15" t="s">
        <v>405</v>
      </c>
      <c r="B2286" s="15">
        <v>2025</v>
      </c>
      <c r="C2286" s="15">
        <v>23.6</v>
      </c>
    </row>
    <row r="2287" spans="1:3" x14ac:dyDescent="0.2">
      <c r="A2287" s="15" t="s">
        <v>405</v>
      </c>
      <c r="B2287" s="15">
        <v>2026</v>
      </c>
      <c r="C2287" s="15">
        <v>23.7</v>
      </c>
    </row>
    <row r="2288" spans="1:3" x14ac:dyDescent="0.2">
      <c r="A2288" s="15" t="s">
        <v>405</v>
      </c>
      <c r="B2288" s="15">
        <v>2027</v>
      </c>
      <c r="C2288" s="15">
        <v>23.8</v>
      </c>
    </row>
    <row r="2289" spans="1:3" x14ac:dyDescent="0.2">
      <c r="A2289" s="15" t="s">
        <v>405</v>
      </c>
      <c r="B2289" s="15">
        <v>2028</v>
      </c>
      <c r="C2289" s="15">
        <v>23.9</v>
      </c>
    </row>
    <row r="2290" spans="1:3" x14ac:dyDescent="0.2">
      <c r="A2290" s="15" t="s">
        <v>405</v>
      </c>
      <c r="B2290" s="15">
        <v>2029</v>
      </c>
      <c r="C2290" s="15">
        <v>24</v>
      </c>
    </row>
    <row r="2291" spans="1:3" x14ac:dyDescent="0.2">
      <c r="A2291" s="15" t="s">
        <v>405</v>
      </c>
      <c r="B2291" s="15">
        <v>2030</v>
      </c>
      <c r="C2291" s="15">
        <v>24</v>
      </c>
    </row>
    <row r="2292" spans="1:3" x14ac:dyDescent="0.2">
      <c r="A2292" s="15" t="s">
        <v>237</v>
      </c>
      <c r="B2292" s="15">
        <v>2021</v>
      </c>
      <c r="C2292" s="15">
        <v>27.5</v>
      </c>
    </row>
    <row r="2293" spans="1:3" x14ac:dyDescent="0.2">
      <c r="A2293" s="15" t="s">
        <v>237</v>
      </c>
      <c r="B2293" s="15">
        <v>2022</v>
      </c>
      <c r="C2293" s="15">
        <v>27.6</v>
      </c>
    </row>
    <row r="2294" spans="1:3" x14ac:dyDescent="0.2">
      <c r="A2294" s="15" t="s">
        <v>237</v>
      </c>
      <c r="B2294" s="15">
        <v>2023</v>
      </c>
      <c r="C2294" s="15">
        <v>27.7</v>
      </c>
    </row>
    <row r="2295" spans="1:3" x14ac:dyDescent="0.2">
      <c r="A2295" s="15" t="s">
        <v>237</v>
      </c>
      <c r="B2295" s="15">
        <v>2024</v>
      </c>
      <c r="C2295" s="15">
        <v>27.8</v>
      </c>
    </row>
    <row r="2296" spans="1:3" x14ac:dyDescent="0.2">
      <c r="A2296" s="15" t="s">
        <v>237</v>
      </c>
      <c r="B2296" s="15">
        <v>2025</v>
      </c>
      <c r="C2296" s="15">
        <v>27.9</v>
      </c>
    </row>
    <row r="2297" spans="1:3" x14ac:dyDescent="0.2">
      <c r="A2297" s="15" t="s">
        <v>237</v>
      </c>
      <c r="B2297" s="15">
        <v>2026</v>
      </c>
      <c r="C2297" s="15">
        <v>28</v>
      </c>
    </row>
    <row r="2298" spans="1:3" x14ac:dyDescent="0.2">
      <c r="A2298" s="15" t="s">
        <v>237</v>
      </c>
      <c r="B2298" s="15">
        <v>2027</v>
      </c>
      <c r="C2298" s="15">
        <v>28.1</v>
      </c>
    </row>
    <row r="2299" spans="1:3" x14ac:dyDescent="0.2">
      <c r="A2299" s="15" t="s">
        <v>237</v>
      </c>
      <c r="B2299" s="15">
        <v>2028</v>
      </c>
      <c r="C2299" s="15">
        <v>28.2</v>
      </c>
    </row>
    <row r="2300" spans="1:3" x14ac:dyDescent="0.2">
      <c r="A2300" s="15" t="s">
        <v>237</v>
      </c>
      <c r="B2300" s="15">
        <v>2029</v>
      </c>
      <c r="C2300" s="15">
        <v>28.3</v>
      </c>
    </row>
    <row r="2301" spans="1:3" x14ac:dyDescent="0.2">
      <c r="A2301" s="15" t="s">
        <v>237</v>
      </c>
      <c r="B2301" s="15">
        <v>2030</v>
      </c>
      <c r="C2301" s="15">
        <v>28.4</v>
      </c>
    </row>
    <row r="2302" spans="1:3" x14ac:dyDescent="0.2">
      <c r="A2302" s="15" t="s">
        <v>406</v>
      </c>
      <c r="B2302" s="15">
        <v>2021</v>
      </c>
      <c r="C2302" s="15">
        <v>15.1</v>
      </c>
    </row>
    <row r="2303" spans="1:3" x14ac:dyDescent="0.2">
      <c r="A2303" s="15" t="s">
        <v>406</v>
      </c>
      <c r="B2303" s="15">
        <v>2022</v>
      </c>
      <c r="C2303" s="15">
        <v>15.1</v>
      </c>
    </row>
    <row r="2304" spans="1:3" x14ac:dyDescent="0.2">
      <c r="A2304" s="15" t="s">
        <v>406</v>
      </c>
      <c r="B2304" s="15">
        <v>2023</v>
      </c>
      <c r="C2304" s="15">
        <v>15.1</v>
      </c>
    </row>
    <row r="2305" spans="1:3" x14ac:dyDescent="0.2">
      <c r="A2305" s="15" t="s">
        <v>406</v>
      </c>
      <c r="B2305" s="15">
        <v>2024</v>
      </c>
      <c r="C2305" s="15">
        <v>15.1</v>
      </c>
    </row>
    <row r="2306" spans="1:3" x14ac:dyDescent="0.2">
      <c r="A2306" s="15" t="s">
        <v>406</v>
      </c>
      <c r="B2306" s="15">
        <v>2025</v>
      </c>
      <c r="C2306" s="15">
        <v>15.1</v>
      </c>
    </row>
    <row r="2307" spans="1:3" x14ac:dyDescent="0.2">
      <c r="A2307" s="15" t="s">
        <v>406</v>
      </c>
      <c r="B2307" s="15">
        <v>2026</v>
      </c>
      <c r="C2307" s="15">
        <v>15.1</v>
      </c>
    </row>
    <row r="2308" spans="1:3" x14ac:dyDescent="0.2">
      <c r="A2308" s="15" t="s">
        <v>406</v>
      </c>
      <c r="B2308" s="15">
        <v>2027</v>
      </c>
      <c r="C2308" s="15">
        <v>15</v>
      </c>
    </row>
    <row r="2309" spans="1:3" x14ac:dyDescent="0.2">
      <c r="A2309" s="15" t="s">
        <v>406</v>
      </c>
      <c r="B2309" s="15">
        <v>2028</v>
      </c>
      <c r="C2309" s="15">
        <v>15</v>
      </c>
    </row>
    <row r="2310" spans="1:3" x14ac:dyDescent="0.2">
      <c r="A2310" s="15" t="s">
        <v>406</v>
      </c>
      <c r="B2310" s="15">
        <v>2029</v>
      </c>
      <c r="C2310" s="15">
        <v>15</v>
      </c>
    </row>
    <row r="2311" spans="1:3" x14ac:dyDescent="0.2">
      <c r="A2311" s="15" t="s">
        <v>406</v>
      </c>
      <c r="B2311" s="15">
        <v>2030</v>
      </c>
      <c r="C2311" s="15">
        <v>14.9</v>
      </c>
    </row>
    <row r="2312" spans="1:3" x14ac:dyDescent="0.2">
      <c r="A2312" s="15" t="s">
        <v>407</v>
      </c>
      <c r="B2312" s="15">
        <v>2021</v>
      </c>
      <c r="C2312" s="15">
        <v>25</v>
      </c>
    </row>
    <row r="2313" spans="1:3" x14ac:dyDescent="0.2">
      <c r="A2313" s="15" t="s">
        <v>407</v>
      </c>
      <c r="B2313" s="15">
        <v>2022</v>
      </c>
      <c r="C2313" s="15">
        <v>25.1</v>
      </c>
    </row>
    <row r="2314" spans="1:3" x14ac:dyDescent="0.2">
      <c r="A2314" s="15" t="s">
        <v>407</v>
      </c>
      <c r="B2314" s="15">
        <v>2023</v>
      </c>
      <c r="C2314" s="15">
        <v>25.3</v>
      </c>
    </row>
    <row r="2315" spans="1:3" x14ac:dyDescent="0.2">
      <c r="A2315" s="15" t="s">
        <v>407</v>
      </c>
      <c r="B2315" s="15">
        <v>2024</v>
      </c>
      <c r="C2315" s="15">
        <v>25.4</v>
      </c>
    </row>
    <row r="2316" spans="1:3" x14ac:dyDescent="0.2">
      <c r="A2316" s="15" t="s">
        <v>407</v>
      </c>
      <c r="B2316" s="15">
        <v>2025</v>
      </c>
      <c r="C2316" s="15">
        <v>25.5</v>
      </c>
    </row>
    <row r="2317" spans="1:3" x14ac:dyDescent="0.2">
      <c r="A2317" s="15" t="s">
        <v>407</v>
      </c>
      <c r="B2317" s="15">
        <v>2026</v>
      </c>
      <c r="C2317" s="15">
        <v>25.7</v>
      </c>
    </row>
    <row r="2318" spans="1:3" x14ac:dyDescent="0.2">
      <c r="A2318" s="15" t="s">
        <v>407</v>
      </c>
      <c r="B2318" s="15">
        <v>2027</v>
      </c>
      <c r="C2318" s="15">
        <v>25.8</v>
      </c>
    </row>
    <row r="2319" spans="1:3" x14ac:dyDescent="0.2">
      <c r="A2319" s="15" t="s">
        <v>407</v>
      </c>
      <c r="B2319" s="15">
        <v>2028</v>
      </c>
      <c r="C2319" s="15">
        <v>25.9</v>
      </c>
    </row>
    <row r="2320" spans="1:3" x14ac:dyDescent="0.2">
      <c r="A2320" s="15" t="s">
        <v>407</v>
      </c>
      <c r="B2320" s="15">
        <v>2029</v>
      </c>
      <c r="C2320" s="15">
        <v>26.1</v>
      </c>
    </row>
    <row r="2321" spans="1:3" x14ac:dyDescent="0.2">
      <c r="A2321" s="15" t="s">
        <v>407</v>
      </c>
      <c r="B2321" s="15">
        <v>2030</v>
      </c>
      <c r="C2321" s="15">
        <v>26.2</v>
      </c>
    </row>
    <row r="2322" spans="1:3" x14ac:dyDescent="0.2">
      <c r="A2322" s="15" t="s">
        <v>101</v>
      </c>
      <c r="B2322" s="15">
        <v>2021</v>
      </c>
      <c r="C2322" s="15">
        <v>18.7</v>
      </c>
    </row>
    <row r="2323" spans="1:3" x14ac:dyDescent="0.2">
      <c r="A2323" s="15" t="s">
        <v>101</v>
      </c>
      <c r="B2323" s="15">
        <v>2022</v>
      </c>
      <c r="C2323" s="15">
        <v>18.7</v>
      </c>
    </row>
    <row r="2324" spans="1:3" x14ac:dyDescent="0.2">
      <c r="A2324" s="15" t="s">
        <v>101</v>
      </c>
      <c r="B2324" s="15">
        <v>2023</v>
      </c>
      <c r="C2324" s="15">
        <v>18.7</v>
      </c>
    </row>
    <row r="2325" spans="1:3" x14ac:dyDescent="0.2">
      <c r="A2325" s="15" t="s">
        <v>101</v>
      </c>
      <c r="B2325" s="15">
        <v>2024</v>
      </c>
      <c r="C2325" s="15">
        <v>18.8</v>
      </c>
    </row>
    <row r="2326" spans="1:3" x14ac:dyDescent="0.2">
      <c r="A2326" s="15" t="s">
        <v>101</v>
      </c>
      <c r="B2326" s="15">
        <v>2025</v>
      </c>
      <c r="C2326" s="15">
        <v>18.8</v>
      </c>
    </row>
    <row r="2327" spans="1:3" x14ac:dyDescent="0.2">
      <c r="A2327" s="15" t="s">
        <v>101</v>
      </c>
      <c r="B2327" s="15">
        <v>2026</v>
      </c>
      <c r="C2327" s="15">
        <v>18.8</v>
      </c>
    </row>
    <row r="2328" spans="1:3" x14ac:dyDescent="0.2">
      <c r="A2328" s="15" t="s">
        <v>101</v>
      </c>
      <c r="B2328" s="15">
        <v>2027</v>
      </c>
      <c r="C2328" s="15">
        <v>18.8</v>
      </c>
    </row>
    <row r="2329" spans="1:3" x14ac:dyDescent="0.2">
      <c r="A2329" s="15" t="s">
        <v>101</v>
      </c>
      <c r="B2329" s="15">
        <v>2028</v>
      </c>
      <c r="C2329" s="15">
        <v>18.8</v>
      </c>
    </row>
    <row r="2330" spans="1:3" x14ac:dyDescent="0.2">
      <c r="A2330" s="15" t="s">
        <v>101</v>
      </c>
      <c r="B2330" s="15">
        <v>2029</v>
      </c>
      <c r="C2330" s="15">
        <v>18.8</v>
      </c>
    </row>
    <row r="2331" spans="1:3" x14ac:dyDescent="0.2">
      <c r="A2331" s="15" t="s">
        <v>101</v>
      </c>
      <c r="B2331" s="15">
        <v>2030</v>
      </c>
      <c r="C2331" s="15">
        <v>18.8</v>
      </c>
    </row>
    <row r="2332" spans="1:3" x14ac:dyDescent="0.2">
      <c r="A2332" s="15" t="s">
        <v>102</v>
      </c>
      <c r="B2332" s="15">
        <v>2021</v>
      </c>
      <c r="C2332" s="15">
        <v>25.9</v>
      </c>
    </row>
    <row r="2333" spans="1:3" x14ac:dyDescent="0.2">
      <c r="A2333" s="15" t="s">
        <v>102</v>
      </c>
      <c r="B2333" s="15">
        <v>2022</v>
      </c>
      <c r="C2333" s="15">
        <v>25.8</v>
      </c>
    </row>
    <row r="2334" spans="1:3" x14ac:dyDescent="0.2">
      <c r="A2334" s="15" t="s">
        <v>102</v>
      </c>
      <c r="B2334" s="15">
        <v>2023</v>
      </c>
      <c r="C2334" s="15">
        <v>25.7</v>
      </c>
    </row>
    <row r="2335" spans="1:3" x14ac:dyDescent="0.2">
      <c r="A2335" s="15" t="s">
        <v>102</v>
      </c>
      <c r="B2335" s="15">
        <v>2024</v>
      </c>
      <c r="C2335" s="15">
        <v>25.6</v>
      </c>
    </row>
    <row r="2336" spans="1:3" x14ac:dyDescent="0.2">
      <c r="A2336" s="15" t="s">
        <v>102</v>
      </c>
      <c r="B2336" s="15">
        <v>2025</v>
      </c>
      <c r="C2336" s="15">
        <v>25.6</v>
      </c>
    </row>
    <row r="2337" spans="1:3" x14ac:dyDescent="0.2">
      <c r="A2337" s="15" t="s">
        <v>102</v>
      </c>
      <c r="B2337" s="15">
        <v>2026</v>
      </c>
      <c r="C2337" s="15">
        <v>25.6</v>
      </c>
    </row>
    <row r="2338" spans="1:3" x14ac:dyDescent="0.2">
      <c r="A2338" s="15" t="s">
        <v>102</v>
      </c>
      <c r="B2338" s="15">
        <v>2027</v>
      </c>
      <c r="C2338" s="15">
        <v>25.5</v>
      </c>
    </row>
    <row r="2339" spans="1:3" x14ac:dyDescent="0.2">
      <c r="A2339" s="15" t="s">
        <v>102</v>
      </c>
      <c r="B2339" s="15">
        <v>2028</v>
      </c>
      <c r="C2339" s="15">
        <v>25.5</v>
      </c>
    </row>
    <row r="2340" spans="1:3" x14ac:dyDescent="0.2">
      <c r="A2340" s="15" t="s">
        <v>102</v>
      </c>
      <c r="B2340" s="15">
        <v>2029</v>
      </c>
      <c r="C2340" s="15">
        <v>25.5</v>
      </c>
    </row>
    <row r="2341" spans="1:3" x14ac:dyDescent="0.2">
      <c r="A2341" s="15" t="s">
        <v>102</v>
      </c>
      <c r="B2341" s="15">
        <v>2030</v>
      </c>
      <c r="C2341" s="15">
        <v>25.5</v>
      </c>
    </row>
    <row r="2342" spans="1:3" x14ac:dyDescent="0.2">
      <c r="A2342" s="15" t="s">
        <v>408</v>
      </c>
      <c r="B2342" s="15">
        <v>2021</v>
      </c>
      <c r="C2342" s="15">
        <v>38.299999999999997</v>
      </c>
    </row>
    <row r="2343" spans="1:3" x14ac:dyDescent="0.2">
      <c r="A2343" s="15" t="s">
        <v>408</v>
      </c>
      <c r="B2343" s="15">
        <v>2022</v>
      </c>
      <c r="C2343" s="15">
        <v>38.299999999999997</v>
      </c>
    </row>
    <row r="2344" spans="1:3" x14ac:dyDescent="0.2">
      <c r="A2344" s="15" t="s">
        <v>408</v>
      </c>
      <c r="B2344" s="15">
        <v>2023</v>
      </c>
      <c r="C2344" s="15">
        <v>38.200000000000003</v>
      </c>
    </row>
    <row r="2345" spans="1:3" x14ac:dyDescent="0.2">
      <c r="A2345" s="15" t="s">
        <v>408</v>
      </c>
      <c r="B2345" s="15">
        <v>2024</v>
      </c>
      <c r="C2345" s="15">
        <v>38</v>
      </c>
    </row>
    <row r="2346" spans="1:3" x14ac:dyDescent="0.2">
      <c r="A2346" s="15" t="s">
        <v>408</v>
      </c>
      <c r="B2346" s="15">
        <v>2025</v>
      </c>
      <c r="C2346" s="15">
        <v>37.9</v>
      </c>
    </row>
    <row r="2347" spans="1:3" x14ac:dyDescent="0.2">
      <c r="A2347" s="15" t="s">
        <v>408</v>
      </c>
      <c r="B2347" s="15">
        <v>2026</v>
      </c>
      <c r="C2347" s="15">
        <v>37.799999999999997</v>
      </c>
    </row>
    <row r="2348" spans="1:3" x14ac:dyDescent="0.2">
      <c r="A2348" s="15" t="s">
        <v>408</v>
      </c>
      <c r="B2348" s="15">
        <v>2027</v>
      </c>
      <c r="C2348" s="15">
        <v>37.6</v>
      </c>
    </row>
    <row r="2349" spans="1:3" x14ac:dyDescent="0.2">
      <c r="A2349" s="15" t="s">
        <v>408</v>
      </c>
      <c r="B2349" s="15">
        <v>2028</v>
      </c>
      <c r="C2349" s="15">
        <v>37.5</v>
      </c>
    </row>
    <row r="2350" spans="1:3" x14ac:dyDescent="0.2">
      <c r="A2350" s="15" t="s">
        <v>408</v>
      </c>
      <c r="B2350" s="15">
        <v>2029</v>
      </c>
      <c r="C2350" s="15">
        <v>37.4</v>
      </c>
    </row>
    <row r="2351" spans="1:3" x14ac:dyDescent="0.2">
      <c r="A2351" s="15" t="s">
        <v>408</v>
      </c>
      <c r="B2351" s="15">
        <v>2030</v>
      </c>
      <c r="C2351" s="15">
        <v>37.200000000000003</v>
      </c>
    </row>
    <row r="2352" spans="1:3" x14ac:dyDescent="0.2">
      <c r="A2352" s="15" t="s">
        <v>238</v>
      </c>
      <c r="B2352" s="15">
        <v>2021</v>
      </c>
      <c r="C2352" s="15">
        <v>24</v>
      </c>
    </row>
    <row r="2353" spans="1:3" x14ac:dyDescent="0.2">
      <c r="A2353" s="15" t="s">
        <v>238</v>
      </c>
      <c r="B2353" s="15">
        <v>2022</v>
      </c>
      <c r="C2353" s="15">
        <v>24.1</v>
      </c>
    </row>
    <row r="2354" spans="1:3" x14ac:dyDescent="0.2">
      <c r="A2354" s="15" t="s">
        <v>238</v>
      </c>
      <c r="B2354" s="15">
        <v>2023</v>
      </c>
      <c r="C2354" s="15">
        <v>24.1</v>
      </c>
    </row>
    <row r="2355" spans="1:3" x14ac:dyDescent="0.2">
      <c r="A2355" s="15" t="s">
        <v>238</v>
      </c>
      <c r="B2355" s="15">
        <v>2024</v>
      </c>
      <c r="C2355" s="15">
        <v>24.2</v>
      </c>
    </row>
    <row r="2356" spans="1:3" x14ac:dyDescent="0.2">
      <c r="A2356" s="15" t="s">
        <v>238</v>
      </c>
      <c r="B2356" s="15">
        <v>2025</v>
      </c>
      <c r="C2356" s="15">
        <v>24.2</v>
      </c>
    </row>
    <row r="2357" spans="1:3" x14ac:dyDescent="0.2">
      <c r="A2357" s="15" t="s">
        <v>238</v>
      </c>
      <c r="B2357" s="15">
        <v>2026</v>
      </c>
      <c r="C2357" s="15">
        <v>24.2</v>
      </c>
    </row>
    <row r="2358" spans="1:3" x14ac:dyDescent="0.2">
      <c r="A2358" s="15" t="s">
        <v>238</v>
      </c>
      <c r="B2358" s="15">
        <v>2027</v>
      </c>
      <c r="C2358" s="15">
        <v>24.2</v>
      </c>
    </row>
    <row r="2359" spans="1:3" x14ac:dyDescent="0.2">
      <c r="A2359" s="15" t="s">
        <v>238</v>
      </c>
      <c r="B2359" s="15">
        <v>2028</v>
      </c>
      <c r="C2359" s="15">
        <v>24.2</v>
      </c>
    </row>
    <row r="2360" spans="1:3" x14ac:dyDescent="0.2">
      <c r="A2360" s="15" t="s">
        <v>238</v>
      </c>
      <c r="B2360" s="15">
        <v>2029</v>
      </c>
      <c r="C2360" s="15">
        <v>24.2</v>
      </c>
    </row>
    <row r="2361" spans="1:3" x14ac:dyDescent="0.2">
      <c r="A2361" s="15" t="s">
        <v>238</v>
      </c>
      <c r="B2361" s="15">
        <v>2030</v>
      </c>
      <c r="C2361" s="15">
        <v>24.2</v>
      </c>
    </row>
    <row r="2362" spans="1:3" x14ac:dyDescent="0.2">
      <c r="A2362" s="15" t="s">
        <v>271</v>
      </c>
      <c r="B2362" s="15">
        <v>2021</v>
      </c>
      <c r="C2362" s="15">
        <v>31.9</v>
      </c>
    </row>
    <row r="2363" spans="1:3" x14ac:dyDescent="0.2">
      <c r="A2363" s="15" t="s">
        <v>271</v>
      </c>
      <c r="B2363" s="15">
        <v>2022</v>
      </c>
      <c r="C2363" s="15">
        <v>31.8</v>
      </c>
    </row>
    <row r="2364" spans="1:3" x14ac:dyDescent="0.2">
      <c r="A2364" s="15" t="s">
        <v>271</v>
      </c>
      <c r="B2364" s="15">
        <v>2023</v>
      </c>
      <c r="C2364" s="15">
        <v>31.8</v>
      </c>
    </row>
    <row r="2365" spans="1:3" x14ac:dyDescent="0.2">
      <c r="A2365" s="15" t="s">
        <v>271</v>
      </c>
      <c r="B2365" s="15">
        <v>2024</v>
      </c>
      <c r="C2365" s="15">
        <v>31.8</v>
      </c>
    </row>
    <row r="2366" spans="1:3" x14ac:dyDescent="0.2">
      <c r="A2366" s="15" t="s">
        <v>271</v>
      </c>
      <c r="B2366" s="15">
        <v>2025</v>
      </c>
      <c r="C2366" s="15">
        <v>31.7</v>
      </c>
    </row>
    <row r="2367" spans="1:3" x14ac:dyDescent="0.2">
      <c r="A2367" s="15" t="s">
        <v>271</v>
      </c>
      <c r="B2367" s="15">
        <v>2026</v>
      </c>
      <c r="C2367" s="15">
        <v>31.7</v>
      </c>
    </row>
    <row r="2368" spans="1:3" x14ac:dyDescent="0.2">
      <c r="A2368" s="15" t="s">
        <v>271</v>
      </c>
      <c r="B2368" s="15">
        <v>2027</v>
      </c>
      <c r="C2368" s="15">
        <v>31.6</v>
      </c>
    </row>
    <row r="2369" spans="1:3" x14ac:dyDescent="0.2">
      <c r="A2369" s="15" t="s">
        <v>271</v>
      </c>
      <c r="B2369" s="15">
        <v>2028</v>
      </c>
      <c r="C2369" s="15">
        <v>31.6</v>
      </c>
    </row>
    <row r="2370" spans="1:3" x14ac:dyDescent="0.2">
      <c r="A2370" s="15" t="s">
        <v>271</v>
      </c>
      <c r="B2370" s="15">
        <v>2029</v>
      </c>
      <c r="C2370" s="15">
        <v>31.6</v>
      </c>
    </row>
    <row r="2371" spans="1:3" x14ac:dyDescent="0.2">
      <c r="A2371" s="15" t="s">
        <v>271</v>
      </c>
      <c r="B2371" s="15">
        <v>2030</v>
      </c>
      <c r="C2371" s="15">
        <v>31.5</v>
      </c>
    </row>
    <row r="2372" spans="1:3" x14ac:dyDescent="0.2">
      <c r="A2372" s="15" t="s">
        <v>272</v>
      </c>
      <c r="B2372" s="15">
        <v>2021</v>
      </c>
      <c r="C2372" s="15">
        <v>17.8</v>
      </c>
    </row>
    <row r="2373" spans="1:3" x14ac:dyDescent="0.2">
      <c r="A2373" s="15" t="s">
        <v>272</v>
      </c>
      <c r="B2373" s="15">
        <v>2022</v>
      </c>
      <c r="C2373" s="15">
        <v>17.7</v>
      </c>
    </row>
    <row r="2374" spans="1:3" x14ac:dyDescent="0.2">
      <c r="A2374" s="15" t="s">
        <v>272</v>
      </c>
      <c r="B2374" s="15">
        <v>2023</v>
      </c>
      <c r="C2374" s="15">
        <v>17.7</v>
      </c>
    </row>
    <row r="2375" spans="1:3" x14ac:dyDescent="0.2">
      <c r="A2375" s="15" t="s">
        <v>272</v>
      </c>
      <c r="B2375" s="15">
        <v>2024</v>
      </c>
      <c r="C2375" s="15">
        <v>17.600000000000001</v>
      </c>
    </row>
    <row r="2376" spans="1:3" x14ac:dyDescent="0.2">
      <c r="A2376" s="15" t="s">
        <v>272</v>
      </c>
      <c r="B2376" s="15">
        <v>2025</v>
      </c>
      <c r="C2376" s="15">
        <v>17.600000000000001</v>
      </c>
    </row>
    <row r="2377" spans="1:3" x14ac:dyDescent="0.2">
      <c r="A2377" s="15" t="s">
        <v>272</v>
      </c>
      <c r="B2377" s="15">
        <v>2026</v>
      </c>
      <c r="C2377" s="15">
        <v>17.5</v>
      </c>
    </row>
    <row r="2378" spans="1:3" x14ac:dyDescent="0.2">
      <c r="A2378" s="15" t="s">
        <v>272</v>
      </c>
      <c r="B2378" s="15">
        <v>2027</v>
      </c>
      <c r="C2378" s="15">
        <v>17.5</v>
      </c>
    </row>
    <row r="2379" spans="1:3" x14ac:dyDescent="0.2">
      <c r="A2379" s="15" t="s">
        <v>272</v>
      </c>
      <c r="B2379" s="15">
        <v>2028</v>
      </c>
      <c r="C2379" s="15">
        <v>17.399999999999999</v>
      </c>
    </row>
    <row r="2380" spans="1:3" x14ac:dyDescent="0.2">
      <c r="A2380" s="15" t="s">
        <v>272</v>
      </c>
      <c r="B2380" s="15">
        <v>2029</v>
      </c>
      <c r="C2380" s="15">
        <v>17.399999999999999</v>
      </c>
    </row>
    <row r="2381" spans="1:3" x14ac:dyDescent="0.2">
      <c r="A2381" s="15" t="s">
        <v>272</v>
      </c>
      <c r="B2381" s="15">
        <v>2030</v>
      </c>
      <c r="C2381" s="15">
        <v>17.3</v>
      </c>
    </row>
    <row r="2382" spans="1:3" x14ac:dyDescent="0.2">
      <c r="A2382" s="15" t="s">
        <v>273</v>
      </c>
      <c r="B2382" s="15">
        <v>2021</v>
      </c>
      <c r="C2382" s="15">
        <v>17.8</v>
      </c>
    </row>
    <row r="2383" spans="1:3" x14ac:dyDescent="0.2">
      <c r="A2383" s="15" t="s">
        <v>273</v>
      </c>
      <c r="B2383" s="15">
        <v>2022</v>
      </c>
      <c r="C2383" s="15">
        <v>17.8</v>
      </c>
    </row>
    <row r="2384" spans="1:3" x14ac:dyDescent="0.2">
      <c r="A2384" s="15" t="s">
        <v>273</v>
      </c>
      <c r="B2384" s="15">
        <v>2023</v>
      </c>
      <c r="C2384" s="15">
        <v>17.8</v>
      </c>
    </row>
    <row r="2385" spans="1:3" x14ac:dyDescent="0.2">
      <c r="A2385" s="15" t="s">
        <v>273</v>
      </c>
      <c r="B2385" s="15">
        <v>2024</v>
      </c>
      <c r="C2385" s="15">
        <v>17.8</v>
      </c>
    </row>
    <row r="2386" spans="1:3" x14ac:dyDescent="0.2">
      <c r="A2386" s="15" t="s">
        <v>273</v>
      </c>
      <c r="B2386" s="15">
        <v>2025</v>
      </c>
      <c r="C2386" s="15">
        <v>17.8</v>
      </c>
    </row>
    <row r="2387" spans="1:3" x14ac:dyDescent="0.2">
      <c r="A2387" s="15" t="s">
        <v>273</v>
      </c>
      <c r="B2387" s="15">
        <v>2026</v>
      </c>
      <c r="C2387" s="15">
        <v>17.8</v>
      </c>
    </row>
    <row r="2388" spans="1:3" x14ac:dyDescent="0.2">
      <c r="A2388" s="15" t="s">
        <v>273</v>
      </c>
      <c r="B2388" s="15">
        <v>2027</v>
      </c>
      <c r="C2388" s="15">
        <v>17.8</v>
      </c>
    </row>
    <row r="2389" spans="1:3" x14ac:dyDescent="0.2">
      <c r="A2389" s="15" t="s">
        <v>273</v>
      </c>
      <c r="B2389" s="15">
        <v>2028</v>
      </c>
      <c r="C2389" s="15">
        <v>17.899999999999999</v>
      </c>
    </row>
    <row r="2390" spans="1:3" x14ac:dyDescent="0.2">
      <c r="A2390" s="15" t="s">
        <v>273</v>
      </c>
      <c r="B2390" s="15">
        <v>2029</v>
      </c>
      <c r="C2390" s="15">
        <v>17.899999999999999</v>
      </c>
    </row>
    <row r="2391" spans="1:3" x14ac:dyDescent="0.2">
      <c r="A2391" s="15" t="s">
        <v>273</v>
      </c>
      <c r="B2391" s="15">
        <v>2030</v>
      </c>
      <c r="C2391" s="15">
        <v>17.899999999999999</v>
      </c>
    </row>
    <row r="2392" spans="1:3" x14ac:dyDescent="0.2">
      <c r="A2392" s="15" t="s">
        <v>409</v>
      </c>
      <c r="B2392" s="15">
        <v>2021</v>
      </c>
      <c r="C2392" s="15">
        <v>7.9</v>
      </c>
    </row>
    <row r="2393" spans="1:3" x14ac:dyDescent="0.2">
      <c r="A2393" s="15" t="s">
        <v>409</v>
      </c>
      <c r="B2393" s="15">
        <v>2022</v>
      </c>
      <c r="C2393" s="15">
        <v>7.8</v>
      </c>
    </row>
    <row r="2394" spans="1:3" x14ac:dyDescent="0.2">
      <c r="A2394" s="15" t="s">
        <v>409</v>
      </c>
      <c r="B2394" s="15">
        <v>2023</v>
      </c>
      <c r="C2394" s="15">
        <v>7.8</v>
      </c>
    </row>
    <row r="2395" spans="1:3" x14ac:dyDescent="0.2">
      <c r="A2395" s="15" t="s">
        <v>409</v>
      </c>
      <c r="B2395" s="15">
        <v>2024</v>
      </c>
      <c r="C2395" s="15">
        <v>7.8</v>
      </c>
    </row>
    <row r="2396" spans="1:3" x14ac:dyDescent="0.2">
      <c r="A2396" s="15" t="s">
        <v>409</v>
      </c>
      <c r="B2396" s="15">
        <v>2025</v>
      </c>
      <c r="C2396" s="15">
        <v>7.8</v>
      </c>
    </row>
    <row r="2397" spans="1:3" x14ac:dyDescent="0.2">
      <c r="A2397" s="15" t="s">
        <v>409</v>
      </c>
      <c r="B2397" s="15">
        <v>2026</v>
      </c>
      <c r="C2397" s="15">
        <v>7.8</v>
      </c>
    </row>
    <row r="2398" spans="1:3" x14ac:dyDescent="0.2">
      <c r="A2398" s="15" t="s">
        <v>409</v>
      </c>
      <c r="B2398" s="15">
        <v>2027</v>
      </c>
      <c r="C2398" s="15">
        <v>7.8</v>
      </c>
    </row>
    <row r="2399" spans="1:3" x14ac:dyDescent="0.2">
      <c r="A2399" s="15" t="s">
        <v>409</v>
      </c>
      <c r="B2399" s="15">
        <v>2028</v>
      </c>
      <c r="C2399" s="15">
        <v>7.7</v>
      </c>
    </row>
    <row r="2400" spans="1:3" x14ac:dyDescent="0.2">
      <c r="A2400" s="15" t="s">
        <v>409</v>
      </c>
      <c r="B2400" s="15">
        <v>2029</v>
      </c>
      <c r="C2400" s="15">
        <v>7.7</v>
      </c>
    </row>
    <row r="2401" spans="1:3" x14ac:dyDescent="0.2">
      <c r="A2401" s="15" t="s">
        <v>409</v>
      </c>
      <c r="B2401" s="15">
        <v>2030</v>
      </c>
      <c r="C2401" s="15">
        <v>7.7</v>
      </c>
    </row>
    <row r="2402" spans="1:3" x14ac:dyDescent="0.2">
      <c r="A2402" s="15" t="s">
        <v>239</v>
      </c>
      <c r="B2402" s="15">
        <v>2021</v>
      </c>
      <c r="C2402" s="15">
        <v>29.5</v>
      </c>
    </row>
    <row r="2403" spans="1:3" x14ac:dyDescent="0.2">
      <c r="A2403" s="15" t="s">
        <v>239</v>
      </c>
      <c r="B2403" s="15">
        <v>2022</v>
      </c>
      <c r="C2403" s="15">
        <v>29.4</v>
      </c>
    </row>
    <row r="2404" spans="1:3" x14ac:dyDescent="0.2">
      <c r="A2404" s="15" t="s">
        <v>239</v>
      </c>
      <c r="B2404" s="15">
        <v>2023</v>
      </c>
      <c r="C2404" s="15">
        <v>29.3</v>
      </c>
    </row>
    <row r="2405" spans="1:3" x14ac:dyDescent="0.2">
      <c r="A2405" s="15" t="s">
        <v>239</v>
      </c>
      <c r="B2405" s="15">
        <v>2024</v>
      </c>
      <c r="C2405" s="15">
        <v>29.2</v>
      </c>
    </row>
    <row r="2406" spans="1:3" x14ac:dyDescent="0.2">
      <c r="A2406" s="15" t="s">
        <v>239</v>
      </c>
      <c r="B2406" s="15">
        <v>2025</v>
      </c>
      <c r="C2406" s="15">
        <v>29.1</v>
      </c>
    </row>
    <row r="2407" spans="1:3" x14ac:dyDescent="0.2">
      <c r="A2407" s="15" t="s">
        <v>239</v>
      </c>
      <c r="B2407" s="15">
        <v>2026</v>
      </c>
      <c r="C2407" s="15">
        <v>29.1</v>
      </c>
    </row>
    <row r="2408" spans="1:3" x14ac:dyDescent="0.2">
      <c r="A2408" s="15" t="s">
        <v>239</v>
      </c>
      <c r="B2408" s="15">
        <v>2027</v>
      </c>
      <c r="C2408" s="15">
        <v>29</v>
      </c>
    </row>
    <row r="2409" spans="1:3" x14ac:dyDescent="0.2">
      <c r="A2409" s="15" t="s">
        <v>239</v>
      </c>
      <c r="B2409" s="15">
        <v>2028</v>
      </c>
      <c r="C2409" s="15">
        <v>29</v>
      </c>
    </row>
    <row r="2410" spans="1:3" x14ac:dyDescent="0.2">
      <c r="A2410" s="15" t="s">
        <v>239</v>
      </c>
      <c r="B2410" s="15">
        <v>2029</v>
      </c>
      <c r="C2410" s="15">
        <v>29</v>
      </c>
    </row>
    <row r="2411" spans="1:3" x14ac:dyDescent="0.2">
      <c r="A2411" s="15" t="s">
        <v>239</v>
      </c>
      <c r="B2411" s="15">
        <v>2030</v>
      </c>
      <c r="C2411" s="15">
        <v>29</v>
      </c>
    </row>
    <row r="2412" spans="1:3" x14ac:dyDescent="0.2">
      <c r="A2412" s="15" t="s">
        <v>103</v>
      </c>
      <c r="B2412" s="15">
        <v>2021</v>
      </c>
      <c r="C2412" s="15">
        <v>56.2</v>
      </c>
    </row>
    <row r="2413" spans="1:3" x14ac:dyDescent="0.2">
      <c r="A2413" s="15" t="s">
        <v>103</v>
      </c>
      <c r="B2413" s="15">
        <v>2022</v>
      </c>
      <c r="C2413" s="15">
        <v>56.9</v>
      </c>
    </row>
    <row r="2414" spans="1:3" x14ac:dyDescent="0.2">
      <c r="A2414" s="15" t="s">
        <v>103</v>
      </c>
      <c r="B2414" s="15">
        <v>2023</v>
      </c>
      <c r="C2414" s="15">
        <v>57.3</v>
      </c>
    </row>
    <row r="2415" spans="1:3" x14ac:dyDescent="0.2">
      <c r="A2415" s="15" t="s">
        <v>103</v>
      </c>
      <c r="B2415" s="15">
        <v>2024</v>
      </c>
      <c r="C2415" s="15">
        <v>57.7</v>
      </c>
    </row>
    <row r="2416" spans="1:3" x14ac:dyDescent="0.2">
      <c r="A2416" s="15" t="s">
        <v>103</v>
      </c>
      <c r="B2416" s="15">
        <v>2025</v>
      </c>
      <c r="C2416" s="15">
        <v>57.9</v>
      </c>
    </row>
    <row r="2417" spans="1:3" x14ac:dyDescent="0.2">
      <c r="A2417" s="15" t="s">
        <v>103</v>
      </c>
      <c r="B2417" s="15">
        <v>2026</v>
      </c>
      <c r="C2417" s="15">
        <v>58</v>
      </c>
    </row>
    <row r="2418" spans="1:3" x14ac:dyDescent="0.2">
      <c r="A2418" s="15" t="s">
        <v>103</v>
      </c>
      <c r="B2418" s="15">
        <v>2027</v>
      </c>
      <c r="C2418" s="15">
        <v>58</v>
      </c>
    </row>
    <row r="2419" spans="1:3" x14ac:dyDescent="0.2">
      <c r="A2419" s="15" t="s">
        <v>103</v>
      </c>
      <c r="B2419" s="15">
        <v>2028</v>
      </c>
      <c r="C2419" s="15">
        <v>58</v>
      </c>
    </row>
    <row r="2420" spans="1:3" x14ac:dyDescent="0.2">
      <c r="A2420" s="15" t="s">
        <v>103</v>
      </c>
      <c r="B2420" s="15">
        <v>2029</v>
      </c>
      <c r="C2420" s="15">
        <v>58</v>
      </c>
    </row>
    <row r="2421" spans="1:3" x14ac:dyDescent="0.2">
      <c r="A2421" s="15" t="s">
        <v>103</v>
      </c>
      <c r="B2421" s="15">
        <v>2030</v>
      </c>
      <c r="C2421" s="15">
        <v>58.1</v>
      </c>
    </row>
    <row r="2422" spans="1:3" x14ac:dyDescent="0.2">
      <c r="A2422" s="15" t="s">
        <v>289</v>
      </c>
      <c r="B2422" s="15">
        <v>2021</v>
      </c>
      <c r="C2422" s="15">
        <v>25.3</v>
      </c>
    </row>
    <row r="2423" spans="1:3" x14ac:dyDescent="0.2">
      <c r="A2423" s="15" t="s">
        <v>289</v>
      </c>
      <c r="B2423" s="15">
        <v>2022</v>
      </c>
      <c r="C2423" s="15">
        <v>25.2</v>
      </c>
    </row>
    <row r="2424" spans="1:3" x14ac:dyDescent="0.2">
      <c r="A2424" s="15" t="s">
        <v>289</v>
      </c>
      <c r="B2424" s="15">
        <v>2023</v>
      </c>
      <c r="C2424" s="15">
        <v>25.2</v>
      </c>
    </row>
    <row r="2425" spans="1:3" x14ac:dyDescent="0.2">
      <c r="A2425" s="15" t="s">
        <v>289</v>
      </c>
      <c r="B2425" s="15">
        <v>2024</v>
      </c>
      <c r="C2425" s="15">
        <v>25.1</v>
      </c>
    </row>
    <row r="2426" spans="1:3" x14ac:dyDescent="0.2">
      <c r="A2426" s="15" t="s">
        <v>289</v>
      </c>
      <c r="B2426" s="15">
        <v>2025</v>
      </c>
      <c r="C2426" s="15">
        <v>25</v>
      </c>
    </row>
    <row r="2427" spans="1:3" x14ac:dyDescent="0.2">
      <c r="A2427" s="15" t="s">
        <v>289</v>
      </c>
      <c r="B2427" s="15">
        <v>2026</v>
      </c>
      <c r="C2427" s="15">
        <v>25</v>
      </c>
    </row>
    <row r="2428" spans="1:3" x14ac:dyDescent="0.2">
      <c r="A2428" s="15" t="s">
        <v>289</v>
      </c>
      <c r="B2428" s="15">
        <v>2027</v>
      </c>
      <c r="C2428" s="15">
        <v>24.9</v>
      </c>
    </row>
    <row r="2429" spans="1:3" x14ac:dyDescent="0.2">
      <c r="A2429" s="15" t="s">
        <v>289</v>
      </c>
      <c r="B2429" s="15">
        <v>2028</v>
      </c>
      <c r="C2429" s="15">
        <v>24.9</v>
      </c>
    </row>
    <row r="2430" spans="1:3" x14ac:dyDescent="0.2">
      <c r="A2430" s="15" t="s">
        <v>289</v>
      </c>
      <c r="B2430" s="15">
        <v>2029</v>
      </c>
      <c r="C2430" s="15">
        <v>24.8</v>
      </c>
    </row>
    <row r="2431" spans="1:3" x14ac:dyDescent="0.2">
      <c r="A2431" s="15" t="s">
        <v>289</v>
      </c>
      <c r="B2431" s="15">
        <v>2030</v>
      </c>
      <c r="C2431" s="15">
        <v>24.8</v>
      </c>
    </row>
    <row r="2432" spans="1:3" x14ac:dyDescent="0.2">
      <c r="A2432" s="15" t="s">
        <v>48</v>
      </c>
      <c r="B2432" s="15">
        <v>2021</v>
      </c>
      <c r="C2432" s="15">
        <v>9.6999999999999993</v>
      </c>
    </row>
    <row r="2433" spans="1:3" x14ac:dyDescent="0.2">
      <c r="A2433" s="15" t="s">
        <v>48</v>
      </c>
      <c r="B2433" s="15">
        <v>2022</v>
      </c>
      <c r="C2433" s="15">
        <v>9.8000000000000007</v>
      </c>
    </row>
    <row r="2434" spans="1:3" x14ac:dyDescent="0.2">
      <c r="A2434" s="15" t="s">
        <v>48</v>
      </c>
      <c r="B2434" s="15">
        <v>2023</v>
      </c>
      <c r="C2434" s="15">
        <v>9.8000000000000007</v>
      </c>
    </row>
    <row r="2435" spans="1:3" x14ac:dyDescent="0.2">
      <c r="A2435" s="15" t="s">
        <v>48</v>
      </c>
      <c r="B2435" s="15">
        <v>2024</v>
      </c>
      <c r="C2435" s="15">
        <v>9.8000000000000007</v>
      </c>
    </row>
    <row r="2436" spans="1:3" x14ac:dyDescent="0.2">
      <c r="A2436" s="15" t="s">
        <v>48</v>
      </c>
      <c r="B2436" s="15">
        <v>2025</v>
      </c>
      <c r="C2436" s="15">
        <v>9.9</v>
      </c>
    </row>
    <row r="2437" spans="1:3" x14ac:dyDescent="0.2">
      <c r="A2437" s="15" t="s">
        <v>48</v>
      </c>
      <c r="B2437" s="15">
        <v>2026</v>
      </c>
      <c r="C2437" s="15">
        <v>9.9</v>
      </c>
    </row>
    <row r="2438" spans="1:3" x14ac:dyDescent="0.2">
      <c r="A2438" s="15" t="s">
        <v>48</v>
      </c>
      <c r="B2438" s="15">
        <v>2027</v>
      </c>
      <c r="C2438" s="15">
        <v>9.9</v>
      </c>
    </row>
    <row r="2439" spans="1:3" x14ac:dyDescent="0.2">
      <c r="A2439" s="15" t="s">
        <v>48</v>
      </c>
      <c r="B2439" s="15">
        <v>2028</v>
      </c>
      <c r="C2439" s="15">
        <v>10</v>
      </c>
    </row>
    <row r="2440" spans="1:3" x14ac:dyDescent="0.2">
      <c r="A2440" s="15" t="s">
        <v>48</v>
      </c>
      <c r="B2440" s="15">
        <v>2029</v>
      </c>
      <c r="C2440" s="15">
        <v>10</v>
      </c>
    </row>
    <row r="2441" spans="1:3" x14ac:dyDescent="0.2">
      <c r="A2441" s="15" t="s">
        <v>48</v>
      </c>
      <c r="B2441" s="15">
        <v>2030</v>
      </c>
      <c r="C2441" s="15">
        <v>10</v>
      </c>
    </row>
    <row r="2442" spans="1:3" x14ac:dyDescent="0.2">
      <c r="A2442" s="15" t="s">
        <v>22</v>
      </c>
      <c r="B2442" s="15">
        <v>2021</v>
      </c>
      <c r="C2442" s="15">
        <v>11.8</v>
      </c>
    </row>
    <row r="2443" spans="1:3" x14ac:dyDescent="0.2">
      <c r="A2443" s="15" t="s">
        <v>22</v>
      </c>
      <c r="B2443" s="15">
        <v>2022</v>
      </c>
      <c r="C2443" s="15">
        <v>11.8</v>
      </c>
    </row>
    <row r="2444" spans="1:3" x14ac:dyDescent="0.2">
      <c r="A2444" s="15" t="s">
        <v>22</v>
      </c>
      <c r="B2444" s="15">
        <v>2023</v>
      </c>
      <c r="C2444" s="15">
        <v>11.9</v>
      </c>
    </row>
    <row r="2445" spans="1:3" x14ac:dyDescent="0.2">
      <c r="A2445" s="15" t="s">
        <v>22</v>
      </c>
      <c r="B2445" s="15">
        <v>2024</v>
      </c>
      <c r="C2445" s="15">
        <v>11.9</v>
      </c>
    </row>
    <row r="2446" spans="1:3" x14ac:dyDescent="0.2">
      <c r="A2446" s="15" t="s">
        <v>22</v>
      </c>
      <c r="B2446" s="15">
        <v>2025</v>
      </c>
      <c r="C2446" s="15">
        <v>11.9</v>
      </c>
    </row>
    <row r="2447" spans="1:3" x14ac:dyDescent="0.2">
      <c r="A2447" s="15" t="s">
        <v>22</v>
      </c>
      <c r="B2447" s="15">
        <v>2026</v>
      </c>
      <c r="C2447" s="15">
        <v>11.9</v>
      </c>
    </row>
    <row r="2448" spans="1:3" x14ac:dyDescent="0.2">
      <c r="A2448" s="15" t="s">
        <v>22</v>
      </c>
      <c r="B2448" s="15">
        <v>2027</v>
      </c>
      <c r="C2448" s="15">
        <v>12</v>
      </c>
    </row>
    <row r="2449" spans="1:3" x14ac:dyDescent="0.2">
      <c r="A2449" s="15" t="s">
        <v>22</v>
      </c>
      <c r="B2449" s="15">
        <v>2028</v>
      </c>
      <c r="C2449" s="15">
        <v>12</v>
      </c>
    </row>
    <row r="2450" spans="1:3" x14ac:dyDescent="0.2">
      <c r="A2450" s="15" t="s">
        <v>22</v>
      </c>
      <c r="B2450" s="15">
        <v>2029</v>
      </c>
      <c r="C2450" s="15">
        <v>12</v>
      </c>
    </row>
    <row r="2451" spans="1:3" x14ac:dyDescent="0.2">
      <c r="A2451" s="15" t="s">
        <v>22</v>
      </c>
      <c r="B2451" s="15">
        <v>2030</v>
      </c>
      <c r="C2451" s="15">
        <v>12</v>
      </c>
    </row>
    <row r="2452" spans="1:3" x14ac:dyDescent="0.2">
      <c r="A2452" s="15" t="s">
        <v>288</v>
      </c>
      <c r="B2452" s="15">
        <v>2021</v>
      </c>
      <c r="C2452" s="15">
        <v>29.5</v>
      </c>
    </row>
    <row r="2453" spans="1:3" x14ac:dyDescent="0.2">
      <c r="A2453" s="15" t="s">
        <v>288</v>
      </c>
      <c r="B2453" s="15">
        <v>2022</v>
      </c>
      <c r="C2453" s="15">
        <v>29.4</v>
      </c>
    </row>
    <row r="2454" spans="1:3" x14ac:dyDescent="0.2">
      <c r="A2454" s="15" t="s">
        <v>288</v>
      </c>
      <c r="B2454" s="15">
        <v>2023</v>
      </c>
      <c r="C2454" s="15">
        <v>29.3</v>
      </c>
    </row>
    <row r="2455" spans="1:3" x14ac:dyDescent="0.2">
      <c r="A2455" s="15" t="s">
        <v>288</v>
      </c>
      <c r="B2455" s="15">
        <v>2024</v>
      </c>
      <c r="C2455" s="15">
        <v>29.2</v>
      </c>
    </row>
    <row r="2456" spans="1:3" x14ac:dyDescent="0.2">
      <c r="A2456" s="15" t="s">
        <v>288</v>
      </c>
      <c r="B2456" s="15">
        <v>2025</v>
      </c>
      <c r="C2456" s="15">
        <v>29.1</v>
      </c>
    </row>
    <row r="2457" spans="1:3" x14ac:dyDescent="0.2">
      <c r="A2457" s="15" t="s">
        <v>288</v>
      </c>
      <c r="B2457" s="15">
        <v>2026</v>
      </c>
      <c r="C2457" s="15">
        <v>29</v>
      </c>
    </row>
    <row r="2458" spans="1:3" x14ac:dyDescent="0.2">
      <c r="A2458" s="15" t="s">
        <v>288</v>
      </c>
      <c r="B2458" s="15">
        <v>2027</v>
      </c>
      <c r="C2458" s="15">
        <v>28.9</v>
      </c>
    </row>
    <row r="2459" spans="1:3" x14ac:dyDescent="0.2">
      <c r="A2459" s="15" t="s">
        <v>288</v>
      </c>
      <c r="B2459" s="15">
        <v>2028</v>
      </c>
      <c r="C2459" s="15">
        <v>28.9</v>
      </c>
    </row>
    <row r="2460" spans="1:3" x14ac:dyDescent="0.2">
      <c r="A2460" s="15" t="s">
        <v>288</v>
      </c>
      <c r="B2460" s="15">
        <v>2029</v>
      </c>
      <c r="C2460" s="15">
        <v>28.8</v>
      </c>
    </row>
    <row r="2461" spans="1:3" x14ac:dyDescent="0.2">
      <c r="A2461" s="15" t="s">
        <v>288</v>
      </c>
      <c r="B2461" s="15">
        <v>2030</v>
      </c>
      <c r="C2461" s="15">
        <v>28.7</v>
      </c>
    </row>
    <row r="2462" spans="1:3" x14ac:dyDescent="0.2">
      <c r="A2462" s="15" t="s">
        <v>104</v>
      </c>
      <c r="B2462" s="15">
        <v>2021</v>
      </c>
      <c r="C2462" s="15">
        <v>93.1</v>
      </c>
    </row>
    <row r="2463" spans="1:3" x14ac:dyDescent="0.2">
      <c r="A2463" s="15" t="s">
        <v>104</v>
      </c>
      <c r="B2463" s="15">
        <v>2022</v>
      </c>
      <c r="C2463" s="15">
        <v>93.7</v>
      </c>
    </row>
    <row r="2464" spans="1:3" x14ac:dyDescent="0.2">
      <c r="A2464" s="15" t="s">
        <v>104</v>
      </c>
      <c r="B2464" s="15">
        <v>2023</v>
      </c>
      <c r="C2464" s="15">
        <v>94.2</v>
      </c>
    </row>
    <row r="2465" spans="1:3" x14ac:dyDescent="0.2">
      <c r="A2465" s="15" t="s">
        <v>104</v>
      </c>
      <c r="B2465" s="15">
        <v>2024</v>
      </c>
      <c r="C2465" s="15">
        <v>94.7</v>
      </c>
    </row>
    <row r="2466" spans="1:3" x14ac:dyDescent="0.2">
      <c r="A2466" s="15" t="s">
        <v>104</v>
      </c>
      <c r="B2466" s="15">
        <v>2025</v>
      </c>
      <c r="C2466" s="15">
        <v>95.3</v>
      </c>
    </row>
    <row r="2467" spans="1:3" x14ac:dyDescent="0.2">
      <c r="A2467" s="15" t="s">
        <v>104</v>
      </c>
      <c r="B2467" s="15">
        <v>2026</v>
      </c>
      <c r="C2467" s="15">
        <v>95.9</v>
      </c>
    </row>
    <row r="2468" spans="1:3" x14ac:dyDescent="0.2">
      <c r="A2468" s="15" t="s">
        <v>104</v>
      </c>
      <c r="B2468" s="15">
        <v>2027</v>
      </c>
      <c r="C2468" s="15">
        <v>96.5</v>
      </c>
    </row>
    <row r="2469" spans="1:3" x14ac:dyDescent="0.2">
      <c r="A2469" s="15" t="s">
        <v>104</v>
      </c>
      <c r="B2469" s="15">
        <v>2028</v>
      </c>
      <c r="C2469" s="15">
        <v>97.2</v>
      </c>
    </row>
    <row r="2470" spans="1:3" x14ac:dyDescent="0.2">
      <c r="A2470" s="15" t="s">
        <v>104</v>
      </c>
      <c r="B2470" s="15">
        <v>2029</v>
      </c>
      <c r="C2470" s="15">
        <v>97.9</v>
      </c>
    </row>
    <row r="2471" spans="1:3" x14ac:dyDescent="0.2">
      <c r="A2471" s="15" t="s">
        <v>104</v>
      </c>
      <c r="B2471" s="15">
        <v>2030</v>
      </c>
      <c r="C2471" s="15">
        <v>98.5</v>
      </c>
    </row>
    <row r="2472" spans="1:3" x14ac:dyDescent="0.2">
      <c r="A2472" s="15" t="s">
        <v>410</v>
      </c>
      <c r="B2472" s="15">
        <v>2021</v>
      </c>
      <c r="C2472" s="15">
        <v>24.4</v>
      </c>
    </row>
    <row r="2473" spans="1:3" x14ac:dyDescent="0.2">
      <c r="A2473" s="15" t="s">
        <v>410</v>
      </c>
      <c r="B2473" s="15">
        <v>2022</v>
      </c>
      <c r="C2473" s="15">
        <v>24.4</v>
      </c>
    </row>
    <row r="2474" spans="1:3" x14ac:dyDescent="0.2">
      <c r="A2474" s="15" t="s">
        <v>410</v>
      </c>
      <c r="B2474" s="15">
        <v>2023</v>
      </c>
      <c r="C2474" s="15">
        <v>24.4</v>
      </c>
    </row>
    <row r="2475" spans="1:3" x14ac:dyDescent="0.2">
      <c r="A2475" s="15" t="s">
        <v>410</v>
      </c>
      <c r="B2475" s="15">
        <v>2024</v>
      </c>
      <c r="C2475" s="15">
        <v>24.3</v>
      </c>
    </row>
    <row r="2476" spans="1:3" x14ac:dyDescent="0.2">
      <c r="A2476" s="15" t="s">
        <v>410</v>
      </c>
      <c r="B2476" s="15">
        <v>2025</v>
      </c>
      <c r="C2476" s="15">
        <v>24.3</v>
      </c>
    </row>
    <row r="2477" spans="1:3" x14ac:dyDescent="0.2">
      <c r="A2477" s="15" t="s">
        <v>410</v>
      </c>
      <c r="B2477" s="15">
        <v>2026</v>
      </c>
      <c r="C2477" s="15">
        <v>24.3</v>
      </c>
    </row>
    <row r="2478" spans="1:3" x14ac:dyDescent="0.2">
      <c r="A2478" s="15" t="s">
        <v>410</v>
      </c>
      <c r="B2478" s="15">
        <v>2027</v>
      </c>
      <c r="C2478" s="15">
        <v>24.3</v>
      </c>
    </row>
    <row r="2479" spans="1:3" x14ac:dyDescent="0.2">
      <c r="A2479" s="15" t="s">
        <v>410</v>
      </c>
      <c r="B2479" s="15">
        <v>2028</v>
      </c>
      <c r="C2479" s="15">
        <v>24.3</v>
      </c>
    </row>
    <row r="2480" spans="1:3" x14ac:dyDescent="0.2">
      <c r="A2480" s="15" t="s">
        <v>410</v>
      </c>
      <c r="B2480" s="15">
        <v>2029</v>
      </c>
      <c r="C2480" s="15">
        <v>24.3</v>
      </c>
    </row>
    <row r="2481" spans="1:3" x14ac:dyDescent="0.2">
      <c r="A2481" s="15" t="s">
        <v>410</v>
      </c>
      <c r="B2481" s="15">
        <v>2030</v>
      </c>
      <c r="C2481" s="15">
        <v>24.3</v>
      </c>
    </row>
    <row r="2482" spans="1:3" x14ac:dyDescent="0.2">
      <c r="A2482" s="15" t="s">
        <v>411</v>
      </c>
      <c r="B2482" s="15">
        <v>2021</v>
      </c>
      <c r="C2482" s="15">
        <v>39.4</v>
      </c>
    </row>
    <row r="2483" spans="1:3" x14ac:dyDescent="0.2">
      <c r="A2483" s="15" t="s">
        <v>411</v>
      </c>
      <c r="B2483" s="15">
        <v>2022</v>
      </c>
      <c r="C2483" s="15">
        <v>39.299999999999997</v>
      </c>
    </row>
    <row r="2484" spans="1:3" x14ac:dyDescent="0.2">
      <c r="A2484" s="15" t="s">
        <v>411</v>
      </c>
      <c r="B2484" s="15">
        <v>2023</v>
      </c>
      <c r="C2484" s="15">
        <v>39.200000000000003</v>
      </c>
    </row>
    <row r="2485" spans="1:3" x14ac:dyDescent="0.2">
      <c r="A2485" s="15" t="s">
        <v>411</v>
      </c>
      <c r="B2485" s="15">
        <v>2024</v>
      </c>
      <c r="C2485" s="15">
        <v>39.1</v>
      </c>
    </row>
    <row r="2486" spans="1:3" x14ac:dyDescent="0.2">
      <c r="A2486" s="15" t="s">
        <v>411</v>
      </c>
      <c r="B2486" s="15">
        <v>2025</v>
      </c>
      <c r="C2486" s="15">
        <v>39</v>
      </c>
    </row>
    <row r="2487" spans="1:3" x14ac:dyDescent="0.2">
      <c r="A2487" s="15" t="s">
        <v>411</v>
      </c>
      <c r="B2487" s="15">
        <v>2026</v>
      </c>
      <c r="C2487" s="15">
        <v>38.799999999999997</v>
      </c>
    </row>
    <row r="2488" spans="1:3" x14ac:dyDescent="0.2">
      <c r="A2488" s="15" t="s">
        <v>411</v>
      </c>
      <c r="B2488" s="15">
        <v>2027</v>
      </c>
      <c r="C2488" s="15">
        <v>38.700000000000003</v>
      </c>
    </row>
    <row r="2489" spans="1:3" x14ac:dyDescent="0.2">
      <c r="A2489" s="15" t="s">
        <v>411</v>
      </c>
      <c r="B2489" s="15">
        <v>2028</v>
      </c>
      <c r="C2489" s="15">
        <v>38.700000000000003</v>
      </c>
    </row>
    <row r="2490" spans="1:3" x14ac:dyDescent="0.2">
      <c r="A2490" s="15" t="s">
        <v>411</v>
      </c>
      <c r="B2490" s="15">
        <v>2029</v>
      </c>
      <c r="C2490" s="15">
        <v>38.6</v>
      </c>
    </row>
    <row r="2491" spans="1:3" x14ac:dyDescent="0.2">
      <c r="A2491" s="15" t="s">
        <v>411</v>
      </c>
      <c r="B2491" s="15">
        <v>2030</v>
      </c>
      <c r="C2491" s="15">
        <v>38.6</v>
      </c>
    </row>
    <row r="2492" spans="1:3" x14ac:dyDescent="0.2">
      <c r="A2492" s="15" t="s">
        <v>35</v>
      </c>
      <c r="B2492" s="15">
        <v>2021</v>
      </c>
      <c r="C2492" s="15">
        <v>14.4</v>
      </c>
    </row>
    <row r="2493" spans="1:3" x14ac:dyDescent="0.2">
      <c r="A2493" s="15" t="s">
        <v>35</v>
      </c>
      <c r="B2493" s="15">
        <v>2022</v>
      </c>
      <c r="C2493" s="15">
        <v>14.8</v>
      </c>
    </row>
    <row r="2494" spans="1:3" x14ac:dyDescent="0.2">
      <c r="A2494" s="15" t="s">
        <v>35</v>
      </c>
      <c r="B2494" s="15">
        <v>2023</v>
      </c>
      <c r="C2494" s="15">
        <v>15.1</v>
      </c>
    </row>
    <row r="2495" spans="1:3" x14ac:dyDescent="0.2">
      <c r="A2495" s="15" t="s">
        <v>35</v>
      </c>
      <c r="B2495" s="15">
        <v>2024</v>
      </c>
      <c r="C2495" s="15">
        <v>15.5</v>
      </c>
    </row>
    <row r="2496" spans="1:3" x14ac:dyDescent="0.2">
      <c r="A2496" s="15" t="s">
        <v>35</v>
      </c>
      <c r="B2496" s="15">
        <v>2025</v>
      </c>
      <c r="C2496" s="15">
        <v>15.8</v>
      </c>
    </row>
    <row r="2497" spans="1:3" x14ac:dyDescent="0.2">
      <c r="A2497" s="15" t="s">
        <v>35</v>
      </c>
      <c r="B2497" s="15">
        <v>2026</v>
      </c>
      <c r="C2497" s="15">
        <v>16.3</v>
      </c>
    </row>
    <row r="2498" spans="1:3" x14ac:dyDescent="0.2">
      <c r="A2498" s="15" t="s">
        <v>35</v>
      </c>
      <c r="B2498" s="15">
        <v>2027</v>
      </c>
      <c r="C2498" s="15">
        <v>16.7</v>
      </c>
    </row>
    <row r="2499" spans="1:3" x14ac:dyDescent="0.2">
      <c r="A2499" s="15" t="s">
        <v>35</v>
      </c>
      <c r="B2499" s="15">
        <v>2028</v>
      </c>
      <c r="C2499" s="15">
        <v>17.5</v>
      </c>
    </row>
    <row r="2500" spans="1:3" x14ac:dyDescent="0.2">
      <c r="A2500" s="15" t="s">
        <v>35</v>
      </c>
      <c r="B2500" s="15">
        <v>2029</v>
      </c>
      <c r="C2500" s="15">
        <v>18.3</v>
      </c>
    </row>
    <row r="2501" spans="1:3" x14ac:dyDescent="0.2">
      <c r="A2501" s="15" t="s">
        <v>35</v>
      </c>
      <c r="B2501" s="15">
        <v>2030</v>
      </c>
      <c r="C2501" s="15">
        <v>18.899999999999999</v>
      </c>
    </row>
    <row r="2502" spans="1:3" x14ac:dyDescent="0.2">
      <c r="A2502" s="15" t="s">
        <v>140</v>
      </c>
      <c r="B2502" s="15">
        <v>2021</v>
      </c>
      <c r="C2502" s="15">
        <v>10.3</v>
      </c>
    </row>
    <row r="2503" spans="1:3" x14ac:dyDescent="0.2">
      <c r="A2503" s="15" t="s">
        <v>140</v>
      </c>
      <c r="B2503" s="15">
        <v>2022</v>
      </c>
      <c r="C2503" s="15">
        <v>10.3</v>
      </c>
    </row>
    <row r="2504" spans="1:3" x14ac:dyDescent="0.2">
      <c r="A2504" s="15" t="s">
        <v>140</v>
      </c>
      <c r="B2504" s="15">
        <v>2023</v>
      </c>
      <c r="C2504" s="15">
        <v>10.3</v>
      </c>
    </row>
    <row r="2505" spans="1:3" x14ac:dyDescent="0.2">
      <c r="A2505" s="15" t="s">
        <v>140</v>
      </c>
      <c r="B2505" s="15">
        <v>2024</v>
      </c>
      <c r="C2505" s="15">
        <v>10.4</v>
      </c>
    </row>
    <row r="2506" spans="1:3" x14ac:dyDescent="0.2">
      <c r="A2506" s="15" t="s">
        <v>140</v>
      </c>
      <c r="B2506" s="15">
        <v>2025</v>
      </c>
      <c r="C2506" s="15">
        <v>10.4</v>
      </c>
    </row>
    <row r="2507" spans="1:3" x14ac:dyDescent="0.2">
      <c r="A2507" s="15" t="s">
        <v>140</v>
      </c>
      <c r="B2507" s="15">
        <v>2026</v>
      </c>
      <c r="C2507" s="15">
        <v>10.4</v>
      </c>
    </row>
    <row r="2508" spans="1:3" x14ac:dyDescent="0.2">
      <c r="A2508" s="15" t="s">
        <v>140</v>
      </c>
      <c r="B2508" s="15">
        <v>2027</v>
      </c>
      <c r="C2508" s="15">
        <v>10.4</v>
      </c>
    </row>
    <row r="2509" spans="1:3" x14ac:dyDescent="0.2">
      <c r="A2509" s="15" t="s">
        <v>140</v>
      </c>
      <c r="B2509" s="15">
        <v>2028</v>
      </c>
      <c r="C2509" s="15">
        <v>10.5</v>
      </c>
    </row>
    <row r="2510" spans="1:3" x14ac:dyDescent="0.2">
      <c r="A2510" s="15" t="s">
        <v>140</v>
      </c>
      <c r="B2510" s="15">
        <v>2029</v>
      </c>
      <c r="C2510" s="15">
        <v>10.5</v>
      </c>
    </row>
    <row r="2511" spans="1:3" x14ac:dyDescent="0.2">
      <c r="A2511" s="15" t="s">
        <v>140</v>
      </c>
      <c r="B2511" s="15">
        <v>2030</v>
      </c>
      <c r="C2511" s="15">
        <v>10.5</v>
      </c>
    </row>
    <row r="2512" spans="1:3" x14ac:dyDescent="0.2">
      <c r="A2512" s="15" t="s">
        <v>241</v>
      </c>
      <c r="B2512" s="15">
        <v>2021</v>
      </c>
      <c r="C2512" s="15">
        <v>47.6</v>
      </c>
    </row>
    <row r="2513" spans="1:3" x14ac:dyDescent="0.2">
      <c r="A2513" s="15" t="s">
        <v>241</v>
      </c>
      <c r="B2513" s="15">
        <v>2022</v>
      </c>
      <c r="C2513" s="15">
        <v>47.6</v>
      </c>
    </row>
    <row r="2514" spans="1:3" x14ac:dyDescent="0.2">
      <c r="A2514" s="15" t="s">
        <v>241</v>
      </c>
      <c r="B2514" s="15">
        <v>2023</v>
      </c>
      <c r="C2514" s="15">
        <v>47.6</v>
      </c>
    </row>
    <row r="2515" spans="1:3" x14ac:dyDescent="0.2">
      <c r="A2515" s="15" t="s">
        <v>241</v>
      </c>
      <c r="B2515" s="15">
        <v>2024</v>
      </c>
      <c r="C2515" s="15">
        <v>47.6</v>
      </c>
    </row>
    <row r="2516" spans="1:3" x14ac:dyDescent="0.2">
      <c r="A2516" s="15" t="s">
        <v>241</v>
      </c>
      <c r="B2516" s="15">
        <v>2025</v>
      </c>
      <c r="C2516" s="15">
        <v>47.7</v>
      </c>
    </row>
    <row r="2517" spans="1:3" x14ac:dyDescent="0.2">
      <c r="A2517" s="15" t="s">
        <v>241</v>
      </c>
      <c r="B2517" s="15">
        <v>2026</v>
      </c>
      <c r="C2517" s="15">
        <v>47.8</v>
      </c>
    </row>
    <row r="2518" spans="1:3" x14ac:dyDescent="0.2">
      <c r="A2518" s="15" t="s">
        <v>241</v>
      </c>
      <c r="B2518" s="15">
        <v>2027</v>
      </c>
      <c r="C2518" s="15">
        <v>47.9</v>
      </c>
    </row>
    <row r="2519" spans="1:3" x14ac:dyDescent="0.2">
      <c r="A2519" s="15" t="s">
        <v>241</v>
      </c>
      <c r="B2519" s="15">
        <v>2028</v>
      </c>
      <c r="C2519" s="15">
        <v>47.9</v>
      </c>
    </row>
    <row r="2520" spans="1:3" x14ac:dyDescent="0.2">
      <c r="A2520" s="15" t="s">
        <v>241</v>
      </c>
      <c r="B2520" s="15">
        <v>2029</v>
      </c>
      <c r="C2520" s="15">
        <v>48</v>
      </c>
    </row>
    <row r="2521" spans="1:3" x14ac:dyDescent="0.2">
      <c r="A2521" s="15" t="s">
        <v>241</v>
      </c>
      <c r="B2521" s="15">
        <v>2030</v>
      </c>
      <c r="C2521" s="15">
        <v>48.1</v>
      </c>
    </row>
    <row r="2522" spans="1:3" x14ac:dyDescent="0.2">
      <c r="A2522" s="15" t="s">
        <v>412</v>
      </c>
      <c r="B2522" s="15">
        <v>2021</v>
      </c>
      <c r="C2522" s="15">
        <v>32.5</v>
      </c>
    </row>
    <row r="2523" spans="1:3" x14ac:dyDescent="0.2">
      <c r="A2523" s="15" t="s">
        <v>412</v>
      </c>
      <c r="B2523" s="15">
        <v>2022</v>
      </c>
      <c r="C2523" s="15">
        <v>32.6</v>
      </c>
    </row>
    <row r="2524" spans="1:3" x14ac:dyDescent="0.2">
      <c r="A2524" s="15" t="s">
        <v>412</v>
      </c>
      <c r="B2524" s="15">
        <v>2023</v>
      </c>
      <c r="C2524" s="15">
        <v>32.6</v>
      </c>
    </row>
    <row r="2525" spans="1:3" x14ac:dyDescent="0.2">
      <c r="A2525" s="15" t="s">
        <v>412</v>
      </c>
      <c r="B2525" s="15">
        <v>2024</v>
      </c>
      <c r="C2525" s="15">
        <v>32.700000000000003</v>
      </c>
    </row>
    <row r="2526" spans="1:3" x14ac:dyDescent="0.2">
      <c r="A2526" s="15" t="s">
        <v>412</v>
      </c>
      <c r="B2526" s="15">
        <v>2025</v>
      </c>
      <c r="C2526" s="15">
        <v>32.700000000000003</v>
      </c>
    </row>
    <row r="2527" spans="1:3" x14ac:dyDescent="0.2">
      <c r="A2527" s="15" t="s">
        <v>412</v>
      </c>
      <c r="B2527" s="15">
        <v>2026</v>
      </c>
      <c r="C2527" s="15">
        <v>32.700000000000003</v>
      </c>
    </row>
    <row r="2528" spans="1:3" x14ac:dyDescent="0.2">
      <c r="A2528" s="15" t="s">
        <v>412</v>
      </c>
      <c r="B2528" s="15">
        <v>2027</v>
      </c>
      <c r="C2528" s="15">
        <v>32.799999999999997</v>
      </c>
    </row>
    <row r="2529" spans="1:3" x14ac:dyDescent="0.2">
      <c r="A2529" s="15" t="s">
        <v>412</v>
      </c>
      <c r="B2529" s="15">
        <v>2028</v>
      </c>
      <c r="C2529" s="15">
        <v>32.799999999999997</v>
      </c>
    </row>
    <row r="2530" spans="1:3" x14ac:dyDescent="0.2">
      <c r="A2530" s="15" t="s">
        <v>412</v>
      </c>
      <c r="B2530" s="15">
        <v>2029</v>
      </c>
      <c r="C2530" s="15">
        <v>32.799999999999997</v>
      </c>
    </row>
    <row r="2531" spans="1:3" x14ac:dyDescent="0.2">
      <c r="A2531" s="15" t="s">
        <v>412</v>
      </c>
      <c r="B2531" s="15">
        <v>2030</v>
      </c>
      <c r="C2531" s="15">
        <v>32.9</v>
      </c>
    </row>
    <row r="2532" spans="1:3" x14ac:dyDescent="0.2">
      <c r="A2532" s="15" t="s">
        <v>186</v>
      </c>
      <c r="B2532" s="15">
        <v>2021</v>
      </c>
      <c r="C2532" s="15">
        <v>43.6</v>
      </c>
    </row>
    <row r="2533" spans="1:3" x14ac:dyDescent="0.2">
      <c r="A2533" s="15" t="s">
        <v>186</v>
      </c>
      <c r="B2533" s="15">
        <v>2022</v>
      </c>
      <c r="C2533" s="15">
        <v>43.6</v>
      </c>
    </row>
    <row r="2534" spans="1:3" x14ac:dyDescent="0.2">
      <c r="A2534" s="15" t="s">
        <v>186</v>
      </c>
      <c r="B2534" s="15">
        <v>2023</v>
      </c>
      <c r="C2534" s="15">
        <v>43.6</v>
      </c>
    </row>
    <row r="2535" spans="1:3" x14ac:dyDescent="0.2">
      <c r="A2535" s="15" t="s">
        <v>186</v>
      </c>
      <c r="B2535" s="15">
        <v>2024</v>
      </c>
      <c r="C2535" s="15">
        <v>43.7</v>
      </c>
    </row>
    <row r="2536" spans="1:3" x14ac:dyDescent="0.2">
      <c r="A2536" s="15" t="s">
        <v>186</v>
      </c>
      <c r="B2536" s="15">
        <v>2025</v>
      </c>
      <c r="C2536" s="15">
        <v>43.7</v>
      </c>
    </row>
    <row r="2537" spans="1:3" x14ac:dyDescent="0.2">
      <c r="A2537" s="15" t="s">
        <v>186</v>
      </c>
      <c r="B2537" s="15">
        <v>2026</v>
      </c>
      <c r="C2537" s="15">
        <v>43.7</v>
      </c>
    </row>
    <row r="2538" spans="1:3" x14ac:dyDescent="0.2">
      <c r="A2538" s="15" t="s">
        <v>186</v>
      </c>
      <c r="B2538" s="15">
        <v>2027</v>
      </c>
      <c r="C2538" s="15">
        <v>43.8</v>
      </c>
    </row>
    <row r="2539" spans="1:3" x14ac:dyDescent="0.2">
      <c r="A2539" s="15" t="s">
        <v>186</v>
      </c>
      <c r="B2539" s="15">
        <v>2028</v>
      </c>
      <c r="C2539" s="15">
        <v>43.8</v>
      </c>
    </row>
    <row r="2540" spans="1:3" x14ac:dyDescent="0.2">
      <c r="A2540" s="15" t="s">
        <v>186</v>
      </c>
      <c r="B2540" s="15">
        <v>2029</v>
      </c>
      <c r="C2540" s="15">
        <v>43.9</v>
      </c>
    </row>
    <row r="2541" spans="1:3" x14ac:dyDescent="0.2">
      <c r="A2541" s="15" t="s">
        <v>186</v>
      </c>
      <c r="B2541" s="15">
        <v>2030</v>
      </c>
      <c r="C2541" s="15">
        <v>43.9</v>
      </c>
    </row>
    <row r="2542" spans="1:3" x14ac:dyDescent="0.2">
      <c r="A2542" s="15" t="s">
        <v>413</v>
      </c>
      <c r="B2542" s="15">
        <v>2021</v>
      </c>
      <c r="C2542" s="15">
        <v>12.2</v>
      </c>
    </row>
    <row r="2543" spans="1:3" x14ac:dyDescent="0.2">
      <c r="A2543" s="15" t="s">
        <v>413</v>
      </c>
      <c r="B2543" s="15">
        <v>2022</v>
      </c>
      <c r="C2543" s="15">
        <v>12.2</v>
      </c>
    </row>
    <row r="2544" spans="1:3" x14ac:dyDescent="0.2">
      <c r="A2544" s="15" t="s">
        <v>413</v>
      </c>
      <c r="B2544" s="15">
        <v>2023</v>
      </c>
      <c r="C2544" s="15">
        <v>12.1</v>
      </c>
    </row>
    <row r="2545" spans="1:3" x14ac:dyDescent="0.2">
      <c r="A2545" s="15" t="s">
        <v>413</v>
      </c>
      <c r="B2545" s="15">
        <v>2024</v>
      </c>
      <c r="C2545" s="15">
        <v>12</v>
      </c>
    </row>
    <row r="2546" spans="1:3" x14ac:dyDescent="0.2">
      <c r="A2546" s="15" t="s">
        <v>413</v>
      </c>
      <c r="B2546" s="15">
        <v>2025</v>
      </c>
      <c r="C2546" s="15">
        <v>12</v>
      </c>
    </row>
    <row r="2547" spans="1:3" x14ac:dyDescent="0.2">
      <c r="A2547" s="15" t="s">
        <v>413</v>
      </c>
      <c r="B2547" s="15">
        <v>2026</v>
      </c>
      <c r="C2547" s="15">
        <v>12</v>
      </c>
    </row>
    <row r="2548" spans="1:3" x14ac:dyDescent="0.2">
      <c r="A2548" s="15" t="s">
        <v>413</v>
      </c>
      <c r="B2548" s="15">
        <v>2027</v>
      </c>
      <c r="C2548" s="15">
        <v>11.9</v>
      </c>
    </row>
    <row r="2549" spans="1:3" x14ac:dyDescent="0.2">
      <c r="A2549" s="15" t="s">
        <v>413</v>
      </c>
      <c r="B2549" s="15">
        <v>2028</v>
      </c>
      <c r="C2549" s="15">
        <v>11.9</v>
      </c>
    </row>
    <row r="2550" spans="1:3" x14ac:dyDescent="0.2">
      <c r="A2550" s="15" t="s">
        <v>413</v>
      </c>
      <c r="B2550" s="15">
        <v>2029</v>
      </c>
      <c r="C2550" s="15">
        <v>11.8</v>
      </c>
    </row>
    <row r="2551" spans="1:3" x14ac:dyDescent="0.2">
      <c r="A2551" s="15" t="s">
        <v>413</v>
      </c>
      <c r="B2551" s="15">
        <v>2030</v>
      </c>
      <c r="C2551" s="15">
        <v>11.8</v>
      </c>
    </row>
    <row r="2552" spans="1:3" x14ac:dyDescent="0.2">
      <c r="A2552" s="15" t="s">
        <v>414</v>
      </c>
      <c r="B2552" s="15">
        <v>2021</v>
      </c>
      <c r="C2552" s="15">
        <v>54.7</v>
      </c>
    </row>
    <row r="2553" spans="1:3" x14ac:dyDescent="0.2">
      <c r="A2553" s="15" t="s">
        <v>414</v>
      </c>
      <c r="B2553" s="15">
        <v>2022</v>
      </c>
      <c r="C2553" s="15">
        <v>54.9</v>
      </c>
    </row>
    <row r="2554" spans="1:3" x14ac:dyDescent="0.2">
      <c r="A2554" s="15" t="s">
        <v>414</v>
      </c>
      <c r="B2554" s="15">
        <v>2023</v>
      </c>
      <c r="C2554" s="15">
        <v>55.1</v>
      </c>
    </row>
    <row r="2555" spans="1:3" x14ac:dyDescent="0.2">
      <c r="A2555" s="15" t="s">
        <v>414</v>
      </c>
      <c r="B2555" s="15">
        <v>2024</v>
      </c>
      <c r="C2555" s="15">
        <v>55.2</v>
      </c>
    </row>
    <row r="2556" spans="1:3" x14ac:dyDescent="0.2">
      <c r="A2556" s="15" t="s">
        <v>414</v>
      </c>
      <c r="B2556" s="15">
        <v>2025</v>
      </c>
      <c r="C2556" s="15">
        <v>55.3</v>
      </c>
    </row>
    <row r="2557" spans="1:3" x14ac:dyDescent="0.2">
      <c r="A2557" s="15" t="s">
        <v>414</v>
      </c>
      <c r="B2557" s="15">
        <v>2026</v>
      </c>
      <c r="C2557" s="15">
        <v>55.3</v>
      </c>
    </row>
    <row r="2558" spans="1:3" x14ac:dyDescent="0.2">
      <c r="A2558" s="15" t="s">
        <v>414</v>
      </c>
      <c r="B2558" s="15">
        <v>2027</v>
      </c>
      <c r="C2558" s="15">
        <v>55.3</v>
      </c>
    </row>
    <row r="2559" spans="1:3" x14ac:dyDescent="0.2">
      <c r="A2559" s="15" t="s">
        <v>414</v>
      </c>
      <c r="B2559" s="15">
        <v>2028</v>
      </c>
      <c r="C2559" s="15">
        <v>55.3</v>
      </c>
    </row>
    <row r="2560" spans="1:3" x14ac:dyDescent="0.2">
      <c r="A2560" s="15" t="s">
        <v>414</v>
      </c>
      <c r="B2560" s="15">
        <v>2029</v>
      </c>
      <c r="C2560" s="15">
        <v>55.4</v>
      </c>
    </row>
    <row r="2561" spans="1:3" x14ac:dyDescent="0.2">
      <c r="A2561" s="15" t="s">
        <v>414</v>
      </c>
      <c r="B2561" s="15">
        <v>2030</v>
      </c>
      <c r="C2561" s="15">
        <v>55.5</v>
      </c>
    </row>
    <row r="2562" spans="1:3" x14ac:dyDescent="0.2">
      <c r="A2562" s="15" t="s">
        <v>49</v>
      </c>
      <c r="B2562" s="15">
        <v>2021</v>
      </c>
      <c r="C2562" s="15">
        <v>81.599999999999994</v>
      </c>
    </row>
    <row r="2563" spans="1:3" x14ac:dyDescent="0.2">
      <c r="A2563" s="15" t="s">
        <v>49</v>
      </c>
      <c r="B2563" s="15">
        <v>2022</v>
      </c>
      <c r="C2563" s="15">
        <v>82.2</v>
      </c>
    </row>
    <row r="2564" spans="1:3" x14ac:dyDescent="0.2">
      <c r="A2564" s="15" t="s">
        <v>49</v>
      </c>
      <c r="B2564" s="15">
        <v>2023</v>
      </c>
      <c r="C2564" s="15">
        <v>82.8</v>
      </c>
    </row>
    <row r="2565" spans="1:3" x14ac:dyDescent="0.2">
      <c r="A2565" s="15" t="s">
        <v>49</v>
      </c>
      <c r="B2565" s="15">
        <v>2024</v>
      </c>
      <c r="C2565" s="15">
        <v>83.5</v>
      </c>
    </row>
    <row r="2566" spans="1:3" x14ac:dyDescent="0.2">
      <c r="A2566" s="15" t="s">
        <v>49</v>
      </c>
      <c r="B2566" s="15">
        <v>2025</v>
      </c>
      <c r="C2566" s="15">
        <v>84.1</v>
      </c>
    </row>
    <row r="2567" spans="1:3" x14ac:dyDescent="0.2">
      <c r="A2567" s="15" t="s">
        <v>49</v>
      </c>
      <c r="B2567" s="15">
        <v>2026</v>
      </c>
      <c r="C2567" s="15">
        <v>84.6</v>
      </c>
    </row>
    <row r="2568" spans="1:3" x14ac:dyDescent="0.2">
      <c r="A2568" s="15" t="s">
        <v>49</v>
      </c>
      <c r="B2568" s="15">
        <v>2027</v>
      </c>
      <c r="C2568" s="15">
        <v>85.1</v>
      </c>
    </row>
    <row r="2569" spans="1:3" x14ac:dyDescent="0.2">
      <c r="A2569" s="15" t="s">
        <v>49</v>
      </c>
      <c r="B2569" s="15">
        <v>2028</v>
      </c>
      <c r="C2569" s="15">
        <v>85.6</v>
      </c>
    </row>
    <row r="2570" spans="1:3" x14ac:dyDescent="0.2">
      <c r="A2570" s="15" t="s">
        <v>49</v>
      </c>
      <c r="B2570" s="15">
        <v>2029</v>
      </c>
      <c r="C2570" s="15">
        <v>86.1</v>
      </c>
    </row>
    <row r="2571" spans="1:3" x14ac:dyDescent="0.2">
      <c r="A2571" s="15" t="s">
        <v>49</v>
      </c>
      <c r="B2571" s="15">
        <v>2030</v>
      </c>
      <c r="C2571" s="15">
        <v>86.5</v>
      </c>
    </row>
    <row r="2572" spans="1:3" x14ac:dyDescent="0.2">
      <c r="A2572" s="15" t="s">
        <v>242</v>
      </c>
      <c r="B2572" s="15">
        <v>2021</v>
      </c>
      <c r="C2572" s="15">
        <v>24.4</v>
      </c>
    </row>
    <row r="2573" spans="1:3" x14ac:dyDescent="0.2">
      <c r="A2573" s="15" t="s">
        <v>242</v>
      </c>
      <c r="B2573" s="15">
        <v>2022</v>
      </c>
      <c r="C2573" s="15">
        <v>24.5</v>
      </c>
    </row>
    <row r="2574" spans="1:3" x14ac:dyDescent="0.2">
      <c r="A2574" s="15" t="s">
        <v>242</v>
      </c>
      <c r="B2574" s="15">
        <v>2023</v>
      </c>
      <c r="C2574" s="15">
        <v>24.5</v>
      </c>
    </row>
    <row r="2575" spans="1:3" x14ac:dyDescent="0.2">
      <c r="A2575" s="15" t="s">
        <v>242</v>
      </c>
      <c r="B2575" s="15">
        <v>2024</v>
      </c>
      <c r="C2575" s="15">
        <v>24.6</v>
      </c>
    </row>
    <row r="2576" spans="1:3" x14ac:dyDescent="0.2">
      <c r="A2576" s="15" t="s">
        <v>242</v>
      </c>
      <c r="B2576" s="15">
        <v>2025</v>
      </c>
      <c r="C2576" s="15">
        <v>24.6</v>
      </c>
    </row>
    <row r="2577" spans="1:3" x14ac:dyDescent="0.2">
      <c r="A2577" s="15" t="s">
        <v>242</v>
      </c>
      <c r="B2577" s="15">
        <v>2026</v>
      </c>
      <c r="C2577" s="15">
        <v>24.7</v>
      </c>
    </row>
    <row r="2578" spans="1:3" x14ac:dyDescent="0.2">
      <c r="A2578" s="15" t="s">
        <v>242</v>
      </c>
      <c r="B2578" s="15">
        <v>2027</v>
      </c>
      <c r="C2578" s="15">
        <v>24.7</v>
      </c>
    </row>
    <row r="2579" spans="1:3" x14ac:dyDescent="0.2">
      <c r="A2579" s="15" t="s">
        <v>242</v>
      </c>
      <c r="B2579" s="15">
        <v>2028</v>
      </c>
      <c r="C2579" s="15">
        <v>24.8</v>
      </c>
    </row>
    <row r="2580" spans="1:3" x14ac:dyDescent="0.2">
      <c r="A2580" s="15" t="s">
        <v>242</v>
      </c>
      <c r="B2580" s="15">
        <v>2029</v>
      </c>
      <c r="C2580" s="15">
        <v>24.8</v>
      </c>
    </row>
    <row r="2581" spans="1:3" x14ac:dyDescent="0.2">
      <c r="A2581" s="15" t="s">
        <v>242</v>
      </c>
      <c r="B2581" s="15">
        <v>2030</v>
      </c>
      <c r="C2581" s="15">
        <v>24.8</v>
      </c>
    </row>
    <row r="2582" spans="1:3" x14ac:dyDescent="0.2">
      <c r="A2582" s="15" t="s">
        <v>274</v>
      </c>
      <c r="B2582" s="15">
        <v>2021</v>
      </c>
      <c r="C2582" s="15">
        <v>37.200000000000003</v>
      </c>
    </row>
    <row r="2583" spans="1:3" x14ac:dyDescent="0.2">
      <c r="A2583" s="15" t="s">
        <v>274</v>
      </c>
      <c r="B2583" s="15">
        <v>2022</v>
      </c>
      <c r="C2583" s="15">
        <v>37.299999999999997</v>
      </c>
    </row>
    <row r="2584" spans="1:3" x14ac:dyDescent="0.2">
      <c r="A2584" s="15" t="s">
        <v>274</v>
      </c>
      <c r="B2584" s="15">
        <v>2023</v>
      </c>
      <c r="C2584" s="15">
        <v>37.299999999999997</v>
      </c>
    </row>
    <row r="2585" spans="1:3" x14ac:dyDescent="0.2">
      <c r="A2585" s="15" t="s">
        <v>274</v>
      </c>
      <c r="B2585" s="15">
        <v>2024</v>
      </c>
      <c r="C2585" s="15">
        <v>37.299999999999997</v>
      </c>
    </row>
    <row r="2586" spans="1:3" x14ac:dyDescent="0.2">
      <c r="A2586" s="15" t="s">
        <v>274</v>
      </c>
      <c r="B2586" s="15">
        <v>2025</v>
      </c>
      <c r="C2586" s="15">
        <v>37.299999999999997</v>
      </c>
    </row>
    <row r="2587" spans="1:3" x14ac:dyDescent="0.2">
      <c r="A2587" s="15" t="s">
        <v>274</v>
      </c>
      <c r="B2587" s="15">
        <v>2026</v>
      </c>
      <c r="C2587" s="15">
        <v>37.4</v>
      </c>
    </row>
    <row r="2588" spans="1:3" x14ac:dyDescent="0.2">
      <c r="A2588" s="15" t="s">
        <v>274</v>
      </c>
      <c r="B2588" s="15">
        <v>2027</v>
      </c>
      <c r="C2588" s="15">
        <v>37.5</v>
      </c>
    </row>
    <row r="2589" spans="1:3" x14ac:dyDescent="0.2">
      <c r="A2589" s="15" t="s">
        <v>274</v>
      </c>
      <c r="B2589" s="15">
        <v>2028</v>
      </c>
      <c r="C2589" s="15">
        <v>37.5</v>
      </c>
    </row>
    <row r="2590" spans="1:3" x14ac:dyDescent="0.2">
      <c r="A2590" s="15" t="s">
        <v>274</v>
      </c>
      <c r="B2590" s="15">
        <v>2029</v>
      </c>
      <c r="C2590" s="15">
        <v>37.6</v>
      </c>
    </row>
    <row r="2591" spans="1:3" x14ac:dyDescent="0.2">
      <c r="A2591" s="15" t="s">
        <v>274</v>
      </c>
      <c r="B2591" s="15">
        <v>2030</v>
      </c>
      <c r="C2591" s="15">
        <v>37.6</v>
      </c>
    </row>
    <row r="2592" spans="1:3" x14ac:dyDescent="0.2">
      <c r="A2592" s="15" t="s">
        <v>159</v>
      </c>
      <c r="B2592" s="15">
        <v>2021</v>
      </c>
      <c r="C2592" s="15">
        <v>23</v>
      </c>
    </row>
    <row r="2593" spans="1:3" x14ac:dyDescent="0.2">
      <c r="A2593" s="15" t="s">
        <v>159</v>
      </c>
      <c r="B2593" s="15">
        <v>2022</v>
      </c>
      <c r="C2593" s="15">
        <v>23.2</v>
      </c>
    </row>
    <row r="2594" spans="1:3" x14ac:dyDescent="0.2">
      <c r="A2594" s="15" t="s">
        <v>159</v>
      </c>
      <c r="B2594" s="15">
        <v>2023</v>
      </c>
      <c r="C2594" s="15">
        <v>23.3</v>
      </c>
    </row>
    <row r="2595" spans="1:3" x14ac:dyDescent="0.2">
      <c r="A2595" s="15" t="s">
        <v>159</v>
      </c>
      <c r="B2595" s="15">
        <v>2024</v>
      </c>
      <c r="C2595" s="15">
        <v>23.3</v>
      </c>
    </row>
    <row r="2596" spans="1:3" x14ac:dyDescent="0.2">
      <c r="A2596" s="15" t="s">
        <v>159</v>
      </c>
      <c r="B2596" s="15">
        <v>2025</v>
      </c>
      <c r="C2596" s="15">
        <v>23.4</v>
      </c>
    </row>
    <row r="2597" spans="1:3" x14ac:dyDescent="0.2">
      <c r="A2597" s="15" t="s">
        <v>159</v>
      </c>
      <c r="B2597" s="15">
        <v>2026</v>
      </c>
      <c r="C2597" s="15">
        <v>23.5</v>
      </c>
    </row>
    <row r="2598" spans="1:3" x14ac:dyDescent="0.2">
      <c r="A2598" s="15" t="s">
        <v>159</v>
      </c>
      <c r="B2598" s="15">
        <v>2027</v>
      </c>
      <c r="C2598" s="15">
        <v>23.5</v>
      </c>
    </row>
    <row r="2599" spans="1:3" x14ac:dyDescent="0.2">
      <c r="A2599" s="15" t="s">
        <v>159</v>
      </c>
      <c r="B2599" s="15">
        <v>2028</v>
      </c>
      <c r="C2599" s="15">
        <v>23.6</v>
      </c>
    </row>
    <row r="2600" spans="1:3" x14ac:dyDescent="0.2">
      <c r="A2600" s="15" t="s">
        <v>159</v>
      </c>
      <c r="B2600" s="15">
        <v>2029</v>
      </c>
      <c r="C2600" s="15">
        <v>23.6</v>
      </c>
    </row>
    <row r="2601" spans="1:3" x14ac:dyDescent="0.2">
      <c r="A2601" s="15" t="s">
        <v>159</v>
      </c>
      <c r="B2601" s="15">
        <v>2030</v>
      </c>
      <c r="C2601" s="15">
        <v>23.6</v>
      </c>
    </row>
    <row r="2602" spans="1:3" x14ac:dyDescent="0.2">
      <c r="A2602" s="15" t="s">
        <v>243</v>
      </c>
      <c r="B2602" s="15">
        <v>2021</v>
      </c>
      <c r="C2602" s="15">
        <v>31.3</v>
      </c>
    </row>
    <row r="2603" spans="1:3" x14ac:dyDescent="0.2">
      <c r="A2603" s="15" t="s">
        <v>243</v>
      </c>
      <c r="B2603" s="15">
        <v>2022</v>
      </c>
      <c r="C2603" s="15">
        <v>31.2</v>
      </c>
    </row>
    <row r="2604" spans="1:3" x14ac:dyDescent="0.2">
      <c r="A2604" s="15" t="s">
        <v>243</v>
      </c>
      <c r="B2604" s="15">
        <v>2023</v>
      </c>
      <c r="C2604" s="15">
        <v>31.2</v>
      </c>
    </row>
    <row r="2605" spans="1:3" x14ac:dyDescent="0.2">
      <c r="A2605" s="15" t="s">
        <v>243</v>
      </c>
      <c r="B2605" s="15">
        <v>2024</v>
      </c>
      <c r="C2605" s="15">
        <v>31.1</v>
      </c>
    </row>
    <row r="2606" spans="1:3" x14ac:dyDescent="0.2">
      <c r="A2606" s="15" t="s">
        <v>243</v>
      </c>
      <c r="B2606" s="15">
        <v>2025</v>
      </c>
      <c r="C2606" s="15">
        <v>31.1</v>
      </c>
    </row>
    <row r="2607" spans="1:3" x14ac:dyDescent="0.2">
      <c r="A2607" s="15" t="s">
        <v>243</v>
      </c>
      <c r="B2607" s="15">
        <v>2026</v>
      </c>
      <c r="C2607" s="15">
        <v>31</v>
      </c>
    </row>
    <row r="2608" spans="1:3" x14ac:dyDescent="0.2">
      <c r="A2608" s="15" t="s">
        <v>243</v>
      </c>
      <c r="B2608" s="15">
        <v>2027</v>
      </c>
      <c r="C2608" s="15">
        <v>31</v>
      </c>
    </row>
    <row r="2609" spans="1:3" x14ac:dyDescent="0.2">
      <c r="A2609" s="15" t="s">
        <v>243</v>
      </c>
      <c r="B2609" s="15">
        <v>2028</v>
      </c>
      <c r="C2609" s="15">
        <v>30.9</v>
      </c>
    </row>
    <row r="2610" spans="1:3" x14ac:dyDescent="0.2">
      <c r="A2610" s="15" t="s">
        <v>243</v>
      </c>
      <c r="B2610" s="15">
        <v>2029</v>
      </c>
      <c r="C2610" s="15">
        <v>30.8</v>
      </c>
    </row>
    <row r="2611" spans="1:3" x14ac:dyDescent="0.2">
      <c r="A2611" s="15" t="s">
        <v>243</v>
      </c>
      <c r="B2611" s="15">
        <v>2030</v>
      </c>
      <c r="C2611" s="15">
        <v>30.7</v>
      </c>
    </row>
    <row r="2612" spans="1:3" x14ac:dyDescent="0.2">
      <c r="A2612" s="15" t="s">
        <v>129</v>
      </c>
      <c r="B2612" s="15">
        <v>2021</v>
      </c>
      <c r="C2612" s="15">
        <v>5.2</v>
      </c>
    </row>
    <row r="2613" spans="1:3" x14ac:dyDescent="0.2">
      <c r="A2613" s="15" t="s">
        <v>129</v>
      </c>
      <c r="B2613" s="15">
        <v>2022</v>
      </c>
      <c r="C2613" s="15">
        <v>5.2</v>
      </c>
    </row>
    <row r="2614" spans="1:3" x14ac:dyDescent="0.2">
      <c r="A2614" s="15" t="s">
        <v>129</v>
      </c>
      <c r="B2614" s="15">
        <v>2023</v>
      </c>
      <c r="C2614" s="15">
        <v>5.3</v>
      </c>
    </row>
    <row r="2615" spans="1:3" x14ac:dyDescent="0.2">
      <c r="A2615" s="15" t="s">
        <v>129</v>
      </c>
      <c r="B2615" s="15">
        <v>2024</v>
      </c>
      <c r="C2615" s="15">
        <v>5.3</v>
      </c>
    </row>
    <row r="2616" spans="1:3" x14ac:dyDescent="0.2">
      <c r="A2616" s="15" t="s">
        <v>129</v>
      </c>
      <c r="B2616" s="15">
        <v>2025</v>
      </c>
      <c r="C2616" s="15">
        <v>5.3</v>
      </c>
    </row>
    <row r="2617" spans="1:3" x14ac:dyDescent="0.2">
      <c r="A2617" s="15" t="s">
        <v>129</v>
      </c>
      <c r="B2617" s="15">
        <v>2026</v>
      </c>
      <c r="C2617" s="15">
        <v>5.3</v>
      </c>
    </row>
    <row r="2618" spans="1:3" x14ac:dyDescent="0.2">
      <c r="A2618" s="15" t="s">
        <v>129</v>
      </c>
      <c r="B2618" s="15">
        <v>2027</v>
      </c>
      <c r="C2618" s="15">
        <v>5.3</v>
      </c>
    </row>
    <row r="2619" spans="1:3" x14ac:dyDescent="0.2">
      <c r="A2619" s="15" t="s">
        <v>129</v>
      </c>
      <c r="B2619" s="15">
        <v>2028</v>
      </c>
      <c r="C2619" s="15">
        <v>5.3</v>
      </c>
    </row>
    <row r="2620" spans="1:3" x14ac:dyDescent="0.2">
      <c r="A2620" s="15" t="s">
        <v>129</v>
      </c>
      <c r="B2620" s="15">
        <v>2029</v>
      </c>
      <c r="C2620" s="15">
        <v>5.4</v>
      </c>
    </row>
    <row r="2621" spans="1:3" x14ac:dyDescent="0.2">
      <c r="A2621" s="15" t="s">
        <v>129</v>
      </c>
      <c r="B2621" s="15">
        <v>2030</v>
      </c>
      <c r="C2621" s="15">
        <v>5.5</v>
      </c>
    </row>
    <row r="2622" spans="1:3" x14ac:dyDescent="0.2">
      <c r="A2622" s="15" t="s">
        <v>105</v>
      </c>
      <c r="B2622" s="15">
        <v>2021</v>
      </c>
      <c r="C2622" s="15">
        <v>13.2</v>
      </c>
    </row>
    <row r="2623" spans="1:3" x14ac:dyDescent="0.2">
      <c r="A2623" s="15" t="s">
        <v>105</v>
      </c>
      <c r="B2623" s="15">
        <v>2022</v>
      </c>
      <c r="C2623" s="15">
        <v>13.3</v>
      </c>
    </row>
    <row r="2624" spans="1:3" x14ac:dyDescent="0.2">
      <c r="A2624" s="15" t="s">
        <v>105</v>
      </c>
      <c r="B2624" s="15">
        <v>2023</v>
      </c>
      <c r="C2624" s="15">
        <v>13.4</v>
      </c>
    </row>
    <row r="2625" spans="1:3" x14ac:dyDescent="0.2">
      <c r="A2625" s="15" t="s">
        <v>105</v>
      </c>
      <c r="B2625" s="15">
        <v>2024</v>
      </c>
      <c r="C2625" s="15">
        <v>13.5</v>
      </c>
    </row>
    <row r="2626" spans="1:3" x14ac:dyDescent="0.2">
      <c r="A2626" s="15" t="s">
        <v>105</v>
      </c>
      <c r="B2626" s="15">
        <v>2025</v>
      </c>
      <c r="C2626" s="15">
        <v>13.6</v>
      </c>
    </row>
    <row r="2627" spans="1:3" x14ac:dyDescent="0.2">
      <c r="A2627" s="15" t="s">
        <v>105</v>
      </c>
      <c r="B2627" s="15">
        <v>2026</v>
      </c>
      <c r="C2627" s="15">
        <v>13.6</v>
      </c>
    </row>
    <row r="2628" spans="1:3" x14ac:dyDescent="0.2">
      <c r="A2628" s="15" t="s">
        <v>105</v>
      </c>
      <c r="B2628" s="15">
        <v>2027</v>
      </c>
      <c r="C2628" s="15">
        <v>13.6</v>
      </c>
    </row>
    <row r="2629" spans="1:3" x14ac:dyDescent="0.2">
      <c r="A2629" s="15" t="s">
        <v>105</v>
      </c>
      <c r="B2629" s="15">
        <v>2028</v>
      </c>
      <c r="C2629" s="15">
        <v>13.6</v>
      </c>
    </row>
    <row r="2630" spans="1:3" x14ac:dyDescent="0.2">
      <c r="A2630" s="15" t="s">
        <v>105</v>
      </c>
      <c r="B2630" s="15">
        <v>2029</v>
      </c>
      <c r="C2630" s="15">
        <v>13.6</v>
      </c>
    </row>
    <row r="2631" spans="1:3" x14ac:dyDescent="0.2">
      <c r="A2631" s="15" t="s">
        <v>105</v>
      </c>
      <c r="B2631" s="15">
        <v>2030</v>
      </c>
      <c r="C2631" s="15">
        <v>13.6</v>
      </c>
    </row>
    <row r="2632" spans="1:3" x14ac:dyDescent="0.2">
      <c r="A2632" s="15" t="s">
        <v>244</v>
      </c>
      <c r="B2632" s="15">
        <v>2021</v>
      </c>
      <c r="C2632" s="15">
        <v>43.8</v>
      </c>
    </row>
    <row r="2633" spans="1:3" x14ac:dyDescent="0.2">
      <c r="A2633" s="15" t="s">
        <v>244</v>
      </c>
      <c r="B2633" s="15">
        <v>2022</v>
      </c>
      <c r="C2633" s="15">
        <v>43.9</v>
      </c>
    </row>
    <row r="2634" spans="1:3" x14ac:dyDescent="0.2">
      <c r="A2634" s="15" t="s">
        <v>244</v>
      </c>
      <c r="B2634" s="15">
        <v>2023</v>
      </c>
      <c r="C2634" s="15">
        <v>43.8</v>
      </c>
    </row>
    <row r="2635" spans="1:3" x14ac:dyDescent="0.2">
      <c r="A2635" s="15" t="s">
        <v>244</v>
      </c>
      <c r="B2635" s="15">
        <v>2024</v>
      </c>
      <c r="C2635" s="15">
        <v>43.9</v>
      </c>
    </row>
    <row r="2636" spans="1:3" x14ac:dyDescent="0.2">
      <c r="A2636" s="15" t="s">
        <v>244</v>
      </c>
      <c r="B2636" s="15">
        <v>2025</v>
      </c>
      <c r="C2636" s="15">
        <v>43.8</v>
      </c>
    </row>
    <row r="2637" spans="1:3" x14ac:dyDescent="0.2">
      <c r="A2637" s="15" t="s">
        <v>244</v>
      </c>
      <c r="B2637" s="15">
        <v>2026</v>
      </c>
      <c r="C2637" s="15">
        <v>43.8</v>
      </c>
    </row>
    <row r="2638" spans="1:3" x14ac:dyDescent="0.2">
      <c r="A2638" s="15" t="s">
        <v>244</v>
      </c>
      <c r="B2638" s="15">
        <v>2027</v>
      </c>
      <c r="C2638" s="15">
        <v>43.8</v>
      </c>
    </row>
    <row r="2639" spans="1:3" x14ac:dyDescent="0.2">
      <c r="A2639" s="15" t="s">
        <v>244</v>
      </c>
      <c r="B2639" s="15">
        <v>2028</v>
      </c>
      <c r="C2639" s="15">
        <v>43.8</v>
      </c>
    </row>
    <row r="2640" spans="1:3" x14ac:dyDescent="0.2">
      <c r="A2640" s="15" t="s">
        <v>244</v>
      </c>
      <c r="B2640" s="15">
        <v>2029</v>
      </c>
      <c r="C2640" s="15">
        <v>43.8</v>
      </c>
    </row>
    <row r="2641" spans="1:3" x14ac:dyDescent="0.2">
      <c r="A2641" s="15" t="s">
        <v>244</v>
      </c>
      <c r="B2641" s="15">
        <v>2030</v>
      </c>
      <c r="C2641" s="15">
        <v>43.8</v>
      </c>
    </row>
    <row r="2642" spans="1:3" x14ac:dyDescent="0.2">
      <c r="A2642" s="15" t="s">
        <v>130</v>
      </c>
      <c r="B2642" s="15">
        <v>2021</v>
      </c>
      <c r="C2642" s="15">
        <v>20.3</v>
      </c>
    </row>
    <row r="2643" spans="1:3" x14ac:dyDescent="0.2">
      <c r="A2643" s="15" t="s">
        <v>130</v>
      </c>
      <c r="B2643" s="15">
        <v>2022</v>
      </c>
      <c r="C2643" s="15">
        <v>20.399999999999999</v>
      </c>
    </row>
    <row r="2644" spans="1:3" x14ac:dyDescent="0.2">
      <c r="A2644" s="15" t="s">
        <v>130</v>
      </c>
      <c r="B2644" s="15">
        <v>2023</v>
      </c>
      <c r="C2644" s="15">
        <v>20.399999999999999</v>
      </c>
    </row>
    <row r="2645" spans="1:3" x14ac:dyDescent="0.2">
      <c r="A2645" s="15" t="s">
        <v>130</v>
      </c>
      <c r="B2645" s="15">
        <v>2024</v>
      </c>
      <c r="C2645" s="15">
        <v>20.399999999999999</v>
      </c>
    </row>
    <row r="2646" spans="1:3" x14ac:dyDescent="0.2">
      <c r="A2646" s="15" t="s">
        <v>130</v>
      </c>
      <c r="B2646" s="15">
        <v>2025</v>
      </c>
      <c r="C2646" s="15">
        <v>20.5</v>
      </c>
    </row>
    <row r="2647" spans="1:3" x14ac:dyDescent="0.2">
      <c r="A2647" s="15" t="s">
        <v>130</v>
      </c>
      <c r="B2647" s="15">
        <v>2026</v>
      </c>
      <c r="C2647" s="15">
        <v>20.5</v>
      </c>
    </row>
    <row r="2648" spans="1:3" x14ac:dyDescent="0.2">
      <c r="A2648" s="15" t="s">
        <v>130</v>
      </c>
      <c r="B2648" s="15">
        <v>2027</v>
      </c>
      <c r="C2648" s="15">
        <v>20.5</v>
      </c>
    </row>
    <row r="2649" spans="1:3" x14ac:dyDescent="0.2">
      <c r="A2649" s="15" t="s">
        <v>130</v>
      </c>
      <c r="B2649" s="15">
        <v>2028</v>
      </c>
      <c r="C2649" s="15">
        <v>20.5</v>
      </c>
    </row>
    <row r="2650" spans="1:3" x14ac:dyDescent="0.2">
      <c r="A2650" s="15" t="s">
        <v>130</v>
      </c>
      <c r="B2650" s="15">
        <v>2029</v>
      </c>
      <c r="C2650" s="15">
        <v>20.6</v>
      </c>
    </row>
    <row r="2651" spans="1:3" x14ac:dyDescent="0.2">
      <c r="A2651" s="15" t="s">
        <v>130</v>
      </c>
      <c r="B2651" s="15">
        <v>2030</v>
      </c>
      <c r="C2651" s="15">
        <v>20.6</v>
      </c>
    </row>
    <row r="2652" spans="1:3" x14ac:dyDescent="0.2">
      <c r="A2652" s="15" t="s">
        <v>415</v>
      </c>
      <c r="B2652" s="15">
        <v>2021</v>
      </c>
      <c r="C2652" s="15">
        <v>46.4</v>
      </c>
    </row>
    <row r="2653" spans="1:3" x14ac:dyDescent="0.2">
      <c r="A2653" s="15" t="s">
        <v>415</v>
      </c>
      <c r="B2653" s="15">
        <v>2022</v>
      </c>
      <c r="C2653" s="15">
        <v>46.5</v>
      </c>
    </row>
    <row r="2654" spans="1:3" x14ac:dyDescent="0.2">
      <c r="A2654" s="15" t="s">
        <v>415</v>
      </c>
      <c r="B2654" s="15">
        <v>2023</v>
      </c>
      <c r="C2654" s="15">
        <v>46.6</v>
      </c>
    </row>
    <row r="2655" spans="1:3" x14ac:dyDescent="0.2">
      <c r="A2655" s="15" t="s">
        <v>415</v>
      </c>
      <c r="B2655" s="15">
        <v>2024</v>
      </c>
      <c r="C2655" s="15">
        <v>46.7</v>
      </c>
    </row>
    <row r="2656" spans="1:3" x14ac:dyDescent="0.2">
      <c r="A2656" s="15" t="s">
        <v>415</v>
      </c>
      <c r="B2656" s="15">
        <v>2025</v>
      </c>
      <c r="C2656" s="15">
        <v>46.9</v>
      </c>
    </row>
    <row r="2657" spans="1:3" x14ac:dyDescent="0.2">
      <c r="A2657" s="15" t="s">
        <v>415</v>
      </c>
      <c r="B2657" s="15">
        <v>2026</v>
      </c>
      <c r="C2657" s="15">
        <v>47</v>
      </c>
    </row>
    <row r="2658" spans="1:3" x14ac:dyDescent="0.2">
      <c r="A2658" s="15" t="s">
        <v>415</v>
      </c>
      <c r="B2658" s="15">
        <v>2027</v>
      </c>
      <c r="C2658" s="15">
        <v>47.1</v>
      </c>
    </row>
    <row r="2659" spans="1:3" x14ac:dyDescent="0.2">
      <c r="A2659" s="15" t="s">
        <v>415</v>
      </c>
      <c r="B2659" s="15">
        <v>2028</v>
      </c>
      <c r="C2659" s="15">
        <v>47.2</v>
      </c>
    </row>
    <row r="2660" spans="1:3" x14ac:dyDescent="0.2">
      <c r="A2660" s="15" t="s">
        <v>415</v>
      </c>
      <c r="B2660" s="15">
        <v>2029</v>
      </c>
      <c r="C2660" s="15">
        <v>47.2</v>
      </c>
    </row>
    <row r="2661" spans="1:3" x14ac:dyDescent="0.2">
      <c r="A2661" s="15" t="s">
        <v>415</v>
      </c>
      <c r="B2661" s="15">
        <v>2030</v>
      </c>
      <c r="C2661" s="15">
        <v>47.3</v>
      </c>
    </row>
    <row r="2662" spans="1:3" x14ac:dyDescent="0.2">
      <c r="A2662" s="15" t="s">
        <v>275</v>
      </c>
      <c r="B2662" s="15">
        <v>2021</v>
      </c>
      <c r="C2662" s="15">
        <v>38.299999999999997</v>
      </c>
    </row>
    <row r="2663" spans="1:3" x14ac:dyDescent="0.2">
      <c r="A2663" s="15" t="s">
        <v>275</v>
      </c>
      <c r="B2663" s="15">
        <v>2022</v>
      </c>
      <c r="C2663" s="15">
        <v>38.299999999999997</v>
      </c>
    </row>
    <row r="2664" spans="1:3" x14ac:dyDescent="0.2">
      <c r="A2664" s="15" t="s">
        <v>275</v>
      </c>
      <c r="B2664" s="15">
        <v>2023</v>
      </c>
      <c r="C2664" s="15">
        <v>38.4</v>
      </c>
    </row>
    <row r="2665" spans="1:3" x14ac:dyDescent="0.2">
      <c r="A2665" s="15" t="s">
        <v>275</v>
      </c>
      <c r="B2665" s="15">
        <v>2024</v>
      </c>
      <c r="C2665" s="15">
        <v>38.4</v>
      </c>
    </row>
    <row r="2666" spans="1:3" x14ac:dyDescent="0.2">
      <c r="A2666" s="15" t="s">
        <v>275</v>
      </c>
      <c r="B2666" s="15">
        <v>2025</v>
      </c>
      <c r="C2666" s="15">
        <v>38.299999999999997</v>
      </c>
    </row>
    <row r="2667" spans="1:3" x14ac:dyDescent="0.2">
      <c r="A2667" s="15" t="s">
        <v>275</v>
      </c>
      <c r="B2667" s="15">
        <v>2026</v>
      </c>
      <c r="C2667" s="15">
        <v>38.299999999999997</v>
      </c>
    </row>
    <row r="2668" spans="1:3" x14ac:dyDescent="0.2">
      <c r="A2668" s="15" t="s">
        <v>275</v>
      </c>
      <c r="B2668" s="15">
        <v>2027</v>
      </c>
      <c r="C2668" s="15">
        <v>38.299999999999997</v>
      </c>
    </row>
    <row r="2669" spans="1:3" x14ac:dyDescent="0.2">
      <c r="A2669" s="15" t="s">
        <v>275</v>
      </c>
      <c r="B2669" s="15">
        <v>2028</v>
      </c>
      <c r="C2669" s="15">
        <v>38.299999999999997</v>
      </c>
    </row>
    <row r="2670" spans="1:3" x14ac:dyDescent="0.2">
      <c r="A2670" s="15" t="s">
        <v>275</v>
      </c>
      <c r="B2670" s="15">
        <v>2029</v>
      </c>
      <c r="C2670" s="15">
        <v>38.200000000000003</v>
      </c>
    </row>
    <row r="2671" spans="1:3" x14ac:dyDescent="0.2">
      <c r="A2671" s="15" t="s">
        <v>275</v>
      </c>
      <c r="B2671" s="15">
        <v>2030</v>
      </c>
      <c r="C2671" s="15">
        <v>38.200000000000003</v>
      </c>
    </row>
    <row r="2672" spans="1:3" x14ac:dyDescent="0.2">
      <c r="A2672" s="15" t="s">
        <v>416</v>
      </c>
      <c r="B2672" s="15">
        <v>2021</v>
      </c>
      <c r="C2672" s="15">
        <v>56.3</v>
      </c>
    </row>
    <row r="2673" spans="1:3" x14ac:dyDescent="0.2">
      <c r="A2673" s="15" t="s">
        <v>416</v>
      </c>
      <c r="B2673" s="15">
        <v>2022</v>
      </c>
      <c r="C2673" s="15">
        <v>58.4</v>
      </c>
    </row>
    <row r="2674" spans="1:3" x14ac:dyDescent="0.2">
      <c r="A2674" s="15" t="s">
        <v>416</v>
      </c>
      <c r="B2674" s="15">
        <v>2023</v>
      </c>
      <c r="C2674" s="15">
        <v>59.8</v>
      </c>
    </row>
    <row r="2675" spans="1:3" x14ac:dyDescent="0.2">
      <c r="A2675" s="15" t="s">
        <v>416</v>
      </c>
      <c r="B2675" s="15">
        <v>2024</v>
      </c>
      <c r="C2675" s="15">
        <v>61.2</v>
      </c>
    </row>
    <row r="2676" spans="1:3" x14ac:dyDescent="0.2">
      <c r="A2676" s="15" t="s">
        <v>416</v>
      </c>
      <c r="B2676" s="15">
        <v>2025</v>
      </c>
      <c r="C2676" s="15">
        <v>62.2</v>
      </c>
    </row>
    <row r="2677" spans="1:3" x14ac:dyDescent="0.2">
      <c r="A2677" s="15" t="s">
        <v>416</v>
      </c>
      <c r="B2677" s="15">
        <v>2026</v>
      </c>
      <c r="C2677" s="15">
        <v>63.1</v>
      </c>
    </row>
    <row r="2678" spans="1:3" x14ac:dyDescent="0.2">
      <c r="A2678" s="15" t="s">
        <v>416</v>
      </c>
      <c r="B2678" s="15">
        <v>2027</v>
      </c>
      <c r="C2678" s="15">
        <v>63.9</v>
      </c>
    </row>
    <row r="2679" spans="1:3" x14ac:dyDescent="0.2">
      <c r="A2679" s="15" t="s">
        <v>416</v>
      </c>
      <c r="B2679" s="15">
        <v>2028</v>
      </c>
      <c r="C2679" s="15">
        <v>64.599999999999994</v>
      </c>
    </row>
    <row r="2680" spans="1:3" x14ac:dyDescent="0.2">
      <c r="A2680" s="15" t="s">
        <v>416</v>
      </c>
      <c r="B2680" s="15">
        <v>2029</v>
      </c>
      <c r="C2680" s="15">
        <v>65.2</v>
      </c>
    </row>
    <row r="2681" spans="1:3" x14ac:dyDescent="0.2">
      <c r="A2681" s="15" t="s">
        <v>416</v>
      </c>
      <c r="B2681" s="15">
        <v>2030</v>
      </c>
      <c r="C2681" s="15">
        <v>65.8</v>
      </c>
    </row>
    <row r="2682" spans="1:3" x14ac:dyDescent="0.2">
      <c r="A2682" s="15" t="s">
        <v>187</v>
      </c>
      <c r="B2682" s="15">
        <v>2021</v>
      </c>
      <c r="C2682" s="15">
        <v>20.6</v>
      </c>
    </row>
    <row r="2683" spans="1:3" x14ac:dyDescent="0.2">
      <c r="A2683" s="15" t="s">
        <v>187</v>
      </c>
      <c r="B2683" s="15">
        <v>2022</v>
      </c>
      <c r="C2683" s="15">
        <v>20.5</v>
      </c>
    </row>
    <row r="2684" spans="1:3" x14ac:dyDescent="0.2">
      <c r="A2684" s="15" t="s">
        <v>187</v>
      </c>
      <c r="B2684" s="15">
        <v>2023</v>
      </c>
      <c r="C2684" s="15">
        <v>20.399999999999999</v>
      </c>
    </row>
    <row r="2685" spans="1:3" x14ac:dyDescent="0.2">
      <c r="A2685" s="15" t="s">
        <v>187</v>
      </c>
      <c r="B2685" s="15">
        <v>2024</v>
      </c>
      <c r="C2685" s="15">
        <v>20.3</v>
      </c>
    </row>
    <row r="2686" spans="1:3" x14ac:dyDescent="0.2">
      <c r="A2686" s="15" t="s">
        <v>187</v>
      </c>
      <c r="B2686" s="15">
        <v>2025</v>
      </c>
      <c r="C2686" s="15">
        <v>20.3</v>
      </c>
    </row>
    <row r="2687" spans="1:3" x14ac:dyDescent="0.2">
      <c r="A2687" s="15" t="s">
        <v>187</v>
      </c>
      <c r="B2687" s="15">
        <v>2026</v>
      </c>
      <c r="C2687" s="15">
        <v>20.2</v>
      </c>
    </row>
    <row r="2688" spans="1:3" x14ac:dyDescent="0.2">
      <c r="A2688" s="15" t="s">
        <v>187</v>
      </c>
      <c r="B2688" s="15">
        <v>2027</v>
      </c>
      <c r="C2688" s="15">
        <v>20.2</v>
      </c>
    </row>
    <row r="2689" spans="1:3" x14ac:dyDescent="0.2">
      <c r="A2689" s="15" t="s">
        <v>187</v>
      </c>
      <c r="B2689" s="15">
        <v>2028</v>
      </c>
      <c r="C2689" s="15">
        <v>20.100000000000001</v>
      </c>
    </row>
    <row r="2690" spans="1:3" x14ac:dyDescent="0.2">
      <c r="A2690" s="15" t="s">
        <v>187</v>
      </c>
      <c r="B2690" s="15">
        <v>2029</v>
      </c>
      <c r="C2690" s="15">
        <v>20.100000000000001</v>
      </c>
    </row>
    <row r="2691" spans="1:3" x14ac:dyDescent="0.2">
      <c r="A2691" s="15" t="s">
        <v>187</v>
      </c>
      <c r="B2691" s="15">
        <v>2030</v>
      </c>
      <c r="C2691" s="15">
        <v>20</v>
      </c>
    </row>
    <row r="2692" spans="1:3" x14ac:dyDescent="0.2">
      <c r="A2692" s="15" t="s">
        <v>188</v>
      </c>
      <c r="B2692" s="15">
        <v>2021</v>
      </c>
      <c r="C2692" s="15">
        <v>59.2</v>
      </c>
    </row>
    <row r="2693" spans="1:3" x14ac:dyDescent="0.2">
      <c r="A2693" s="15" t="s">
        <v>188</v>
      </c>
      <c r="B2693" s="15">
        <v>2022</v>
      </c>
      <c r="C2693" s="15">
        <v>59.6</v>
      </c>
    </row>
    <row r="2694" spans="1:3" x14ac:dyDescent="0.2">
      <c r="A2694" s="15" t="s">
        <v>188</v>
      </c>
      <c r="B2694" s="15">
        <v>2023</v>
      </c>
      <c r="C2694" s="15">
        <v>59.9</v>
      </c>
    </row>
    <row r="2695" spans="1:3" x14ac:dyDescent="0.2">
      <c r="A2695" s="15" t="s">
        <v>188</v>
      </c>
      <c r="B2695" s="15">
        <v>2024</v>
      </c>
      <c r="C2695" s="15">
        <v>60.2</v>
      </c>
    </row>
    <row r="2696" spans="1:3" x14ac:dyDescent="0.2">
      <c r="A2696" s="15" t="s">
        <v>188</v>
      </c>
      <c r="B2696" s="15">
        <v>2025</v>
      </c>
      <c r="C2696" s="15">
        <v>60.6</v>
      </c>
    </row>
    <row r="2697" spans="1:3" x14ac:dyDescent="0.2">
      <c r="A2697" s="15" t="s">
        <v>188</v>
      </c>
      <c r="B2697" s="15">
        <v>2026</v>
      </c>
      <c r="C2697" s="15">
        <v>60.9</v>
      </c>
    </row>
    <row r="2698" spans="1:3" x14ac:dyDescent="0.2">
      <c r="A2698" s="15" t="s">
        <v>188</v>
      </c>
      <c r="B2698" s="15">
        <v>2027</v>
      </c>
      <c r="C2698" s="15">
        <v>61.2</v>
      </c>
    </row>
    <row r="2699" spans="1:3" x14ac:dyDescent="0.2">
      <c r="A2699" s="15" t="s">
        <v>188</v>
      </c>
      <c r="B2699" s="15">
        <v>2028</v>
      </c>
      <c r="C2699" s="15">
        <v>61.5</v>
      </c>
    </row>
    <row r="2700" spans="1:3" x14ac:dyDescent="0.2">
      <c r="A2700" s="15" t="s">
        <v>188</v>
      </c>
      <c r="B2700" s="15">
        <v>2029</v>
      </c>
      <c r="C2700" s="15">
        <v>61.7</v>
      </c>
    </row>
    <row r="2701" spans="1:3" x14ac:dyDescent="0.2">
      <c r="A2701" s="15" t="s">
        <v>188</v>
      </c>
      <c r="B2701" s="15">
        <v>2030</v>
      </c>
      <c r="C2701" s="15">
        <v>62</v>
      </c>
    </row>
    <row r="2702" spans="1:3" x14ac:dyDescent="0.2">
      <c r="A2702" s="15" t="s">
        <v>134</v>
      </c>
      <c r="B2702" s="15">
        <v>2021</v>
      </c>
      <c r="C2702" s="15">
        <v>43.7</v>
      </c>
    </row>
    <row r="2703" spans="1:3" x14ac:dyDescent="0.2">
      <c r="A2703" s="15" t="s">
        <v>134</v>
      </c>
      <c r="B2703" s="15">
        <v>2022</v>
      </c>
      <c r="C2703" s="15">
        <v>43.5</v>
      </c>
    </row>
    <row r="2704" spans="1:3" x14ac:dyDescent="0.2">
      <c r="A2704" s="15" t="s">
        <v>134</v>
      </c>
      <c r="B2704" s="15">
        <v>2023</v>
      </c>
      <c r="C2704" s="15">
        <v>43.4</v>
      </c>
    </row>
    <row r="2705" spans="1:3" x14ac:dyDescent="0.2">
      <c r="A2705" s="15" t="s">
        <v>134</v>
      </c>
      <c r="B2705" s="15">
        <v>2024</v>
      </c>
      <c r="C2705" s="15">
        <v>43.3</v>
      </c>
    </row>
    <row r="2706" spans="1:3" x14ac:dyDescent="0.2">
      <c r="A2706" s="15" t="s">
        <v>134</v>
      </c>
      <c r="B2706" s="15">
        <v>2025</v>
      </c>
      <c r="C2706" s="15">
        <v>43.2</v>
      </c>
    </row>
    <row r="2707" spans="1:3" x14ac:dyDescent="0.2">
      <c r="A2707" s="15" t="s">
        <v>134</v>
      </c>
      <c r="B2707" s="15">
        <v>2026</v>
      </c>
      <c r="C2707" s="15">
        <v>43.1</v>
      </c>
    </row>
    <row r="2708" spans="1:3" x14ac:dyDescent="0.2">
      <c r="A2708" s="15" t="s">
        <v>134</v>
      </c>
      <c r="B2708" s="15">
        <v>2027</v>
      </c>
      <c r="C2708" s="15">
        <v>43</v>
      </c>
    </row>
    <row r="2709" spans="1:3" x14ac:dyDescent="0.2">
      <c r="A2709" s="15" t="s">
        <v>134</v>
      </c>
      <c r="B2709" s="15">
        <v>2028</v>
      </c>
      <c r="C2709" s="15">
        <v>43.1</v>
      </c>
    </row>
    <row r="2710" spans="1:3" x14ac:dyDescent="0.2">
      <c r="A2710" s="15" t="s">
        <v>134</v>
      </c>
      <c r="B2710" s="15">
        <v>2029</v>
      </c>
      <c r="C2710" s="15">
        <v>43.2</v>
      </c>
    </row>
    <row r="2711" spans="1:3" x14ac:dyDescent="0.2">
      <c r="A2711" s="15" t="s">
        <v>134</v>
      </c>
      <c r="B2711" s="15">
        <v>2030</v>
      </c>
      <c r="C2711" s="15">
        <v>43.3</v>
      </c>
    </row>
    <row r="2712" spans="1:3" x14ac:dyDescent="0.2">
      <c r="A2712" s="15" t="s">
        <v>106</v>
      </c>
      <c r="B2712" s="15">
        <v>2021</v>
      </c>
      <c r="C2712" s="15">
        <v>77</v>
      </c>
    </row>
    <row r="2713" spans="1:3" x14ac:dyDescent="0.2">
      <c r="A2713" s="15" t="s">
        <v>106</v>
      </c>
      <c r="B2713" s="15">
        <v>2022</v>
      </c>
      <c r="C2713" s="15">
        <v>77</v>
      </c>
    </row>
    <row r="2714" spans="1:3" x14ac:dyDescent="0.2">
      <c r="A2714" s="15" t="s">
        <v>106</v>
      </c>
      <c r="B2714" s="15">
        <v>2023</v>
      </c>
      <c r="C2714" s="15">
        <v>76.900000000000006</v>
      </c>
    </row>
    <row r="2715" spans="1:3" x14ac:dyDescent="0.2">
      <c r="A2715" s="15" t="s">
        <v>106</v>
      </c>
      <c r="B2715" s="15">
        <v>2024</v>
      </c>
      <c r="C2715" s="15">
        <v>76.900000000000006</v>
      </c>
    </row>
    <row r="2716" spans="1:3" x14ac:dyDescent="0.2">
      <c r="A2716" s="15" t="s">
        <v>106</v>
      </c>
      <c r="B2716" s="15">
        <v>2025</v>
      </c>
      <c r="C2716" s="15">
        <v>76.8</v>
      </c>
    </row>
    <row r="2717" spans="1:3" x14ac:dyDescent="0.2">
      <c r="A2717" s="15" t="s">
        <v>106</v>
      </c>
      <c r="B2717" s="15">
        <v>2026</v>
      </c>
      <c r="C2717" s="15">
        <v>76.8</v>
      </c>
    </row>
    <row r="2718" spans="1:3" x14ac:dyDescent="0.2">
      <c r="A2718" s="15" t="s">
        <v>106</v>
      </c>
      <c r="B2718" s="15">
        <v>2027</v>
      </c>
      <c r="C2718" s="15">
        <v>76.900000000000006</v>
      </c>
    </row>
    <row r="2719" spans="1:3" x14ac:dyDescent="0.2">
      <c r="A2719" s="15" t="s">
        <v>106</v>
      </c>
      <c r="B2719" s="15">
        <v>2028</v>
      </c>
      <c r="C2719" s="15">
        <v>77.099999999999994</v>
      </c>
    </row>
    <row r="2720" spans="1:3" x14ac:dyDescent="0.2">
      <c r="A2720" s="15" t="s">
        <v>106</v>
      </c>
      <c r="B2720" s="15">
        <v>2029</v>
      </c>
      <c r="C2720" s="15">
        <v>77.2</v>
      </c>
    </row>
    <row r="2721" spans="1:3" x14ac:dyDescent="0.2">
      <c r="A2721" s="15" t="s">
        <v>106</v>
      </c>
      <c r="B2721" s="15">
        <v>2030</v>
      </c>
      <c r="C2721" s="15">
        <v>77.400000000000006</v>
      </c>
    </row>
    <row r="2722" spans="1:3" x14ac:dyDescent="0.2">
      <c r="A2722" s="15" t="s">
        <v>417</v>
      </c>
      <c r="B2722" s="15">
        <v>2021</v>
      </c>
      <c r="C2722" s="15">
        <v>659.5</v>
      </c>
    </row>
    <row r="2723" spans="1:3" x14ac:dyDescent="0.2">
      <c r="A2723" s="15" t="s">
        <v>417</v>
      </c>
      <c r="B2723" s="15">
        <v>2022</v>
      </c>
      <c r="C2723" s="15">
        <v>666.5</v>
      </c>
    </row>
    <row r="2724" spans="1:3" x14ac:dyDescent="0.2">
      <c r="A2724" s="15" t="s">
        <v>417</v>
      </c>
      <c r="B2724" s="15">
        <v>2023</v>
      </c>
      <c r="C2724" s="15">
        <v>673.8</v>
      </c>
    </row>
    <row r="2725" spans="1:3" x14ac:dyDescent="0.2">
      <c r="A2725" s="15" t="s">
        <v>417</v>
      </c>
      <c r="B2725" s="15">
        <v>2024</v>
      </c>
      <c r="C2725" s="15">
        <v>680.4</v>
      </c>
    </row>
    <row r="2726" spans="1:3" x14ac:dyDescent="0.2">
      <c r="A2726" s="15" t="s">
        <v>417</v>
      </c>
      <c r="B2726" s="15">
        <v>2025</v>
      </c>
      <c r="C2726" s="15">
        <v>686.2</v>
      </c>
    </row>
    <row r="2727" spans="1:3" x14ac:dyDescent="0.2">
      <c r="A2727" s="15" t="s">
        <v>417</v>
      </c>
      <c r="B2727" s="15">
        <v>2026</v>
      </c>
      <c r="C2727" s="15">
        <v>691.9</v>
      </c>
    </row>
    <row r="2728" spans="1:3" x14ac:dyDescent="0.2">
      <c r="A2728" s="15" t="s">
        <v>417</v>
      </c>
      <c r="B2728" s="15">
        <v>2027</v>
      </c>
      <c r="C2728" s="15">
        <v>697.5</v>
      </c>
    </row>
    <row r="2729" spans="1:3" x14ac:dyDescent="0.2">
      <c r="A2729" s="15" t="s">
        <v>417</v>
      </c>
      <c r="B2729" s="15">
        <v>2028</v>
      </c>
      <c r="C2729" s="15">
        <v>702.9</v>
      </c>
    </row>
    <row r="2730" spans="1:3" x14ac:dyDescent="0.2">
      <c r="A2730" s="15" t="s">
        <v>417</v>
      </c>
      <c r="B2730" s="15">
        <v>2029</v>
      </c>
      <c r="C2730" s="15">
        <v>708</v>
      </c>
    </row>
    <row r="2731" spans="1:3" x14ac:dyDescent="0.2">
      <c r="A2731" s="15" t="s">
        <v>417</v>
      </c>
      <c r="B2731" s="15">
        <v>2030</v>
      </c>
      <c r="C2731" s="15">
        <v>712.8</v>
      </c>
    </row>
    <row r="2732" spans="1:3" x14ac:dyDescent="0.2">
      <c r="A2732" s="15" t="s">
        <v>245</v>
      </c>
      <c r="B2732" s="15">
        <v>2021</v>
      </c>
      <c r="C2732" s="15">
        <v>1.7</v>
      </c>
    </row>
    <row r="2733" spans="1:3" x14ac:dyDescent="0.2">
      <c r="A2733" s="15" t="s">
        <v>245</v>
      </c>
      <c r="B2733" s="15">
        <v>2022</v>
      </c>
      <c r="C2733" s="15">
        <v>1.7</v>
      </c>
    </row>
    <row r="2734" spans="1:3" x14ac:dyDescent="0.2">
      <c r="A2734" s="15" t="s">
        <v>245</v>
      </c>
      <c r="B2734" s="15">
        <v>2023</v>
      </c>
      <c r="C2734" s="15">
        <v>1.7</v>
      </c>
    </row>
    <row r="2735" spans="1:3" x14ac:dyDescent="0.2">
      <c r="A2735" s="15" t="s">
        <v>245</v>
      </c>
      <c r="B2735" s="15">
        <v>2024</v>
      </c>
      <c r="C2735" s="15">
        <v>1.7</v>
      </c>
    </row>
    <row r="2736" spans="1:3" x14ac:dyDescent="0.2">
      <c r="A2736" s="15" t="s">
        <v>245</v>
      </c>
      <c r="B2736" s="15">
        <v>2025</v>
      </c>
      <c r="C2736" s="15">
        <v>1.7</v>
      </c>
    </row>
    <row r="2737" spans="1:3" x14ac:dyDescent="0.2">
      <c r="A2737" s="15" t="s">
        <v>245</v>
      </c>
      <c r="B2737" s="15">
        <v>2026</v>
      </c>
      <c r="C2737" s="15">
        <v>1.7</v>
      </c>
    </row>
    <row r="2738" spans="1:3" x14ac:dyDescent="0.2">
      <c r="A2738" s="15" t="s">
        <v>245</v>
      </c>
      <c r="B2738" s="15">
        <v>2027</v>
      </c>
      <c r="C2738" s="15">
        <v>1.7</v>
      </c>
    </row>
    <row r="2739" spans="1:3" x14ac:dyDescent="0.2">
      <c r="A2739" s="15" t="s">
        <v>245</v>
      </c>
      <c r="B2739" s="15">
        <v>2028</v>
      </c>
      <c r="C2739" s="15">
        <v>1.7</v>
      </c>
    </row>
    <row r="2740" spans="1:3" x14ac:dyDescent="0.2">
      <c r="A2740" s="15" t="s">
        <v>245</v>
      </c>
      <c r="B2740" s="15">
        <v>2029</v>
      </c>
      <c r="C2740" s="15">
        <v>1.7</v>
      </c>
    </row>
    <row r="2741" spans="1:3" x14ac:dyDescent="0.2">
      <c r="A2741" s="15" t="s">
        <v>245</v>
      </c>
      <c r="B2741" s="15">
        <v>2030</v>
      </c>
      <c r="C2741" s="15">
        <v>1.7</v>
      </c>
    </row>
    <row r="2742" spans="1:3" x14ac:dyDescent="0.2">
      <c r="A2742" s="15" t="s">
        <v>107</v>
      </c>
      <c r="B2742" s="15">
        <v>2021</v>
      </c>
      <c r="C2742" s="15">
        <v>22.7</v>
      </c>
    </row>
    <row r="2743" spans="1:3" x14ac:dyDescent="0.2">
      <c r="A2743" s="15" t="s">
        <v>107</v>
      </c>
      <c r="B2743" s="15">
        <v>2022</v>
      </c>
      <c r="C2743" s="15">
        <v>22.7</v>
      </c>
    </row>
    <row r="2744" spans="1:3" x14ac:dyDescent="0.2">
      <c r="A2744" s="15" t="s">
        <v>107</v>
      </c>
      <c r="B2744" s="15">
        <v>2023</v>
      </c>
      <c r="C2744" s="15">
        <v>22.8</v>
      </c>
    </row>
    <row r="2745" spans="1:3" x14ac:dyDescent="0.2">
      <c r="A2745" s="15" t="s">
        <v>107</v>
      </c>
      <c r="B2745" s="15">
        <v>2024</v>
      </c>
      <c r="C2745" s="15">
        <v>22.8</v>
      </c>
    </row>
    <row r="2746" spans="1:3" x14ac:dyDescent="0.2">
      <c r="A2746" s="15" t="s">
        <v>107</v>
      </c>
      <c r="B2746" s="15">
        <v>2025</v>
      </c>
      <c r="C2746" s="15">
        <v>22.8</v>
      </c>
    </row>
    <row r="2747" spans="1:3" x14ac:dyDescent="0.2">
      <c r="A2747" s="15" t="s">
        <v>107</v>
      </c>
      <c r="B2747" s="15">
        <v>2026</v>
      </c>
      <c r="C2747" s="15">
        <v>22.8</v>
      </c>
    </row>
    <row r="2748" spans="1:3" x14ac:dyDescent="0.2">
      <c r="A2748" s="15" t="s">
        <v>107</v>
      </c>
      <c r="B2748" s="15">
        <v>2027</v>
      </c>
      <c r="C2748" s="15">
        <v>22.8</v>
      </c>
    </row>
    <row r="2749" spans="1:3" x14ac:dyDescent="0.2">
      <c r="A2749" s="15" t="s">
        <v>107</v>
      </c>
      <c r="B2749" s="15">
        <v>2028</v>
      </c>
      <c r="C2749" s="15">
        <v>22.8</v>
      </c>
    </row>
    <row r="2750" spans="1:3" x14ac:dyDescent="0.2">
      <c r="A2750" s="15" t="s">
        <v>107</v>
      </c>
      <c r="B2750" s="15">
        <v>2029</v>
      </c>
      <c r="C2750" s="15">
        <v>22.9</v>
      </c>
    </row>
    <row r="2751" spans="1:3" x14ac:dyDescent="0.2">
      <c r="A2751" s="15" t="s">
        <v>107</v>
      </c>
      <c r="B2751" s="15">
        <v>2030</v>
      </c>
      <c r="C2751" s="15">
        <v>22.9</v>
      </c>
    </row>
    <row r="2752" spans="1:3" x14ac:dyDescent="0.2">
      <c r="A2752" s="15" t="s">
        <v>15</v>
      </c>
      <c r="B2752" s="15">
        <v>2021</v>
      </c>
      <c r="C2752" s="15">
        <v>46.5</v>
      </c>
    </row>
    <row r="2753" spans="1:3" x14ac:dyDescent="0.2">
      <c r="A2753" s="15" t="s">
        <v>15</v>
      </c>
      <c r="B2753" s="15">
        <v>2022</v>
      </c>
      <c r="C2753" s="15">
        <v>46.5</v>
      </c>
    </row>
    <row r="2754" spans="1:3" x14ac:dyDescent="0.2">
      <c r="A2754" s="15" t="s">
        <v>15</v>
      </c>
      <c r="B2754" s="15">
        <v>2023</v>
      </c>
      <c r="C2754" s="15">
        <v>46.5</v>
      </c>
    </row>
    <row r="2755" spans="1:3" x14ac:dyDescent="0.2">
      <c r="A2755" s="15" t="s">
        <v>15</v>
      </c>
      <c r="B2755" s="15">
        <v>2024</v>
      </c>
      <c r="C2755" s="15">
        <v>46.5</v>
      </c>
    </row>
    <row r="2756" spans="1:3" x14ac:dyDescent="0.2">
      <c r="A2756" s="15" t="s">
        <v>15</v>
      </c>
      <c r="B2756" s="15">
        <v>2025</v>
      </c>
      <c r="C2756" s="15">
        <v>46.5</v>
      </c>
    </row>
    <row r="2757" spans="1:3" x14ac:dyDescent="0.2">
      <c r="A2757" s="15" t="s">
        <v>15</v>
      </c>
      <c r="B2757" s="15">
        <v>2026</v>
      </c>
      <c r="C2757" s="15">
        <v>46.4</v>
      </c>
    </row>
    <row r="2758" spans="1:3" x14ac:dyDescent="0.2">
      <c r="A2758" s="15" t="s">
        <v>15</v>
      </c>
      <c r="B2758" s="15">
        <v>2027</v>
      </c>
      <c r="C2758" s="15">
        <v>46.4</v>
      </c>
    </row>
    <row r="2759" spans="1:3" x14ac:dyDescent="0.2">
      <c r="A2759" s="15" t="s">
        <v>15</v>
      </c>
      <c r="B2759" s="15">
        <v>2028</v>
      </c>
      <c r="C2759" s="15">
        <v>46.4</v>
      </c>
    </row>
    <row r="2760" spans="1:3" x14ac:dyDescent="0.2">
      <c r="A2760" s="15" t="s">
        <v>15</v>
      </c>
      <c r="B2760" s="15">
        <v>2029</v>
      </c>
      <c r="C2760" s="15">
        <v>46.4</v>
      </c>
    </row>
    <row r="2761" spans="1:3" x14ac:dyDescent="0.2">
      <c r="A2761" s="15" t="s">
        <v>15</v>
      </c>
      <c r="B2761" s="15">
        <v>2030</v>
      </c>
      <c r="C2761" s="15">
        <v>46.3</v>
      </c>
    </row>
    <row r="2762" spans="1:3" x14ac:dyDescent="0.2">
      <c r="A2762" s="15" t="s">
        <v>246</v>
      </c>
      <c r="B2762" s="15">
        <v>2021</v>
      </c>
      <c r="C2762" s="15">
        <v>10.1</v>
      </c>
    </row>
    <row r="2763" spans="1:3" x14ac:dyDescent="0.2">
      <c r="A2763" s="15" t="s">
        <v>246</v>
      </c>
      <c r="B2763" s="15">
        <v>2022</v>
      </c>
      <c r="C2763" s="15">
        <v>10.199999999999999</v>
      </c>
    </row>
    <row r="2764" spans="1:3" x14ac:dyDescent="0.2">
      <c r="A2764" s="15" t="s">
        <v>246</v>
      </c>
      <c r="B2764" s="15">
        <v>2023</v>
      </c>
      <c r="C2764" s="15">
        <v>10.199999999999999</v>
      </c>
    </row>
    <row r="2765" spans="1:3" x14ac:dyDescent="0.2">
      <c r="A2765" s="15" t="s">
        <v>246</v>
      </c>
      <c r="B2765" s="15">
        <v>2024</v>
      </c>
      <c r="C2765" s="15">
        <v>10.3</v>
      </c>
    </row>
    <row r="2766" spans="1:3" x14ac:dyDescent="0.2">
      <c r="A2766" s="15" t="s">
        <v>246</v>
      </c>
      <c r="B2766" s="15">
        <v>2025</v>
      </c>
      <c r="C2766" s="15">
        <v>10.4</v>
      </c>
    </row>
    <row r="2767" spans="1:3" x14ac:dyDescent="0.2">
      <c r="A2767" s="15" t="s">
        <v>246</v>
      </c>
      <c r="B2767" s="15">
        <v>2026</v>
      </c>
      <c r="C2767" s="15">
        <v>10.4</v>
      </c>
    </row>
    <row r="2768" spans="1:3" x14ac:dyDescent="0.2">
      <c r="A2768" s="15" t="s">
        <v>246</v>
      </c>
      <c r="B2768" s="15">
        <v>2027</v>
      </c>
      <c r="C2768" s="15">
        <v>10.5</v>
      </c>
    </row>
    <row r="2769" spans="1:3" x14ac:dyDescent="0.2">
      <c r="A2769" s="15" t="s">
        <v>246</v>
      </c>
      <c r="B2769" s="15">
        <v>2028</v>
      </c>
      <c r="C2769" s="15">
        <v>10.6</v>
      </c>
    </row>
    <row r="2770" spans="1:3" x14ac:dyDescent="0.2">
      <c r="A2770" s="15" t="s">
        <v>246</v>
      </c>
      <c r="B2770" s="15">
        <v>2029</v>
      </c>
      <c r="C2770" s="15">
        <v>10.6</v>
      </c>
    </row>
    <row r="2771" spans="1:3" x14ac:dyDescent="0.2">
      <c r="A2771" s="15" t="s">
        <v>246</v>
      </c>
      <c r="B2771" s="15">
        <v>2030</v>
      </c>
      <c r="C2771" s="15">
        <v>10.7</v>
      </c>
    </row>
    <row r="2772" spans="1:3" x14ac:dyDescent="0.2">
      <c r="A2772" s="15" t="s">
        <v>418</v>
      </c>
      <c r="B2772" s="15">
        <v>2021</v>
      </c>
      <c r="C2772" s="15">
        <v>78.400000000000006</v>
      </c>
    </row>
    <row r="2773" spans="1:3" x14ac:dyDescent="0.2">
      <c r="A2773" s="15" t="s">
        <v>418</v>
      </c>
      <c r="B2773" s="15">
        <v>2022</v>
      </c>
      <c r="C2773" s="15">
        <v>78.5</v>
      </c>
    </row>
    <row r="2774" spans="1:3" x14ac:dyDescent="0.2">
      <c r="A2774" s="15" t="s">
        <v>418</v>
      </c>
      <c r="B2774" s="15">
        <v>2023</v>
      </c>
      <c r="C2774" s="15">
        <v>78.599999999999994</v>
      </c>
    </row>
    <row r="2775" spans="1:3" x14ac:dyDescent="0.2">
      <c r="A2775" s="15" t="s">
        <v>418</v>
      </c>
      <c r="B2775" s="15">
        <v>2024</v>
      </c>
      <c r="C2775" s="15">
        <v>78.599999999999994</v>
      </c>
    </row>
    <row r="2776" spans="1:3" x14ac:dyDescent="0.2">
      <c r="A2776" s="15" t="s">
        <v>418</v>
      </c>
      <c r="B2776" s="15">
        <v>2025</v>
      </c>
      <c r="C2776" s="15">
        <v>78.7</v>
      </c>
    </row>
    <row r="2777" spans="1:3" x14ac:dyDescent="0.2">
      <c r="A2777" s="15" t="s">
        <v>418</v>
      </c>
      <c r="B2777" s="15">
        <v>2026</v>
      </c>
      <c r="C2777" s="15">
        <v>78.8</v>
      </c>
    </row>
    <row r="2778" spans="1:3" x14ac:dyDescent="0.2">
      <c r="A2778" s="15" t="s">
        <v>418</v>
      </c>
      <c r="B2778" s="15">
        <v>2027</v>
      </c>
      <c r="C2778" s="15">
        <v>78.900000000000006</v>
      </c>
    </row>
    <row r="2779" spans="1:3" x14ac:dyDescent="0.2">
      <c r="A2779" s="15" t="s">
        <v>418</v>
      </c>
      <c r="B2779" s="15">
        <v>2028</v>
      </c>
      <c r="C2779" s="15">
        <v>79.099999999999994</v>
      </c>
    </row>
    <row r="2780" spans="1:3" x14ac:dyDescent="0.2">
      <c r="A2780" s="15" t="s">
        <v>418</v>
      </c>
      <c r="B2780" s="15">
        <v>2029</v>
      </c>
      <c r="C2780" s="15">
        <v>79.2</v>
      </c>
    </row>
    <row r="2781" spans="1:3" x14ac:dyDescent="0.2">
      <c r="A2781" s="15" t="s">
        <v>418</v>
      </c>
      <c r="B2781" s="15">
        <v>2030</v>
      </c>
      <c r="C2781" s="15">
        <v>79.400000000000006</v>
      </c>
    </row>
    <row r="2782" spans="1:3" x14ac:dyDescent="0.2">
      <c r="A2782" s="15" t="s">
        <v>299</v>
      </c>
      <c r="B2782" s="15">
        <v>2021</v>
      </c>
      <c r="C2782" s="15">
        <v>0.9</v>
      </c>
    </row>
    <row r="2783" spans="1:3" x14ac:dyDescent="0.2">
      <c r="A2783" s="15" t="s">
        <v>299</v>
      </c>
      <c r="B2783" s="15">
        <v>2022</v>
      </c>
      <c r="C2783" s="15">
        <v>0.9</v>
      </c>
    </row>
    <row r="2784" spans="1:3" x14ac:dyDescent="0.2">
      <c r="A2784" s="15" t="s">
        <v>299</v>
      </c>
      <c r="B2784" s="15">
        <v>2023</v>
      </c>
      <c r="C2784" s="15">
        <v>0.9</v>
      </c>
    </row>
    <row r="2785" spans="1:3" x14ac:dyDescent="0.2">
      <c r="A2785" s="15" t="s">
        <v>299</v>
      </c>
      <c r="B2785" s="15">
        <v>2024</v>
      </c>
      <c r="C2785" s="15">
        <v>0.9</v>
      </c>
    </row>
    <row r="2786" spans="1:3" x14ac:dyDescent="0.2">
      <c r="A2786" s="15" t="s">
        <v>299</v>
      </c>
      <c r="B2786" s="15">
        <v>2025</v>
      </c>
      <c r="C2786" s="15">
        <v>0.9</v>
      </c>
    </row>
    <row r="2787" spans="1:3" x14ac:dyDescent="0.2">
      <c r="A2787" s="15" t="s">
        <v>299</v>
      </c>
      <c r="B2787" s="15">
        <v>2026</v>
      </c>
      <c r="C2787" s="15">
        <v>0.9</v>
      </c>
    </row>
    <row r="2788" spans="1:3" x14ac:dyDescent="0.2">
      <c r="A2788" s="15" t="s">
        <v>299</v>
      </c>
      <c r="B2788" s="15">
        <v>2027</v>
      </c>
      <c r="C2788" s="15">
        <v>0.9</v>
      </c>
    </row>
    <row r="2789" spans="1:3" x14ac:dyDescent="0.2">
      <c r="A2789" s="15" t="s">
        <v>299</v>
      </c>
      <c r="B2789" s="15">
        <v>2028</v>
      </c>
      <c r="C2789" s="15">
        <v>0.9</v>
      </c>
    </row>
    <row r="2790" spans="1:3" x14ac:dyDescent="0.2">
      <c r="A2790" s="15" t="s">
        <v>299</v>
      </c>
      <c r="B2790" s="15">
        <v>2029</v>
      </c>
      <c r="C2790" s="15">
        <v>0.9</v>
      </c>
    </row>
    <row r="2791" spans="1:3" x14ac:dyDescent="0.2">
      <c r="A2791" s="15" t="s">
        <v>299</v>
      </c>
      <c r="B2791" s="15">
        <v>2030</v>
      </c>
      <c r="C2791" s="15">
        <v>0.9</v>
      </c>
    </row>
    <row r="2792" spans="1:3" x14ac:dyDescent="0.2">
      <c r="A2792" s="15" t="s">
        <v>419</v>
      </c>
      <c r="B2792" s="15">
        <v>2021</v>
      </c>
      <c r="C2792" s="15">
        <v>12.8</v>
      </c>
    </row>
    <row r="2793" spans="1:3" x14ac:dyDescent="0.2">
      <c r="A2793" s="15" t="s">
        <v>419</v>
      </c>
      <c r="B2793" s="15">
        <v>2022</v>
      </c>
      <c r="C2793" s="15">
        <v>12.7</v>
      </c>
    </row>
    <row r="2794" spans="1:3" x14ac:dyDescent="0.2">
      <c r="A2794" s="15" t="s">
        <v>419</v>
      </c>
      <c r="B2794" s="15">
        <v>2023</v>
      </c>
      <c r="C2794" s="15">
        <v>12.7</v>
      </c>
    </row>
    <row r="2795" spans="1:3" x14ac:dyDescent="0.2">
      <c r="A2795" s="15" t="s">
        <v>419</v>
      </c>
      <c r="B2795" s="15">
        <v>2024</v>
      </c>
      <c r="C2795" s="15">
        <v>12.7</v>
      </c>
    </row>
    <row r="2796" spans="1:3" x14ac:dyDescent="0.2">
      <c r="A2796" s="15" t="s">
        <v>419</v>
      </c>
      <c r="B2796" s="15">
        <v>2025</v>
      </c>
      <c r="C2796" s="15">
        <v>12.7</v>
      </c>
    </row>
    <row r="2797" spans="1:3" x14ac:dyDescent="0.2">
      <c r="A2797" s="15" t="s">
        <v>419</v>
      </c>
      <c r="B2797" s="15">
        <v>2026</v>
      </c>
      <c r="C2797" s="15">
        <v>12.7</v>
      </c>
    </row>
    <row r="2798" spans="1:3" x14ac:dyDescent="0.2">
      <c r="A2798" s="15" t="s">
        <v>419</v>
      </c>
      <c r="B2798" s="15">
        <v>2027</v>
      </c>
      <c r="C2798" s="15">
        <v>12.7</v>
      </c>
    </row>
    <row r="2799" spans="1:3" x14ac:dyDescent="0.2">
      <c r="A2799" s="15" t="s">
        <v>419</v>
      </c>
      <c r="B2799" s="15">
        <v>2028</v>
      </c>
      <c r="C2799" s="15">
        <v>12.7</v>
      </c>
    </row>
    <row r="2800" spans="1:3" x14ac:dyDescent="0.2">
      <c r="A2800" s="15" t="s">
        <v>419</v>
      </c>
      <c r="B2800" s="15">
        <v>2029</v>
      </c>
      <c r="C2800" s="15">
        <v>12.7</v>
      </c>
    </row>
    <row r="2801" spans="1:3" x14ac:dyDescent="0.2">
      <c r="A2801" s="15" t="s">
        <v>419</v>
      </c>
      <c r="B2801" s="15">
        <v>2030</v>
      </c>
      <c r="C2801" s="15">
        <v>12.6</v>
      </c>
    </row>
    <row r="2802" spans="1:3" x14ac:dyDescent="0.2">
      <c r="A2802" s="15" t="s">
        <v>160</v>
      </c>
      <c r="B2802" s="15">
        <v>2021</v>
      </c>
      <c r="C2802" s="15">
        <v>33.4</v>
      </c>
    </row>
    <row r="2803" spans="1:3" x14ac:dyDescent="0.2">
      <c r="A2803" s="15" t="s">
        <v>160</v>
      </c>
      <c r="B2803" s="15">
        <v>2022</v>
      </c>
      <c r="C2803" s="15">
        <v>33.299999999999997</v>
      </c>
    </row>
    <row r="2804" spans="1:3" x14ac:dyDescent="0.2">
      <c r="A2804" s="15" t="s">
        <v>160</v>
      </c>
      <c r="B2804" s="15">
        <v>2023</v>
      </c>
      <c r="C2804" s="15">
        <v>33.200000000000003</v>
      </c>
    </row>
    <row r="2805" spans="1:3" x14ac:dyDescent="0.2">
      <c r="A2805" s="15" t="s">
        <v>160</v>
      </c>
      <c r="B2805" s="15">
        <v>2024</v>
      </c>
      <c r="C2805" s="15">
        <v>33.1</v>
      </c>
    </row>
    <row r="2806" spans="1:3" x14ac:dyDescent="0.2">
      <c r="A2806" s="15" t="s">
        <v>160</v>
      </c>
      <c r="B2806" s="15">
        <v>2025</v>
      </c>
      <c r="C2806" s="15">
        <v>33</v>
      </c>
    </row>
    <row r="2807" spans="1:3" x14ac:dyDescent="0.2">
      <c r="A2807" s="15" t="s">
        <v>160</v>
      </c>
      <c r="B2807" s="15">
        <v>2026</v>
      </c>
      <c r="C2807" s="15">
        <v>32.9</v>
      </c>
    </row>
    <row r="2808" spans="1:3" x14ac:dyDescent="0.2">
      <c r="A2808" s="15" t="s">
        <v>160</v>
      </c>
      <c r="B2808" s="15">
        <v>2027</v>
      </c>
      <c r="C2808" s="15">
        <v>32.799999999999997</v>
      </c>
    </row>
    <row r="2809" spans="1:3" x14ac:dyDescent="0.2">
      <c r="A2809" s="15" t="s">
        <v>160</v>
      </c>
      <c r="B2809" s="15">
        <v>2028</v>
      </c>
      <c r="C2809" s="15">
        <v>32.700000000000003</v>
      </c>
    </row>
    <row r="2810" spans="1:3" x14ac:dyDescent="0.2">
      <c r="A2810" s="15" t="s">
        <v>160</v>
      </c>
      <c r="B2810" s="15">
        <v>2029</v>
      </c>
      <c r="C2810" s="15">
        <v>32.700000000000003</v>
      </c>
    </row>
    <row r="2811" spans="1:3" x14ac:dyDescent="0.2">
      <c r="A2811" s="15" t="s">
        <v>160</v>
      </c>
      <c r="B2811" s="15">
        <v>2030</v>
      </c>
      <c r="C2811" s="15">
        <v>32.700000000000003</v>
      </c>
    </row>
    <row r="2812" spans="1:3" x14ac:dyDescent="0.2">
      <c r="A2812" s="15" t="s">
        <v>189</v>
      </c>
      <c r="B2812" s="15">
        <v>2021</v>
      </c>
      <c r="C2812" s="15">
        <v>10.6</v>
      </c>
    </row>
    <row r="2813" spans="1:3" x14ac:dyDescent="0.2">
      <c r="A2813" s="15" t="s">
        <v>189</v>
      </c>
      <c r="B2813" s="15">
        <v>2022</v>
      </c>
      <c r="C2813" s="15">
        <v>10.6</v>
      </c>
    </row>
    <row r="2814" spans="1:3" x14ac:dyDescent="0.2">
      <c r="A2814" s="15" t="s">
        <v>189</v>
      </c>
      <c r="B2814" s="15">
        <v>2023</v>
      </c>
      <c r="C2814" s="15">
        <v>10.6</v>
      </c>
    </row>
    <row r="2815" spans="1:3" x14ac:dyDescent="0.2">
      <c r="A2815" s="15" t="s">
        <v>189</v>
      </c>
      <c r="B2815" s="15">
        <v>2024</v>
      </c>
      <c r="C2815" s="15">
        <v>10.6</v>
      </c>
    </row>
    <row r="2816" spans="1:3" x14ac:dyDescent="0.2">
      <c r="A2816" s="15" t="s">
        <v>189</v>
      </c>
      <c r="B2816" s="15">
        <v>2025</v>
      </c>
      <c r="C2816" s="15">
        <v>10.6</v>
      </c>
    </row>
    <row r="2817" spans="1:3" x14ac:dyDescent="0.2">
      <c r="A2817" s="15" t="s">
        <v>189</v>
      </c>
      <c r="B2817" s="15">
        <v>2026</v>
      </c>
      <c r="C2817" s="15">
        <v>10.6</v>
      </c>
    </row>
    <row r="2818" spans="1:3" x14ac:dyDescent="0.2">
      <c r="A2818" s="15" t="s">
        <v>189</v>
      </c>
      <c r="B2818" s="15">
        <v>2027</v>
      </c>
      <c r="C2818" s="15">
        <v>10.5</v>
      </c>
    </row>
    <row r="2819" spans="1:3" x14ac:dyDescent="0.2">
      <c r="A2819" s="15" t="s">
        <v>189</v>
      </c>
      <c r="B2819" s="15">
        <v>2028</v>
      </c>
      <c r="C2819" s="15">
        <v>10.5</v>
      </c>
    </row>
    <row r="2820" spans="1:3" x14ac:dyDescent="0.2">
      <c r="A2820" s="15" t="s">
        <v>189</v>
      </c>
      <c r="B2820" s="15">
        <v>2029</v>
      </c>
      <c r="C2820" s="15">
        <v>10.5</v>
      </c>
    </row>
    <row r="2821" spans="1:3" x14ac:dyDescent="0.2">
      <c r="A2821" s="15" t="s">
        <v>189</v>
      </c>
      <c r="B2821" s="15">
        <v>2030</v>
      </c>
      <c r="C2821" s="15">
        <v>10.4</v>
      </c>
    </row>
    <row r="2822" spans="1:3" x14ac:dyDescent="0.2">
      <c r="A2822" s="15" t="s">
        <v>108</v>
      </c>
      <c r="B2822" s="15">
        <v>2021</v>
      </c>
      <c r="C2822" s="15">
        <v>11.5</v>
      </c>
    </row>
    <row r="2823" spans="1:3" x14ac:dyDescent="0.2">
      <c r="A2823" s="15" t="s">
        <v>108</v>
      </c>
      <c r="B2823" s="15">
        <v>2022</v>
      </c>
      <c r="C2823" s="15">
        <v>11.5</v>
      </c>
    </row>
    <row r="2824" spans="1:3" x14ac:dyDescent="0.2">
      <c r="A2824" s="15" t="s">
        <v>108</v>
      </c>
      <c r="B2824" s="15">
        <v>2023</v>
      </c>
      <c r="C2824" s="15">
        <v>11.5</v>
      </c>
    </row>
    <row r="2825" spans="1:3" x14ac:dyDescent="0.2">
      <c r="A2825" s="15" t="s">
        <v>108</v>
      </c>
      <c r="B2825" s="15">
        <v>2024</v>
      </c>
      <c r="C2825" s="15">
        <v>11.5</v>
      </c>
    </row>
    <row r="2826" spans="1:3" x14ac:dyDescent="0.2">
      <c r="A2826" s="15" t="s">
        <v>108</v>
      </c>
      <c r="B2826" s="15">
        <v>2025</v>
      </c>
      <c r="C2826" s="15">
        <v>11.5</v>
      </c>
    </row>
    <row r="2827" spans="1:3" x14ac:dyDescent="0.2">
      <c r="A2827" s="15" t="s">
        <v>108</v>
      </c>
      <c r="B2827" s="15">
        <v>2026</v>
      </c>
      <c r="C2827" s="15">
        <v>11.4</v>
      </c>
    </row>
    <row r="2828" spans="1:3" x14ac:dyDescent="0.2">
      <c r="A2828" s="15" t="s">
        <v>108</v>
      </c>
      <c r="B2828" s="15">
        <v>2027</v>
      </c>
      <c r="C2828" s="15">
        <v>11.4</v>
      </c>
    </row>
    <row r="2829" spans="1:3" x14ac:dyDescent="0.2">
      <c r="A2829" s="15" t="s">
        <v>108</v>
      </c>
      <c r="B2829" s="15">
        <v>2028</v>
      </c>
      <c r="C2829" s="15">
        <v>11.4</v>
      </c>
    </row>
    <row r="2830" spans="1:3" x14ac:dyDescent="0.2">
      <c r="A2830" s="15" t="s">
        <v>108</v>
      </c>
      <c r="B2830" s="15">
        <v>2029</v>
      </c>
      <c r="C2830" s="15">
        <v>11.4</v>
      </c>
    </row>
    <row r="2831" spans="1:3" x14ac:dyDescent="0.2">
      <c r="A2831" s="15" t="s">
        <v>108</v>
      </c>
      <c r="B2831" s="15">
        <v>2030</v>
      </c>
      <c r="C2831" s="15">
        <v>11.4</v>
      </c>
    </row>
    <row r="2832" spans="1:3" x14ac:dyDescent="0.2">
      <c r="A2832" s="15" t="s">
        <v>109</v>
      </c>
      <c r="B2832" s="15">
        <v>2021</v>
      </c>
      <c r="C2832" s="15">
        <v>28.6</v>
      </c>
    </row>
    <row r="2833" spans="1:3" x14ac:dyDescent="0.2">
      <c r="A2833" s="15" t="s">
        <v>109</v>
      </c>
      <c r="B2833" s="15">
        <v>2022</v>
      </c>
      <c r="C2833" s="15">
        <v>28.6</v>
      </c>
    </row>
    <row r="2834" spans="1:3" x14ac:dyDescent="0.2">
      <c r="A2834" s="15" t="s">
        <v>109</v>
      </c>
      <c r="B2834" s="15">
        <v>2023</v>
      </c>
      <c r="C2834" s="15">
        <v>28.5</v>
      </c>
    </row>
    <row r="2835" spans="1:3" x14ac:dyDescent="0.2">
      <c r="A2835" s="15" t="s">
        <v>109</v>
      </c>
      <c r="B2835" s="15">
        <v>2024</v>
      </c>
      <c r="C2835" s="15">
        <v>28.5</v>
      </c>
    </row>
    <row r="2836" spans="1:3" x14ac:dyDescent="0.2">
      <c r="A2836" s="15" t="s">
        <v>109</v>
      </c>
      <c r="B2836" s="15">
        <v>2025</v>
      </c>
      <c r="C2836" s="15">
        <v>28.5</v>
      </c>
    </row>
    <row r="2837" spans="1:3" x14ac:dyDescent="0.2">
      <c r="A2837" s="15" t="s">
        <v>109</v>
      </c>
      <c r="B2837" s="15">
        <v>2026</v>
      </c>
      <c r="C2837" s="15">
        <v>28.4</v>
      </c>
    </row>
    <row r="2838" spans="1:3" x14ac:dyDescent="0.2">
      <c r="A2838" s="15" t="s">
        <v>109</v>
      </c>
      <c r="B2838" s="15">
        <v>2027</v>
      </c>
      <c r="C2838" s="15">
        <v>28.4</v>
      </c>
    </row>
    <row r="2839" spans="1:3" x14ac:dyDescent="0.2">
      <c r="A2839" s="15" t="s">
        <v>109</v>
      </c>
      <c r="B2839" s="15">
        <v>2028</v>
      </c>
      <c r="C2839" s="15">
        <v>28.3</v>
      </c>
    </row>
    <row r="2840" spans="1:3" x14ac:dyDescent="0.2">
      <c r="A2840" s="15" t="s">
        <v>109</v>
      </c>
      <c r="B2840" s="15">
        <v>2029</v>
      </c>
      <c r="C2840" s="15">
        <v>28.3</v>
      </c>
    </row>
    <row r="2841" spans="1:3" x14ac:dyDescent="0.2">
      <c r="A2841" s="15" t="s">
        <v>109</v>
      </c>
      <c r="B2841" s="15">
        <v>2030</v>
      </c>
      <c r="C2841" s="15">
        <v>28.3</v>
      </c>
    </row>
    <row r="2842" spans="1:3" x14ac:dyDescent="0.2">
      <c r="A2842" s="15" t="s">
        <v>190</v>
      </c>
      <c r="B2842" s="15">
        <v>2021</v>
      </c>
      <c r="C2842" s="15">
        <v>91.8</v>
      </c>
    </row>
    <row r="2843" spans="1:3" x14ac:dyDescent="0.2">
      <c r="A2843" s="15" t="s">
        <v>190</v>
      </c>
      <c r="B2843" s="15">
        <v>2022</v>
      </c>
      <c r="C2843" s="15">
        <v>91.4</v>
      </c>
    </row>
    <row r="2844" spans="1:3" x14ac:dyDescent="0.2">
      <c r="A2844" s="15" t="s">
        <v>190</v>
      </c>
      <c r="B2844" s="15">
        <v>2023</v>
      </c>
      <c r="C2844" s="15">
        <v>91.1</v>
      </c>
    </row>
    <row r="2845" spans="1:3" x14ac:dyDescent="0.2">
      <c r="A2845" s="15" t="s">
        <v>190</v>
      </c>
      <c r="B2845" s="15">
        <v>2024</v>
      </c>
      <c r="C2845" s="15">
        <v>90.9</v>
      </c>
    </row>
    <row r="2846" spans="1:3" x14ac:dyDescent="0.2">
      <c r="A2846" s="15" t="s">
        <v>190</v>
      </c>
      <c r="B2846" s="15">
        <v>2025</v>
      </c>
      <c r="C2846" s="15">
        <v>90.7</v>
      </c>
    </row>
    <row r="2847" spans="1:3" x14ac:dyDescent="0.2">
      <c r="A2847" s="15" t="s">
        <v>190</v>
      </c>
      <c r="B2847" s="15">
        <v>2026</v>
      </c>
      <c r="C2847" s="15">
        <v>90.6</v>
      </c>
    </row>
    <row r="2848" spans="1:3" x14ac:dyDescent="0.2">
      <c r="A2848" s="15" t="s">
        <v>190</v>
      </c>
      <c r="B2848" s="15">
        <v>2027</v>
      </c>
      <c r="C2848" s="15">
        <v>90.5</v>
      </c>
    </row>
    <row r="2849" spans="1:3" x14ac:dyDescent="0.2">
      <c r="A2849" s="15" t="s">
        <v>190</v>
      </c>
      <c r="B2849" s="15">
        <v>2028</v>
      </c>
      <c r="C2849" s="15">
        <v>90.4</v>
      </c>
    </row>
    <row r="2850" spans="1:3" x14ac:dyDescent="0.2">
      <c r="A2850" s="15" t="s">
        <v>190</v>
      </c>
      <c r="B2850" s="15">
        <v>2029</v>
      </c>
      <c r="C2850" s="15">
        <v>90.3</v>
      </c>
    </row>
    <row r="2851" spans="1:3" x14ac:dyDescent="0.2">
      <c r="A2851" s="15" t="s">
        <v>190</v>
      </c>
      <c r="B2851" s="15">
        <v>2030</v>
      </c>
      <c r="C2851" s="15">
        <v>90.2</v>
      </c>
    </row>
    <row r="2852" spans="1:3" x14ac:dyDescent="0.2">
      <c r="A2852" s="15" t="s">
        <v>420</v>
      </c>
      <c r="B2852" s="15">
        <v>2021</v>
      </c>
      <c r="C2852" s="15">
        <v>25</v>
      </c>
    </row>
    <row r="2853" spans="1:3" x14ac:dyDescent="0.2">
      <c r="A2853" s="15" t="s">
        <v>420</v>
      </c>
      <c r="B2853" s="15">
        <v>2022</v>
      </c>
      <c r="C2853" s="15">
        <v>25.1</v>
      </c>
    </row>
    <row r="2854" spans="1:3" x14ac:dyDescent="0.2">
      <c r="A2854" s="15" t="s">
        <v>420</v>
      </c>
      <c r="B2854" s="15">
        <v>2023</v>
      </c>
      <c r="C2854" s="15">
        <v>25.2</v>
      </c>
    </row>
    <row r="2855" spans="1:3" x14ac:dyDescent="0.2">
      <c r="A2855" s="15" t="s">
        <v>420</v>
      </c>
      <c r="B2855" s="15">
        <v>2024</v>
      </c>
      <c r="C2855" s="15">
        <v>25.4</v>
      </c>
    </row>
    <row r="2856" spans="1:3" x14ac:dyDescent="0.2">
      <c r="A2856" s="15" t="s">
        <v>420</v>
      </c>
      <c r="B2856" s="15">
        <v>2025</v>
      </c>
      <c r="C2856" s="15">
        <v>25.5</v>
      </c>
    </row>
    <row r="2857" spans="1:3" x14ac:dyDescent="0.2">
      <c r="A2857" s="15" t="s">
        <v>420</v>
      </c>
      <c r="B2857" s="15">
        <v>2026</v>
      </c>
      <c r="C2857" s="15">
        <v>25.7</v>
      </c>
    </row>
    <row r="2858" spans="1:3" x14ac:dyDescent="0.2">
      <c r="A2858" s="15" t="s">
        <v>420</v>
      </c>
      <c r="B2858" s="15">
        <v>2027</v>
      </c>
      <c r="C2858" s="15">
        <v>25.8</v>
      </c>
    </row>
    <row r="2859" spans="1:3" x14ac:dyDescent="0.2">
      <c r="A2859" s="15" t="s">
        <v>420</v>
      </c>
      <c r="B2859" s="15">
        <v>2028</v>
      </c>
      <c r="C2859" s="15">
        <v>25.9</v>
      </c>
    </row>
    <row r="2860" spans="1:3" x14ac:dyDescent="0.2">
      <c r="A2860" s="15" t="s">
        <v>420</v>
      </c>
      <c r="B2860" s="15">
        <v>2029</v>
      </c>
      <c r="C2860" s="15">
        <v>26</v>
      </c>
    </row>
    <row r="2861" spans="1:3" x14ac:dyDescent="0.2">
      <c r="A2861" s="15" t="s">
        <v>420</v>
      </c>
      <c r="B2861" s="15">
        <v>2030</v>
      </c>
      <c r="C2861" s="15">
        <v>26.1</v>
      </c>
    </row>
    <row r="2862" spans="1:3" x14ac:dyDescent="0.2">
      <c r="A2862" s="15" t="s">
        <v>161</v>
      </c>
      <c r="B2862" s="15">
        <v>2021</v>
      </c>
      <c r="C2862" s="15">
        <v>23.4</v>
      </c>
    </row>
    <row r="2863" spans="1:3" x14ac:dyDescent="0.2">
      <c r="A2863" s="15" t="s">
        <v>161</v>
      </c>
      <c r="B2863" s="15">
        <v>2022</v>
      </c>
      <c r="C2863" s="15">
        <v>23.3</v>
      </c>
    </row>
    <row r="2864" spans="1:3" x14ac:dyDescent="0.2">
      <c r="A2864" s="15" t="s">
        <v>161</v>
      </c>
      <c r="B2864" s="15">
        <v>2023</v>
      </c>
      <c r="C2864" s="15">
        <v>23.2</v>
      </c>
    </row>
    <row r="2865" spans="1:3" x14ac:dyDescent="0.2">
      <c r="A2865" s="15" t="s">
        <v>161</v>
      </c>
      <c r="B2865" s="15">
        <v>2024</v>
      </c>
      <c r="C2865" s="15">
        <v>23.1</v>
      </c>
    </row>
    <row r="2866" spans="1:3" x14ac:dyDescent="0.2">
      <c r="A2866" s="15" t="s">
        <v>161</v>
      </c>
      <c r="B2866" s="15">
        <v>2025</v>
      </c>
      <c r="C2866" s="15">
        <v>22.9</v>
      </c>
    </row>
    <row r="2867" spans="1:3" x14ac:dyDescent="0.2">
      <c r="A2867" s="15" t="s">
        <v>161</v>
      </c>
      <c r="B2867" s="15">
        <v>2026</v>
      </c>
      <c r="C2867" s="15">
        <v>22.8</v>
      </c>
    </row>
    <row r="2868" spans="1:3" x14ac:dyDescent="0.2">
      <c r="A2868" s="15" t="s">
        <v>161</v>
      </c>
      <c r="B2868" s="15">
        <v>2027</v>
      </c>
      <c r="C2868" s="15">
        <v>22.8</v>
      </c>
    </row>
    <row r="2869" spans="1:3" x14ac:dyDescent="0.2">
      <c r="A2869" s="15" t="s">
        <v>161</v>
      </c>
      <c r="B2869" s="15">
        <v>2028</v>
      </c>
      <c r="C2869" s="15">
        <v>22.8</v>
      </c>
    </row>
    <row r="2870" spans="1:3" x14ac:dyDescent="0.2">
      <c r="A2870" s="15" t="s">
        <v>161</v>
      </c>
      <c r="B2870" s="15">
        <v>2029</v>
      </c>
      <c r="C2870" s="15">
        <v>22.7</v>
      </c>
    </row>
    <row r="2871" spans="1:3" x14ac:dyDescent="0.2">
      <c r="A2871" s="15" t="s">
        <v>161</v>
      </c>
      <c r="B2871" s="15">
        <v>2030</v>
      </c>
      <c r="C2871" s="15">
        <v>22.6</v>
      </c>
    </row>
    <row r="2872" spans="1:3" x14ac:dyDescent="0.2">
      <c r="A2872" s="15" t="s">
        <v>292</v>
      </c>
      <c r="B2872" s="15">
        <v>2021</v>
      </c>
      <c r="C2872" s="15">
        <v>55.6</v>
      </c>
    </row>
    <row r="2873" spans="1:3" x14ac:dyDescent="0.2">
      <c r="A2873" s="15" t="s">
        <v>292</v>
      </c>
      <c r="B2873" s="15">
        <v>2022</v>
      </c>
      <c r="C2873" s="15">
        <v>55.4</v>
      </c>
    </row>
    <row r="2874" spans="1:3" x14ac:dyDescent="0.2">
      <c r="A2874" s="15" t="s">
        <v>292</v>
      </c>
      <c r="B2874" s="15">
        <v>2023</v>
      </c>
      <c r="C2874" s="15">
        <v>55.3</v>
      </c>
    </row>
    <row r="2875" spans="1:3" x14ac:dyDescent="0.2">
      <c r="A2875" s="15" t="s">
        <v>292</v>
      </c>
      <c r="B2875" s="15">
        <v>2024</v>
      </c>
      <c r="C2875" s="15">
        <v>55.1</v>
      </c>
    </row>
    <row r="2876" spans="1:3" x14ac:dyDescent="0.2">
      <c r="A2876" s="15" t="s">
        <v>292</v>
      </c>
      <c r="B2876" s="15">
        <v>2025</v>
      </c>
      <c r="C2876" s="15">
        <v>55</v>
      </c>
    </row>
    <row r="2877" spans="1:3" x14ac:dyDescent="0.2">
      <c r="A2877" s="15" t="s">
        <v>292</v>
      </c>
      <c r="B2877" s="15">
        <v>2026</v>
      </c>
      <c r="C2877" s="15">
        <v>54.8</v>
      </c>
    </row>
    <row r="2878" spans="1:3" x14ac:dyDescent="0.2">
      <c r="A2878" s="15" t="s">
        <v>292</v>
      </c>
      <c r="B2878" s="15">
        <v>2027</v>
      </c>
      <c r="C2878" s="15">
        <v>54.7</v>
      </c>
    </row>
    <row r="2879" spans="1:3" x14ac:dyDescent="0.2">
      <c r="A2879" s="15" t="s">
        <v>292</v>
      </c>
      <c r="B2879" s="15">
        <v>2028</v>
      </c>
      <c r="C2879" s="15">
        <v>54.7</v>
      </c>
    </row>
    <row r="2880" spans="1:3" x14ac:dyDescent="0.2">
      <c r="A2880" s="15" t="s">
        <v>292</v>
      </c>
      <c r="B2880" s="15">
        <v>2029</v>
      </c>
      <c r="C2880" s="15">
        <v>54.5</v>
      </c>
    </row>
    <row r="2881" spans="1:3" x14ac:dyDescent="0.2">
      <c r="A2881" s="15" t="s">
        <v>292</v>
      </c>
      <c r="B2881" s="15">
        <v>2030</v>
      </c>
      <c r="C2881" s="15">
        <v>54.5</v>
      </c>
    </row>
    <row r="2882" spans="1:3" x14ac:dyDescent="0.2">
      <c r="A2882" s="15" t="s">
        <v>127</v>
      </c>
      <c r="B2882" s="15">
        <v>2021</v>
      </c>
      <c r="C2882" s="15">
        <v>46.4</v>
      </c>
    </row>
    <row r="2883" spans="1:3" x14ac:dyDescent="0.2">
      <c r="A2883" s="15" t="s">
        <v>127</v>
      </c>
      <c r="B2883" s="15">
        <v>2022</v>
      </c>
      <c r="C2883" s="15">
        <v>46.5</v>
      </c>
    </row>
    <row r="2884" spans="1:3" x14ac:dyDescent="0.2">
      <c r="A2884" s="15" t="s">
        <v>127</v>
      </c>
      <c r="B2884" s="15">
        <v>2023</v>
      </c>
      <c r="C2884" s="15">
        <v>46.5</v>
      </c>
    </row>
    <row r="2885" spans="1:3" x14ac:dyDescent="0.2">
      <c r="A2885" s="15" t="s">
        <v>127</v>
      </c>
      <c r="B2885" s="15">
        <v>2024</v>
      </c>
      <c r="C2885" s="15">
        <v>46.5</v>
      </c>
    </row>
    <row r="2886" spans="1:3" x14ac:dyDescent="0.2">
      <c r="A2886" s="15" t="s">
        <v>127</v>
      </c>
      <c r="B2886" s="15">
        <v>2025</v>
      </c>
      <c r="C2886" s="15">
        <v>46.5</v>
      </c>
    </row>
    <row r="2887" spans="1:3" x14ac:dyDescent="0.2">
      <c r="A2887" s="15" t="s">
        <v>127</v>
      </c>
      <c r="B2887" s="15">
        <v>2026</v>
      </c>
      <c r="C2887" s="15">
        <v>46.5</v>
      </c>
    </row>
    <row r="2888" spans="1:3" x14ac:dyDescent="0.2">
      <c r="A2888" s="15" t="s">
        <v>127</v>
      </c>
      <c r="B2888" s="15">
        <v>2027</v>
      </c>
      <c r="C2888" s="15">
        <v>46.6</v>
      </c>
    </row>
    <row r="2889" spans="1:3" x14ac:dyDescent="0.2">
      <c r="A2889" s="15" t="s">
        <v>127</v>
      </c>
      <c r="B2889" s="15">
        <v>2028</v>
      </c>
      <c r="C2889" s="15">
        <v>46.6</v>
      </c>
    </row>
    <row r="2890" spans="1:3" x14ac:dyDescent="0.2">
      <c r="A2890" s="15" t="s">
        <v>127</v>
      </c>
      <c r="B2890" s="15">
        <v>2029</v>
      </c>
      <c r="C2890" s="15">
        <v>46.6</v>
      </c>
    </row>
    <row r="2891" spans="1:3" x14ac:dyDescent="0.2">
      <c r="A2891" s="15" t="s">
        <v>127</v>
      </c>
      <c r="B2891" s="15">
        <v>2030</v>
      </c>
      <c r="C2891" s="15">
        <v>46.6</v>
      </c>
    </row>
    <row r="2892" spans="1:3" x14ac:dyDescent="0.2">
      <c r="A2892" s="15" t="s">
        <v>110</v>
      </c>
      <c r="B2892" s="15">
        <v>2021</v>
      </c>
      <c r="C2892" s="15">
        <v>19.600000000000001</v>
      </c>
    </row>
    <row r="2893" spans="1:3" x14ac:dyDescent="0.2">
      <c r="A2893" s="15" t="s">
        <v>110</v>
      </c>
      <c r="B2893" s="15">
        <v>2022</v>
      </c>
      <c r="C2893" s="15">
        <v>19.8</v>
      </c>
    </row>
    <row r="2894" spans="1:3" x14ac:dyDescent="0.2">
      <c r="A2894" s="15" t="s">
        <v>110</v>
      </c>
      <c r="B2894" s="15">
        <v>2023</v>
      </c>
      <c r="C2894" s="15">
        <v>19.899999999999999</v>
      </c>
    </row>
    <row r="2895" spans="1:3" x14ac:dyDescent="0.2">
      <c r="A2895" s="15" t="s">
        <v>110</v>
      </c>
      <c r="B2895" s="15">
        <v>2024</v>
      </c>
      <c r="C2895" s="15">
        <v>20</v>
      </c>
    </row>
    <row r="2896" spans="1:3" x14ac:dyDescent="0.2">
      <c r="A2896" s="15" t="s">
        <v>110</v>
      </c>
      <c r="B2896" s="15">
        <v>2025</v>
      </c>
      <c r="C2896" s="15">
        <v>20.100000000000001</v>
      </c>
    </row>
    <row r="2897" spans="1:3" x14ac:dyDescent="0.2">
      <c r="A2897" s="15" t="s">
        <v>110</v>
      </c>
      <c r="B2897" s="15">
        <v>2026</v>
      </c>
      <c r="C2897" s="15">
        <v>20.3</v>
      </c>
    </row>
    <row r="2898" spans="1:3" x14ac:dyDescent="0.2">
      <c r="A2898" s="15" t="s">
        <v>110</v>
      </c>
      <c r="B2898" s="15">
        <v>2027</v>
      </c>
      <c r="C2898" s="15">
        <v>20.399999999999999</v>
      </c>
    </row>
    <row r="2899" spans="1:3" x14ac:dyDescent="0.2">
      <c r="A2899" s="15" t="s">
        <v>110</v>
      </c>
      <c r="B2899" s="15">
        <v>2028</v>
      </c>
      <c r="C2899" s="15">
        <v>20.5</v>
      </c>
    </row>
    <row r="2900" spans="1:3" x14ac:dyDescent="0.2">
      <c r="A2900" s="15" t="s">
        <v>110</v>
      </c>
      <c r="B2900" s="15">
        <v>2029</v>
      </c>
      <c r="C2900" s="15">
        <v>20.7</v>
      </c>
    </row>
    <row r="2901" spans="1:3" x14ac:dyDescent="0.2">
      <c r="A2901" s="15" t="s">
        <v>110</v>
      </c>
      <c r="B2901" s="15">
        <v>2030</v>
      </c>
      <c r="C2901" s="15">
        <v>20.8</v>
      </c>
    </row>
    <row r="2902" spans="1:3" x14ac:dyDescent="0.2">
      <c r="A2902" s="15" t="s">
        <v>111</v>
      </c>
      <c r="B2902" s="15">
        <v>2021</v>
      </c>
      <c r="C2902" s="15">
        <v>16.8</v>
      </c>
    </row>
    <row r="2903" spans="1:3" x14ac:dyDescent="0.2">
      <c r="A2903" s="15" t="s">
        <v>111</v>
      </c>
      <c r="B2903" s="15">
        <v>2022</v>
      </c>
      <c r="C2903" s="15">
        <v>16.899999999999999</v>
      </c>
    </row>
    <row r="2904" spans="1:3" x14ac:dyDescent="0.2">
      <c r="A2904" s="15" t="s">
        <v>111</v>
      </c>
      <c r="B2904" s="15">
        <v>2023</v>
      </c>
      <c r="C2904" s="15">
        <v>16.899999999999999</v>
      </c>
    </row>
    <row r="2905" spans="1:3" x14ac:dyDescent="0.2">
      <c r="A2905" s="15" t="s">
        <v>111</v>
      </c>
      <c r="B2905" s="15">
        <v>2024</v>
      </c>
      <c r="C2905" s="15">
        <v>17</v>
      </c>
    </row>
    <row r="2906" spans="1:3" x14ac:dyDescent="0.2">
      <c r="A2906" s="15" t="s">
        <v>111</v>
      </c>
      <c r="B2906" s="15">
        <v>2025</v>
      </c>
      <c r="C2906" s="15">
        <v>17</v>
      </c>
    </row>
    <row r="2907" spans="1:3" x14ac:dyDescent="0.2">
      <c r="A2907" s="15" t="s">
        <v>111</v>
      </c>
      <c r="B2907" s="15">
        <v>2026</v>
      </c>
      <c r="C2907" s="15">
        <v>17</v>
      </c>
    </row>
    <row r="2908" spans="1:3" x14ac:dyDescent="0.2">
      <c r="A2908" s="15" t="s">
        <v>111</v>
      </c>
      <c r="B2908" s="15">
        <v>2027</v>
      </c>
      <c r="C2908" s="15">
        <v>17</v>
      </c>
    </row>
    <row r="2909" spans="1:3" x14ac:dyDescent="0.2">
      <c r="A2909" s="15" t="s">
        <v>111</v>
      </c>
      <c r="B2909" s="15">
        <v>2028</v>
      </c>
      <c r="C2909" s="15">
        <v>17</v>
      </c>
    </row>
    <row r="2910" spans="1:3" x14ac:dyDescent="0.2">
      <c r="A2910" s="15" t="s">
        <v>111</v>
      </c>
      <c r="B2910" s="15">
        <v>2029</v>
      </c>
      <c r="C2910" s="15">
        <v>17</v>
      </c>
    </row>
    <row r="2911" spans="1:3" x14ac:dyDescent="0.2">
      <c r="A2911" s="15" t="s">
        <v>111</v>
      </c>
      <c r="B2911" s="15">
        <v>2030</v>
      </c>
      <c r="C2911" s="15">
        <v>17</v>
      </c>
    </row>
    <row r="2912" spans="1:3" x14ac:dyDescent="0.2">
      <c r="A2912" s="15" t="s">
        <v>421</v>
      </c>
      <c r="B2912" s="15">
        <v>2021</v>
      </c>
      <c r="C2912" s="15">
        <v>31.9</v>
      </c>
    </row>
    <row r="2913" spans="1:3" x14ac:dyDescent="0.2">
      <c r="A2913" s="15" t="s">
        <v>421</v>
      </c>
      <c r="B2913" s="15">
        <v>2022</v>
      </c>
      <c r="C2913" s="15">
        <v>31.9</v>
      </c>
    </row>
    <row r="2914" spans="1:3" x14ac:dyDescent="0.2">
      <c r="A2914" s="15" t="s">
        <v>421</v>
      </c>
      <c r="B2914" s="15">
        <v>2023</v>
      </c>
      <c r="C2914" s="15">
        <v>31.8</v>
      </c>
    </row>
    <row r="2915" spans="1:3" x14ac:dyDescent="0.2">
      <c r="A2915" s="15" t="s">
        <v>421</v>
      </c>
      <c r="B2915" s="15">
        <v>2024</v>
      </c>
      <c r="C2915" s="15">
        <v>31.7</v>
      </c>
    </row>
    <row r="2916" spans="1:3" x14ac:dyDescent="0.2">
      <c r="A2916" s="15" t="s">
        <v>421</v>
      </c>
      <c r="B2916" s="15">
        <v>2025</v>
      </c>
      <c r="C2916" s="15">
        <v>31.6</v>
      </c>
    </row>
    <row r="2917" spans="1:3" x14ac:dyDescent="0.2">
      <c r="A2917" s="15" t="s">
        <v>421</v>
      </c>
      <c r="B2917" s="15">
        <v>2026</v>
      </c>
      <c r="C2917" s="15">
        <v>31.4</v>
      </c>
    </row>
    <row r="2918" spans="1:3" x14ac:dyDescent="0.2">
      <c r="A2918" s="15" t="s">
        <v>421</v>
      </c>
      <c r="B2918" s="15">
        <v>2027</v>
      </c>
      <c r="C2918" s="15">
        <v>31.3</v>
      </c>
    </row>
    <row r="2919" spans="1:3" x14ac:dyDescent="0.2">
      <c r="A2919" s="15" t="s">
        <v>421</v>
      </c>
      <c r="B2919" s="15">
        <v>2028</v>
      </c>
      <c r="C2919" s="15">
        <v>31.1</v>
      </c>
    </row>
    <row r="2920" spans="1:3" x14ac:dyDescent="0.2">
      <c r="A2920" s="15" t="s">
        <v>421</v>
      </c>
      <c r="B2920" s="15">
        <v>2029</v>
      </c>
      <c r="C2920" s="15">
        <v>30.9</v>
      </c>
    </row>
    <row r="2921" spans="1:3" x14ac:dyDescent="0.2">
      <c r="A2921" s="15" t="s">
        <v>421</v>
      </c>
      <c r="B2921" s="15">
        <v>2030</v>
      </c>
      <c r="C2921" s="15">
        <v>30.8</v>
      </c>
    </row>
    <row r="2922" spans="1:3" x14ac:dyDescent="0.2">
      <c r="A2922" s="15" t="s">
        <v>276</v>
      </c>
      <c r="B2922" s="15">
        <v>2021</v>
      </c>
      <c r="C2922" s="15">
        <v>17</v>
      </c>
    </row>
    <row r="2923" spans="1:3" x14ac:dyDescent="0.2">
      <c r="A2923" s="15" t="s">
        <v>276</v>
      </c>
      <c r="B2923" s="15">
        <v>2022</v>
      </c>
      <c r="C2923" s="15">
        <v>17</v>
      </c>
    </row>
    <row r="2924" spans="1:3" x14ac:dyDescent="0.2">
      <c r="A2924" s="15" t="s">
        <v>276</v>
      </c>
      <c r="B2924" s="15">
        <v>2023</v>
      </c>
      <c r="C2924" s="15">
        <v>17.100000000000001</v>
      </c>
    </row>
    <row r="2925" spans="1:3" x14ac:dyDescent="0.2">
      <c r="A2925" s="15" t="s">
        <v>276</v>
      </c>
      <c r="B2925" s="15">
        <v>2024</v>
      </c>
      <c r="C2925" s="15">
        <v>17.100000000000001</v>
      </c>
    </row>
    <row r="2926" spans="1:3" x14ac:dyDescent="0.2">
      <c r="A2926" s="15" t="s">
        <v>276</v>
      </c>
      <c r="B2926" s="15">
        <v>2025</v>
      </c>
      <c r="C2926" s="15">
        <v>17.100000000000001</v>
      </c>
    </row>
    <row r="2927" spans="1:3" x14ac:dyDescent="0.2">
      <c r="A2927" s="15" t="s">
        <v>276</v>
      </c>
      <c r="B2927" s="15">
        <v>2026</v>
      </c>
      <c r="C2927" s="15">
        <v>17.100000000000001</v>
      </c>
    </row>
    <row r="2928" spans="1:3" x14ac:dyDescent="0.2">
      <c r="A2928" s="15" t="s">
        <v>276</v>
      </c>
      <c r="B2928" s="15">
        <v>2027</v>
      </c>
      <c r="C2928" s="15">
        <v>17.100000000000001</v>
      </c>
    </row>
    <row r="2929" spans="1:3" x14ac:dyDescent="0.2">
      <c r="A2929" s="15" t="s">
        <v>276</v>
      </c>
      <c r="B2929" s="15">
        <v>2028</v>
      </c>
      <c r="C2929" s="15">
        <v>17.100000000000001</v>
      </c>
    </row>
    <row r="2930" spans="1:3" x14ac:dyDescent="0.2">
      <c r="A2930" s="15" t="s">
        <v>276</v>
      </c>
      <c r="B2930" s="15">
        <v>2029</v>
      </c>
      <c r="C2930" s="15">
        <v>17.100000000000001</v>
      </c>
    </row>
    <row r="2931" spans="1:3" x14ac:dyDescent="0.2">
      <c r="A2931" s="15" t="s">
        <v>276</v>
      </c>
      <c r="B2931" s="15">
        <v>2030</v>
      </c>
      <c r="C2931" s="15">
        <v>17.100000000000001</v>
      </c>
    </row>
    <row r="2932" spans="1:3" x14ac:dyDescent="0.2">
      <c r="A2932" s="15" t="s">
        <v>23</v>
      </c>
      <c r="B2932" s="15">
        <v>2021</v>
      </c>
      <c r="C2932" s="15">
        <v>21.9</v>
      </c>
    </row>
    <row r="2933" spans="1:3" x14ac:dyDescent="0.2">
      <c r="A2933" s="15" t="s">
        <v>23</v>
      </c>
      <c r="B2933" s="15">
        <v>2022</v>
      </c>
      <c r="C2933" s="15">
        <v>22</v>
      </c>
    </row>
    <row r="2934" spans="1:3" x14ac:dyDescent="0.2">
      <c r="A2934" s="15" t="s">
        <v>23</v>
      </c>
      <c r="B2934" s="15">
        <v>2023</v>
      </c>
      <c r="C2934" s="15">
        <v>22</v>
      </c>
    </row>
    <row r="2935" spans="1:3" x14ac:dyDescent="0.2">
      <c r="A2935" s="15" t="s">
        <v>23</v>
      </c>
      <c r="B2935" s="15">
        <v>2024</v>
      </c>
      <c r="C2935" s="15">
        <v>21.9</v>
      </c>
    </row>
    <row r="2936" spans="1:3" x14ac:dyDescent="0.2">
      <c r="A2936" s="15" t="s">
        <v>23</v>
      </c>
      <c r="B2936" s="15">
        <v>2025</v>
      </c>
      <c r="C2936" s="15">
        <v>21.9</v>
      </c>
    </row>
    <row r="2937" spans="1:3" x14ac:dyDescent="0.2">
      <c r="A2937" s="15" t="s">
        <v>23</v>
      </c>
      <c r="B2937" s="15">
        <v>2026</v>
      </c>
      <c r="C2937" s="15">
        <v>21.9</v>
      </c>
    </row>
    <row r="2938" spans="1:3" x14ac:dyDescent="0.2">
      <c r="A2938" s="15" t="s">
        <v>23</v>
      </c>
      <c r="B2938" s="15">
        <v>2027</v>
      </c>
      <c r="C2938" s="15">
        <v>21.9</v>
      </c>
    </row>
    <row r="2939" spans="1:3" x14ac:dyDescent="0.2">
      <c r="A2939" s="15" t="s">
        <v>23</v>
      </c>
      <c r="B2939" s="15">
        <v>2028</v>
      </c>
      <c r="C2939" s="15">
        <v>21.8</v>
      </c>
    </row>
    <row r="2940" spans="1:3" x14ac:dyDescent="0.2">
      <c r="A2940" s="15" t="s">
        <v>23</v>
      </c>
      <c r="B2940" s="15">
        <v>2029</v>
      </c>
      <c r="C2940" s="15">
        <v>21.8</v>
      </c>
    </row>
    <row r="2941" spans="1:3" x14ac:dyDescent="0.2">
      <c r="A2941" s="15" t="s">
        <v>23</v>
      </c>
      <c r="B2941" s="15">
        <v>2030</v>
      </c>
      <c r="C2941" s="15">
        <v>21.8</v>
      </c>
    </row>
    <row r="2942" spans="1:3" x14ac:dyDescent="0.2">
      <c r="A2942" s="15" t="s">
        <v>112</v>
      </c>
      <c r="B2942" s="15">
        <v>2021</v>
      </c>
      <c r="C2942" s="15">
        <v>26.1</v>
      </c>
    </row>
    <row r="2943" spans="1:3" x14ac:dyDescent="0.2">
      <c r="A2943" s="15" t="s">
        <v>112</v>
      </c>
      <c r="B2943" s="15">
        <v>2022</v>
      </c>
      <c r="C2943" s="15">
        <v>26.3</v>
      </c>
    </row>
    <row r="2944" spans="1:3" x14ac:dyDescent="0.2">
      <c r="A2944" s="15" t="s">
        <v>112</v>
      </c>
      <c r="B2944" s="15">
        <v>2023</v>
      </c>
      <c r="C2944" s="15">
        <v>26.4</v>
      </c>
    </row>
    <row r="2945" spans="1:3" x14ac:dyDescent="0.2">
      <c r="A2945" s="15" t="s">
        <v>112</v>
      </c>
      <c r="B2945" s="15">
        <v>2024</v>
      </c>
      <c r="C2945" s="15">
        <v>26.6</v>
      </c>
    </row>
    <row r="2946" spans="1:3" x14ac:dyDescent="0.2">
      <c r="A2946" s="15" t="s">
        <v>112</v>
      </c>
      <c r="B2946" s="15">
        <v>2025</v>
      </c>
      <c r="C2946" s="15">
        <v>26.7</v>
      </c>
    </row>
    <row r="2947" spans="1:3" x14ac:dyDescent="0.2">
      <c r="A2947" s="15" t="s">
        <v>112</v>
      </c>
      <c r="B2947" s="15">
        <v>2026</v>
      </c>
      <c r="C2947" s="15">
        <v>26.8</v>
      </c>
    </row>
    <row r="2948" spans="1:3" x14ac:dyDescent="0.2">
      <c r="A2948" s="15" t="s">
        <v>112</v>
      </c>
      <c r="B2948" s="15">
        <v>2027</v>
      </c>
      <c r="C2948" s="15">
        <v>26.9</v>
      </c>
    </row>
    <row r="2949" spans="1:3" x14ac:dyDescent="0.2">
      <c r="A2949" s="15" t="s">
        <v>112</v>
      </c>
      <c r="B2949" s="15">
        <v>2028</v>
      </c>
      <c r="C2949" s="15">
        <v>27</v>
      </c>
    </row>
    <row r="2950" spans="1:3" x14ac:dyDescent="0.2">
      <c r="A2950" s="15" t="s">
        <v>112</v>
      </c>
      <c r="B2950" s="15">
        <v>2029</v>
      </c>
      <c r="C2950" s="15">
        <v>27.1</v>
      </c>
    </row>
    <row r="2951" spans="1:3" x14ac:dyDescent="0.2">
      <c r="A2951" s="15" t="s">
        <v>112</v>
      </c>
      <c r="B2951" s="15">
        <v>2030</v>
      </c>
      <c r="C2951" s="15">
        <v>27.2</v>
      </c>
    </row>
    <row r="2952" spans="1:3" x14ac:dyDescent="0.2">
      <c r="A2952" s="15" t="s">
        <v>277</v>
      </c>
      <c r="B2952" s="15">
        <v>2021</v>
      </c>
      <c r="C2952" s="15">
        <v>44.2</v>
      </c>
    </row>
    <row r="2953" spans="1:3" x14ac:dyDescent="0.2">
      <c r="A2953" s="15" t="s">
        <v>277</v>
      </c>
      <c r="B2953" s="15">
        <v>2022</v>
      </c>
      <c r="C2953" s="15">
        <v>44.3</v>
      </c>
    </row>
    <row r="2954" spans="1:3" x14ac:dyDescent="0.2">
      <c r="A2954" s="15" t="s">
        <v>277</v>
      </c>
      <c r="B2954" s="15">
        <v>2023</v>
      </c>
      <c r="C2954" s="15">
        <v>44.4</v>
      </c>
    </row>
    <row r="2955" spans="1:3" x14ac:dyDescent="0.2">
      <c r="A2955" s="15" t="s">
        <v>277</v>
      </c>
      <c r="B2955" s="15">
        <v>2024</v>
      </c>
      <c r="C2955" s="15">
        <v>44.4</v>
      </c>
    </row>
    <row r="2956" spans="1:3" x14ac:dyDescent="0.2">
      <c r="A2956" s="15" t="s">
        <v>277</v>
      </c>
      <c r="B2956" s="15">
        <v>2025</v>
      </c>
      <c r="C2956" s="15">
        <v>44.4</v>
      </c>
    </row>
    <row r="2957" spans="1:3" x14ac:dyDescent="0.2">
      <c r="A2957" s="15" t="s">
        <v>277</v>
      </c>
      <c r="B2957" s="15">
        <v>2026</v>
      </c>
      <c r="C2957" s="15">
        <v>44.5</v>
      </c>
    </row>
    <row r="2958" spans="1:3" x14ac:dyDescent="0.2">
      <c r="A2958" s="15" t="s">
        <v>277</v>
      </c>
      <c r="B2958" s="15">
        <v>2027</v>
      </c>
      <c r="C2958" s="15">
        <v>44.6</v>
      </c>
    </row>
    <row r="2959" spans="1:3" x14ac:dyDescent="0.2">
      <c r="A2959" s="15" t="s">
        <v>277</v>
      </c>
      <c r="B2959" s="15">
        <v>2028</v>
      </c>
      <c r="C2959" s="15">
        <v>44.7</v>
      </c>
    </row>
    <row r="2960" spans="1:3" x14ac:dyDescent="0.2">
      <c r="A2960" s="15" t="s">
        <v>277</v>
      </c>
      <c r="B2960" s="15">
        <v>2029</v>
      </c>
      <c r="C2960" s="15">
        <v>44.8</v>
      </c>
    </row>
    <row r="2961" spans="1:3" x14ac:dyDescent="0.2">
      <c r="A2961" s="15" t="s">
        <v>277</v>
      </c>
      <c r="B2961" s="15">
        <v>2030</v>
      </c>
      <c r="C2961" s="15">
        <v>44.9</v>
      </c>
    </row>
    <row r="2962" spans="1:3" x14ac:dyDescent="0.2">
      <c r="A2962" s="15" t="s">
        <v>422</v>
      </c>
      <c r="B2962" s="15">
        <v>2021</v>
      </c>
      <c r="C2962" s="15">
        <v>24.8</v>
      </c>
    </row>
    <row r="2963" spans="1:3" x14ac:dyDescent="0.2">
      <c r="A2963" s="15" t="s">
        <v>422</v>
      </c>
      <c r="B2963" s="15">
        <v>2022</v>
      </c>
      <c r="C2963" s="15">
        <v>24.8</v>
      </c>
    </row>
    <row r="2964" spans="1:3" x14ac:dyDescent="0.2">
      <c r="A2964" s="15" t="s">
        <v>422</v>
      </c>
      <c r="B2964" s="15">
        <v>2023</v>
      </c>
      <c r="C2964" s="15">
        <v>24.7</v>
      </c>
    </row>
    <row r="2965" spans="1:3" x14ac:dyDescent="0.2">
      <c r="A2965" s="15" t="s">
        <v>422</v>
      </c>
      <c r="B2965" s="15">
        <v>2024</v>
      </c>
      <c r="C2965" s="15">
        <v>24.6</v>
      </c>
    </row>
    <row r="2966" spans="1:3" x14ac:dyDescent="0.2">
      <c r="A2966" s="15" t="s">
        <v>422</v>
      </c>
      <c r="B2966" s="15">
        <v>2025</v>
      </c>
      <c r="C2966" s="15">
        <v>24.4</v>
      </c>
    </row>
    <row r="2967" spans="1:3" x14ac:dyDescent="0.2">
      <c r="A2967" s="15" t="s">
        <v>422</v>
      </c>
      <c r="B2967" s="15">
        <v>2026</v>
      </c>
      <c r="C2967" s="15">
        <v>24.3</v>
      </c>
    </row>
    <row r="2968" spans="1:3" x14ac:dyDescent="0.2">
      <c r="A2968" s="15" t="s">
        <v>422</v>
      </c>
      <c r="B2968" s="15">
        <v>2027</v>
      </c>
      <c r="C2968" s="15">
        <v>24.2</v>
      </c>
    </row>
    <row r="2969" spans="1:3" x14ac:dyDescent="0.2">
      <c r="A2969" s="15" t="s">
        <v>422</v>
      </c>
      <c r="B2969" s="15">
        <v>2028</v>
      </c>
      <c r="C2969" s="15">
        <v>24.1</v>
      </c>
    </row>
    <row r="2970" spans="1:3" x14ac:dyDescent="0.2">
      <c r="A2970" s="15" t="s">
        <v>422</v>
      </c>
      <c r="B2970" s="15">
        <v>2029</v>
      </c>
      <c r="C2970" s="15">
        <v>24</v>
      </c>
    </row>
    <row r="2971" spans="1:3" x14ac:dyDescent="0.2">
      <c r="A2971" s="15" t="s">
        <v>422</v>
      </c>
      <c r="B2971" s="15">
        <v>2030</v>
      </c>
      <c r="C2971" s="15">
        <v>24</v>
      </c>
    </row>
    <row r="2972" spans="1:3" x14ac:dyDescent="0.2">
      <c r="A2972" s="15" t="s">
        <v>141</v>
      </c>
      <c r="B2972" s="15">
        <v>2021</v>
      </c>
      <c r="C2972" s="15">
        <v>64.400000000000006</v>
      </c>
    </row>
    <row r="2973" spans="1:3" x14ac:dyDescent="0.2">
      <c r="A2973" s="15" t="s">
        <v>141</v>
      </c>
      <c r="B2973" s="15">
        <v>2022</v>
      </c>
      <c r="C2973" s="15">
        <v>64.400000000000006</v>
      </c>
    </row>
    <row r="2974" spans="1:3" x14ac:dyDescent="0.2">
      <c r="A2974" s="15" t="s">
        <v>141</v>
      </c>
      <c r="B2974" s="15">
        <v>2023</v>
      </c>
      <c r="C2974" s="15">
        <v>64.400000000000006</v>
      </c>
    </row>
    <row r="2975" spans="1:3" x14ac:dyDescent="0.2">
      <c r="A2975" s="15" t="s">
        <v>141</v>
      </c>
      <c r="B2975" s="15">
        <v>2024</v>
      </c>
      <c r="C2975" s="15">
        <v>64.400000000000006</v>
      </c>
    </row>
    <row r="2976" spans="1:3" x14ac:dyDescent="0.2">
      <c r="A2976" s="15" t="s">
        <v>141</v>
      </c>
      <c r="B2976" s="15">
        <v>2025</v>
      </c>
      <c r="C2976" s="15">
        <v>64.400000000000006</v>
      </c>
    </row>
    <row r="2977" spans="1:3" x14ac:dyDescent="0.2">
      <c r="A2977" s="15" t="s">
        <v>141</v>
      </c>
      <c r="B2977" s="15">
        <v>2026</v>
      </c>
      <c r="C2977" s="15">
        <v>64.400000000000006</v>
      </c>
    </row>
    <row r="2978" spans="1:3" x14ac:dyDescent="0.2">
      <c r="A2978" s="15" t="s">
        <v>141</v>
      </c>
      <c r="B2978" s="15">
        <v>2027</v>
      </c>
      <c r="C2978" s="15">
        <v>64.400000000000006</v>
      </c>
    </row>
    <row r="2979" spans="1:3" x14ac:dyDescent="0.2">
      <c r="A2979" s="15" t="s">
        <v>141</v>
      </c>
      <c r="B2979" s="15">
        <v>2028</v>
      </c>
      <c r="C2979" s="15">
        <v>64.5</v>
      </c>
    </row>
    <row r="2980" spans="1:3" x14ac:dyDescent="0.2">
      <c r="A2980" s="15" t="s">
        <v>141</v>
      </c>
      <c r="B2980" s="15">
        <v>2029</v>
      </c>
      <c r="C2980" s="15">
        <v>64.5</v>
      </c>
    </row>
    <row r="2981" spans="1:3" x14ac:dyDescent="0.2">
      <c r="A2981" s="15" t="s">
        <v>141</v>
      </c>
      <c r="B2981" s="15">
        <v>2030</v>
      </c>
      <c r="C2981" s="15">
        <v>64.599999999999994</v>
      </c>
    </row>
    <row r="2982" spans="1:3" x14ac:dyDescent="0.2">
      <c r="A2982" s="15" t="s">
        <v>423</v>
      </c>
      <c r="B2982" s="15">
        <v>2021</v>
      </c>
      <c r="C2982" s="15">
        <v>8.9</v>
      </c>
    </row>
    <row r="2983" spans="1:3" x14ac:dyDescent="0.2">
      <c r="A2983" s="15" t="s">
        <v>423</v>
      </c>
      <c r="B2983" s="15">
        <v>2022</v>
      </c>
      <c r="C2983" s="15">
        <v>9</v>
      </c>
    </row>
    <row r="2984" spans="1:3" x14ac:dyDescent="0.2">
      <c r="A2984" s="15" t="s">
        <v>423</v>
      </c>
      <c r="B2984" s="15">
        <v>2023</v>
      </c>
      <c r="C2984" s="15">
        <v>9</v>
      </c>
    </row>
    <row r="2985" spans="1:3" x14ac:dyDescent="0.2">
      <c r="A2985" s="15" t="s">
        <v>423</v>
      </c>
      <c r="B2985" s="15">
        <v>2024</v>
      </c>
      <c r="C2985" s="15">
        <v>9</v>
      </c>
    </row>
    <row r="2986" spans="1:3" x14ac:dyDescent="0.2">
      <c r="A2986" s="15" t="s">
        <v>423</v>
      </c>
      <c r="B2986" s="15">
        <v>2025</v>
      </c>
      <c r="C2986" s="15">
        <v>9.1</v>
      </c>
    </row>
    <row r="2987" spans="1:3" x14ac:dyDescent="0.2">
      <c r="A2987" s="15" t="s">
        <v>423</v>
      </c>
      <c r="B2987" s="15">
        <v>2026</v>
      </c>
      <c r="C2987" s="15">
        <v>9.1</v>
      </c>
    </row>
    <row r="2988" spans="1:3" x14ac:dyDescent="0.2">
      <c r="A2988" s="15" t="s">
        <v>423</v>
      </c>
      <c r="B2988" s="15">
        <v>2027</v>
      </c>
      <c r="C2988" s="15">
        <v>9.1999999999999993</v>
      </c>
    </row>
    <row r="2989" spans="1:3" x14ac:dyDescent="0.2">
      <c r="A2989" s="15" t="s">
        <v>423</v>
      </c>
      <c r="B2989" s="15">
        <v>2028</v>
      </c>
      <c r="C2989" s="15">
        <v>9.1999999999999993</v>
      </c>
    </row>
    <row r="2990" spans="1:3" x14ac:dyDescent="0.2">
      <c r="A2990" s="15" t="s">
        <v>423</v>
      </c>
      <c r="B2990" s="15">
        <v>2029</v>
      </c>
      <c r="C2990" s="15">
        <v>9.3000000000000007</v>
      </c>
    </row>
    <row r="2991" spans="1:3" x14ac:dyDescent="0.2">
      <c r="A2991" s="15" t="s">
        <v>423</v>
      </c>
      <c r="B2991" s="15">
        <v>2030</v>
      </c>
      <c r="C2991" s="15">
        <v>9.3000000000000007</v>
      </c>
    </row>
    <row r="2992" spans="1:3" x14ac:dyDescent="0.2">
      <c r="A2992" s="15" t="s">
        <v>424</v>
      </c>
      <c r="B2992" s="15">
        <v>2021</v>
      </c>
      <c r="C2992" s="15">
        <v>89.9</v>
      </c>
    </row>
    <row r="2993" spans="1:3" x14ac:dyDescent="0.2">
      <c r="A2993" s="15" t="s">
        <v>424</v>
      </c>
      <c r="B2993" s="15">
        <v>2022</v>
      </c>
      <c r="C2993" s="15">
        <v>90</v>
      </c>
    </row>
    <row r="2994" spans="1:3" x14ac:dyDescent="0.2">
      <c r="A2994" s="15" t="s">
        <v>424</v>
      </c>
      <c r="B2994" s="15">
        <v>2023</v>
      </c>
      <c r="C2994" s="15">
        <v>90</v>
      </c>
    </row>
    <row r="2995" spans="1:3" x14ac:dyDescent="0.2">
      <c r="A2995" s="15" t="s">
        <v>424</v>
      </c>
      <c r="B2995" s="15">
        <v>2024</v>
      </c>
      <c r="C2995" s="15">
        <v>90</v>
      </c>
    </row>
    <row r="2996" spans="1:3" x14ac:dyDescent="0.2">
      <c r="A2996" s="15" t="s">
        <v>424</v>
      </c>
      <c r="B2996" s="15">
        <v>2025</v>
      </c>
      <c r="C2996" s="15">
        <v>90</v>
      </c>
    </row>
    <row r="2997" spans="1:3" x14ac:dyDescent="0.2">
      <c r="A2997" s="15" t="s">
        <v>424</v>
      </c>
      <c r="B2997" s="15">
        <v>2026</v>
      </c>
      <c r="C2997" s="15">
        <v>90.1</v>
      </c>
    </row>
    <row r="2998" spans="1:3" x14ac:dyDescent="0.2">
      <c r="A2998" s="15" t="s">
        <v>424</v>
      </c>
      <c r="B2998" s="15">
        <v>2027</v>
      </c>
      <c r="C2998" s="15">
        <v>90.2</v>
      </c>
    </row>
    <row r="2999" spans="1:3" x14ac:dyDescent="0.2">
      <c r="A2999" s="15" t="s">
        <v>424</v>
      </c>
      <c r="B2999" s="15">
        <v>2028</v>
      </c>
      <c r="C2999" s="15">
        <v>90.2</v>
      </c>
    </row>
    <row r="3000" spans="1:3" x14ac:dyDescent="0.2">
      <c r="A3000" s="15" t="s">
        <v>424</v>
      </c>
      <c r="B3000" s="15">
        <v>2029</v>
      </c>
      <c r="C3000" s="15">
        <v>90.3</v>
      </c>
    </row>
    <row r="3001" spans="1:3" x14ac:dyDescent="0.2">
      <c r="A3001" s="15" t="s">
        <v>424</v>
      </c>
      <c r="B3001" s="15">
        <v>2030</v>
      </c>
      <c r="C3001" s="15">
        <v>90.5</v>
      </c>
    </row>
    <row r="3002" spans="1:3" x14ac:dyDescent="0.2">
      <c r="A3002" s="15" t="s">
        <v>162</v>
      </c>
      <c r="B3002" s="15">
        <v>2021</v>
      </c>
      <c r="C3002" s="15">
        <v>54</v>
      </c>
    </row>
    <row r="3003" spans="1:3" x14ac:dyDescent="0.2">
      <c r="A3003" s="15" t="s">
        <v>162</v>
      </c>
      <c r="B3003" s="15">
        <v>2022</v>
      </c>
      <c r="C3003" s="15">
        <v>53.9</v>
      </c>
    </row>
    <row r="3004" spans="1:3" x14ac:dyDescent="0.2">
      <c r="A3004" s="15" t="s">
        <v>162</v>
      </c>
      <c r="B3004" s="15">
        <v>2023</v>
      </c>
      <c r="C3004" s="15">
        <v>53.8</v>
      </c>
    </row>
    <row r="3005" spans="1:3" x14ac:dyDescent="0.2">
      <c r="A3005" s="15" t="s">
        <v>162</v>
      </c>
      <c r="B3005" s="15">
        <v>2024</v>
      </c>
      <c r="C3005" s="15">
        <v>53.7</v>
      </c>
    </row>
    <row r="3006" spans="1:3" x14ac:dyDescent="0.2">
      <c r="A3006" s="15" t="s">
        <v>162</v>
      </c>
      <c r="B3006" s="15">
        <v>2025</v>
      </c>
      <c r="C3006" s="15">
        <v>53.6</v>
      </c>
    </row>
    <row r="3007" spans="1:3" x14ac:dyDescent="0.2">
      <c r="A3007" s="15" t="s">
        <v>162</v>
      </c>
      <c r="B3007" s="15">
        <v>2026</v>
      </c>
      <c r="C3007" s="15">
        <v>53.6</v>
      </c>
    </row>
    <row r="3008" spans="1:3" x14ac:dyDescent="0.2">
      <c r="A3008" s="15" t="s">
        <v>162</v>
      </c>
      <c r="B3008" s="15">
        <v>2027</v>
      </c>
      <c r="C3008" s="15">
        <v>53.6</v>
      </c>
    </row>
    <row r="3009" spans="1:3" x14ac:dyDescent="0.2">
      <c r="A3009" s="15" t="s">
        <v>162</v>
      </c>
      <c r="B3009" s="15">
        <v>2028</v>
      </c>
      <c r="C3009" s="15">
        <v>53.6</v>
      </c>
    </row>
    <row r="3010" spans="1:3" x14ac:dyDescent="0.2">
      <c r="A3010" s="15" t="s">
        <v>162</v>
      </c>
      <c r="B3010" s="15">
        <v>2029</v>
      </c>
      <c r="C3010" s="15">
        <v>53.7</v>
      </c>
    </row>
    <row r="3011" spans="1:3" x14ac:dyDescent="0.2">
      <c r="A3011" s="15" t="s">
        <v>162</v>
      </c>
      <c r="B3011" s="15">
        <v>2030</v>
      </c>
      <c r="C3011" s="15">
        <v>53.7</v>
      </c>
    </row>
    <row r="3012" spans="1:3" x14ac:dyDescent="0.2">
      <c r="A3012" s="15" t="s">
        <v>298</v>
      </c>
      <c r="B3012" s="15">
        <v>2021</v>
      </c>
      <c r="C3012" s="15">
        <v>4.9000000000000004</v>
      </c>
    </row>
    <row r="3013" spans="1:3" x14ac:dyDescent="0.2">
      <c r="A3013" s="15" t="s">
        <v>298</v>
      </c>
      <c r="B3013" s="15">
        <v>2022</v>
      </c>
      <c r="C3013" s="15">
        <v>4.9000000000000004</v>
      </c>
    </row>
    <row r="3014" spans="1:3" x14ac:dyDescent="0.2">
      <c r="A3014" s="15" t="s">
        <v>298</v>
      </c>
      <c r="B3014" s="15">
        <v>2023</v>
      </c>
      <c r="C3014" s="15">
        <v>4.9000000000000004</v>
      </c>
    </row>
    <row r="3015" spans="1:3" x14ac:dyDescent="0.2">
      <c r="A3015" s="15" t="s">
        <v>298</v>
      </c>
      <c r="B3015" s="15">
        <v>2024</v>
      </c>
      <c r="C3015" s="15">
        <v>4.9000000000000004</v>
      </c>
    </row>
    <row r="3016" spans="1:3" x14ac:dyDescent="0.2">
      <c r="A3016" s="15" t="s">
        <v>298</v>
      </c>
      <c r="B3016" s="15">
        <v>2025</v>
      </c>
      <c r="C3016" s="15">
        <v>4.9000000000000004</v>
      </c>
    </row>
    <row r="3017" spans="1:3" x14ac:dyDescent="0.2">
      <c r="A3017" s="15" t="s">
        <v>298</v>
      </c>
      <c r="B3017" s="15">
        <v>2026</v>
      </c>
      <c r="C3017" s="15">
        <v>4.8</v>
      </c>
    </row>
    <row r="3018" spans="1:3" x14ac:dyDescent="0.2">
      <c r="A3018" s="15" t="s">
        <v>298</v>
      </c>
      <c r="B3018" s="15">
        <v>2027</v>
      </c>
      <c r="C3018" s="15">
        <v>4.8</v>
      </c>
    </row>
    <row r="3019" spans="1:3" x14ac:dyDescent="0.2">
      <c r="A3019" s="15" t="s">
        <v>298</v>
      </c>
      <c r="B3019" s="15">
        <v>2028</v>
      </c>
      <c r="C3019" s="15">
        <v>4.8</v>
      </c>
    </row>
    <row r="3020" spans="1:3" x14ac:dyDescent="0.2">
      <c r="A3020" s="15" t="s">
        <v>298</v>
      </c>
      <c r="B3020" s="15">
        <v>2029</v>
      </c>
      <c r="C3020" s="15">
        <v>4.8</v>
      </c>
    </row>
    <row r="3021" spans="1:3" x14ac:dyDescent="0.2">
      <c r="A3021" s="15" t="s">
        <v>298</v>
      </c>
      <c r="B3021" s="15">
        <v>2030</v>
      </c>
      <c r="C3021" s="15">
        <v>4.7</v>
      </c>
    </row>
    <row r="3022" spans="1:3" x14ac:dyDescent="0.2">
      <c r="A3022" s="15" t="s">
        <v>16</v>
      </c>
      <c r="B3022" s="15">
        <v>2021</v>
      </c>
      <c r="C3022" s="15">
        <v>13.7</v>
      </c>
    </row>
    <row r="3023" spans="1:3" x14ac:dyDescent="0.2">
      <c r="A3023" s="15" t="s">
        <v>16</v>
      </c>
      <c r="B3023" s="15">
        <v>2022</v>
      </c>
      <c r="C3023" s="15">
        <v>13.7</v>
      </c>
    </row>
    <row r="3024" spans="1:3" x14ac:dyDescent="0.2">
      <c r="A3024" s="15" t="s">
        <v>16</v>
      </c>
      <c r="B3024" s="15">
        <v>2023</v>
      </c>
      <c r="C3024" s="15">
        <v>13.7</v>
      </c>
    </row>
    <row r="3025" spans="1:3" x14ac:dyDescent="0.2">
      <c r="A3025" s="15" t="s">
        <v>16</v>
      </c>
      <c r="B3025" s="15">
        <v>2024</v>
      </c>
      <c r="C3025" s="15">
        <v>13.7</v>
      </c>
    </row>
    <row r="3026" spans="1:3" x14ac:dyDescent="0.2">
      <c r="A3026" s="15" t="s">
        <v>16</v>
      </c>
      <c r="B3026" s="15">
        <v>2025</v>
      </c>
      <c r="C3026" s="15">
        <v>13.6</v>
      </c>
    </row>
    <row r="3027" spans="1:3" x14ac:dyDescent="0.2">
      <c r="A3027" s="15" t="s">
        <v>16</v>
      </c>
      <c r="B3027" s="15">
        <v>2026</v>
      </c>
      <c r="C3027" s="15">
        <v>13.6</v>
      </c>
    </row>
    <row r="3028" spans="1:3" x14ac:dyDescent="0.2">
      <c r="A3028" s="15" t="s">
        <v>16</v>
      </c>
      <c r="B3028" s="15">
        <v>2027</v>
      </c>
      <c r="C3028" s="15">
        <v>13.6</v>
      </c>
    </row>
    <row r="3029" spans="1:3" x14ac:dyDescent="0.2">
      <c r="A3029" s="15" t="s">
        <v>16</v>
      </c>
      <c r="B3029" s="15">
        <v>2028</v>
      </c>
      <c r="C3029" s="15">
        <v>13.6</v>
      </c>
    </row>
    <row r="3030" spans="1:3" x14ac:dyDescent="0.2">
      <c r="A3030" s="15" t="s">
        <v>16</v>
      </c>
      <c r="B3030" s="15">
        <v>2029</v>
      </c>
      <c r="C3030" s="15">
        <v>13.6</v>
      </c>
    </row>
    <row r="3031" spans="1:3" x14ac:dyDescent="0.2">
      <c r="A3031" s="15" t="s">
        <v>16</v>
      </c>
      <c r="B3031" s="15">
        <v>2030</v>
      </c>
      <c r="C3031" s="15">
        <v>13.6</v>
      </c>
    </row>
    <row r="3032" spans="1:3" x14ac:dyDescent="0.2">
      <c r="A3032" s="15" t="s">
        <v>425</v>
      </c>
      <c r="B3032" s="15">
        <v>2021</v>
      </c>
      <c r="C3032" s="15">
        <v>37.1</v>
      </c>
    </row>
    <row r="3033" spans="1:3" x14ac:dyDescent="0.2">
      <c r="A3033" s="15" t="s">
        <v>425</v>
      </c>
      <c r="B3033" s="15">
        <v>2022</v>
      </c>
      <c r="C3033" s="15">
        <v>37.200000000000003</v>
      </c>
    </row>
    <row r="3034" spans="1:3" x14ac:dyDescent="0.2">
      <c r="A3034" s="15" t="s">
        <v>425</v>
      </c>
      <c r="B3034" s="15">
        <v>2023</v>
      </c>
      <c r="C3034" s="15">
        <v>37.299999999999997</v>
      </c>
    </row>
    <row r="3035" spans="1:3" x14ac:dyDescent="0.2">
      <c r="A3035" s="15" t="s">
        <v>425</v>
      </c>
      <c r="B3035" s="15">
        <v>2024</v>
      </c>
      <c r="C3035" s="15">
        <v>37.299999999999997</v>
      </c>
    </row>
    <row r="3036" spans="1:3" x14ac:dyDescent="0.2">
      <c r="A3036" s="15" t="s">
        <v>425</v>
      </c>
      <c r="B3036" s="15">
        <v>2025</v>
      </c>
      <c r="C3036" s="15">
        <v>37.4</v>
      </c>
    </row>
    <row r="3037" spans="1:3" x14ac:dyDescent="0.2">
      <c r="A3037" s="15" t="s">
        <v>425</v>
      </c>
      <c r="B3037" s="15">
        <v>2026</v>
      </c>
      <c r="C3037" s="15">
        <v>37.4</v>
      </c>
    </row>
    <row r="3038" spans="1:3" x14ac:dyDescent="0.2">
      <c r="A3038" s="15" t="s">
        <v>425</v>
      </c>
      <c r="B3038" s="15">
        <v>2027</v>
      </c>
      <c r="C3038" s="15">
        <v>37.5</v>
      </c>
    </row>
    <row r="3039" spans="1:3" x14ac:dyDescent="0.2">
      <c r="A3039" s="15" t="s">
        <v>425</v>
      </c>
      <c r="B3039" s="15">
        <v>2028</v>
      </c>
      <c r="C3039" s="15">
        <v>37.6</v>
      </c>
    </row>
    <row r="3040" spans="1:3" x14ac:dyDescent="0.2">
      <c r="A3040" s="15" t="s">
        <v>425</v>
      </c>
      <c r="B3040" s="15">
        <v>2029</v>
      </c>
      <c r="C3040" s="15">
        <v>37.799999999999997</v>
      </c>
    </row>
    <row r="3041" spans="1:3" x14ac:dyDescent="0.2">
      <c r="A3041" s="15" t="s">
        <v>425</v>
      </c>
      <c r="B3041" s="15">
        <v>2030</v>
      </c>
      <c r="C3041" s="15">
        <v>37.9</v>
      </c>
    </row>
    <row r="3042" spans="1:3" x14ac:dyDescent="0.2">
      <c r="A3042" s="15" t="s">
        <v>163</v>
      </c>
      <c r="B3042" s="15">
        <v>2021</v>
      </c>
      <c r="C3042" s="15">
        <v>25.7</v>
      </c>
    </row>
    <row r="3043" spans="1:3" x14ac:dyDescent="0.2">
      <c r="A3043" s="15" t="s">
        <v>163</v>
      </c>
      <c r="B3043" s="15">
        <v>2022</v>
      </c>
      <c r="C3043" s="15">
        <v>25.7</v>
      </c>
    </row>
    <row r="3044" spans="1:3" x14ac:dyDescent="0.2">
      <c r="A3044" s="15" t="s">
        <v>163</v>
      </c>
      <c r="B3044" s="15">
        <v>2023</v>
      </c>
      <c r="C3044" s="15">
        <v>25.7</v>
      </c>
    </row>
    <row r="3045" spans="1:3" x14ac:dyDescent="0.2">
      <c r="A3045" s="15" t="s">
        <v>163</v>
      </c>
      <c r="B3045" s="15">
        <v>2024</v>
      </c>
      <c r="C3045" s="15">
        <v>25.7</v>
      </c>
    </row>
    <row r="3046" spans="1:3" x14ac:dyDescent="0.2">
      <c r="A3046" s="15" t="s">
        <v>163</v>
      </c>
      <c r="B3046" s="15">
        <v>2025</v>
      </c>
      <c r="C3046" s="15">
        <v>25.7</v>
      </c>
    </row>
    <row r="3047" spans="1:3" x14ac:dyDescent="0.2">
      <c r="A3047" s="15" t="s">
        <v>163</v>
      </c>
      <c r="B3047" s="15">
        <v>2026</v>
      </c>
      <c r="C3047" s="15">
        <v>25.6</v>
      </c>
    </row>
    <row r="3048" spans="1:3" x14ac:dyDescent="0.2">
      <c r="A3048" s="15" t="s">
        <v>163</v>
      </c>
      <c r="B3048" s="15">
        <v>2027</v>
      </c>
      <c r="C3048" s="15">
        <v>25.6</v>
      </c>
    </row>
    <row r="3049" spans="1:3" x14ac:dyDescent="0.2">
      <c r="A3049" s="15" t="s">
        <v>163</v>
      </c>
      <c r="B3049" s="15">
        <v>2028</v>
      </c>
      <c r="C3049" s="15">
        <v>25.6</v>
      </c>
    </row>
    <row r="3050" spans="1:3" x14ac:dyDescent="0.2">
      <c r="A3050" s="15" t="s">
        <v>163</v>
      </c>
      <c r="B3050" s="15">
        <v>2029</v>
      </c>
      <c r="C3050" s="15">
        <v>25.5</v>
      </c>
    </row>
    <row r="3051" spans="1:3" x14ac:dyDescent="0.2">
      <c r="A3051" s="15" t="s">
        <v>163</v>
      </c>
      <c r="B3051" s="15">
        <v>2030</v>
      </c>
      <c r="C3051" s="15">
        <v>25.5</v>
      </c>
    </row>
    <row r="3052" spans="1:3" x14ac:dyDescent="0.2">
      <c r="A3052" s="15" t="s">
        <v>247</v>
      </c>
      <c r="B3052" s="15">
        <v>2021</v>
      </c>
      <c r="C3052" s="15">
        <v>41.9</v>
      </c>
    </row>
    <row r="3053" spans="1:3" x14ac:dyDescent="0.2">
      <c r="A3053" s="15" t="s">
        <v>247</v>
      </c>
      <c r="B3053" s="15">
        <v>2022</v>
      </c>
      <c r="C3053" s="15">
        <v>42.1</v>
      </c>
    </row>
    <row r="3054" spans="1:3" x14ac:dyDescent="0.2">
      <c r="A3054" s="15" t="s">
        <v>247</v>
      </c>
      <c r="B3054" s="15">
        <v>2023</v>
      </c>
      <c r="C3054" s="15">
        <v>42.2</v>
      </c>
    </row>
    <row r="3055" spans="1:3" x14ac:dyDescent="0.2">
      <c r="A3055" s="15" t="s">
        <v>247</v>
      </c>
      <c r="B3055" s="15">
        <v>2024</v>
      </c>
      <c r="C3055" s="15">
        <v>42.3</v>
      </c>
    </row>
    <row r="3056" spans="1:3" x14ac:dyDescent="0.2">
      <c r="A3056" s="15" t="s">
        <v>247</v>
      </c>
      <c r="B3056" s="15">
        <v>2025</v>
      </c>
      <c r="C3056" s="15">
        <v>42.4</v>
      </c>
    </row>
    <row r="3057" spans="1:3" x14ac:dyDescent="0.2">
      <c r="A3057" s="15" t="s">
        <v>247</v>
      </c>
      <c r="B3057" s="15">
        <v>2026</v>
      </c>
      <c r="C3057" s="15">
        <v>42.4</v>
      </c>
    </row>
    <row r="3058" spans="1:3" x14ac:dyDescent="0.2">
      <c r="A3058" s="15" t="s">
        <v>247</v>
      </c>
      <c r="B3058" s="15">
        <v>2027</v>
      </c>
      <c r="C3058" s="15">
        <v>42.5</v>
      </c>
    </row>
    <row r="3059" spans="1:3" x14ac:dyDescent="0.2">
      <c r="A3059" s="15" t="s">
        <v>247</v>
      </c>
      <c r="B3059" s="15">
        <v>2028</v>
      </c>
      <c r="C3059" s="15">
        <v>42.6</v>
      </c>
    </row>
    <row r="3060" spans="1:3" x14ac:dyDescent="0.2">
      <c r="A3060" s="15" t="s">
        <v>247</v>
      </c>
      <c r="B3060" s="15">
        <v>2029</v>
      </c>
      <c r="C3060" s="15">
        <v>42.6</v>
      </c>
    </row>
    <row r="3061" spans="1:3" x14ac:dyDescent="0.2">
      <c r="A3061" s="15" t="s">
        <v>247</v>
      </c>
      <c r="B3061" s="15">
        <v>2030</v>
      </c>
      <c r="C3061" s="15">
        <v>42.7</v>
      </c>
    </row>
    <row r="3062" spans="1:3" x14ac:dyDescent="0.2">
      <c r="A3062" s="15" t="s">
        <v>113</v>
      </c>
      <c r="B3062" s="15">
        <v>2021</v>
      </c>
      <c r="C3062" s="15">
        <v>221.4</v>
      </c>
    </row>
    <row r="3063" spans="1:3" x14ac:dyDescent="0.2">
      <c r="A3063" s="15" t="s">
        <v>113</v>
      </c>
      <c r="B3063" s="15">
        <v>2022</v>
      </c>
      <c r="C3063" s="15">
        <v>222.3</v>
      </c>
    </row>
    <row r="3064" spans="1:3" x14ac:dyDescent="0.2">
      <c r="A3064" s="15" t="s">
        <v>113</v>
      </c>
      <c r="B3064" s="15">
        <v>2023</v>
      </c>
      <c r="C3064" s="15">
        <v>222.8</v>
      </c>
    </row>
    <row r="3065" spans="1:3" x14ac:dyDescent="0.2">
      <c r="A3065" s="15" t="s">
        <v>113</v>
      </c>
      <c r="B3065" s="15">
        <v>2024</v>
      </c>
      <c r="C3065" s="15">
        <v>223.5</v>
      </c>
    </row>
    <row r="3066" spans="1:3" x14ac:dyDescent="0.2">
      <c r="A3066" s="15" t="s">
        <v>113</v>
      </c>
      <c r="B3066" s="15">
        <v>2025</v>
      </c>
      <c r="C3066" s="15">
        <v>224.2</v>
      </c>
    </row>
    <row r="3067" spans="1:3" x14ac:dyDescent="0.2">
      <c r="A3067" s="15" t="s">
        <v>113</v>
      </c>
      <c r="B3067" s="15">
        <v>2026</v>
      </c>
      <c r="C3067" s="15">
        <v>225.3</v>
      </c>
    </row>
    <row r="3068" spans="1:3" x14ac:dyDescent="0.2">
      <c r="A3068" s="15" t="s">
        <v>113</v>
      </c>
      <c r="B3068" s="15">
        <v>2027</v>
      </c>
      <c r="C3068" s="15">
        <v>226.5</v>
      </c>
    </row>
    <row r="3069" spans="1:3" x14ac:dyDescent="0.2">
      <c r="A3069" s="15" t="s">
        <v>113</v>
      </c>
      <c r="B3069" s="15">
        <v>2028</v>
      </c>
      <c r="C3069" s="15">
        <v>227.8</v>
      </c>
    </row>
    <row r="3070" spans="1:3" x14ac:dyDescent="0.2">
      <c r="A3070" s="15" t="s">
        <v>113</v>
      </c>
      <c r="B3070" s="15">
        <v>2029</v>
      </c>
      <c r="C3070" s="15">
        <v>229.1</v>
      </c>
    </row>
    <row r="3071" spans="1:3" x14ac:dyDescent="0.2">
      <c r="A3071" s="15" t="s">
        <v>113</v>
      </c>
      <c r="B3071" s="15">
        <v>2030</v>
      </c>
      <c r="C3071" s="15">
        <v>230.5</v>
      </c>
    </row>
    <row r="3072" spans="1:3" x14ac:dyDescent="0.2">
      <c r="A3072" s="15" t="s">
        <v>278</v>
      </c>
      <c r="B3072" s="15">
        <v>2021</v>
      </c>
      <c r="C3072" s="15">
        <v>21.1</v>
      </c>
    </row>
    <row r="3073" spans="1:3" x14ac:dyDescent="0.2">
      <c r="A3073" s="15" t="s">
        <v>278</v>
      </c>
      <c r="B3073" s="15">
        <v>2022</v>
      </c>
      <c r="C3073" s="15">
        <v>21.1</v>
      </c>
    </row>
    <row r="3074" spans="1:3" x14ac:dyDescent="0.2">
      <c r="A3074" s="15" t="s">
        <v>278</v>
      </c>
      <c r="B3074" s="15">
        <v>2023</v>
      </c>
      <c r="C3074" s="15">
        <v>21.1</v>
      </c>
    </row>
    <row r="3075" spans="1:3" x14ac:dyDescent="0.2">
      <c r="A3075" s="15" t="s">
        <v>278</v>
      </c>
      <c r="B3075" s="15">
        <v>2024</v>
      </c>
      <c r="C3075" s="15">
        <v>21</v>
      </c>
    </row>
    <row r="3076" spans="1:3" x14ac:dyDescent="0.2">
      <c r="A3076" s="15" t="s">
        <v>278</v>
      </c>
      <c r="B3076" s="15">
        <v>2025</v>
      </c>
      <c r="C3076" s="15">
        <v>20.9</v>
      </c>
    </row>
    <row r="3077" spans="1:3" x14ac:dyDescent="0.2">
      <c r="A3077" s="15" t="s">
        <v>278</v>
      </c>
      <c r="B3077" s="15">
        <v>2026</v>
      </c>
      <c r="C3077" s="15">
        <v>20.8</v>
      </c>
    </row>
    <row r="3078" spans="1:3" x14ac:dyDescent="0.2">
      <c r="A3078" s="15" t="s">
        <v>278</v>
      </c>
      <c r="B3078" s="15">
        <v>2027</v>
      </c>
      <c r="C3078" s="15">
        <v>20.8</v>
      </c>
    </row>
    <row r="3079" spans="1:3" x14ac:dyDescent="0.2">
      <c r="A3079" s="15" t="s">
        <v>278</v>
      </c>
      <c r="B3079" s="15">
        <v>2028</v>
      </c>
      <c r="C3079" s="15">
        <v>20.7</v>
      </c>
    </row>
    <row r="3080" spans="1:3" x14ac:dyDescent="0.2">
      <c r="A3080" s="15" t="s">
        <v>278</v>
      </c>
      <c r="B3080" s="15">
        <v>2029</v>
      </c>
      <c r="C3080" s="15">
        <v>20.6</v>
      </c>
    </row>
    <row r="3081" spans="1:3" x14ac:dyDescent="0.2">
      <c r="A3081" s="15" t="s">
        <v>278</v>
      </c>
      <c r="B3081" s="15">
        <v>2030</v>
      </c>
      <c r="C3081" s="15">
        <v>20.6</v>
      </c>
    </row>
    <row r="3082" spans="1:3" x14ac:dyDescent="0.2">
      <c r="A3082" s="15" t="s">
        <v>279</v>
      </c>
      <c r="B3082" s="15">
        <v>2021</v>
      </c>
      <c r="C3082" s="15">
        <v>33.4</v>
      </c>
    </row>
    <row r="3083" spans="1:3" x14ac:dyDescent="0.2">
      <c r="A3083" s="15" t="s">
        <v>279</v>
      </c>
      <c r="B3083" s="15">
        <v>2022</v>
      </c>
      <c r="C3083" s="15">
        <v>33.200000000000003</v>
      </c>
    </row>
    <row r="3084" spans="1:3" x14ac:dyDescent="0.2">
      <c r="A3084" s="15" t="s">
        <v>279</v>
      </c>
      <c r="B3084" s="15">
        <v>2023</v>
      </c>
      <c r="C3084" s="15">
        <v>33.200000000000003</v>
      </c>
    </row>
    <row r="3085" spans="1:3" x14ac:dyDescent="0.2">
      <c r="A3085" s="15" t="s">
        <v>279</v>
      </c>
      <c r="B3085" s="15">
        <v>2024</v>
      </c>
      <c r="C3085" s="15">
        <v>33.1</v>
      </c>
    </row>
    <row r="3086" spans="1:3" x14ac:dyDescent="0.2">
      <c r="A3086" s="15" t="s">
        <v>279</v>
      </c>
      <c r="B3086" s="15">
        <v>2025</v>
      </c>
      <c r="C3086" s="15">
        <v>33</v>
      </c>
    </row>
    <row r="3087" spans="1:3" x14ac:dyDescent="0.2">
      <c r="A3087" s="15" t="s">
        <v>279</v>
      </c>
      <c r="B3087" s="15">
        <v>2026</v>
      </c>
      <c r="C3087" s="15">
        <v>32.9</v>
      </c>
    </row>
    <row r="3088" spans="1:3" x14ac:dyDescent="0.2">
      <c r="A3088" s="15" t="s">
        <v>279</v>
      </c>
      <c r="B3088" s="15">
        <v>2027</v>
      </c>
      <c r="C3088" s="15">
        <v>32.700000000000003</v>
      </c>
    </row>
    <row r="3089" spans="1:3" x14ac:dyDescent="0.2">
      <c r="A3089" s="15" t="s">
        <v>279</v>
      </c>
      <c r="B3089" s="15">
        <v>2028</v>
      </c>
      <c r="C3089" s="15">
        <v>32.6</v>
      </c>
    </row>
    <row r="3090" spans="1:3" x14ac:dyDescent="0.2">
      <c r="A3090" s="15" t="s">
        <v>279</v>
      </c>
      <c r="B3090" s="15">
        <v>2029</v>
      </c>
      <c r="C3090" s="15">
        <v>32.5</v>
      </c>
    </row>
    <row r="3091" spans="1:3" x14ac:dyDescent="0.2">
      <c r="A3091" s="15" t="s">
        <v>279</v>
      </c>
      <c r="B3091" s="15">
        <v>2030</v>
      </c>
      <c r="C3091" s="15">
        <v>32.4</v>
      </c>
    </row>
    <row r="3092" spans="1:3" x14ac:dyDescent="0.2">
      <c r="A3092" s="15" t="s">
        <v>426</v>
      </c>
      <c r="B3092" s="15">
        <v>2021</v>
      </c>
      <c r="C3092" s="15">
        <v>33.299999999999997</v>
      </c>
    </row>
    <row r="3093" spans="1:3" x14ac:dyDescent="0.2">
      <c r="A3093" s="15" t="s">
        <v>426</v>
      </c>
      <c r="B3093" s="15">
        <v>2022</v>
      </c>
      <c r="C3093" s="15">
        <v>33.299999999999997</v>
      </c>
    </row>
    <row r="3094" spans="1:3" x14ac:dyDescent="0.2">
      <c r="A3094" s="15" t="s">
        <v>426</v>
      </c>
      <c r="B3094" s="15">
        <v>2023</v>
      </c>
      <c r="C3094" s="15">
        <v>33.299999999999997</v>
      </c>
    </row>
    <row r="3095" spans="1:3" x14ac:dyDescent="0.2">
      <c r="A3095" s="15" t="s">
        <v>426</v>
      </c>
      <c r="B3095" s="15">
        <v>2024</v>
      </c>
      <c r="C3095" s="15">
        <v>33.299999999999997</v>
      </c>
    </row>
    <row r="3096" spans="1:3" x14ac:dyDescent="0.2">
      <c r="A3096" s="15" t="s">
        <v>426</v>
      </c>
      <c r="B3096" s="15">
        <v>2025</v>
      </c>
      <c r="C3096" s="15">
        <v>33.299999999999997</v>
      </c>
    </row>
    <row r="3097" spans="1:3" x14ac:dyDescent="0.2">
      <c r="A3097" s="15" t="s">
        <v>426</v>
      </c>
      <c r="B3097" s="15">
        <v>2026</v>
      </c>
      <c r="C3097" s="15">
        <v>33.4</v>
      </c>
    </row>
    <row r="3098" spans="1:3" x14ac:dyDescent="0.2">
      <c r="A3098" s="15" t="s">
        <v>426</v>
      </c>
      <c r="B3098" s="15">
        <v>2027</v>
      </c>
      <c r="C3098" s="15">
        <v>33.4</v>
      </c>
    </row>
    <row r="3099" spans="1:3" x14ac:dyDescent="0.2">
      <c r="A3099" s="15" t="s">
        <v>426</v>
      </c>
      <c r="B3099" s="15">
        <v>2028</v>
      </c>
      <c r="C3099" s="15">
        <v>33.5</v>
      </c>
    </row>
    <row r="3100" spans="1:3" x14ac:dyDescent="0.2">
      <c r="A3100" s="15" t="s">
        <v>426</v>
      </c>
      <c r="B3100" s="15">
        <v>2029</v>
      </c>
      <c r="C3100" s="15">
        <v>33.6</v>
      </c>
    </row>
    <row r="3101" spans="1:3" x14ac:dyDescent="0.2">
      <c r="A3101" s="15" t="s">
        <v>426</v>
      </c>
      <c r="B3101" s="15">
        <v>2030</v>
      </c>
      <c r="C3101" s="15">
        <v>33.6</v>
      </c>
    </row>
    <row r="3102" spans="1:3" x14ac:dyDescent="0.2">
      <c r="A3102" s="15" t="s">
        <v>295</v>
      </c>
      <c r="B3102" s="15">
        <v>2021</v>
      </c>
      <c r="C3102" s="15">
        <v>31.6</v>
      </c>
    </row>
    <row r="3103" spans="1:3" x14ac:dyDescent="0.2">
      <c r="A3103" s="15" t="s">
        <v>295</v>
      </c>
      <c r="B3103" s="15">
        <v>2022</v>
      </c>
      <c r="C3103" s="15">
        <v>31.5</v>
      </c>
    </row>
    <row r="3104" spans="1:3" x14ac:dyDescent="0.2">
      <c r="A3104" s="15" t="s">
        <v>295</v>
      </c>
      <c r="B3104" s="15">
        <v>2023</v>
      </c>
      <c r="C3104" s="15">
        <v>31.4</v>
      </c>
    </row>
    <row r="3105" spans="1:3" x14ac:dyDescent="0.2">
      <c r="A3105" s="15" t="s">
        <v>295</v>
      </c>
      <c r="B3105" s="15">
        <v>2024</v>
      </c>
      <c r="C3105" s="15">
        <v>31.2</v>
      </c>
    </row>
    <row r="3106" spans="1:3" x14ac:dyDescent="0.2">
      <c r="A3106" s="15" t="s">
        <v>295</v>
      </c>
      <c r="B3106" s="15">
        <v>2025</v>
      </c>
      <c r="C3106" s="15">
        <v>31.1</v>
      </c>
    </row>
    <row r="3107" spans="1:3" x14ac:dyDescent="0.2">
      <c r="A3107" s="15" t="s">
        <v>295</v>
      </c>
      <c r="B3107" s="15">
        <v>2026</v>
      </c>
      <c r="C3107" s="15">
        <v>31</v>
      </c>
    </row>
    <row r="3108" spans="1:3" x14ac:dyDescent="0.2">
      <c r="A3108" s="15" t="s">
        <v>295</v>
      </c>
      <c r="B3108" s="15">
        <v>2027</v>
      </c>
      <c r="C3108" s="15">
        <v>30.9</v>
      </c>
    </row>
    <row r="3109" spans="1:3" x14ac:dyDescent="0.2">
      <c r="A3109" s="15" t="s">
        <v>295</v>
      </c>
      <c r="B3109" s="15">
        <v>2028</v>
      </c>
      <c r="C3109" s="15">
        <v>30.8</v>
      </c>
    </row>
    <row r="3110" spans="1:3" x14ac:dyDescent="0.2">
      <c r="A3110" s="15" t="s">
        <v>295</v>
      </c>
      <c r="B3110" s="15">
        <v>2029</v>
      </c>
      <c r="C3110" s="15">
        <v>30.7</v>
      </c>
    </row>
    <row r="3111" spans="1:3" x14ac:dyDescent="0.2">
      <c r="A3111" s="15" t="s">
        <v>295</v>
      </c>
      <c r="B3111" s="15">
        <v>2030</v>
      </c>
      <c r="C3111" s="15">
        <v>30.6</v>
      </c>
    </row>
    <row r="3112" spans="1:3" x14ac:dyDescent="0.2">
      <c r="A3112" s="15" t="s">
        <v>114</v>
      </c>
      <c r="B3112" s="15">
        <v>2021</v>
      </c>
      <c r="C3112" s="15">
        <v>42</v>
      </c>
    </row>
    <row r="3113" spans="1:3" x14ac:dyDescent="0.2">
      <c r="A3113" s="15" t="s">
        <v>114</v>
      </c>
      <c r="B3113" s="15">
        <v>2022</v>
      </c>
      <c r="C3113" s="15">
        <v>42.1</v>
      </c>
    </row>
    <row r="3114" spans="1:3" x14ac:dyDescent="0.2">
      <c r="A3114" s="15" t="s">
        <v>114</v>
      </c>
      <c r="B3114" s="15">
        <v>2023</v>
      </c>
      <c r="C3114" s="15">
        <v>42.1</v>
      </c>
    </row>
    <row r="3115" spans="1:3" x14ac:dyDescent="0.2">
      <c r="A3115" s="15" t="s">
        <v>114</v>
      </c>
      <c r="B3115" s="15">
        <v>2024</v>
      </c>
      <c r="C3115" s="15">
        <v>42.3</v>
      </c>
    </row>
    <row r="3116" spans="1:3" x14ac:dyDescent="0.2">
      <c r="A3116" s="15" t="s">
        <v>114</v>
      </c>
      <c r="B3116" s="15">
        <v>2025</v>
      </c>
      <c r="C3116" s="15">
        <v>42.5</v>
      </c>
    </row>
    <row r="3117" spans="1:3" x14ac:dyDescent="0.2">
      <c r="A3117" s="15" t="s">
        <v>114</v>
      </c>
      <c r="B3117" s="15">
        <v>2026</v>
      </c>
      <c r="C3117" s="15">
        <v>42.7</v>
      </c>
    </row>
    <row r="3118" spans="1:3" x14ac:dyDescent="0.2">
      <c r="A3118" s="15" t="s">
        <v>114</v>
      </c>
      <c r="B3118" s="15">
        <v>2027</v>
      </c>
      <c r="C3118" s="15">
        <v>42.8</v>
      </c>
    </row>
    <row r="3119" spans="1:3" x14ac:dyDescent="0.2">
      <c r="A3119" s="15" t="s">
        <v>114</v>
      </c>
      <c r="B3119" s="15">
        <v>2028</v>
      </c>
      <c r="C3119" s="15">
        <v>42.9</v>
      </c>
    </row>
    <row r="3120" spans="1:3" x14ac:dyDescent="0.2">
      <c r="A3120" s="15" t="s">
        <v>114</v>
      </c>
      <c r="B3120" s="15">
        <v>2029</v>
      </c>
      <c r="C3120" s="15">
        <v>43.1</v>
      </c>
    </row>
    <row r="3121" spans="1:3" x14ac:dyDescent="0.2">
      <c r="A3121" s="15" t="s">
        <v>114</v>
      </c>
      <c r="B3121" s="15">
        <v>2030</v>
      </c>
      <c r="C3121" s="15">
        <v>43.1</v>
      </c>
    </row>
    <row r="3122" spans="1:3" x14ac:dyDescent="0.2">
      <c r="A3122" s="15" t="s">
        <v>30</v>
      </c>
      <c r="B3122" s="15">
        <v>2021</v>
      </c>
      <c r="C3122" s="15">
        <v>13.6</v>
      </c>
    </row>
    <row r="3123" spans="1:3" x14ac:dyDescent="0.2">
      <c r="A3123" s="15" t="s">
        <v>30</v>
      </c>
      <c r="B3123" s="15">
        <v>2022</v>
      </c>
      <c r="C3123" s="15">
        <v>13.6</v>
      </c>
    </row>
    <row r="3124" spans="1:3" x14ac:dyDescent="0.2">
      <c r="A3124" s="15" t="s">
        <v>30</v>
      </c>
      <c r="B3124" s="15">
        <v>2023</v>
      </c>
      <c r="C3124" s="15">
        <v>13.6</v>
      </c>
    </row>
    <row r="3125" spans="1:3" x14ac:dyDescent="0.2">
      <c r="A3125" s="15" t="s">
        <v>30</v>
      </c>
      <c r="B3125" s="15">
        <v>2024</v>
      </c>
      <c r="C3125" s="15">
        <v>13.6</v>
      </c>
    </row>
    <row r="3126" spans="1:3" x14ac:dyDescent="0.2">
      <c r="A3126" s="15" t="s">
        <v>30</v>
      </c>
      <c r="B3126" s="15">
        <v>2025</v>
      </c>
      <c r="C3126" s="15">
        <v>13.6</v>
      </c>
    </row>
    <row r="3127" spans="1:3" x14ac:dyDescent="0.2">
      <c r="A3127" s="15" t="s">
        <v>30</v>
      </c>
      <c r="B3127" s="15">
        <v>2026</v>
      </c>
      <c r="C3127" s="15">
        <v>13.6</v>
      </c>
    </row>
    <row r="3128" spans="1:3" x14ac:dyDescent="0.2">
      <c r="A3128" s="15" t="s">
        <v>30</v>
      </c>
      <c r="B3128" s="15">
        <v>2027</v>
      </c>
      <c r="C3128" s="15">
        <v>13.6</v>
      </c>
    </row>
    <row r="3129" spans="1:3" x14ac:dyDescent="0.2">
      <c r="A3129" s="15" t="s">
        <v>30</v>
      </c>
      <c r="B3129" s="15">
        <v>2028</v>
      </c>
      <c r="C3129" s="15">
        <v>13.7</v>
      </c>
    </row>
    <row r="3130" spans="1:3" x14ac:dyDescent="0.2">
      <c r="A3130" s="15" t="s">
        <v>30</v>
      </c>
      <c r="B3130" s="15">
        <v>2029</v>
      </c>
      <c r="C3130" s="15">
        <v>13.7</v>
      </c>
    </row>
    <row r="3131" spans="1:3" x14ac:dyDescent="0.2">
      <c r="A3131" s="15" t="s">
        <v>30</v>
      </c>
      <c r="B3131" s="15">
        <v>2030</v>
      </c>
      <c r="C3131" s="15">
        <v>13.7</v>
      </c>
    </row>
    <row r="3132" spans="1:3" x14ac:dyDescent="0.2">
      <c r="A3132" s="15" t="s">
        <v>36</v>
      </c>
      <c r="B3132" s="15">
        <v>2021</v>
      </c>
      <c r="C3132" s="15">
        <v>30</v>
      </c>
    </row>
    <row r="3133" spans="1:3" x14ac:dyDescent="0.2">
      <c r="A3133" s="15" t="s">
        <v>36</v>
      </c>
      <c r="B3133" s="15">
        <v>2022</v>
      </c>
      <c r="C3133" s="15">
        <v>30.2</v>
      </c>
    </row>
    <row r="3134" spans="1:3" x14ac:dyDescent="0.2">
      <c r="A3134" s="15" t="s">
        <v>36</v>
      </c>
      <c r="B3134" s="15">
        <v>2023</v>
      </c>
      <c r="C3134" s="15">
        <v>30.3</v>
      </c>
    </row>
    <row r="3135" spans="1:3" x14ac:dyDescent="0.2">
      <c r="A3135" s="15" t="s">
        <v>36</v>
      </c>
      <c r="B3135" s="15">
        <v>2024</v>
      </c>
      <c r="C3135" s="15">
        <v>30.5</v>
      </c>
    </row>
    <row r="3136" spans="1:3" x14ac:dyDescent="0.2">
      <c r="A3136" s="15" t="s">
        <v>36</v>
      </c>
      <c r="B3136" s="15">
        <v>2025</v>
      </c>
      <c r="C3136" s="15">
        <v>30.6</v>
      </c>
    </row>
    <row r="3137" spans="1:3" x14ac:dyDescent="0.2">
      <c r="A3137" s="15" t="s">
        <v>36</v>
      </c>
      <c r="B3137" s="15">
        <v>2026</v>
      </c>
      <c r="C3137" s="15">
        <v>30.7</v>
      </c>
    </row>
    <row r="3138" spans="1:3" x14ac:dyDescent="0.2">
      <c r="A3138" s="15" t="s">
        <v>36</v>
      </c>
      <c r="B3138" s="15">
        <v>2027</v>
      </c>
      <c r="C3138" s="15">
        <v>30.8</v>
      </c>
    </row>
    <row r="3139" spans="1:3" x14ac:dyDescent="0.2">
      <c r="A3139" s="15" t="s">
        <v>36</v>
      </c>
      <c r="B3139" s="15">
        <v>2028</v>
      </c>
      <c r="C3139" s="15">
        <v>30.9</v>
      </c>
    </row>
    <row r="3140" spans="1:3" x14ac:dyDescent="0.2">
      <c r="A3140" s="15" t="s">
        <v>36</v>
      </c>
      <c r="B3140" s="15">
        <v>2029</v>
      </c>
      <c r="C3140" s="15">
        <v>31</v>
      </c>
    </row>
    <row r="3141" spans="1:3" x14ac:dyDescent="0.2">
      <c r="A3141" s="15" t="s">
        <v>36</v>
      </c>
      <c r="B3141" s="15">
        <v>2030</v>
      </c>
      <c r="C3141" s="15">
        <v>31.1</v>
      </c>
    </row>
    <row r="3142" spans="1:3" x14ac:dyDescent="0.2">
      <c r="A3142" s="15" t="s">
        <v>149</v>
      </c>
      <c r="B3142" s="15">
        <v>2021</v>
      </c>
      <c r="C3142" s="15">
        <v>21</v>
      </c>
    </row>
    <row r="3143" spans="1:3" x14ac:dyDescent="0.2">
      <c r="A3143" s="15" t="s">
        <v>149</v>
      </c>
      <c r="B3143" s="15">
        <v>2022</v>
      </c>
      <c r="C3143" s="15">
        <v>21.1</v>
      </c>
    </row>
    <row r="3144" spans="1:3" x14ac:dyDescent="0.2">
      <c r="A3144" s="15" t="s">
        <v>149</v>
      </c>
      <c r="B3144" s="15">
        <v>2023</v>
      </c>
      <c r="C3144" s="15">
        <v>21.2</v>
      </c>
    </row>
    <row r="3145" spans="1:3" x14ac:dyDescent="0.2">
      <c r="A3145" s="15" t="s">
        <v>149</v>
      </c>
      <c r="B3145" s="15">
        <v>2024</v>
      </c>
      <c r="C3145" s="15">
        <v>21.3</v>
      </c>
    </row>
    <row r="3146" spans="1:3" x14ac:dyDescent="0.2">
      <c r="A3146" s="15" t="s">
        <v>149</v>
      </c>
      <c r="B3146" s="15">
        <v>2025</v>
      </c>
      <c r="C3146" s="15">
        <v>21.4</v>
      </c>
    </row>
    <row r="3147" spans="1:3" x14ac:dyDescent="0.2">
      <c r="A3147" s="15" t="s">
        <v>149</v>
      </c>
      <c r="B3147" s="15">
        <v>2026</v>
      </c>
      <c r="C3147" s="15">
        <v>21.5</v>
      </c>
    </row>
    <row r="3148" spans="1:3" x14ac:dyDescent="0.2">
      <c r="A3148" s="15" t="s">
        <v>149</v>
      </c>
      <c r="B3148" s="15">
        <v>2027</v>
      </c>
      <c r="C3148" s="15">
        <v>21.7</v>
      </c>
    </row>
    <row r="3149" spans="1:3" x14ac:dyDescent="0.2">
      <c r="A3149" s="15" t="s">
        <v>149</v>
      </c>
      <c r="B3149" s="15">
        <v>2028</v>
      </c>
      <c r="C3149" s="15">
        <v>21.8</v>
      </c>
    </row>
    <row r="3150" spans="1:3" x14ac:dyDescent="0.2">
      <c r="A3150" s="15" t="s">
        <v>149</v>
      </c>
      <c r="B3150" s="15">
        <v>2029</v>
      </c>
      <c r="C3150" s="15">
        <v>22</v>
      </c>
    </row>
    <row r="3151" spans="1:3" x14ac:dyDescent="0.2">
      <c r="A3151" s="15" t="s">
        <v>149</v>
      </c>
      <c r="B3151" s="15">
        <v>2030</v>
      </c>
      <c r="C3151" s="15">
        <v>22.2</v>
      </c>
    </row>
    <row r="3152" spans="1:3" x14ac:dyDescent="0.2">
      <c r="A3152" s="15" t="s">
        <v>427</v>
      </c>
      <c r="B3152" s="15">
        <v>2021</v>
      </c>
      <c r="C3152" s="15">
        <v>364.5</v>
      </c>
    </row>
    <row r="3153" spans="1:3" x14ac:dyDescent="0.2">
      <c r="A3153" s="15" t="s">
        <v>427</v>
      </c>
      <c r="B3153" s="15">
        <v>2022</v>
      </c>
      <c r="C3153" s="15">
        <v>370.3</v>
      </c>
    </row>
    <row r="3154" spans="1:3" x14ac:dyDescent="0.2">
      <c r="A3154" s="15" t="s">
        <v>427</v>
      </c>
      <c r="B3154" s="15">
        <v>2023</v>
      </c>
      <c r="C3154" s="15">
        <v>376.3</v>
      </c>
    </row>
    <row r="3155" spans="1:3" x14ac:dyDescent="0.2">
      <c r="A3155" s="15" t="s">
        <v>427</v>
      </c>
      <c r="B3155" s="15">
        <v>2024</v>
      </c>
      <c r="C3155" s="15">
        <v>382.2</v>
      </c>
    </row>
    <row r="3156" spans="1:3" x14ac:dyDescent="0.2">
      <c r="A3156" s="15" t="s">
        <v>427</v>
      </c>
      <c r="B3156" s="15">
        <v>2025</v>
      </c>
      <c r="C3156" s="15">
        <v>388</v>
      </c>
    </row>
    <row r="3157" spans="1:3" x14ac:dyDescent="0.2">
      <c r="A3157" s="15" t="s">
        <v>427</v>
      </c>
      <c r="B3157" s="15">
        <v>2026</v>
      </c>
      <c r="C3157" s="15">
        <v>393.9</v>
      </c>
    </row>
    <row r="3158" spans="1:3" x14ac:dyDescent="0.2">
      <c r="A3158" s="15" t="s">
        <v>427</v>
      </c>
      <c r="B3158" s="15">
        <v>2027</v>
      </c>
      <c r="C3158" s="15">
        <v>398.9</v>
      </c>
    </row>
    <row r="3159" spans="1:3" x14ac:dyDescent="0.2">
      <c r="A3159" s="15" t="s">
        <v>427</v>
      </c>
      <c r="B3159" s="15">
        <v>2028</v>
      </c>
      <c r="C3159" s="15">
        <v>404.1</v>
      </c>
    </row>
    <row r="3160" spans="1:3" x14ac:dyDescent="0.2">
      <c r="A3160" s="15" t="s">
        <v>427</v>
      </c>
      <c r="B3160" s="15">
        <v>2029</v>
      </c>
      <c r="C3160" s="15">
        <v>408.4</v>
      </c>
    </row>
    <row r="3161" spans="1:3" x14ac:dyDescent="0.2">
      <c r="A3161" s="15" t="s">
        <v>427</v>
      </c>
      <c r="B3161" s="15">
        <v>2030</v>
      </c>
      <c r="C3161" s="15">
        <v>412.3</v>
      </c>
    </row>
    <row r="3162" spans="1:3" x14ac:dyDescent="0.2">
      <c r="A3162" s="15" t="s">
        <v>142</v>
      </c>
      <c r="B3162" s="15">
        <v>2021</v>
      </c>
      <c r="C3162" s="15">
        <v>48.7</v>
      </c>
    </row>
    <row r="3163" spans="1:3" x14ac:dyDescent="0.2">
      <c r="A3163" s="15" t="s">
        <v>142</v>
      </c>
      <c r="B3163" s="15">
        <v>2022</v>
      </c>
      <c r="C3163" s="15">
        <v>48.5</v>
      </c>
    </row>
    <row r="3164" spans="1:3" x14ac:dyDescent="0.2">
      <c r="A3164" s="15" t="s">
        <v>142</v>
      </c>
      <c r="B3164" s="15">
        <v>2023</v>
      </c>
      <c r="C3164" s="15">
        <v>48.4</v>
      </c>
    </row>
    <row r="3165" spans="1:3" x14ac:dyDescent="0.2">
      <c r="A3165" s="15" t="s">
        <v>142</v>
      </c>
      <c r="B3165" s="15">
        <v>2024</v>
      </c>
      <c r="C3165" s="15">
        <v>48.4</v>
      </c>
    </row>
    <row r="3166" spans="1:3" x14ac:dyDescent="0.2">
      <c r="A3166" s="15" t="s">
        <v>142</v>
      </c>
      <c r="B3166" s="15">
        <v>2025</v>
      </c>
      <c r="C3166" s="15">
        <v>48.4</v>
      </c>
    </row>
    <row r="3167" spans="1:3" x14ac:dyDescent="0.2">
      <c r="A3167" s="15" t="s">
        <v>142</v>
      </c>
      <c r="B3167" s="15">
        <v>2026</v>
      </c>
      <c r="C3167" s="15">
        <v>48.4</v>
      </c>
    </row>
    <row r="3168" spans="1:3" x14ac:dyDescent="0.2">
      <c r="A3168" s="15" t="s">
        <v>142</v>
      </c>
      <c r="B3168" s="15">
        <v>2027</v>
      </c>
      <c r="C3168" s="15">
        <v>48.5</v>
      </c>
    </row>
    <row r="3169" spans="1:3" x14ac:dyDescent="0.2">
      <c r="A3169" s="15" t="s">
        <v>142</v>
      </c>
      <c r="B3169" s="15">
        <v>2028</v>
      </c>
      <c r="C3169" s="15">
        <v>48.5</v>
      </c>
    </row>
    <row r="3170" spans="1:3" x14ac:dyDescent="0.2">
      <c r="A3170" s="15" t="s">
        <v>142</v>
      </c>
      <c r="B3170" s="15">
        <v>2029</v>
      </c>
      <c r="C3170" s="15">
        <v>48.7</v>
      </c>
    </row>
    <row r="3171" spans="1:3" x14ac:dyDescent="0.2">
      <c r="A3171" s="15" t="s">
        <v>142</v>
      </c>
      <c r="B3171" s="15">
        <v>2030</v>
      </c>
      <c r="C3171" s="15">
        <v>48.8</v>
      </c>
    </row>
    <row r="3172" spans="1:3" x14ac:dyDescent="0.2">
      <c r="A3172" s="15" t="s">
        <v>192</v>
      </c>
      <c r="B3172" s="15">
        <v>2021</v>
      </c>
      <c r="C3172" s="15">
        <v>10.199999999999999</v>
      </c>
    </row>
    <row r="3173" spans="1:3" x14ac:dyDescent="0.2">
      <c r="A3173" s="15" t="s">
        <v>192</v>
      </c>
      <c r="B3173" s="15">
        <v>2022</v>
      </c>
      <c r="C3173" s="15">
        <v>10.3</v>
      </c>
    </row>
    <row r="3174" spans="1:3" x14ac:dyDescent="0.2">
      <c r="A3174" s="15" t="s">
        <v>192</v>
      </c>
      <c r="B3174" s="15">
        <v>2023</v>
      </c>
      <c r="C3174" s="15">
        <v>10.4</v>
      </c>
    </row>
    <row r="3175" spans="1:3" x14ac:dyDescent="0.2">
      <c r="A3175" s="15" t="s">
        <v>192</v>
      </c>
      <c r="B3175" s="15">
        <v>2024</v>
      </c>
      <c r="C3175" s="15">
        <v>10.4</v>
      </c>
    </row>
    <row r="3176" spans="1:3" x14ac:dyDescent="0.2">
      <c r="A3176" s="15" t="s">
        <v>192</v>
      </c>
      <c r="B3176" s="15">
        <v>2025</v>
      </c>
      <c r="C3176" s="15">
        <v>10.5</v>
      </c>
    </row>
    <row r="3177" spans="1:3" x14ac:dyDescent="0.2">
      <c r="A3177" s="15" t="s">
        <v>192</v>
      </c>
      <c r="B3177" s="15">
        <v>2026</v>
      </c>
      <c r="C3177" s="15">
        <v>10.5</v>
      </c>
    </row>
    <row r="3178" spans="1:3" x14ac:dyDescent="0.2">
      <c r="A3178" s="15" t="s">
        <v>192</v>
      </c>
      <c r="B3178" s="15">
        <v>2027</v>
      </c>
      <c r="C3178" s="15">
        <v>10.5</v>
      </c>
    </row>
    <row r="3179" spans="1:3" x14ac:dyDescent="0.2">
      <c r="A3179" s="15" t="s">
        <v>192</v>
      </c>
      <c r="B3179" s="15">
        <v>2028</v>
      </c>
      <c r="C3179" s="15">
        <v>10.6</v>
      </c>
    </row>
    <row r="3180" spans="1:3" x14ac:dyDescent="0.2">
      <c r="A3180" s="15" t="s">
        <v>192</v>
      </c>
      <c r="B3180" s="15">
        <v>2029</v>
      </c>
      <c r="C3180" s="15">
        <v>10.6</v>
      </c>
    </row>
    <row r="3181" spans="1:3" x14ac:dyDescent="0.2">
      <c r="A3181" s="15" t="s">
        <v>192</v>
      </c>
      <c r="B3181" s="15">
        <v>2030</v>
      </c>
      <c r="C3181" s="15">
        <v>10.6</v>
      </c>
    </row>
    <row r="3182" spans="1:3" x14ac:dyDescent="0.2">
      <c r="A3182" s="15" t="s">
        <v>193</v>
      </c>
      <c r="B3182" s="15">
        <v>2021</v>
      </c>
      <c r="C3182" s="15">
        <v>16.600000000000001</v>
      </c>
    </row>
    <row r="3183" spans="1:3" x14ac:dyDescent="0.2">
      <c r="A3183" s="15" t="s">
        <v>193</v>
      </c>
      <c r="B3183" s="15">
        <v>2022</v>
      </c>
      <c r="C3183" s="15">
        <v>16.600000000000001</v>
      </c>
    </row>
    <row r="3184" spans="1:3" x14ac:dyDescent="0.2">
      <c r="A3184" s="15" t="s">
        <v>193</v>
      </c>
      <c r="B3184" s="15">
        <v>2023</v>
      </c>
      <c r="C3184" s="15">
        <v>16.5</v>
      </c>
    </row>
    <row r="3185" spans="1:3" x14ac:dyDescent="0.2">
      <c r="A3185" s="15" t="s">
        <v>193</v>
      </c>
      <c r="B3185" s="15">
        <v>2024</v>
      </c>
      <c r="C3185" s="15">
        <v>16.5</v>
      </c>
    </row>
    <row r="3186" spans="1:3" x14ac:dyDescent="0.2">
      <c r="A3186" s="15" t="s">
        <v>193</v>
      </c>
      <c r="B3186" s="15">
        <v>2025</v>
      </c>
      <c r="C3186" s="15">
        <v>16.5</v>
      </c>
    </row>
    <row r="3187" spans="1:3" x14ac:dyDescent="0.2">
      <c r="A3187" s="15" t="s">
        <v>193</v>
      </c>
      <c r="B3187" s="15">
        <v>2026</v>
      </c>
      <c r="C3187" s="15">
        <v>16.399999999999999</v>
      </c>
    </row>
    <row r="3188" spans="1:3" x14ac:dyDescent="0.2">
      <c r="A3188" s="15" t="s">
        <v>193</v>
      </c>
      <c r="B3188" s="15">
        <v>2027</v>
      </c>
      <c r="C3188" s="15">
        <v>16.399999999999999</v>
      </c>
    </row>
    <row r="3189" spans="1:3" x14ac:dyDescent="0.2">
      <c r="A3189" s="15" t="s">
        <v>193</v>
      </c>
      <c r="B3189" s="15">
        <v>2028</v>
      </c>
      <c r="C3189" s="15">
        <v>16.399999999999999</v>
      </c>
    </row>
    <row r="3190" spans="1:3" x14ac:dyDescent="0.2">
      <c r="A3190" s="15" t="s">
        <v>193</v>
      </c>
      <c r="B3190" s="15">
        <v>2029</v>
      </c>
      <c r="C3190" s="15">
        <v>16.399999999999999</v>
      </c>
    </row>
    <row r="3191" spans="1:3" x14ac:dyDescent="0.2">
      <c r="A3191" s="15" t="s">
        <v>193</v>
      </c>
      <c r="B3191" s="15">
        <v>2030</v>
      </c>
      <c r="C3191" s="15">
        <v>16.3</v>
      </c>
    </row>
    <row r="3192" spans="1:3" x14ac:dyDescent="0.2">
      <c r="A3192" s="15" t="s">
        <v>115</v>
      </c>
      <c r="B3192" s="15">
        <v>2021</v>
      </c>
      <c r="C3192" s="15">
        <v>30.8</v>
      </c>
    </row>
    <row r="3193" spans="1:3" x14ac:dyDescent="0.2">
      <c r="A3193" s="15" t="s">
        <v>115</v>
      </c>
      <c r="B3193" s="15">
        <v>2022</v>
      </c>
      <c r="C3193" s="15">
        <v>30.8</v>
      </c>
    </row>
    <row r="3194" spans="1:3" x14ac:dyDescent="0.2">
      <c r="A3194" s="15" t="s">
        <v>115</v>
      </c>
      <c r="B3194" s="15">
        <v>2023</v>
      </c>
      <c r="C3194" s="15">
        <v>30.9</v>
      </c>
    </row>
    <row r="3195" spans="1:3" x14ac:dyDescent="0.2">
      <c r="A3195" s="15" t="s">
        <v>115</v>
      </c>
      <c r="B3195" s="15">
        <v>2024</v>
      </c>
      <c r="C3195" s="15">
        <v>30.9</v>
      </c>
    </row>
    <row r="3196" spans="1:3" x14ac:dyDescent="0.2">
      <c r="A3196" s="15" t="s">
        <v>115</v>
      </c>
      <c r="B3196" s="15">
        <v>2025</v>
      </c>
      <c r="C3196" s="15">
        <v>31</v>
      </c>
    </row>
    <row r="3197" spans="1:3" x14ac:dyDescent="0.2">
      <c r="A3197" s="15" t="s">
        <v>115</v>
      </c>
      <c r="B3197" s="15">
        <v>2026</v>
      </c>
      <c r="C3197" s="15">
        <v>31</v>
      </c>
    </row>
    <row r="3198" spans="1:3" x14ac:dyDescent="0.2">
      <c r="A3198" s="15" t="s">
        <v>115</v>
      </c>
      <c r="B3198" s="15">
        <v>2027</v>
      </c>
      <c r="C3198" s="15">
        <v>31.1</v>
      </c>
    </row>
    <row r="3199" spans="1:3" x14ac:dyDescent="0.2">
      <c r="A3199" s="15" t="s">
        <v>115</v>
      </c>
      <c r="B3199" s="15">
        <v>2028</v>
      </c>
      <c r="C3199" s="15">
        <v>31.2</v>
      </c>
    </row>
    <row r="3200" spans="1:3" x14ac:dyDescent="0.2">
      <c r="A3200" s="15" t="s">
        <v>115</v>
      </c>
      <c r="B3200" s="15">
        <v>2029</v>
      </c>
      <c r="C3200" s="15">
        <v>31.2</v>
      </c>
    </row>
    <row r="3201" spans="1:3" x14ac:dyDescent="0.2">
      <c r="A3201" s="15" t="s">
        <v>115</v>
      </c>
      <c r="B3201" s="15">
        <v>2030</v>
      </c>
      <c r="C3201" s="15">
        <v>31.3</v>
      </c>
    </row>
    <row r="3202" spans="1:3" x14ac:dyDescent="0.2">
      <c r="A3202" s="15" t="s">
        <v>428</v>
      </c>
      <c r="B3202" s="15">
        <v>2021</v>
      </c>
      <c r="C3202" s="15">
        <v>27.5</v>
      </c>
    </row>
    <row r="3203" spans="1:3" x14ac:dyDescent="0.2">
      <c r="A3203" s="15" t="s">
        <v>428</v>
      </c>
      <c r="B3203" s="15">
        <v>2022</v>
      </c>
      <c r="C3203" s="15">
        <v>27.5</v>
      </c>
    </row>
    <row r="3204" spans="1:3" x14ac:dyDescent="0.2">
      <c r="A3204" s="15" t="s">
        <v>428</v>
      </c>
      <c r="B3204" s="15">
        <v>2023</v>
      </c>
      <c r="C3204" s="15">
        <v>27.4</v>
      </c>
    </row>
    <row r="3205" spans="1:3" x14ac:dyDescent="0.2">
      <c r="A3205" s="15" t="s">
        <v>428</v>
      </c>
      <c r="B3205" s="15">
        <v>2024</v>
      </c>
      <c r="C3205" s="15">
        <v>27.4</v>
      </c>
    </row>
    <row r="3206" spans="1:3" x14ac:dyDescent="0.2">
      <c r="A3206" s="15" t="s">
        <v>428</v>
      </c>
      <c r="B3206" s="15">
        <v>2025</v>
      </c>
      <c r="C3206" s="15">
        <v>27.3</v>
      </c>
    </row>
    <row r="3207" spans="1:3" x14ac:dyDescent="0.2">
      <c r="A3207" s="15" t="s">
        <v>428</v>
      </c>
      <c r="B3207" s="15">
        <v>2026</v>
      </c>
      <c r="C3207" s="15">
        <v>27.2</v>
      </c>
    </row>
    <row r="3208" spans="1:3" x14ac:dyDescent="0.2">
      <c r="A3208" s="15" t="s">
        <v>428</v>
      </c>
      <c r="B3208" s="15">
        <v>2027</v>
      </c>
      <c r="C3208" s="15">
        <v>27.2</v>
      </c>
    </row>
    <row r="3209" spans="1:3" x14ac:dyDescent="0.2">
      <c r="A3209" s="15" t="s">
        <v>428</v>
      </c>
      <c r="B3209" s="15">
        <v>2028</v>
      </c>
      <c r="C3209" s="15">
        <v>27.1</v>
      </c>
    </row>
    <row r="3210" spans="1:3" x14ac:dyDescent="0.2">
      <c r="A3210" s="15" t="s">
        <v>428</v>
      </c>
      <c r="B3210" s="15">
        <v>2029</v>
      </c>
      <c r="C3210" s="15">
        <v>27</v>
      </c>
    </row>
    <row r="3211" spans="1:3" x14ac:dyDescent="0.2">
      <c r="A3211" s="15" t="s">
        <v>428</v>
      </c>
      <c r="B3211" s="15">
        <v>2030</v>
      </c>
      <c r="C3211" s="15">
        <v>26.9</v>
      </c>
    </row>
    <row r="3212" spans="1:3" x14ac:dyDescent="0.2">
      <c r="A3212" s="15" t="s">
        <v>131</v>
      </c>
      <c r="B3212" s="15">
        <v>2021</v>
      </c>
      <c r="C3212" s="15">
        <v>66.599999999999994</v>
      </c>
    </row>
    <row r="3213" spans="1:3" x14ac:dyDescent="0.2">
      <c r="A3213" s="15" t="s">
        <v>131</v>
      </c>
      <c r="B3213" s="15">
        <v>2022</v>
      </c>
      <c r="C3213" s="15">
        <v>67</v>
      </c>
    </row>
    <row r="3214" spans="1:3" x14ac:dyDescent="0.2">
      <c r="A3214" s="15" t="s">
        <v>131</v>
      </c>
      <c r="B3214" s="15">
        <v>2023</v>
      </c>
      <c r="C3214" s="15">
        <v>67.3</v>
      </c>
    </row>
    <row r="3215" spans="1:3" x14ac:dyDescent="0.2">
      <c r="A3215" s="15" t="s">
        <v>131</v>
      </c>
      <c r="B3215" s="15">
        <v>2024</v>
      </c>
      <c r="C3215" s="15">
        <v>67.7</v>
      </c>
    </row>
    <row r="3216" spans="1:3" x14ac:dyDescent="0.2">
      <c r="A3216" s="15" t="s">
        <v>131</v>
      </c>
      <c r="B3216" s="15">
        <v>2025</v>
      </c>
      <c r="C3216" s="15">
        <v>68</v>
      </c>
    </row>
    <row r="3217" spans="1:3" x14ac:dyDescent="0.2">
      <c r="A3217" s="15" t="s">
        <v>131</v>
      </c>
      <c r="B3217" s="15">
        <v>2026</v>
      </c>
      <c r="C3217" s="15">
        <v>68.3</v>
      </c>
    </row>
    <row r="3218" spans="1:3" x14ac:dyDescent="0.2">
      <c r="A3218" s="15" t="s">
        <v>131</v>
      </c>
      <c r="B3218" s="15">
        <v>2027</v>
      </c>
      <c r="C3218" s="15">
        <v>68.5</v>
      </c>
    </row>
    <row r="3219" spans="1:3" x14ac:dyDescent="0.2">
      <c r="A3219" s="15" t="s">
        <v>131</v>
      </c>
      <c r="B3219" s="15">
        <v>2028</v>
      </c>
      <c r="C3219" s="15">
        <v>68.8</v>
      </c>
    </row>
    <row r="3220" spans="1:3" x14ac:dyDescent="0.2">
      <c r="A3220" s="15" t="s">
        <v>131</v>
      </c>
      <c r="B3220" s="15">
        <v>2029</v>
      </c>
      <c r="C3220" s="15">
        <v>69</v>
      </c>
    </row>
    <row r="3221" spans="1:3" x14ac:dyDescent="0.2">
      <c r="A3221" s="15" t="s">
        <v>131</v>
      </c>
      <c r="B3221" s="15">
        <v>2030</v>
      </c>
      <c r="C3221" s="15">
        <v>69.3</v>
      </c>
    </row>
    <row r="3222" spans="1:3" x14ac:dyDescent="0.2">
      <c r="A3222" s="15" t="s">
        <v>164</v>
      </c>
      <c r="B3222" s="15">
        <v>2021</v>
      </c>
      <c r="C3222" s="15">
        <v>21.8</v>
      </c>
    </row>
    <row r="3223" spans="1:3" x14ac:dyDescent="0.2">
      <c r="A3223" s="15" t="s">
        <v>164</v>
      </c>
      <c r="B3223" s="15">
        <v>2022</v>
      </c>
      <c r="C3223" s="15">
        <v>21.8</v>
      </c>
    </row>
    <row r="3224" spans="1:3" x14ac:dyDescent="0.2">
      <c r="A3224" s="15" t="s">
        <v>164</v>
      </c>
      <c r="B3224" s="15">
        <v>2023</v>
      </c>
      <c r="C3224" s="15">
        <v>21.8</v>
      </c>
    </row>
    <row r="3225" spans="1:3" x14ac:dyDescent="0.2">
      <c r="A3225" s="15" t="s">
        <v>164</v>
      </c>
      <c r="B3225" s="15">
        <v>2024</v>
      </c>
      <c r="C3225" s="15">
        <v>21.7</v>
      </c>
    </row>
    <row r="3226" spans="1:3" x14ac:dyDescent="0.2">
      <c r="A3226" s="15" t="s">
        <v>164</v>
      </c>
      <c r="B3226" s="15">
        <v>2025</v>
      </c>
      <c r="C3226" s="15">
        <v>21.7</v>
      </c>
    </row>
    <row r="3227" spans="1:3" x14ac:dyDescent="0.2">
      <c r="A3227" s="15" t="s">
        <v>164</v>
      </c>
      <c r="B3227" s="15">
        <v>2026</v>
      </c>
      <c r="C3227" s="15">
        <v>21.8</v>
      </c>
    </row>
    <row r="3228" spans="1:3" x14ac:dyDescent="0.2">
      <c r="A3228" s="15" t="s">
        <v>164</v>
      </c>
      <c r="B3228" s="15">
        <v>2027</v>
      </c>
      <c r="C3228" s="15">
        <v>21.7</v>
      </c>
    </row>
    <row r="3229" spans="1:3" x14ac:dyDescent="0.2">
      <c r="A3229" s="15" t="s">
        <v>164</v>
      </c>
      <c r="B3229" s="15">
        <v>2028</v>
      </c>
      <c r="C3229" s="15">
        <v>21.8</v>
      </c>
    </row>
    <row r="3230" spans="1:3" x14ac:dyDescent="0.2">
      <c r="A3230" s="15" t="s">
        <v>164</v>
      </c>
      <c r="B3230" s="15">
        <v>2029</v>
      </c>
      <c r="C3230" s="15">
        <v>21.8</v>
      </c>
    </row>
    <row r="3231" spans="1:3" x14ac:dyDescent="0.2">
      <c r="A3231" s="15" t="s">
        <v>164</v>
      </c>
      <c r="B3231" s="15">
        <v>2030</v>
      </c>
      <c r="C3231" s="15">
        <v>21.8</v>
      </c>
    </row>
    <row r="3232" spans="1:3" x14ac:dyDescent="0.2">
      <c r="A3232" s="15" t="s">
        <v>116</v>
      </c>
      <c r="B3232" s="15">
        <v>2021</v>
      </c>
      <c r="C3232" s="15">
        <v>45.7</v>
      </c>
    </row>
    <row r="3233" spans="1:3" x14ac:dyDescent="0.2">
      <c r="A3233" s="15" t="s">
        <v>116</v>
      </c>
      <c r="B3233" s="15">
        <v>2022</v>
      </c>
      <c r="C3233" s="15">
        <v>45.9</v>
      </c>
    </row>
    <row r="3234" spans="1:3" x14ac:dyDescent="0.2">
      <c r="A3234" s="15" t="s">
        <v>116</v>
      </c>
      <c r="B3234" s="15">
        <v>2023</v>
      </c>
      <c r="C3234" s="15">
        <v>46</v>
      </c>
    </row>
    <row r="3235" spans="1:3" x14ac:dyDescent="0.2">
      <c r="A3235" s="15" t="s">
        <v>116</v>
      </c>
      <c r="B3235" s="15">
        <v>2024</v>
      </c>
      <c r="C3235" s="15">
        <v>46.1</v>
      </c>
    </row>
    <row r="3236" spans="1:3" x14ac:dyDescent="0.2">
      <c r="A3236" s="15" t="s">
        <v>116</v>
      </c>
      <c r="B3236" s="15">
        <v>2025</v>
      </c>
      <c r="C3236" s="15">
        <v>46.3</v>
      </c>
    </row>
    <row r="3237" spans="1:3" x14ac:dyDescent="0.2">
      <c r="A3237" s="15" t="s">
        <v>116</v>
      </c>
      <c r="B3237" s="15">
        <v>2026</v>
      </c>
      <c r="C3237" s="15">
        <v>46.4</v>
      </c>
    </row>
    <row r="3238" spans="1:3" x14ac:dyDescent="0.2">
      <c r="A3238" s="15" t="s">
        <v>116</v>
      </c>
      <c r="B3238" s="15">
        <v>2027</v>
      </c>
      <c r="C3238" s="15">
        <v>46.6</v>
      </c>
    </row>
    <row r="3239" spans="1:3" x14ac:dyDescent="0.2">
      <c r="A3239" s="15" t="s">
        <v>116</v>
      </c>
      <c r="B3239" s="15">
        <v>2028</v>
      </c>
      <c r="C3239" s="15">
        <v>46.7</v>
      </c>
    </row>
    <row r="3240" spans="1:3" x14ac:dyDescent="0.2">
      <c r="A3240" s="15" t="s">
        <v>116</v>
      </c>
      <c r="B3240" s="15">
        <v>2029</v>
      </c>
      <c r="C3240" s="15">
        <v>46.9</v>
      </c>
    </row>
    <row r="3241" spans="1:3" x14ac:dyDescent="0.2">
      <c r="A3241" s="15" t="s">
        <v>116</v>
      </c>
      <c r="B3241" s="15">
        <v>2030</v>
      </c>
      <c r="C3241" s="15">
        <v>47.1</v>
      </c>
    </row>
    <row r="3242" spans="1:3" x14ac:dyDescent="0.2">
      <c r="A3242" s="15" t="s">
        <v>58</v>
      </c>
      <c r="B3242" s="15">
        <v>2021</v>
      </c>
      <c r="C3242" s="15">
        <v>68.900000000000006</v>
      </c>
    </row>
    <row r="3243" spans="1:3" x14ac:dyDescent="0.2">
      <c r="A3243" s="15" t="s">
        <v>58</v>
      </c>
      <c r="B3243" s="15">
        <v>2022</v>
      </c>
      <c r="C3243" s="15">
        <v>69.2</v>
      </c>
    </row>
    <row r="3244" spans="1:3" x14ac:dyDescent="0.2">
      <c r="A3244" s="15" t="s">
        <v>58</v>
      </c>
      <c r="B3244" s="15">
        <v>2023</v>
      </c>
      <c r="C3244" s="15">
        <v>69.400000000000006</v>
      </c>
    </row>
    <row r="3245" spans="1:3" x14ac:dyDescent="0.2">
      <c r="A3245" s="15" t="s">
        <v>58</v>
      </c>
      <c r="B3245" s="15">
        <v>2024</v>
      </c>
      <c r="C3245" s="15">
        <v>69.7</v>
      </c>
    </row>
    <row r="3246" spans="1:3" x14ac:dyDescent="0.2">
      <c r="A3246" s="15" t="s">
        <v>58</v>
      </c>
      <c r="B3246" s="15">
        <v>2025</v>
      </c>
      <c r="C3246" s="15">
        <v>70</v>
      </c>
    </row>
    <row r="3247" spans="1:3" x14ac:dyDescent="0.2">
      <c r="A3247" s="15" t="s">
        <v>58</v>
      </c>
      <c r="B3247" s="15">
        <v>2026</v>
      </c>
      <c r="C3247" s="15">
        <v>70.2</v>
      </c>
    </row>
    <row r="3248" spans="1:3" x14ac:dyDescent="0.2">
      <c r="A3248" s="15" t="s">
        <v>58</v>
      </c>
      <c r="B3248" s="15">
        <v>2027</v>
      </c>
      <c r="C3248" s="15">
        <v>70.3</v>
      </c>
    </row>
    <row r="3249" spans="1:3" x14ac:dyDescent="0.2">
      <c r="A3249" s="15" t="s">
        <v>58</v>
      </c>
      <c r="B3249" s="15">
        <v>2028</v>
      </c>
      <c r="C3249" s="15">
        <v>70.5</v>
      </c>
    </row>
    <row r="3250" spans="1:3" x14ac:dyDescent="0.2">
      <c r="A3250" s="15" t="s">
        <v>58</v>
      </c>
      <c r="B3250" s="15">
        <v>2029</v>
      </c>
      <c r="C3250" s="15">
        <v>70.7</v>
      </c>
    </row>
    <row r="3251" spans="1:3" x14ac:dyDescent="0.2">
      <c r="A3251" s="15" t="s">
        <v>58</v>
      </c>
      <c r="B3251" s="15">
        <v>2030</v>
      </c>
      <c r="C3251" s="15">
        <v>70.900000000000006</v>
      </c>
    </row>
    <row r="3252" spans="1:3" x14ac:dyDescent="0.2">
      <c r="A3252" s="15" t="s">
        <v>194</v>
      </c>
      <c r="B3252" s="15">
        <v>2021</v>
      </c>
      <c r="C3252" s="15">
        <v>102.7</v>
      </c>
    </row>
    <row r="3253" spans="1:3" x14ac:dyDescent="0.2">
      <c r="A3253" s="15" t="s">
        <v>194</v>
      </c>
      <c r="B3253" s="15">
        <v>2022</v>
      </c>
      <c r="C3253" s="15">
        <v>103</v>
      </c>
    </row>
    <row r="3254" spans="1:3" x14ac:dyDescent="0.2">
      <c r="A3254" s="15" t="s">
        <v>194</v>
      </c>
      <c r="B3254" s="15">
        <v>2023</v>
      </c>
      <c r="C3254" s="15">
        <v>103.2</v>
      </c>
    </row>
    <row r="3255" spans="1:3" x14ac:dyDescent="0.2">
      <c r="A3255" s="15" t="s">
        <v>194</v>
      </c>
      <c r="B3255" s="15">
        <v>2024</v>
      </c>
      <c r="C3255" s="15">
        <v>103.4</v>
      </c>
    </row>
    <row r="3256" spans="1:3" x14ac:dyDescent="0.2">
      <c r="A3256" s="15" t="s">
        <v>194</v>
      </c>
      <c r="B3256" s="15">
        <v>2025</v>
      </c>
      <c r="C3256" s="15">
        <v>103.6</v>
      </c>
    </row>
    <row r="3257" spans="1:3" x14ac:dyDescent="0.2">
      <c r="A3257" s="15" t="s">
        <v>194</v>
      </c>
      <c r="B3257" s="15">
        <v>2026</v>
      </c>
      <c r="C3257" s="15">
        <v>103.8</v>
      </c>
    </row>
    <row r="3258" spans="1:3" x14ac:dyDescent="0.2">
      <c r="A3258" s="15" t="s">
        <v>194</v>
      </c>
      <c r="B3258" s="15">
        <v>2027</v>
      </c>
      <c r="C3258" s="15">
        <v>104</v>
      </c>
    </row>
    <row r="3259" spans="1:3" x14ac:dyDescent="0.2">
      <c r="A3259" s="15" t="s">
        <v>194</v>
      </c>
      <c r="B3259" s="15">
        <v>2028</v>
      </c>
      <c r="C3259" s="15">
        <v>104.3</v>
      </c>
    </row>
    <row r="3260" spans="1:3" x14ac:dyDescent="0.2">
      <c r="A3260" s="15" t="s">
        <v>194</v>
      </c>
      <c r="B3260" s="15">
        <v>2029</v>
      </c>
      <c r="C3260" s="15">
        <v>104.5</v>
      </c>
    </row>
    <row r="3261" spans="1:3" x14ac:dyDescent="0.2">
      <c r="A3261" s="15" t="s">
        <v>194</v>
      </c>
      <c r="B3261" s="15">
        <v>2030</v>
      </c>
      <c r="C3261" s="15">
        <v>104.7</v>
      </c>
    </row>
    <row r="3262" spans="1:3" x14ac:dyDescent="0.2">
      <c r="A3262" s="15" t="s">
        <v>195</v>
      </c>
      <c r="B3262" s="15">
        <v>2021</v>
      </c>
      <c r="C3262" s="15">
        <v>43.2</v>
      </c>
    </row>
    <row r="3263" spans="1:3" x14ac:dyDescent="0.2">
      <c r="A3263" s="15" t="s">
        <v>195</v>
      </c>
      <c r="B3263" s="15">
        <v>2022</v>
      </c>
      <c r="C3263" s="15">
        <v>43.1</v>
      </c>
    </row>
    <row r="3264" spans="1:3" x14ac:dyDescent="0.2">
      <c r="A3264" s="15" t="s">
        <v>195</v>
      </c>
      <c r="B3264" s="15">
        <v>2023</v>
      </c>
      <c r="C3264" s="15">
        <v>42.9</v>
      </c>
    </row>
    <row r="3265" spans="1:3" x14ac:dyDescent="0.2">
      <c r="A3265" s="15" t="s">
        <v>195</v>
      </c>
      <c r="B3265" s="15">
        <v>2024</v>
      </c>
      <c r="C3265" s="15">
        <v>42.8</v>
      </c>
    </row>
    <row r="3266" spans="1:3" x14ac:dyDescent="0.2">
      <c r="A3266" s="15" t="s">
        <v>195</v>
      </c>
      <c r="B3266" s="15">
        <v>2025</v>
      </c>
      <c r="C3266" s="15">
        <v>42.6</v>
      </c>
    </row>
    <row r="3267" spans="1:3" x14ac:dyDescent="0.2">
      <c r="A3267" s="15" t="s">
        <v>195</v>
      </c>
      <c r="B3267" s="15">
        <v>2026</v>
      </c>
      <c r="C3267" s="15">
        <v>42.5</v>
      </c>
    </row>
    <row r="3268" spans="1:3" x14ac:dyDescent="0.2">
      <c r="A3268" s="15" t="s">
        <v>195</v>
      </c>
      <c r="B3268" s="15">
        <v>2027</v>
      </c>
      <c r="C3268" s="15">
        <v>42.3</v>
      </c>
    </row>
    <row r="3269" spans="1:3" x14ac:dyDescent="0.2">
      <c r="A3269" s="15" t="s">
        <v>195</v>
      </c>
      <c r="B3269" s="15">
        <v>2028</v>
      </c>
      <c r="C3269" s="15">
        <v>42.2</v>
      </c>
    </row>
    <row r="3270" spans="1:3" x14ac:dyDescent="0.2">
      <c r="A3270" s="15" t="s">
        <v>195</v>
      </c>
      <c r="B3270" s="15">
        <v>2029</v>
      </c>
      <c r="C3270" s="15">
        <v>42.1</v>
      </c>
    </row>
    <row r="3271" spans="1:3" x14ac:dyDescent="0.2">
      <c r="A3271" s="15" t="s">
        <v>195</v>
      </c>
      <c r="B3271" s="15">
        <v>2030</v>
      </c>
      <c r="C3271" s="15">
        <v>41.9</v>
      </c>
    </row>
    <row r="3272" spans="1:3" x14ac:dyDescent="0.2">
      <c r="A3272" s="15" t="s">
        <v>429</v>
      </c>
      <c r="B3272" s="15">
        <v>2021</v>
      </c>
      <c r="C3272" s="15">
        <v>20.8</v>
      </c>
    </row>
    <row r="3273" spans="1:3" x14ac:dyDescent="0.2">
      <c r="A3273" s="15" t="s">
        <v>429</v>
      </c>
      <c r="B3273" s="15">
        <v>2022</v>
      </c>
      <c r="C3273" s="15">
        <v>21</v>
      </c>
    </row>
    <row r="3274" spans="1:3" x14ac:dyDescent="0.2">
      <c r="A3274" s="15" t="s">
        <v>429</v>
      </c>
      <c r="B3274" s="15">
        <v>2023</v>
      </c>
      <c r="C3274" s="15">
        <v>21.1</v>
      </c>
    </row>
    <row r="3275" spans="1:3" x14ac:dyDescent="0.2">
      <c r="A3275" s="15" t="s">
        <v>429</v>
      </c>
      <c r="B3275" s="15">
        <v>2024</v>
      </c>
      <c r="C3275" s="15">
        <v>21.2</v>
      </c>
    </row>
    <row r="3276" spans="1:3" x14ac:dyDescent="0.2">
      <c r="A3276" s="15" t="s">
        <v>429</v>
      </c>
      <c r="B3276" s="15">
        <v>2025</v>
      </c>
      <c r="C3276" s="15">
        <v>21.3</v>
      </c>
    </row>
    <row r="3277" spans="1:3" x14ac:dyDescent="0.2">
      <c r="A3277" s="15" t="s">
        <v>429</v>
      </c>
      <c r="B3277" s="15">
        <v>2026</v>
      </c>
      <c r="C3277" s="15">
        <v>21.4</v>
      </c>
    </row>
    <row r="3278" spans="1:3" x14ac:dyDescent="0.2">
      <c r="A3278" s="15" t="s">
        <v>429</v>
      </c>
      <c r="B3278" s="15">
        <v>2027</v>
      </c>
      <c r="C3278" s="15">
        <v>21.5</v>
      </c>
    </row>
    <row r="3279" spans="1:3" x14ac:dyDescent="0.2">
      <c r="A3279" s="15" t="s">
        <v>429</v>
      </c>
      <c r="B3279" s="15">
        <v>2028</v>
      </c>
      <c r="C3279" s="15">
        <v>21.6</v>
      </c>
    </row>
    <row r="3280" spans="1:3" x14ac:dyDescent="0.2">
      <c r="A3280" s="15" t="s">
        <v>429</v>
      </c>
      <c r="B3280" s="15">
        <v>2029</v>
      </c>
      <c r="C3280" s="15">
        <v>21.8</v>
      </c>
    </row>
    <row r="3281" spans="1:3" x14ac:dyDescent="0.2">
      <c r="A3281" s="15" t="s">
        <v>429</v>
      </c>
      <c r="B3281" s="15">
        <v>2030</v>
      </c>
      <c r="C3281" s="15">
        <v>21.9</v>
      </c>
    </row>
    <row r="3282" spans="1:3" x14ac:dyDescent="0.2">
      <c r="A3282" s="15" t="s">
        <v>430</v>
      </c>
      <c r="B3282" s="15">
        <v>2021</v>
      </c>
      <c r="C3282" s="15">
        <v>72.7</v>
      </c>
    </row>
    <row r="3283" spans="1:3" x14ac:dyDescent="0.2">
      <c r="A3283" s="15" t="s">
        <v>430</v>
      </c>
      <c r="B3283" s="15">
        <v>2022</v>
      </c>
      <c r="C3283" s="15">
        <v>73</v>
      </c>
    </row>
    <row r="3284" spans="1:3" x14ac:dyDescent="0.2">
      <c r="A3284" s="15" t="s">
        <v>430</v>
      </c>
      <c r="B3284" s="15">
        <v>2023</v>
      </c>
      <c r="C3284" s="15">
        <v>73.2</v>
      </c>
    </row>
    <row r="3285" spans="1:3" x14ac:dyDescent="0.2">
      <c r="A3285" s="15" t="s">
        <v>430</v>
      </c>
      <c r="B3285" s="15">
        <v>2024</v>
      </c>
      <c r="C3285" s="15">
        <v>73.400000000000006</v>
      </c>
    </row>
    <row r="3286" spans="1:3" x14ac:dyDescent="0.2">
      <c r="A3286" s="15" t="s">
        <v>430</v>
      </c>
      <c r="B3286" s="15">
        <v>2025</v>
      </c>
      <c r="C3286" s="15">
        <v>73.599999999999994</v>
      </c>
    </row>
    <row r="3287" spans="1:3" x14ac:dyDescent="0.2">
      <c r="A3287" s="15" t="s">
        <v>430</v>
      </c>
      <c r="B3287" s="15">
        <v>2026</v>
      </c>
      <c r="C3287" s="15">
        <v>73.8</v>
      </c>
    </row>
    <row r="3288" spans="1:3" x14ac:dyDescent="0.2">
      <c r="A3288" s="15" t="s">
        <v>430</v>
      </c>
      <c r="B3288" s="15">
        <v>2027</v>
      </c>
      <c r="C3288" s="15">
        <v>73.900000000000006</v>
      </c>
    </row>
    <row r="3289" spans="1:3" x14ac:dyDescent="0.2">
      <c r="A3289" s="15" t="s">
        <v>430</v>
      </c>
      <c r="B3289" s="15">
        <v>2028</v>
      </c>
      <c r="C3289" s="15">
        <v>74.099999999999994</v>
      </c>
    </row>
    <row r="3290" spans="1:3" x14ac:dyDescent="0.2">
      <c r="A3290" s="15" t="s">
        <v>430</v>
      </c>
      <c r="B3290" s="15">
        <v>2029</v>
      </c>
      <c r="C3290" s="15">
        <v>74.3</v>
      </c>
    </row>
    <row r="3291" spans="1:3" x14ac:dyDescent="0.2">
      <c r="A3291" s="15" t="s">
        <v>430</v>
      </c>
      <c r="B3291" s="15">
        <v>2030</v>
      </c>
      <c r="C3291" s="15">
        <v>74.400000000000006</v>
      </c>
    </row>
    <row r="3292" spans="1:3" x14ac:dyDescent="0.2">
      <c r="A3292" s="15" t="s">
        <v>302</v>
      </c>
      <c r="B3292" s="15">
        <v>2021</v>
      </c>
      <c r="C3292" s="15">
        <v>1.1000000000000001</v>
      </c>
    </row>
    <row r="3293" spans="1:3" x14ac:dyDescent="0.2">
      <c r="A3293" s="15" t="s">
        <v>302</v>
      </c>
      <c r="B3293" s="15">
        <v>2022</v>
      </c>
      <c r="C3293" s="15">
        <v>1.1000000000000001</v>
      </c>
    </row>
    <row r="3294" spans="1:3" x14ac:dyDescent="0.2">
      <c r="A3294" s="15" t="s">
        <v>302</v>
      </c>
      <c r="B3294" s="15">
        <v>2023</v>
      </c>
      <c r="C3294" s="15">
        <v>1.1000000000000001</v>
      </c>
    </row>
    <row r="3295" spans="1:3" x14ac:dyDescent="0.2">
      <c r="A3295" s="15" t="s">
        <v>302</v>
      </c>
      <c r="B3295" s="15">
        <v>2024</v>
      </c>
      <c r="C3295" s="15">
        <v>1.1000000000000001</v>
      </c>
    </row>
    <row r="3296" spans="1:3" x14ac:dyDescent="0.2">
      <c r="A3296" s="15" t="s">
        <v>302</v>
      </c>
      <c r="B3296" s="15">
        <v>2025</v>
      </c>
      <c r="C3296" s="15">
        <v>1.1000000000000001</v>
      </c>
    </row>
    <row r="3297" spans="1:3" x14ac:dyDescent="0.2">
      <c r="A3297" s="15" t="s">
        <v>302</v>
      </c>
      <c r="B3297" s="15">
        <v>2026</v>
      </c>
      <c r="C3297" s="15">
        <v>1.1000000000000001</v>
      </c>
    </row>
    <row r="3298" spans="1:3" x14ac:dyDescent="0.2">
      <c r="A3298" s="15" t="s">
        <v>302</v>
      </c>
      <c r="B3298" s="15">
        <v>2027</v>
      </c>
      <c r="C3298" s="15">
        <v>1.1000000000000001</v>
      </c>
    </row>
    <row r="3299" spans="1:3" x14ac:dyDescent="0.2">
      <c r="A3299" s="15" t="s">
        <v>302</v>
      </c>
      <c r="B3299" s="15">
        <v>2028</v>
      </c>
      <c r="C3299" s="15">
        <v>1.1000000000000001</v>
      </c>
    </row>
    <row r="3300" spans="1:3" x14ac:dyDescent="0.2">
      <c r="A3300" s="15" t="s">
        <v>302</v>
      </c>
      <c r="B3300" s="15">
        <v>2029</v>
      </c>
      <c r="C3300" s="15">
        <v>1.1000000000000001</v>
      </c>
    </row>
    <row r="3301" spans="1:3" x14ac:dyDescent="0.2">
      <c r="A3301" s="15" t="s">
        <v>302</v>
      </c>
      <c r="B3301" s="15">
        <v>2030</v>
      </c>
      <c r="C3301" s="15">
        <v>1.1000000000000001</v>
      </c>
    </row>
    <row r="3302" spans="1:3" x14ac:dyDescent="0.2">
      <c r="A3302" s="15" t="s">
        <v>165</v>
      </c>
      <c r="B3302" s="15">
        <v>2021</v>
      </c>
      <c r="C3302" s="15">
        <v>44.5</v>
      </c>
    </row>
    <row r="3303" spans="1:3" x14ac:dyDescent="0.2">
      <c r="A3303" s="15" t="s">
        <v>165</v>
      </c>
      <c r="B3303" s="15">
        <v>2022</v>
      </c>
      <c r="C3303" s="15">
        <v>44.5</v>
      </c>
    </row>
    <row r="3304" spans="1:3" x14ac:dyDescent="0.2">
      <c r="A3304" s="15" t="s">
        <v>165</v>
      </c>
      <c r="B3304" s="15">
        <v>2023</v>
      </c>
      <c r="C3304" s="15">
        <v>44.4</v>
      </c>
    </row>
    <row r="3305" spans="1:3" x14ac:dyDescent="0.2">
      <c r="A3305" s="15" t="s">
        <v>165</v>
      </c>
      <c r="B3305" s="15">
        <v>2024</v>
      </c>
      <c r="C3305" s="15">
        <v>44.5</v>
      </c>
    </row>
    <row r="3306" spans="1:3" x14ac:dyDescent="0.2">
      <c r="A3306" s="15" t="s">
        <v>165</v>
      </c>
      <c r="B3306" s="15">
        <v>2025</v>
      </c>
      <c r="C3306" s="15">
        <v>44.5</v>
      </c>
    </row>
    <row r="3307" spans="1:3" x14ac:dyDescent="0.2">
      <c r="A3307" s="15" t="s">
        <v>165</v>
      </c>
      <c r="B3307" s="15">
        <v>2026</v>
      </c>
      <c r="C3307" s="15">
        <v>44.5</v>
      </c>
    </row>
    <row r="3308" spans="1:3" x14ac:dyDescent="0.2">
      <c r="A3308" s="15" t="s">
        <v>165</v>
      </c>
      <c r="B3308" s="15">
        <v>2027</v>
      </c>
      <c r="C3308" s="15">
        <v>44.6</v>
      </c>
    </row>
    <row r="3309" spans="1:3" x14ac:dyDescent="0.2">
      <c r="A3309" s="15" t="s">
        <v>165</v>
      </c>
      <c r="B3309" s="15">
        <v>2028</v>
      </c>
      <c r="C3309" s="15">
        <v>44.6</v>
      </c>
    </row>
    <row r="3310" spans="1:3" x14ac:dyDescent="0.2">
      <c r="A3310" s="15" t="s">
        <v>165</v>
      </c>
      <c r="B3310" s="15">
        <v>2029</v>
      </c>
      <c r="C3310" s="15">
        <v>44.7</v>
      </c>
    </row>
    <row r="3311" spans="1:3" x14ac:dyDescent="0.2">
      <c r="A3311" s="15" t="s">
        <v>165</v>
      </c>
      <c r="B3311" s="15">
        <v>2030</v>
      </c>
      <c r="C3311" s="15">
        <v>44.7</v>
      </c>
    </row>
    <row r="3312" spans="1:3" x14ac:dyDescent="0.2">
      <c r="A3312" s="15" t="s">
        <v>196</v>
      </c>
      <c r="B3312" s="15">
        <v>2021</v>
      </c>
      <c r="C3312" s="15">
        <v>12.3</v>
      </c>
    </row>
    <row r="3313" spans="1:3" x14ac:dyDescent="0.2">
      <c r="A3313" s="15" t="s">
        <v>196</v>
      </c>
      <c r="B3313" s="15">
        <v>2022</v>
      </c>
      <c r="C3313" s="15">
        <v>12.2</v>
      </c>
    </row>
    <row r="3314" spans="1:3" x14ac:dyDescent="0.2">
      <c r="A3314" s="15" t="s">
        <v>196</v>
      </c>
      <c r="B3314" s="15">
        <v>2023</v>
      </c>
      <c r="C3314" s="15">
        <v>12.2</v>
      </c>
    </row>
    <row r="3315" spans="1:3" x14ac:dyDescent="0.2">
      <c r="A3315" s="15" t="s">
        <v>196</v>
      </c>
      <c r="B3315" s="15">
        <v>2024</v>
      </c>
      <c r="C3315" s="15">
        <v>12.2</v>
      </c>
    </row>
    <row r="3316" spans="1:3" x14ac:dyDescent="0.2">
      <c r="A3316" s="15" t="s">
        <v>196</v>
      </c>
      <c r="B3316" s="15">
        <v>2025</v>
      </c>
      <c r="C3316" s="15">
        <v>12.2</v>
      </c>
    </row>
    <row r="3317" spans="1:3" x14ac:dyDescent="0.2">
      <c r="A3317" s="15" t="s">
        <v>196</v>
      </c>
      <c r="B3317" s="15">
        <v>2026</v>
      </c>
      <c r="C3317" s="15">
        <v>12.2</v>
      </c>
    </row>
    <row r="3318" spans="1:3" x14ac:dyDescent="0.2">
      <c r="A3318" s="15" t="s">
        <v>196</v>
      </c>
      <c r="B3318" s="15">
        <v>2027</v>
      </c>
      <c r="C3318" s="15">
        <v>12.2</v>
      </c>
    </row>
    <row r="3319" spans="1:3" x14ac:dyDescent="0.2">
      <c r="A3319" s="15" t="s">
        <v>196</v>
      </c>
      <c r="B3319" s="15">
        <v>2028</v>
      </c>
      <c r="C3319" s="15">
        <v>12.2</v>
      </c>
    </row>
    <row r="3320" spans="1:3" x14ac:dyDescent="0.2">
      <c r="A3320" s="15" t="s">
        <v>196</v>
      </c>
      <c r="B3320" s="15">
        <v>2029</v>
      </c>
      <c r="C3320" s="15">
        <v>12.2</v>
      </c>
    </row>
    <row r="3321" spans="1:3" x14ac:dyDescent="0.2">
      <c r="A3321" s="15" t="s">
        <v>196</v>
      </c>
      <c r="B3321" s="15">
        <v>2030</v>
      </c>
      <c r="C3321" s="15">
        <v>12.2</v>
      </c>
    </row>
    <row r="3322" spans="1:3" x14ac:dyDescent="0.2">
      <c r="A3322" s="15" t="s">
        <v>431</v>
      </c>
      <c r="B3322" s="15">
        <v>2021</v>
      </c>
      <c r="C3322" s="15">
        <v>25.7</v>
      </c>
    </row>
    <row r="3323" spans="1:3" x14ac:dyDescent="0.2">
      <c r="A3323" s="15" t="s">
        <v>431</v>
      </c>
      <c r="B3323" s="15">
        <v>2022</v>
      </c>
      <c r="C3323" s="15">
        <v>25.7</v>
      </c>
    </row>
    <row r="3324" spans="1:3" x14ac:dyDescent="0.2">
      <c r="A3324" s="15" t="s">
        <v>431</v>
      </c>
      <c r="B3324" s="15">
        <v>2023</v>
      </c>
      <c r="C3324" s="15">
        <v>25.8</v>
      </c>
    </row>
    <row r="3325" spans="1:3" x14ac:dyDescent="0.2">
      <c r="A3325" s="15" t="s">
        <v>431</v>
      </c>
      <c r="B3325" s="15">
        <v>2024</v>
      </c>
      <c r="C3325" s="15">
        <v>25.8</v>
      </c>
    </row>
    <row r="3326" spans="1:3" x14ac:dyDescent="0.2">
      <c r="A3326" s="15" t="s">
        <v>431</v>
      </c>
      <c r="B3326" s="15">
        <v>2025</v>
      </c>
      <c r="C3326" s="15">
        <v>25.8</v>
      </c>
    </row>
    <row r="3327" spans="1:3" x14ac:dyDescent="0.2">
      <c r="A3327" s="15" t="s">
        <v>431</v>
      </c>
      <c r="B3327" s="15">
        <v>2026</v>
      </c>
      <c r="C3327" s="15">
        <v>25.9</v>
      </c>
    </row>
    <row r="3328" spans="1:3" x14ac:dyDescent="0.2">
      <c r="A3328" s="15" t="s">
        <v>431</v>
      </c>
      <c r="B3328" s="15">
        <v>2027</v>
      </c>
      <c r="C3328" s="15">
        <v>25.9</v>
      </c>
    </row>
    <row r="3329" spans="1:3" x14ac:dyDescent="0.2">
      <c r="A3329" s="15" t="s">
        <v>431</v>
      </c>
      <c r="B3329" s="15">
        <v>2028</v>
      </c>
      <c r="C3329" s="15">
        <v>25.9</v>
      </c>
    </row>
    <row r="3330" spans="1:3" x14ac:dyDescent="0.2">
      <c r="A3330" s="15" t="s">
        <v>431</v>
      </c>
      <c r="B3330" s="15">
        <v>2029</v>
      </c>
      <c r="C3330" s="15">
        <v>26</v>
      </c>
    </row>
    <row r="3331" spans="1:3" x14ac:dyDescent="0.2">
      <c r="A3331" s="15" t="s">
        <v>431</v>
      </c>
      <c r="B3331" s="15">
        <v>2030</v>
      </c>
      <c r="C3331" s="15">
        <v>26</v>
      </c>
    </row>
    <row r="3332" spans="1:3" x14ac:dyDescent="0.2">
      <c r="A3332" s="15" t="s">
        <v>248</v>
      </c>
      <c r="B3332" s="15">
        <v>2021</v>
      </c>
      <c r="C3332" s="15">
        <v>24.7</v>
      </c>
    </row>
    <row r="3333" spans="1:3" x14ac:dyDescent="0.2">
      <c r="A3333" s="15" t="s">
        <v>248</v>
      </c>
      <c r="B3333" s="15">
        <v>2022</v>
      </c>
      <c r="C3333" s="15">
        <v>24.7</v>
      </c>
    </row>
    <row r="3334" spans="1:3" x14ac:dyDescent="0.2">
      <c r="A3334" s="15" t="s">
        <v>248</v>
      </c>
      <c r="B3334" s="15">
        <v>2023</v>
      </c>
      <c r="C3334" s="15">
        <v>24.7</v>
      </c>
    </row>
    <row r="3335" spans="1:3" x14ac:dyDescent="0.2">
      <c r="A3335" s="15" t="s">
        <v>248</v>
      </c>
      <c r="B3335" s="15">
        <v>2024</v>
      </c>
      <c r="C3335" s="15">
        <v>24.7</v>
      </c>
    </row>
    <row r="3336" spans="1:3" x14ac:dyDescent="0.2">
      <c r="A3336" s="15" t="s">
        <v>248</v>
      </c>
      <c r="B3336" s="15">
        <v>2025</v>
      </c>
      <c r="C3336" s="15">
        <v>24.7</v>
      </c>
    </row>
    <row r="3337" spans="1:3" x14ac:dyDescent="0.2">
      <c r="A3337" s="15" t="s">
        <v>248</v>
      </c>
      <c r="B3337" s="15">
        <v>2026</v>
      </c>
      <c r="C3337" s="15">
        <v>24.7</v>
      </c>
    </row>
    <row r="3338" spans="1:3" x14ac:dyDescent="0.2">
      <c r="A3338" s="15" t="s">
        <v>248</v>
      </c>
      <c r="B3338" s="15">
        <v>2027</v>
      </c>
      <c r="C3338" s="15">
        <v>24.7</v>
      </c>
    </row>
    <row r="3339" spans="1:3" x14ac:dyDescent="0.2">
      <c r="A3339" s="15" t="s">
        <v>248</v>
      </c>
      <c r="B3339" s="15">
        <v>2028</v>
      </c>
      <c r="C3339" s="15">
        <v>24.7</v>
      </c>
    </row>
    <row r="3340" spans="1:3" x14ac:dyDescent="0.2">
      <c r="A3340" s="15" t="s">
        <v>248</v>
      </c>
      <c r="B3340" s="15">
        <v>2029</v>
      </c>
      <c r="C3340" s="15">
        <v>24.8</v>
      </c>
    </row>
    <row r="3341" spans="1:3" x14ac:dyDescent="0.2">
      <c r="A3341" s="15" t="s">
        <v>248</v>
      </c>
      <c r="B3341" s="15">
        <v>2030</v>
      </c>
      <c r="C3341" s="15">
        <v>24.8</v>
      </c>
    </row>
    <row r="3342" spans="1:3" x14ac:dyDescent="0.2">
      <c r="A3342" s="15" t="s">
        <v>117</v>
      </c>
      <c r="B3342" s="15">
        <v>2021</v>
      </c>
      <c r="C3342" s="15">
        <v>26.2</v>
      </c>
    </row>
    <row r="3343" spans="1:3" x14ac:dyDescent="0.2">
      <c r="A3343" s="15" t="s">
        <v>117</v>
      </c>
      <c r="B3343" s="15">
        <v>2022</v>
      </c>
      <c r="C3343" s="15">
        <v>26.2</v>
      </c>
    </row>
    <row r="3344" spans="1:3" x14ac:dyDescent="0.2">
      <c r="A3344" s="15" t="s">
        <v>117</v>
      </c>
      <c r="B3344" s="15">
        <v>2023</v>
      </c>
      <c r="C3344" s="15">
        <v>26.1</v>
      </c>
    </row>
    <row r="3345" spans="1:3" x14ac:dyDescent="0.2">
      <c r="A3345" s="15" t="s">
        <v>117</v>
      </c>
      <c r="B3345" s="15">
        <v>2024</v>
      </c>
      <c r="C3345" s="15">
        <v>26.1</v>
      </c>
    </row>
    <row r="3346" spans="1:3" x14ac:dyDescent="0.2">
      <c r="A3346" s="15" t="s">
        <v>117</v>
      </c>
      <c r="B3346" s="15">
        <v>2025</v>
      </c>
      <c r="C3346" s="15">
        <v>26.1</v>
      </c>
    </row>
    <row r="3347" spans="1:3" x14ac:dyDescent="0.2">
      <c r="A3347" s="15" t="s">
        <v>117</v>
      </c>
      <c r="B3347" s="15">
        <v>2026</v>
      </c>
      <c r="C3347" s="15">
        <v>26.1</v>
      </c>
    </row>
    <row r="3348" spans="1:3" x14ac:dyDescent="0.2">
      <c r="A3348" s="15" t="s">
        <v>117</v>
      </c>
      <c r="B3348" s="15">
        <v>2027</v>
      </c>
      <c r="C3348" s="15">
        <v>26.1</v>
      </c>
    </row>
    <row r="3349" spans="1:3" x14ac:dyDescent="0.2">
      <c r="A3349" s="15" t="s">
        <v>117</v>
      </c>
      <c r="B3349" s="15">
        <v>2028</v>
      </c>
      <c r="C3349" s="15">
        <v>26.1</v>
      </c>
    </row>
    <row r="3350" spans="1:3" x14ac:dyDescent="0.2">
      <c r="A3350" s="15" t="s">
        <v>117</v>
      </c>
      <c r="B3350" s="15">
        <v>2029</v>
      </c>
      <c r="C3350" s="15">
        <v>26.1</v>
      </c>
    </row>
    <row r="3351" spans="1:3" x14ac:dyDescent="0.2">
      <c r="A3351" s="15" t="s">
        <v>117</v>
      </c>
      <c r="B3351" s="15">
        <v>2030</v>
      </c>
      <c r="C3351" s="15">
        <v>26.1</v>
      </c>
    </row>
    <row r="3352" spans="1:3" x14ac:dyDescent="0.2">
      <c r="A3352" s="15" t="s">
        <v>294</v>
      </c>
      <c r="B3352" s="15">
        <v>2021</v>
      </c>
      <c r="C3352" s="15">
        <v>45.5</v>
      </c>
    </row>
    <row r="3353" spans="1:3" x14ac:dyDescent="0.2">
      <c r="A3353" s="15" t="s">
        <v>294</v>
      </c>
      <c r="B3353" s="15">
        <v>2022</v>
      </c>
      <c r="C3353" s="15">
        <v>45.2</v>
      </c>
    </row>
    <row r="3354" spans="1:3" x14ac:dyDescent="0.2">
      <c r="A3354" s="15" t="s">
        <v>294</v>
      </c>
      <c r="B3354" s="15">
        <v>2023</v>
      </c>
      <c r="C3354" s="15">
        <v>44.9</v>
      </c>
    </row>
    <row r="3355" spans="1:3" x14ac:dyDescent="0.2">
      <c r="A3355" s="15" t="s">
        <v>294</v>
      </c>
      <c r="B3355" s="15">
        <v>2024</v>
      </c>
      <c r="C3355" s="15">
        <v>44.7</v>
      </c>
    </row>
    <row r="3356" spans="1:3" x14ac:dyDescent="0.2">
      <c r="A3356" s="15" t="s">
        <v>294</v>
      </c>
      <c r="B3356" s="15">
        <v>2025</v>
      </c>
      <c r="C3356" s="15">
        <v>44.4</v>
      </c>
    </row>
    <row r="3357" spans="1:3" x14ac:dyDescent="0.2">
      <c r="A3357" s="15" t="s">
        <v>294</v>
      </c>
      <c r="B3357" s="15">
        <v>2026</v>
      </c>
      <c r="C3357" s="15">
        <v>44.2</v>
      </c>
    </row>
    <row r="3358" spans="1:3" x14ac:dyDescent="0.2">
      <c r="A3358" s="15" t="s">
        <v>294</v>
      </c>
      <c r="B3358" s="15">
        <v>2027</v>
      </c>
      <c r="C3358" s="15">
        <v>43.9</v>
      </c>
    </row>
    <row r="3359" spans="1:3" x14ac:dyDescent="0.2">
      <c r="A3359" s="15" t="s">
        <v>294</v>
      </c>
      <c r="B3359" s="15">
        <v>2028</v>
      </c>
      <c r="C3359" s="15">
        <v>43.7</v>
      </c>
    </row>
    <row r="3360" spans="1:3" x14ac:dyDescent="0.2">
      <c r="A3360" s="15" t="s">
        <v>294</v>
      </c>
      <c r="B3360" s="15">
        <v>2029</v>
      </c>
      <c r="C3360" s="15">
        <v>43.5</v>
      </c>
    </row>
    <row r="3361" spans="1:3" x14ac:dyDescent="0.2">
      <c r="A3361" s="15" t="s">
        <v>294</v>
      </c>
      <c r="B3361" s="15">
        <v>2030</v>
      </c>
      <c r="C3361" s="15">
        <v>43.3</v>
      </c>
    </row>
    <row r="3362" spans="1:3" x14ac:dyDescent="0.2">
      <c r="A3362" s="15" t="s">
        <v>118</v>
      </c>
      <c r="B3362" s="15">
        <v>2021</v>
      </c>
      <c r="C3362" s="15">
        <v>17</v>
      </c>
    </row>
    <row r="3363" spans="1:3" x14ac:dyDescent="0.2">
      <c r="A3363" s="15" t="s">
        <v>118</v>
      </c>
      <c r="B3363" s="15">
        <v>2022</v>
      </c>
      <c r="C3363" s="15">
        <v>17</v>
      </c>
    </row>
    <row r="3364" spans="1:3" x14ac:dyDescent="0.2">
      <c r="A3364" s="15" t="s">
        <v>118</v>
      </c>
      <c r="B3364" s="15">
        <v>2023</v>
      </c>
      <c r="C3364" s="15">
        <v>17</v>
      </c>
    </row>
    <row r="3365" spans="1:3" x14ac:dyDescent="0.2">
      <c r="A3365" s="15" t="s">
        <v>118</v>
      </c>
      <c r="B3365" s="15">
        <v>2024</v>
      </c>
      <c r="C3365" s="15">
        <v>17</v>
      </c>
    </row>
    <row r="3366" spans="1:3" x14ac:dyDescent="0.2">
      <c r="A3366" s="15" t="s">
        <v>118</v>
      </c>
      <c r="B3366" s="15">
        <v>2025</v>
      </c>
      <c r="C3366" s="15">
        <v>17</v>
      </c>
    </row>
    <row r="3367" spans="1:3" x14ac:dyDescent="0.2">
      <c r="A3367" s="15" t="s">
        <v>118</v>
      </c>
      <c r="B3367" s="15">
        <v>2026</v>
      </c>
      <c r="C3367" s="15">
        <v>16.899999999999999</v>
      </c>
    </row>
    <row r="3368" spans="1:3" x14ac:dyDescent="0.2">
      <c r="A3368" s="15" t="s">
        <v>118</v>
      </c>
      <c r="B3368" s="15">
        <v>2027</v>
      </c>
      <c r="C3368" s="15">
        <v>17</v>
      </c>
    </row>
    <row r="3369" spans="1:3" x14ac:dyDescent="0.2">
      <c r="A3369" s="15" t="s">
        <v>118</v>
      </c>
      <c r="B3369" s="15">
        <v>2028</v>
      </c>
      <c r="C3369" s="15">
        <v>17</v>
      </c>
    </row>
    <row r="3370" spans="1:3" x14ac:dyDescent="0.2">
      <c r="A3370" s="15" t="s">
        <v>118</v>
      </c>
      <c r="B3370" s="15">
        <v>2029</v>
      </c>
      <c r="C3370" s="15">
        <v>16.899999999999999</v>
      </c>
    </row>
    <row r="3371" spans="1:3" x14ac:dyDescent="0.2">
      <c r="A3371" s="15" t="s">
        <v>118</v>
      </c>
      <c r="B3371" s="15">
        <v>2030</v>
      </c>
      <c r="C3371" s="15">
        <v>16.899999999999999</v>
      </c>
    </row>
    <row r="3372" spans="1:3" x14ac:dyDescent="0.2">
      <c r="A3372" s="15" t="s">
        <v>119</v>
      </c>
      <c r="B3372" s="15">
        <v>2021</v>
      </c>
      <c r="C3372" s="15">
        <v>48.8</v>
      </c>
    </row>
    <row r="3373" spans="1:3" x14ac:dyDescent="0.2">
      <c r="A3373" s="15" t="s">
        <v>119</v>
      </c>
      <c r="B3373" s="15">
        <v>2022</v>
      </c>
      <c r="C3373" s="15">
        <v>49</v>
      </c>
    </row>
    <row r="3374" spans="1:3" x14ac:dyDescent="0.2">
      <c r="A3374" s="15" t="s">
        <v>119</v>
      </c>
      <c r="B3374" s="15">
        <v>2023</v>
      </c>
      <c r="C3374" s="15">
        <v>49.2</v>
      </c>
    </row>
    <row r="3375" spans="1:3" x14ac:dyDescent="0.2">
      <c r="A3375" s="15" t="s">
        <v>119</v>
      </c>
      <c r="B3375" s="15">
        <v>2024</v>
      </c>
      <c r="C3375" s="15">
        <v>49.5</v>
      </c>
    </row>
    <row r="3376" spans="1:3" x14ac:dyDescent="0.2">
      <c r="A3376" s="15" t="s">
        <v>119</v>
      </c>
      <c r="B3376" s="15">
        <v>2025</v>
      </c>
      <c r="C3376" s="15">
        <v>49.7</v>
      </c>
    </row>
    <row r="3377" spans="1:3" x14ac:dyDescent="0.2">
      <c r="A3377" s="15" t="s">
        <v>119</v>
      </c>
      <c r="B3377" s="15">
        <v>2026</v>
      </c>
      <c r="C3377" s="15">
        <v>50</v>
      </c>
    </row>
    <row r="3378" spans="1:3" x14ac:dyDescent="0.2">
      <c r="A3378" s="15" t="s">
        <v>119</v>
      </c>
      <c r="B3378" s="15">
        <v>2027</v>
      </c>
      <c r="C3378" s="15">
        <v>50.3</v>
      </c>
    </row>
    <row r="3379" spans="1:3" x14ac:dyDescent="0.2">
      <c r="A3379" s="15" t="s">
        <v>119</v>
      </c>
      <c r="B3379" s="15">
        <v>2028</v>
      </c>
      <c r="C3379" s="15">
        <v>50.6</v>
      </c>
    </row>
    <row r="3380" spans="1:3" x14ac:dyDescent="0.2">
      <c r="A3380" s="15" t="s">
        <v>119</v>
      </c>
      <c r="B3380" s="15">
        <v>2029</v>
      </c>
      <c r="C3380" s="15">
        <v>50.9</v>
      </c>
    </row>
    <row r="3381" spans="1:3" x14ac:dyDescent="0.2">
      <c r="A3381" s="15" t="s">
        <v>119</v>
      </c>
      <c r="B3381" s="15">
        <v>2030</v>
      </c>
      <c r="C3381" s="15">
        <v>51.2</v>
      </c>
    </row>
    <row r="3382" spans="1:3" x14ac:dyDescent="0.2">
      <c r="A3382" s="15" t="s">
        <v>432</v>
      </c>
      <c r="B3382" s="15">
        <v>2021</v>
      </c>
      <c r="C3382" s="15">
        <v>29.5</v>
      </c>
    </row>
    <row r="3383" spans="1:3" x14ac:dyDescent="0.2">
      <c r="A3383" s="15" t="s">
        <v>432</v>
      </c>
      <c r="B3383" s="15">
        <v>2022</v>
      </c>
      <c r="C3383" s="15">
        <v>29.9</v>
      </c>
    </row>
    <row r="3384" spans="1:3" x14ac:dyDescent="0.2">
      <c r="A3384" s="15" t="s">
        <v>432</v>
      </c>
      <c r="B3384" s="15">
        <v>2023</v>
      </c>
      <c r="C3384" s="15">
        <v>30.2</v>
      </c>
    </row>
    <row r="3385" spans="1:3" x14ac:dyDescent="0.2">
      <c r="A3385" s="15" t="s">
        <v>432</v>
      </c>
      <c r="B3385" s="15">
        <v>2024</v>
      </c>
      <c r="C3385" s="15">
        <v>30.4</v>
      </c>
    </row>
    <row r="3386" spans="1:3" x14ac:dyDescent="0.2">
      <c r="A3386" s="15" t="s">
        <v>432</v>
      </c>
      <c r="B3386" s="15">
        <v>2025</v>
      </c>
      <c r="C3386" s="15">
        <v>30.6</v>
      </c>
    </row>
    <row r="3387" spans="1:3" x14ac:dyDescent="0.2">
      <c r="A3387" s="15" t="s">
        <v>432</v>
      </c>
      <c r="B3387" s="15">
        <v>2026</v>
      </c>
      <c r="C3387" s="15">
        <v>30.8</v>
      </c>
    </row>
    <row r="3388" spans="1:3" x14ac:dyDescent="0.2">
      <c r="A3388" s="15" t="s">
        <v>432</v>
      </c>
      <c r="B3388" s="15">
        <v>2027</v>
      </c>
      <c r="C3388" s="15">
        <v>31</v>
      </c>
    </row>
    <row r="3389" spans="1:3" x14ac:dyDescent="0.2">
      <c r="A3389" s="15" t="s">
        <v>432</v>
      </c>
      <c r="B3389" s="15">
        <v>2028</v>
      </c>
      <c r="C3389" s="15">
        <v>31.2</v>
      </c>
    </row>
    <row r="3390" spans="1:3" x14ac:dyDescent="0.2">
      <c r="A3390" s="15" t="s">
        <v>432</v>
      </c>
      <c r="B3390" s="15">
        <v>2029</v>
      </c>
      <c r="C3390" s="15">
        <v>31.5</v>
      </c>
    </row>
    <row r="3391" spans="1:3" x14ac:dyDescent="0.2">
      <c r="A3391" s="15" t="s">
        <v>432</v>
      </c>
      <c r="B3391" s="15">
        <v>2030</v>
      </c>
      <c r="C3391" s="15">
        <v>31.7</v>
      </c>
    </row>
    <row r="3392" spans="1:3" x14ac:dyDescent="0.2">
      <c r="A3392" s="15" t="s">
        <v>249</v>
      </c>
      <c r="B3392" s="15">
        <v>2021</v>
      </c>
      <c r="C3392" s="15">
        <v>40.1</v>
      </c>
    </row>
    <row r="3393" spans="1:3" x14ac:dyDescent="0.2">
      <c r="A3393" s="15" t="s">
        <v>249</v>
      </c>
      <c r="B3393" s="15">
        <v>2022</v>
      </c>
      <c r="C3393" s="15">
        <v>40.5</v>
      </c>
    </row>
    <row r="3394" spans="1:3" x14ac:dyDescent="0.2">
      <c r="A3394" s="15" t="s">
        <v>249</v>
      </c>
      <c r="B3394" s="15">
        <v>2023</v>
      </c>
      <c r="C3394" s="15">
        <v>41</v>
      </c>
    </row>
    <row r="3395" spans="1:3" x14ac:dyDescent="0.2">
      <c r="A3395" s="15" t="s">
        <v>249</v>
      </c>
      <c r="B3395" s="15">
        <v>2024</v>
      </c>
      <c r="C3395" s="15">
        <v>41.3</v>
      </c>
    </row>
    <row r="3396" spans="1:3" x14ac:dyDescent="0.2">
      <c r="A3396" s="15" t="s">
        <v>249</v>
      </c>
      <c r="B3396" s="15">
        <v>2025</v>
      </c>
      <c r="C3396" s="15">
        <v>41.6</v>
      </c>
    </row>
    <row r="3397" spans="1:3" x14ac:dyDescent="0.2">
      <c r="A3397" s="15" t="s">
        <v>249</v>
      </c>
      <c r="B3397" s="15">
        <v>2026</v>
      </c>
      <c r="C3397" s="15">
        <v>41.9</v>
      </c>
    </row>
    <row r="3398" spans="1:3" x14ac:dyDescent="0.2">
      <c r="A3398" s="15" t="s">
        <v>249</v>
      </c>
      <c r="B3398" s="15">
        <v>2027</v>
      </c>
      <c r="C3398" s="15">
        <v>42.1</v>
      </c>
    </row>
    <row r="3399" spans="1:3" x14ac:dyDescent="0.2">
      <c r="A3399" s="15" t="s">
        <v>249</v>
      </c>
      <c r="B3399" s="15">
        <v>2028</v>
      </c>
      <c r="C3399" s="15">
        <v>42.3</v>
      </c>
    </row>
    <row r="3400" spans="1:3" x14ac:dyDescent="0.2">
      <c r="A3400" s="15" t="s">
        <v>249</v>
      </c>
      <c r="B3400" s="15">
        <v>2029</v>
      </c>
      <c r="C3400" s="15">
        <v>42.6</v>
      </c>
    </row>
    <row r="3401" spans="1:3" x14ac:dyDescent="0.2">
      <c r="A3401" s="15" t="s">
        <v>249</v>
      </c>
      <c r="B3401" s="15">
        <v>2030</v>
      </c>
      <c r="C3401" s="15">
        <v>42.9</v>
      </c>
    </row>
    <row r="3402" spans="1:3" x14ac:dyDescent="0.2">
      <c r="A3402" s="15" t="s">
        <v>433</v>
      </c>
      <c r="B3402" s="15">
        <v>2021</v>
      </c>
      <c r="C3402" s="15">
        <v>25.8</v>
      </c>
    </row>
    <row r="3403" spans="1:3" x14ac:dyDescent="0.2">
      <c r="A3403" s="15" t="s">
        <v>433</v>
      </c>
      <c r="B3403" s="15">
        <v>2022</v>
      </c>
      <c r="C3403" s="15">
        <v>25.7</v>
      </c>
    </row>
    <row r="3404" spans="1:3" x14ac:dyDescent="0.2">
      <c r="A3404" s="15" t="s">
        <v>433</v>
      </c>
      <c r="B3404" s="15">
        <v>2023</v>
      </c>
      <c r="C3404" s="15">
        <v>25.7</v>
      </c>
    </row>
    <row r="3405" spans="1:3" x14ac:dyDescent="0.2">
      <c r="A3405" s="15" t="s">
        <v>433</v>
      </c>
      <c r="B3405" s="15">
        <v>2024</v>
      </c>
      <c r="C3405" s="15">
        <v>25.6</v>
      </c>
    </row>
    <row r="3406" spans="1:3" x14ac:dyDescent="0.2">
      <c r="A3406" s="15" t="s">
        <v>433</v>
      </c>
      <c r="B3406" s="15">
        <v>2025</v>
      </c>
      <c r="C3406" s="15">
        <v>25.6</v>
      </c>
    </row>
    <row r="3407" spans="1:3" x14ac:dyDescent="0.2">
      <c r="A3407" s="15" t="s">
        <v>433</v>
      </c>
      <c r="B3407" s="15">
        <v>2026</v>
      </c>
      <c r="C3407" s="15">
        <v>25.6</v>
      </c>
    </row>
    <row r="3408" spans="1:3" x14ac:dyDescent="0.2">
      <c r="A3408" s="15" t="s">
        <v>433</v>
      </c>
      <c r="B3408" s="15">
        <v>2027</v>
      </c>
      <c r="C3408" s="15">
        <v>25.5</v>
      </c>
    </row>
    <row r="3409" spans="1:3" x14ac:dyDescent="0.2">
      <c r="A3409" s="15" t="s">
        <v>433</v>
      </c>
      <c r="B3409" s="15">
        <v>2028</v>
      </c>
      <c r="C3409" s="15">
        <v>25.5</v>
      </c>
    </row>
    <row r="3410" spans="1:3" x14ac:dyDescent="0.2">
      <c r="A3410" s="15" t="s">
        <v>433</v>
      </c>
      <c r="B3410" s="15">
        <v>2029</v>
      </c>
      <c r="C3410" s="15">
        <v>25.5</v>
      </c>
    </row>
    <row r="3411" spans="1:3" x14ac:dyDescent="0.2">
      <c r="A3411" s="15" t="s">
        <v>433</v>
      </c>
      <c r="B3411" s="15">
        <v>2030</v>
      </c>
      <c r="C3411" s="15">
        <v>25.5</v>
      </c>
    </row>
    <row r="3412" spans="1:3" x14ac:dyDescent="0.2">
      <c r="A3412" s="15" t="s">
        <v>50</v>
      </c>
      <c r="B3412" s="15">
        <v>2021</v>
      </c>
      <c r="C3412" s="15">
        <v>17.399999999999999</v>
      </c>
    </row>
    <row r="3413" spans="1:3" x14ac:dyDescent="0.2">
      <c r="A3413" s="15" t="s">
        <v>50</v>
      </c>
      <c r="B3413" s="15">
        <v>2022</v>
      </c>
      <c r="C3413" s="15">
        <v>17.5</v>
      </c>
    </row>
    <row r="3414" spans="1:3" x14ac:dyDescent="0.2">
      <c r="A3414" s="15" t="s">
        <v>50</v>
      </c>
      <c r="B3414" s="15">
        <v>2023</v>
      </c>
      <c r="C3414" s="15">
        <v>17.600000000000001</v>
      </c>
    </row>
    <row r="3415" spans="1:3" x14ac:dyDescent="0.2">
      <c r="A3415" s="15" t="s">
        <v>50</v>
      </c>
      <c r="B3415" s="15">
        <v>2024</v>
      </c>
      <c r="C3415" s="15">
        <v>17.600000000000001</v>
      </c>
    </row>
    <row r="3416" spans="1:3" x14ac:dyDescent="0.2">
      <c r="A3416" s="15" t="s">
        <v>50</v>
      </c>
      <c r="B3416" s="15">
        <v>2025</v>
      </c>
      <c r="C3416" s="15">
        <v>17.7</v>
      </c>
    </row>
    <row r="3417" spans="1:3" x14ac:dyDescent="0.2">
      <c r="A3417" s="15" t="s">
        <v>50</v>
      </c>
      <c r="B3417" s="15">
        <v>2026</v>
      </c>
      <c r="C3417" s="15">
        <v>17.7</v>
      </c>
    </row>
    <row r="3418" spans="1:3" x14ac:dyDescent="0.2">
      <c r="A3418" s="15" t="s">
        <v>50</v>
      </c>
      <c r="B3418" s="15">
        <v>2027</v>
      </c>
      <c r="C3418" s="15">
        <v>17.8</v>
      </c>
    </row>
    <row r="3419" spans="1:3" x14ac:dyDescent="0.2">
      <c r="A3419" s="15" t="s">
        <v>50</v>
      </c>
      <c r="B3419" s="15">
        <v>2028</v>
      </c>
      <c r="C3419" s="15">
        <v>17.8</v>
      </c>
    </row>
    <row r="3420" spans="1:3" x14ac:dyDescent="0.2">
      <c r="A3420" s="15" t="s">
        <v>50</v>
      </c>
      <c r="B3420" s="15">
        <v>2029</v>
      </c>
      <c r="C3420" s="15">
        <v>17.899999999999999</v>
      </c>
    </row>
    <row r="3421" spans="1:3" x14ac:dyDescent="0.2">
      <c r="A3421" s="15" t="s">
        <v>50</v>
      </c>
      <c r="B3421" s="15">
        <v>2030</v>
      </c>
      <c r="C3421" s="15">
        <v>18</v>
      </c>
    </row>
    <row r="3422" spans="1:3" x14ac:dyDescent="0.2">
      <c r="A3422" s="15" t="s">
        <v>197</v>
      </c>
      <c r="B3422" s="15">
        <v>2021</v>
      </c>
      <c r="C3422" s="15">
        <v>50.1</v>
      </c>
    </row>
    <row r="3423" spans="1:3" x14ac:dyDescent="0.2">
      <c r="A3423" s="15" t="s">
        <v>197</v>
      </c>
      <c r="B3423" s="15">
        <v>2022</v>
      </c>
      <c r="C3423" s="15">
        <v>50.2</v>
      </c>
    </row>
    <row r="3424" spans="1:3" x14ac:dyDescent="0.2">
      <c r="A3424" s="15" t="s">
        <v>197</v>
      </c>
      <c r="B3424" s="15">
        <v>2023</v>
      </c>
      <c r="C3424" s="15">
        <v>50.2</v>
      </c>
    </row>
    <row r="3425" spans="1:3" x14ac:dyDescent="0.2">
      <c r="A3425" s="15" t="s">
        <v>197</v>
      </c>
      <c r="B3425" s="15">
        <v>2024</v>
      </c>
      <c r="C3425" s="15">
        <v>50.2</v>
      </c>
    </row>
    <row r="3426" spans="1:3" x14ac:dyDescent="0.2">
      <c r="A3426" s="15" t="s">
        <v>197</v>
      </c>
      <c r="B3426" s="15">
        <v>2025</v>
      </c>
      <c r="C3426" s="15">
        <v>50.1</v>
      </c>
    </row>
    <row r="3427" spans="1:3" x14ac:dyDescent="0.2">
      <c r="A3427" s="15" t="s">
        <v>197</v>
      </c>
      <c r="B3427" s="15">
        <v>2026</v>
      </c>
      <c r="C3427" s="15">
        <v>50.1</v>
      </c>
    </row>
    <row r="3428" spans="1:3" x14ac:dyDescent="0.2">
      <c r="A3428" s="15" t="s">
        <v>197</v>
      </c>
      <c r="B3428" s="15">
        <v>2027</v>
      </c>
      <c r="C3428" s="15">
        <v>50</v>
      </c>
    </row>
    <row r="3429" spans="1:3" x14ac:dyDescent="0.2">
      <c r="A3429" s="15" t="s">
        <v>197</v>
      </c>
      <c r="B3429" s="15">
        <v>2028</v>
      </c>
      <c r="C3429" s="15">
        <v>50</v>
      </c>
    </row>
    <row r="3430" spans="1:3" x14ac:dyDescent="0.2">
      <c r="A3430" s="15" t="s">
        <v>197</v>
      </c>
      <c r="B3430" s="15">
        <v>2029</v>
      </c>
      <c r="C3430" s="15">
        <v>49.9</v>
      </c>
    </row>
    <row r="3431" spans="1:3" x14ac:dyDescent="0.2">
      <c r="A3431" s="15" t="s">
        <v>197</v>
      </c>
      <c r="B3431" s="15">
        <v>2030</v>
      </c>
      <c r="C3431" s="15">
        <v>49.9</v>
      </c>
    </row>
    <row r="3432" spans="1:3" x14ac:dyDescent="0.2">
      <c r="A3432" s="15" t="s">
        <v>43</v>
      </c>
      <c r="B3432" s="15">
        <v>2021</v>
      </c>
      <c r="C3432" s="15">
        <v>20.2</v>
      </c>
    </row>
    <row r="3433" spans="1:3" x14ac:dyDescent="0.2">
      <c r="A3433" s="15" t="s">
        <v>43</v>
      </c>
      <c r="B3433" s="15">
        <v>2022</v>
      </c>
      <c r="C3433" s="15">
        <v>20.399999999999999</v>
      </c>
    </row>
    <row r="3434" spans="1:3" x14ac:dyDescent="0.2">
      <c r="A3434" s="15" t="s">
        <v>43</v>
      </c>
      <c r="B3434" s="15">
        <v>2023</v>
      </c>
      <c r="C3434" s="15">
        <v>20.7</v>
      </c>
    </row>
    <row r="3435" spans="1:3" x14ac:dyDescent="0.2">
      <c r="A3435" s="15" t="s">
        <v>43</v>
      </c>
      <c r="B3435" s="15">
        <v>2024</v>
      </c>
      <c r="C3435" s="15">
        <v>20.9</v>
      </c>
    </row>
    <row r="3436" spans="1:3" x14ac:dyDescent="0.2">
      <c r="A3436" s="15" t="s">
        <v>43</v>
      </c>
      <c r="B3436" s="15">
        <v>2025</v>
      </c>
      <c r="C3436" s="15">
        <v>21.1</v>
      </c>
    </row>
    <row r="3437" spans="1:3" x14ac:dyDescent="0.2">
      <c r="A3437" s="15" t="s">
        <v>43</v>
      </c>
      <c r="B3437" s="15">
        <v>2026</v>
      </c>
      <c r="C3437" s="15">
        <v>21.3</v>
      </c>
    </row>
    <row r="3438" spans="1:3" x14ac:dyDescent="0.2">
      <c r="A3438" s="15" t="s">
        <v>43</v>
      </c>
      <c r="B3438" s="15">
        <v>2027</v>
      </c>
      <c r="C3438" s="15">
        <v>21.5</v>
      </c>
    </row>
    <row r="3439" spans="1:3" x14ac:dyDescent="0.2">
      <c r="A3439" s="15" t="s">
        <v>43</v>
      </c>
      <c r="B3439" s="15">
        <v>2028</v>
      </c>
      <c r="C3439" s="15">
        <v>21.7</v>
      </c>
    </row>
    <row r="3440" spans="1:3" x14ac:dyDescent="0.2">
      <c r="A3440" s="15" t="s">
        <v>43</v>
      </c>
      <c r="B3440" s="15">
        <v>2029</v>
      </c>
      <c r="C3440" s="15">
        <v>21.9</v>
      </c>
    </row>
    <row r="3441" spans="1:3" x14ac:dyDescent="0.2">
      <c r="A3441" s="15" t="s">
        <v>43</v>
      </c>
      <c r="B3441" s="15">
        <v>2030</v>
      </c>
      <c r="C3441" s="15">
        <v>22.1</v>
      </c>
    </row>
    <row r="3442" spans="1:3" x14ac:dyDescent="0.2">
      <c r="A3442" s="15" t="s">
        <v>434</v>
      </c>
      <c r="B3442" s="15">
        <v>2021</v>
      </c>
      <c r="C3442" s="15">
        <v>27.3</v>
      </c>
    </row>
    <row r="3443" spans="1:3" x14ac:dyDescent="0.2">
      <c r="A3443" s="15" t="s">
        <v>434</v>
      </c>
      <c r="B3443" s="15">
        <v>2022</v>
      </c>
      <c r="C3443" s="15">
        <v>27.4</v>
      </c>
    </row>
    <row r="3444" spans="1:3" x14ac:dyDescent="0.2">
      <c r="A3444" s="15" t="s">
        <v>434</v>
      </c>
      <c r="B3444" s="15">
        <v>2023</v>
      </c>
      <c r="C3444" s="15">
        <v>27.5</v>
      </c>
    </row>
    <row r="3445" spans="1:3" x14ac:dyDescent="0.2">
      <c r="A3445" s="15" t="s">
        <v>434</v>
      </c>
      <c r="B3445" s="15">
        <v>2024</v>
      </c>
      <c r="C3445" s="15">
        <v>27.6</v>
      </c>
    </row>
    <row r="3446" spans="1:3" x14ac:dyDescent="0.2">
      <c r="A3446" s="15" t="s">
        <v>434</v>
      </c>
      <c r="B3446" s="15">
        <v>2025</v>
      </c>
      <c r="C3446" s="15">
        <v>27.7</v>
      </c>
    </row>
    <row r="3447" spans="1:3" x14ac:dyDescent="0.2">
      <c r="A3447" s="15" t="s">
        <v>434</v>
      </c>
      <c r="B3447" s="15">
        <v>2026</v>
      </c>
      <c r="C3447" s="15">
        <v>27.7</v>
      </c>
    </row>
    <row r="3448" spans="1:3" x14ac:dyDescent="0.2">
      <c r="A3448" s="15" t="s">
        <v>434</v>
      </c>
      <c r="B3448" s="15">
        <v>2027</v>
      </c>
      <c r="C3448" s="15">
        <v>27.8</v>
      </c>
    </row>
    <row r="3449" spans="1:3" x14ac:dyDescent="0.2">
      <c r="A3449" s="15" t="s">
        <v>434</v>
      </c>
      <c r="B3449" s="15">
        <v>2028</v>
      </c>
      <c r="C3449" s="15">
        <v>27.9</v>
      </c>
    </row>
    <row r="3450" spans="1:3" x14ac:dyDescent="0.2">
      <c r="A3450" s="15" t="s">
        <v>434</v>
      </c>
      <c r="B3450" s="15">
        <v>2029</v>
      </c>
      <c r="C3450" s="15">
        <v>28</v>
      </c>
    </row>
    <row r="3451" spans="1:3" x14ac:dyDescent="0.2">
      <c r="A3451" s="15" t="s">
        <v>434</v>
      </c>
      <c r="B3451" s="15">
        <v>2030</v>
      </c>
      <c r="C3451" s="15">
        <v>28.1</v>
      </c>
    </row>
    <row r="3452" spans="1:3" x14ac:dyDescent="0.2">
      <c r="A3452" s="15" t="s">
        <v>251</v>
      </c>
      <c r="B3452" s="15">
        <v>2021</v>
      </c>
      <c r="C3452" s="15">
        <v>19</v>
      </c>
    </row>
    <row r="3453" spans="1:3" x14ac:dyDescent="0.2">
      <c r="A3453" s="15" t="s">
        <v>251</v>
      </c>
      <c r="B3453" s="15">
        <v>2022</v>
      </c>
      <c r="C3453" s="15">
        <v>19</v>
      </c>
    </row>
    <row r="3454" spans="1:3" x14ac:dyDescent="0.2">
      <c r="A3454" s="15" t="s">
        <v>251</v>
      </c>
      <c r="B3454" s="15">
        <v>2023</v>
      </c>
      <c r="C3454" s="15">
        <v>19.100000000000001</v>
      </c>
    </row>
    <row r="3455" spans="1:3" x14ac:dyDescent="0.2">
      <c r="A3455" s="15" t="s">
        <v>251</v>
      </c>
      <c r="B3455" s="15">
        <v>2024</v>
      </c>
      <c r="C3455" s="15">
        <v>19.100000000000001</v>
      </c>
    </row>
    <row r="3456" spans="1:3" x14ac:dyDescent="0.2">
      <c r="A3456" s="15" t="s">
        <v>251</v>
      </c>
      <c r="B3456" s="15">
        <v>2025</v>
      </c>
      <c r="C3456" s="15">
        <v>19.100000000000001</v>
      </c>
    </row>
    <row r="3457" spans="1:3" x14ac:dyDescent="0.2">
      <c r="A3457" s="15" t="s">
        <v>251</v>
      </c>
      <c r="B3457" s="15">
        <v>2026</v>
      </c>
      <c r="C3457" s="15">
        <v>19.100000000000001</v>
      </c>
    </row>
    <row r="3458" spans="1:3" x14ac:dyDescent="0.2">
      <c r="A3458" s="15" t="s">
        <v>251</v>
      </c>
      <c r="B3458" s="15">
        <v>2027</v>
      </c>
      <c r="C3458" s="15">
        <v>19.2</v>
      </c>
    </row>
    <row r="3459" spans="1:3" x14ac:dyDescent="0.2">
      <c r="A3459" s="15" t="s">
        <v>251</v>
      </c>
      <c r="B3459" s="15">
        <v>2028</v>
      </c>
      <c r="C3459" s="15">
        <v>19.2</v>
      </c>
    </row>
    <row r="3460" spans="1:3" x14ac:dyDescent="0.2">
      <c r="A3460" s="15" t="s">
        <v>251</v>
      </c>
      <c r="B3460" s="15">
        <v>2029</v>
      </c>
      <c r="C3460" s="15">
        <v>19.2</v>
      </c>
    </row>
    <row r="3461" spans="1:3" x14ac:dyDescent="0.2">
      <c r="A3461" s="15" t="s">
        <v>251</v>
      </c>
      <c r="B3461" s="15">
        <v>2030</v>
      </c>
      <c r="C3461" s="15">
        <v>19.2</v>
      </c>
    </row>
    <row r="3462" spans="1:3" x14ac:dyDescent="0.2">
      <c r="A3462" s="15" t="s">
        <v>435</v>
      </c>
      <c r="B3462" s="15">
        <v>2021</v>
      </c>
      <c r="C3462" s="15">
        <v>19</v>
      </c>
    </row>
    <row r="3463" spans="1:3" x14ac:dyDescent="0.2">
      <c r="A3463" s="15" t="s">
        <v>435</v>
      </c>
      <c r="B3463" s="15">
        <v>2022</v>
      </c>
      <c r="C3463" s="15">
        <v>18.899999999999999</v>
      </c>
    </row>
    <row r="3464" spans="1:3" x14ac:dyDescent="0.2">
      <c r="A3464" s="15" t="s">
        <v>435</v>
      </c>
      <c r="B3464" s="15">
        <v>2023</v>
      </c>
      <c r="C3464" s="15">
        <v>18.8</v>
      </c>
    </row>
    <row r="3465" spans="1:3" x14ac:dyDescent="0.2">
      <c r="A3465" s="15" t="s">
        <v>435</v>
      </c>
      <c r="B3465" s="15">
        <v>2024</v>
      </c>
      <c r="C3465" s="15">
        <v>18.8</v>
      </c>
    </row>
    <row r="3466" spans="1:3" x14ac:dyDescent="0.2">
      <c r="A3466" s="15" t="s">
        <v>435</v>
      </c>
      <c r="B3466" s="15">
        <v>2025</v>
      </c>
      <c r="C3466" s="15">
        <v>18.7</v>
      </c>
    </row>
    <row r="3467" spans="1:3" x14ac:dyDescent="0.2">
      <c r="A3467" s="15" t="s">
        <v>435</v>
      </c>
      <c r="B3467" s="15">
        <v>2026</v>
      </c>
      <c r="C3467" s="15">
        <v>18.7</v>
      </c>
    </row>
    <row r="3468" spans="1:3" x14ac:dyDescent="0.2">
      <c r="A3468" s="15" t="s">
        <v>435</v>
      </c>
      <c r="B3468" s="15">
        <v>2027</v>
      </c>
      <c r="C3468" s="15">
        <v>18.600000000000001</v>
      </c>
    </row>
    <row r="3469" spans="1:3" x14ac:dyDescent="0.2">
      <c r="A3469" s="15" t="s">
        <v>435</v>
      </c>
      <c r="B3469" s="15">
        <v>2028</v>
      </c>
      <c r="C3469" s="15">
        <v>18.600000000000001</v>
      </c>
    </row>
    <row r="3470" spans="1:3" x14ac:dyDescent="0.2">
      <c r="A3470" s="15" t="s">
        <v>435</v>
      </c>
      <c r="B3470" s="15">
        <v>2029</v>
      </c>
      <c r="C3470" s="15">
        <v>18.600000000000001</v>
      </c>
    </row>
    <row r="3471" spans="1:3" x14ac:dyDescent="0.2">
      <c r="A3471" s="15" t="s">
        <v>435</v>
      </c>
      <c r="B3471" s="15">
        <v>2030</v>
      </c>
      <c r="C3471" s="15">
        <v>18.600000000000001</v>
      </c>
    </row>
    <row r="3472" spans="1:3" x14ac:dyDescent="0.2">
      <c r="A3472" s="15" t="s">
        <v>252</v>
      </c>
      <c r="B3472" s="15">
        <v>2021</v>
      </c>
      <c r="C3472" s="15">
        <v>15.1</v>
      </c>
    </row>
    <row r="3473" spans="1:3" x14ac:dyDescent="0.2">
      <c r="A3473" s="15" t="s">
        <v>252</v>
      </c>
      <c r="B3473" s="15">
        <v>2022</v>
      </c>
      <c r="C3473" s="15">
        <v>15.2</v>
      </c>
    </row>
    <row r="3474" spans="1:3" x14ac:dyDescent="0.2">
      <c r="A3474" s="15" t="s">
        <v>252</v>
      </c>
      <c r="B3474" s="15">
        <v>2023</v>
      </c>
      <c r="C3474" s="15">
        <v>15.2</v>
      </c>
    </row>
    <row r="3475" spans="1:3" x14ac:dyDescent="0.2">
      <c r="A3475" s="15" t="s">
        <v>252</v>
      </c>
      <c r="B3475" s="15">
        <v>2024</v>
      </c>
      <c r="C3475" s="15">
        <v>15.2</v>
      </c>
    </row>
    <row r="3476" spans="1:3" x14ac:dyDescent="0.2">
      <c r="A3476" s="15" t="s">
        <v>252</v>
      </c>
      <c r="B3476" s="15">
        <v>2025</v>
      </c>
      <c r="C3476" s="15">
        <v>15.3</v>
      </c>
    </row>
    <row r="3477" spans="1:3" x14ac:dyDescent="0.2">
      <c r="A3477" s="15" t="s">
        <v>252</v>
      </c>
      <c r="B3477" s="15">
        <v>2026</v>
      </c>
      <c r="C3477" s="15">
        <v>15.3</v>
      </c>
    </row>
    <row r="3478" spans="1:3" x14ac:dyDescent="0.2">
      <c r="A3478" s="15" t="s">
        <v>252</v>
      </c>
      <c r="B3478" s="15">
        <v>2027</v>
      </c>
      <c r="C3478" s="15">
        <v>15.3</v>
      </c>
    </row>
    <row r="3479" spans="1:3" x14ac:dyDescent="0.2">
      <c r="A3479" s="15" t="s">
        <v>252</v>
      </c>
      <c r="B3479" s="15">
        <v>2028</v>
      </c>
      <c r="C3479" s="15">
        <v>15.3</v>
      </c>
    </row>
    <row r="3480" spans="1:3" x14ac:dyDescent="0.2">
      <c r="A3480" s="15" t="s">
        <v>252</v>
      </c>
      <c r="B3480" s="15">
        <v>2029</v>
      </c>
      <c r="C3480" s="15">
        <v>15.3</v>
      </c>
    </row>
    <row r="3481" spans="1:3" x14ac:dyDescent="0.2">
      <c r="A3481" s="15" t="s">
        <v>252</v>
      </c>
      <c r="B3481" s="15">
        <v>2030</v>
      </c>
      <c r="C3481" s="15">
        <v>15.3</v>
      </c>
    </row>
    <row r="3482" spans="1:3" x14ac:dyDescent="0.2">
      <c r="A3482" s="15" t="s">
        <v>436</v>
      </c>
      <c r="B3482" s="15">
        <v>2021</v>
      </c>
      <c r="C3482" s="15">
        <v>24.4</v>
      </c>
    </row>
    <row r="3483" spans="1:3" x14ac:dyDescent="0.2">
      <c r="A3483" s="15" t="s">
        <v>436</v>
      </c>
      <c r="B3483" s="15">
        <v>2022</v>
      </c>
      <c r="C3483" s="15">
        <v>24</v>
      </c>
    </row>
    <row r="3484" spans="1:3" x14ac:dyDescent="0.2">
      <c r="A3484" s="15" t="s">
        <v>436</v>
      </c>
      <c r="B3484" s="15">
        <v>2023</v>
      </c>
      <c r="C3484" s="15">
        <v>23.9</v>
      </c>
    </row>
    <row r="3485" spans="1:3" x14ac:dyDescent="0.2">
      <c r="A3485" s="15" t="s">
        <v>436</v>
      </c>
      <c r="B3485" s="15">
        <v>2024</v>
      </c>
      <c r="C3485" s="15">
        <v>23.8</v>
      </c>
    </row>
    <row r="3486" spans="1:3" x14ac:dyDescent="0.2">
      <c r="A3486" s="15" t="s">
        <v>436</v>
      </c>
      <c r="B3486" s="15">
        <v>2025</v>
      </c>
      <c r="C3486" s="15">
        <v>23.8</v>
      </c>
    </row>
    <row r="3487" spans="1:3" x14ac:dyDescent="0.2">
      <c r="A3487" s="15" t="s">
        <v>436</v>
      </c>
      <c r="B3487" s="15">
        <v>2026</v>
      </c>
      <c r="C3487" s="15">
        <v>23.7</v>
      </c>
    </row>
    <row r="3488" spans="1:3" x14ac:dyDescent="0.2">
      <c r="A3488" s="15" t="s">
        <v>436</v>
      </c>
      <c r="B3488" s="15">
        <v>2027</v>
      </c>
      <c r="C3488" s="15">
        <v>23.7</v>
      </c>
    </row>
    <row r="3489" spans="1:3" x14ac:dyDescent="0.2">
      <c r="A3489" s="15" t="s">
        <v>436</v>
      </c>
      <c r="B3489" s="15">
        <v>2028</v>
      </c>
      <c r="C3489" s="15">
        <v>23.6</v>
      </c>
    </row>
    <row r="3490" spans="1:3" x14ac:dyDescent="0.2">
      <c r="A3490" s="15" t="s">
        <v>436</v>
      </c>
      <c r="B3490" s="15">
        <v>2029</v>
      </c>
      <c r="C3490" s="15">
        <v>23.6</v>
      </c>
    </row>
    <row r="3491" spans="1:3" x14ac:dyDescent="0.2">
      <c r="A3491" s="15" t="s">
        <v>436</v>
      </c>
      <c r="B3491" s="15">
        <v>2030</v>
      </c>
      <c r="C3491" s="15">
        <v>23.5</v>
      </c>
    </row>
    <row r="3492" spans="1:3" x14ac:dyDescent="0.2">
      <c r="A3492" s="15" t="s">
        <v>437</v>
      </c>
      <c r="B3492" s="15">
        <v>2021</v>
      </c>
      <c r="C3492" s="15">
        <v>110</v>
      </c>
    </row>
    <row r="3493" spans="1:3" x14ac:dyDescent="0.2">
      <c r="A3493" s="15" t="s">
        <v>437</v>
      </c>
      <c r="B3493" s="15">
        <v>2022</v>
      </c>
      <c r="C3493" s="15">
        <v>110.4</v>
      </c>
    </row>
    <row r="3494" spans="1:3" x14ac:dyDescent="0.2">
      <c r="A3494" s="15" t="s">
        <v>437</v>
      </c>
      <c r="B3494" s="15">
        <v>2023</v>
      </c>
      <c r="C3494" s="15">
        <v>110.8</v>
      </c>
    </row>
    <row r="3495" spans="1:3" x14ac:dyDescent="0.2">
      <c r="A3495" s="15" t="s">
        <v>437</v>
      </c>
      <c r="B3495" s="15">
        <v>2024</v>
      </c>
      <c r="C3495" s="15">
        <v>111.1</v>
      </c>
    </row>
    <row r="3496" spans="1:3" x14ac:dyDescent="0.2">
      <c r="A3496" s="15" t="s">
        <v>437</v>
      </c>
      <c r="B3496" s="15">
        <v>2025</v>
      </c>
      <c r="C3496" s="15">
        <v>111.5</v>
      </c>
    </row>
    <row r="3497" spans="1:3" x14ac:dyDescent="0.2">
      <c r="A3497" s="15" t="s">
        <v>437</v>
      </c>
      <c r="B3497" s="15">
        <v>2026</v>
      </c>
      <c r="C3497" s="15">
        <v>112</v>
      </c>
    </row>
    <row r="3498" spans="1:3" x14ac:dyDescent="0.2">
      <c r="A3498" s="15" t="s">
        <v>437</v>
      </c>
      <c r="B3498" s="15">
        <v>2027</v>
      </c>
      <c r="C3498" s="15">
        <v>112.5</v>
      </c>
    </row>
    <row r="3499" spans="1:3" x14ac:dyDescent="0.2">
      <c r="A3499" s="15" t="s">
        <v>437</v>
      </c>
      <c r="B3499" s="15">
        <v>2028</v>
      </c>
      <c r="C3499" s="15">
        <v>113</v>
      </c>
    </row>
    <row r="3500" spans="1:3" x14ac:dyDescent="0.2">
      <c r="A3500" s="15" t="s">
        <v>437</v>
      </c>
      <c r="B3500" s="15">
        <v>2029</v>
      </c>
      <c r="C3500" s="15">
        <v>113.6</v>
      </c>
    </row>
    <row r="3501" spans="1:3" x14ac:dyDescent="0.2">
      <c r="A3501" s="15" t="s">
        <v>437</v>
      </c>
      <c r="B3501" s="15">
        <v>2030</v>
      </c>
      <c r="C3501" s="15">
        <v>114.2</v>
      </c>
    </row>
    <row r="3502" spans="1:3" x14ac:dyDescent="0.2">
      <c r="A3502" s="15" t="s">
        <v>293</v>
      </c>
      <c r="B3502" s="15">
        <v>2021</v>
      </c>
      <c r="C3502" s="15">
        <v>26</v>
      </c>
    </row>
    <row r="3503" spans="1:3" x14ac:dyDescent="0.2">
      <c r="A3503" s="15" t="s">
        <v>293</v>
      </c>
      <c r="B3503" s="15">
        <v>2022</v>
      </c>
      <c r="C3503" s="15">
        <v>26.1</v>
      </c>
    </row>
    <row r="3504" spans="1:3" x14ac:dyDescent="0.2">
      <c r="A3504" s="15" t="s">
        <v>293</v>
      </c>
      <c r="B3504" s="15">
        <v>2023</v>
      </c>
      <c r="C3504" s="15">
        <v>26.1</v>
      </c>
    </row>
    <row r="3505" spans="1:3" x14ac:dyDescent="0.2">
      <c r="A3505" s="15" t="s">
        <v>293</v>
      </c>
      <c r="B3505" s="15">
        <v>2024</v>
      </c>
      <c r="C3505" s="15">
        <v>26.2</v>
      </c>
    </row>
    <row r="3506" spans="1:3" x14ac:dyDescent="0.2">
      <c r="A3506" s="15" t="s">
        <v>293</v>
      </c>
      <c r="B3506" s="15">
        <v>2025</v>
      </c>
      <c r="C3506" s="15">
        <v>26.2</v>
      </c>
    </row>
    <row r="3507" spans="1:3" x14ac:dyDescent="0.2">
      <c r="A3507" s="15" t="s">
        <v>293</v>
      </c>
      <c r="B3507" s="15">
        <v>2026</v>
      </c>
      <c r="C3507" s="15">
        <v>26.3</v>
      </c>
    </row>
    <row r="3508" spans="1:3" x14ac:dyDescent="0.2">
      <c r="A3508" s="15" t="s">
        <v>293</v>
      </c>
      <c r="B3508" s="15">
        <v>2027</v>
      </c>
      <c r="C3508" s="15">
        <v>26.3</v>
      </c>
    </row>
    <row r="3509" spans="1:3" x14ac:dyDescent="0.2">
      <c r="A3509" s="15" t="s">
        <v>293</v>
      </c>
      <c r="B3509" s="15">
        <v>2028</v>
      </c>
      <c r="C3509" s="15">
        <v>26.3</v>
      </c>
    </row>
    <row r="3510" spans="1:3" x14ac:dyDescent="0.2">
      <c r="A3510" s="15" t="s">
        <v>293</v>
      </c>
      <c r="B3510" s="15">
        <v>2029</v>
      </c>
      <c r="C3510" s="15">
        <v>26.4</v>
      </c>
    </row>
    <row r="3511" spans="1:3" x14ac:dyDescent="0.2">
      <c r="A3511" s="15" t="s">
        <v>293</v>
      </c>
      <c r="B3511" s="15">
        <v>2030</v>
      </c>
      <c r="C3511" s="15">
        <v>26.4</v>
      </c>
    </row>
    <row r="3512" spans="1:3" x14ac:dyDescent="0.2">
      <c r="A3512" s="15" t="s">
        <v>438</v>
      </c>
      <c r="B3512" s="15">
        <v>2021</v>
      </c>
      <c r="C3512" s="15">
        <v>14.8</v>
      </c>
    </row>
    <row r="3513" spans="1:3" x14ac:dyDescent="0.2">
      <c r="A3513" s="15" t="s">
        <v>438</v>
      </c>
      <c r="B3513" s="15">
        <v>2022</v>
      </c>
      <c r="C3513" s="15">
        <v>14.8</v>
      </c>
    </row>
    <row r="3514" spans="1:3" x14ac:dyDescent="0.2">
      <c r="A3514" s="15" t="s">
        <v>438</v>
      </c>
      <c r="B3514" s="15">
        <v>2023</v>
      </c>
      <c r="C3514" s="15">
        <v>14.9</v>
      </c>
    </row>
    <row r="3515" spans="1:3" x14ac:dyDescent="0.2">
      <c r="A3515" s="15" t="s">
        <v>438</v>
      </c>
      <c r="B3515" s="15">
        <v>2024</v>
      </c>
      <c r="C3515" s="15">
        <v>15</v>
      </c>
    </row>
    <row r="3516" spans="1:3" x14ac:dyDescent="0.2">
      <c r="A3516" s="15" t="s">
        <v>438</v>
      </c>
      <c r="B3516" s="15">
        <v>2025</v>
      </c>
      <c r="C3516" s="15">
        <v>15</v>
      </c>
    </row>
    <row r="3517" spans="1:3" x14ac:dyDescent="0.2">
      <c r="A3517" s="15" t="s">
        <v>438</v>
      </c>
      <c r="B3517" s="15">
        <v>2026</v>
      </c>
      <c r="C3517" s="15">
        <v>15.1</v>
      </c>
    </row>
    <row r="3518" spans="1:3" x14ac:dyDescent="0.2">
      <c r="A3518" s="15" t="s">
        <v>438</v>
      </c>
      <c r="B3518" s="15">
        <v>2027</v>
      </c>
      <c r="C3518" s="15">
        <v>15.2</v>
      </c>
    </row>
    <row r="3519" spans="1:3" x14ac:dyDescent="0.2">
      <c r="A3519" s="15" t="s">
        <v>438</v>
      </c>
      <c r="B3519" s="15">
        <v>2028</v>
      </c>
      <c r="C3519" s="15">
        <v>15.2</v>
      </c>
    </row>
    <row r="3520" spans="1:3" x14ac:dyDescent="0.2">
      <c r="A3520" s="15" t="s">
        <v>438</v>
      </c>
      <c r="B3520" s="15">
        <v>2029</v>
      </c>
      <c r="C3520" s="15">
        <v>15.3</v>
      </c>
    </row>
    <row r="3521" spans="1:3" x14ac:dyDescent="0.2">
      <c r="A3521" s="15" t="s">
        <v>438</v>
      </c>
      <c r="B3521" s="15">
        <v>2030</v>
      </c>
      <c r="C3521" s="15">
        <v>15.4</v>
      </c>
    </row>
    <row r="3522" spans="1:3" x14ac:dyDescent="0.2">
      <c r="A3522" s="15" t="s">
        <v>280</v>
      </c>
      <c r="B3522" s="15">
        <v>2021</v>
      </c>
      <c r="C3522" s="15">
        <v>24.4</v>
      </c>
    </row>
    <row r="3523" spans="1:3" x14ac:dyDescent="0.2">
      <c r="A3523" s="15" t="s">
        <v>280</v>
      </c>
      <c r="B3523" s="15">
        <v>2022</v>
      </c>
      <c r="C3523" s="15">
        <v>24.4</v>
      </c>
    </row>
    <row r="3524" spans="1:3" x14ac:dyDescent="0.2">
      <c r="A3524" s="15" t="s">
        <v>280</v>
      </c>
      <c r="B3524" s="15">
        <v>2023</v>
      </c>
      <c r="C3524" s="15">
        <v>24.4</v>
      </c>
    </row>
    <row r="3525" spans="1:3" x14ac:dyDescent="0.2">
      <c r="A3525" s="15" t="s">
        <v>280</v>
      </c>
      <c r="B3525" s="15">
        <v>2024</v>
      </c>
      <c r="C3525" s="15">
        <v>24.5</v>
      </c>
    </row>
    <row r="3526" spans="1:3" x14ac:dyDescent="0.2">
      <c r="A3526" s="15" t="s">
        <v>280</v>
      </c>
      <c r="B3526" s="15">
        <v>2025</v>
      </c>
      <c r="C3526" s="15">
        <v>24.5</v>
      </c>
    </row>
    <row r="3527" spans="1:3" x14ac:dyDescent="0.2">
      <c r="A3527" s="15" t="s">
        <v>280</v>
      </c>
      <c r="B3527" s="15">
        <v>2026</v>
      </c>
      <c r="C3527" s="15">
        <v>24.4</v>
      </c>
    </row>
    <row r="3528" spans="1:3" x14ac:dyDescent="0.2">
      <c r="A3528" s="15" t="s">
        <v>280</v>
      </c>
      <c r="B3528" s="15">
        <v>2027</v>
      </c>
      <c r="C3528" s="15">
        <v>24.4</v>
      </c>
    </row>
    <row r="3529" spans="1:3" x14ac:dyDescent="0.2">
      <c r="A3529" s="15" t="s">
        <v>280</v>
      </c>
      <c r="B3529" s="15">
        <v>2028</v>
      </c>
      <c r="C3529" s="15">
        <v>24.4</v>
      </c>
    </row>
    <row r="3530" spans="1:3" x14ac:dyDescent="0.2">
      <c r="A3530" s="15" t="s">
        <v>280</v>
      </c>
      <c r="B3530" s="15">
        <v>2029</v>
      </c>
      <c r="C3530" s="15">
        <v>24.4</v>
      </c>
    </row>
    <row r="3531" spans="1:3" x14ac:dyDescent="0.2">
      <c r="A3531" s="15" t="s">
        <v>280</v>
      </c>
      <c r="B3531" s="15">
        <v>2030</v>
      </c>
      <c r="C3531" s="15">
        <v>24.3</v>
      </c>
    </row>
    <row r="3532" spans="1:3" x14ac:dyDescent="0.2">
      <c r="A3532" s="15" t="s">
        <v>253</v>
      </c>
      <c r="B3532" s="15">
        <v>2021</v>
      </c>
      <c r="C3532" s="15">
        <v>40.5</v>
      </c>
    </row>
    <row r="3533" spans="1:3" x14ac:dyDescent="0.2">
      <c r="A3533" s="15" t="s">
        <v>253</v>
      </c>
      <c r="B3533" s="15">
        <v>2022</v>
      </c>
      <c r="C3533" s="15">
        <v>40.4</v>
      </c>
    </row>
    <row r="3534" spans="1:3" x14ac:dyDescent="0.2">
      <c r="A3534" s="15" t="s">
        <v>253</v>
      </c>
      <c r="B3534" s="15">
        <v>2023</v>
      </c>
      <c r="C3534" s="15">
        <v>40.200000000000003</v>
      </c>
    </row>
    <row r="3535" spans="1:3" x14ac:dyDescent="0.2">
      <c r="A3535" s="15" t="s">
        <v>253</v>
      </c>
      <c r="B3535" s="15">
        <v>2024</v>
      </c>
      <c r="C3535" s="15">
        <v>40.1</v>
      </c>
    </row>
    <row r="3536" spans="1:3" x14ac:dyDescent="0.2">
      <c r="A3536" s="15" t="s">
        <v>253</v>
      </c>
      <c r="B3536" s="15">
        <v>2025</v>
      </c>
      <c r="C3536" s="15">
        <v>40</v>
      </c>
    </row>
    <row r="3537" spans="1:3" x14ac:dyDescent="0.2">
      <c r="A3537" s="15" t="s">
        <v>253</v>
      </c>
      <c r="B3537" s="15">
        <v>2026</v>
      </c>
      <c r="C3537" s="15">
        <v>39.799999999999997</v>
      </c>
    </row>
    <row r="3538" spans="1:3" x14ac:dyDescent="0.2">
      <c r="A3538" s="15" t="s">
        <v>253</v>
      </c>
      <c r="B3538" s="15">
        <v>2027</v>
      </c>
      <c r="C3538" s="15">
        <v>39.799999999999997</v>
      </c>
    </row>
    <row r="3539" spans="1:3" x14ac:dyDescent="0.2">
      <c r="A3539" s="15" t="s">
        <v>253</v>
      </c>
      <c r="B3539" s="15">
        <v>2028</v>
      </c>
      <c r="C3539" s="15">
        <v>39.700000000000003</v>
      </c>
    </row>
    <row r="3540" spans="1:3" x14ac:dyDescent="0.2">
      <c r="A3540" s="15" t="s">
        <v>253</v>
      </c>
      <c r="B3540" s="15">
        <v>2029</v>
      </c>
      <c r="C3540" s="15">
        <v>39.6</v>
      </c>
    </row>
    <row r="3541" spans="1:3" x14ac:dyDescent="0.2">
      <c r="A3541" s="15" t="s">
        <v>253</v>
      </c>
      <c r="B3541" s="15">
        <v>2030</v>
      </c>
      <c r="C3541" s="15">
        <v>39.5</v>
      </c>
    </row>
    <row r="3542" spans="1:3" x14ac:dyDescent="0.2">
      <c r="A3542" s="15" t="s">
        <v>44</v>
      </c>
      <c r="B3542" s="15">
        <v>2021</v>
      </c>
      <c r="C3542" s="15">
        <v>24</v>
      </c>
    </row>
    <row r="3543" spans="1:3" x14ac:dyDescent="0.2">
      <c r="A3543" s="15" t="s">
        <v>44</v>
      </c>
      <c r="B3543" s="15">
        <v>2022</v>
      </c>
      <c r="C3543" s="15">
        <v>24.1</v>
      </c>
    </row>
    <row r="3544" spans="1:3" x14ac:dyDescent="0.2">
      <c r="A3544" s="15" t="s">
        <v>44</v>
      </c>
      <c r="B3544" s="15">
        <v>2023</v>
      </c>
      <c r="C3544" s="15">
        <v>24.2</v>
      </c>
    </row>
    <row r="3545" spans="1:3" x14ac:dyDescent="0.2">
      <c r="A3545" s="15" t="s">
        <v>44</v>
      </c>
      <c r="B3545" s="15">
        <v>2024</v>
      </c>
      <c r="C3545" s="15">
        <v>24.2</v>
      </c>
    </row>
    <row r="3546" spans="1:3" x14ac:dyDescent="0.2">
      <c r="A3546" s="15" t="s">
        <v>44</v>
      </c>
      <c r="B3546" s="15">
        <v>2025</v>
      </c>
      <c r="C3546" s="15">
        <v>24.2</v>
      </c>
    </row>
    <row r="3547" spans="1:3" x14ac:dyDescent="0.2">
      <c r="A3547" s="15" t="s">
        <v>44</v>
      </c>
      <c r="B3547" s="15">
        <v>2026</v>
      </c>
      <c r="C3547" s="15">
        <v>24.3</v>
      </c>
    </row>
    <row r="3548" spans="1:3" x14ac:dyDescent="0.2">
      <c r="A3548" s="15" t="s">
        <v>44</v>
      </c>
      <c r="B3548" s="15">
        <v>2027</v>
      </c>
      <c r="C3548" s="15">
        <v>24.3</v>
      </c>
    </row>
    <row r="3549" spans="1:3" x14ac:dyDescent="0.2">
      <c r="A3549" s="15" t="s">
        <v>44</v>
      </c>
      <c r="B3549" s="15">
        <v>2028</v>
      </c>
      <c r="C3549" s="15">
        <v>24.3</v>
      </c>
    </row>
    <row r="3550" spans="1:3" x14ac:dyDescent="0.2">
      <c r="A3550" s="15" t="s">
        <v>44</v>
      </c>
      <c r="B3550" s="15">
        <v>2029</v>
      </c>
      <c r="C3550" s="15">
        <v>24.4</v>
      </c>
    </row>
    <row r="3551" spans="1:3" x14ac:dyDescent="0.2">
      <c r="A3551" s="15" t="s">
        <v>44</v>
      </c>
      <c r="B3551" s="15">
        <v>2030</v>
      </c>
      <c r="C3551" s="15">
        <v>24.5</v>
      </c>
    </row>
    <row r="3552" spans="1:3" x14ac:dyDescent="0.2">
      <c r="A3552" s="15" t="s">
        <v>144</v>
      </c>
      <c r="B3552" s="15">
        <v>2021</v>
      </c>
      <c r="C3552" s="15">
        <v>23.8</v>
      </c>
    </row>
    <row r="3553" spans="1:3" x14ac:dyDescent="0.2">
      <c r="A3553" s="15" t="s">
        <v>144</v>
      </c>
      <c r="B3553" s="15">
        <v>2022</v>
      </c>
      <c r="C3553" s="15">
        <v>23.8</v>
      </c>
    </row>
    <row r="3554" spans="1:3" x14ac:dyDescent="0.2">
      <c r="A3554" s="15" t="s">
        <v>144</v>
      </c>
      <c r="B3554" s="15">
        <v>2023</v>
      </c>
      <c r="C3554" s="15">
        <v>23.9</v>
      </c>
    </row>
    <row r="3555" spans="1:3" x14ac:dyDescent="0.2">
      <c r="A3555" s="15" t="s">
        <v>144</v>
      </c>
      <c r="B3555" s="15">
        <v>2024</v>
      </c>
      <c r="C3555" s="15">
        <v>23.9</v>
      </c>
    </row>
    <row r="3556" spans="1:3" x14ac:dyDescent="0.2">
      <c r="A3556" s="15" t="s">
        <v>144</v>
      </c>
      <c r="B3556" s="15">
        <v>2025</v>
      </c>
      <c r="C3556" s="15">
        <v>24</v>
      </c>
    </row>
    <row r="3557" spans="1:3" x14ac:dyDescent="0.2">
      <c r="A3557" s="15" t="s">
        <v>144</v>
      </c>
      <c r="B3557" s="15">
        <v>2026</v>
      </c>
      <c r="C3557" s="15">
        <v>24</v>
      </c>
    </row>
    <row r="3558" spans="1:3" x14ac:dyDescent="0.2">
      <c r="A3558" s="15" t="s">
        <v>144</v>
      </c>
      <c r="B3558" s="15">
        <v>2027</v>
      </c>
      <c r="C3558" s="15">
        <v>24</v>
      </c>
    </row>
    <row r="3559" spans="1:3" x14ac:dyDescent="0.2">
      <c r="A3559" s="15" t="s">
        <v>144</v>
      </c>
      <c r="B3559" s="15">
        <v>2028</v>
      </c>
      <c r="C3559" s="15">
        <v>24.1</v>
      </c>
    </row>
    <row r="3560" spans="1:3" x14ac:dyDescent="0.2">
      <c r="A3560" s="15" t="s">
        <v>144</v>
      </c>
      <c r="B3560" s="15">
        <v>2029</v>
      </c>
      <c r="C3560" s="15">
        <v>24.1</v>
      </c>
    </row>
    <row r="3561" spans="1:3" x14ac:dyDescent="0.2">
      <c r="A3561" s="15" t="s">
        <v>144</v>
      </c>
      <c r="B3561" s="15">
        <v>2030</v>
      </c>
      <c r="C3561" s="15">
        <v>24.2</v>
      </c>
    </row>
    <row r="3562" spans="1:3" x14ac:dyDescent="0.2">
      <c r="A3562" s="15" t="s">
        <v>439</v>
      </c>
      <c r="B3562" s="15">
        <v>2021</v>
      </c>
      <c r="C3562" s="15">
        <v>13.5</v>
      </c>
    </row>
    <row r="3563" spans="1:3" x14ac:dyDescent="0.2">
      <c r="A3563" s="15" t="s">
        <v>439</v>
      </c>
      <c r="B3563" s="15">
        <v>2022</v>
      </c>
      <c r="C3563" s="15">
        <v>13.4</v>
      </c>
    </row>
    <row r="3564" spans="1:3" x14ac:dyDescent="0.2">
      <c r="A3564" s="15" t="s">
        <v>439</v>
      </c>
      <c r="B3564" s="15">
        <v>2023</v>
      </c>
      <c r="C3564" s="15">
        <v>13.3</v>
      </c>
    </row>
    <row r="3565" spans="1:3" x14ac:dyDescent="0.2">
      <c r="A3565" s="15" t="s">
        <v>439</v>
      </c>
      <c r="B3565" s="15">
        <v>2024</v>
      </c>
      <c r="C3565" s="15">
        <v>13.2</v>
      </c>
    </row>
    <row r="3566" spans="1:3" x14ac:dyDescent="0.2">
      <c r="A3566" s="15" t="s">
        <v>439</v>
      </c>
      <c r="B3566" s="15">
        <v>2025</v>
      </c>
      <c r="C3566" s="15">
        <v>13.1</v>
      </c>
    </row>
    <row r="3567" spans="1:3" x14ac:dyDescent="0.2">
      <c r="A3567" s="15" t="s">
        <v>439</v>
      </c>
      <c r="B3567" s="15">
        <v>2026</v>
      </c>
      <c r="C3567" s="15">
        <v>13</v>
      </c>
    </row>
    <row r="3568" spans="1:3" x14ac:dyDescent="0.2">
      <c r="A3568" s="15" t="s">
        <v>439</v>
      </c>
      <c r="B3568" s="15">
        <v>2027</v>
      </c>
      <c r="C3568" s="15">
        <v>12.9</v>
      </c>
    </row>
    <row r="3569" spans="1:3" x14ac:dyDescent="0.2">
      <c r="A3569" s="15" t="s">
        <v>439</v>
      </c>
      <c r="B3569" s="15">
        <v>2028</v>
      </c>
      <c r="C3569" s="15">
        <v>12.8</v>
      </c>
    </row>
    <row r="3570" spans="1:3" x14ac:dyDescent="0.2">
      <c r="A3570" s="15" t="s">
        <v>439</v>
      </c>
      <c r="B3570" s="15">
        <v>2029</v>
      </c>
      <c r="C3570" s="15">
        <v>12.7</v>
      </c>
    </row>
    <row r="3571" spans="1:3" x14ac:dyDescent="0.2">
      <c r="A3571" s="15" t="s">
        <v>439</v>
      </c>
      <c r="B3571" s="15">
        <v>2030</v>
      </c>
      <c r="C3571" s="15">
        <v>12.6</v>
      </c>
    </row>
    <row r="3572" spans="1:3" x14ac:dyDescent="0.2">
      <c r="A3572" s="15" t="s">
        <v>254</v>
      </c>
      <c r="B3572" s="15">
        <v>2021</v>
      </c>
      <c r="C3572" s="15">
        <v>29.4</v>
      </c>
    </row>
    <row r="3573" spans="1:3" x14ac:dyDescent="0.2">
      <c r="A3573" s="15" t="s">
        <v>254</v>
      </c>
      <c r="B3573" s="15">
        <v>2022</v>
      </c>
      <c r="C3573" s="15">
        <v>29.5</v>
      </c>
    </row>
    <row r="3574" spans="1:3" x14ac:dyDescent="0.2">
      <c r="A3574" s="15" t="s">
        <v>254</v>
      </c>
      <c r="B3574" s="15">
        <v>2023</v>
      </c>
      <c r="C3574" s="15">
        <v>29.5</v>
      </c>
    </row>
    <row r="3575" spans="1:3" x14ac:dyDescent="0.2">
      <c r="A3575" s="15" t="s">
        <v>254</v>
      </c>
      <c r="B3575" s="15">
        <v>2024</v>
      </c>
      <c r="C3575" s="15">
        <v>29.4</v>
      </c>
    </row>
    <row r="3576" spans="1:3" x14ac:dyDescent="0.2">
      <c r="A3576" s="15" t="s">
        <v>254</v>
      </c>
      <c r="B3576" s="15">
        <v>2025</v>
      </c>
      <c r="C3576" s="15">
        <v>29.4</v>
      </c>
    </row>
    <row r="3577" spans="1:3" x14ac:dyDescent="0.2">
      <c r="A3577" s="15" t="s">
        <v>254</v>
      </c>
      <c r="B3577" s="15">
        <v>2026</v>
      </c>
      <c r="C3577" s="15">
        <v>29.3</v>
      </c>
    </row>
    <row r="3578" spans="1:3" x14ac:dyDescent="0.2">
      <c r="A3578" s="15" t="s">
        <v>254</v>
      </c>
      <c r="B3578" s="15">
        <v>2027</v>
      </c>
      <c r="C3578" s="15">
        <v>29.3</v>
      </c>
    </row>
    <row r="3579" spans="1:3" x14ac:dyDescent="0.2">
      <c r="A3579" s="15" t="s">
        <v>254</v>
      </c>
      <c r="B3579" s="15">
        <v>2028</v>
      </c>
      <c r="C3579" s="15">
        <v>29.2</v>
      </c>
    </row>
    <row r="3580" spans="1:3" x14ac:dyDescent="0.2">
      <c r="A3580" s="15" t="s">
        <v>254</v>
      </c>
      <c r="B3580" s="15">
        <v>2029</v>
      </c>
      <c r="C3580" s="15">
        <v>29.2</v>
      </c>
    </row>
    <row r="3581" spans="1:3" x14ac:dyDescent="0.2">
      <c r="A3581" s="15" t="s">
        <v>254</v>
      </c>
      <c r="B3581" s="15">
        <v>2030</v>
      </c>
      <c r="C3581" s="15">
        <v>29.1</v>
      </c>
    </row>
    <row r="3582" spans="1:3" x14ac:dyDescent="0.2">
      <c r="A3582" s="15" t="s">
        <v>120</v>
      </c>
      <c r="B3582" s="15">
        <v>2021</v>
      </c>
      <c r="C3582" s="15">
        <v>21.8</v>
      </c>
    </row>
    <row r="3583" spans="1:3" x14ac:dyDescent="0.2">
      <c r="A3583" s="15" t="s">
        <v>120</v>
      </c>
      <c r="B3583" s="15">
        <v>2022</v>
      </c>
      <c r="C3583" s="15">
        <v>21.8</v>
      </c>
    </row>
    <row r="3584" spans="1:3" x14ac:dyDescent="0.2">
      <c r="A3584" s="15" t="s">
        <v>120</v>
      </c>
      <c r="B3584" s="15">
        <v>2023</v>
      </c>
      <c r="C3584" s="15">
        <v>21.8</v>
      </c>
    </row>
    <row r="3585" spans="1:3" x14ac:dyDescent="0.2">
      <c r="A3585" s="15" t="s">
        <v>120</v>
      </c>
      <c r="B3585" s="15">
        <v>2024</v>
      </c>
      <c r="C3585" s="15">
        <v>21.8</v>
      </c>
    </row>
    <row r="3586" spans="1:3" x14ac:dyDescent="0.2">
      <c r="A3586" s="15" t="s">
        <v>120</v>
      </c>
      <c r="B3586" s="15">
        <v>2025</v>
      </c>
      <c r="C3586" s="15">
        <v>21.8</v>
      </c>
    </row>
    <row r="3587" spans="1:3" x14ac:dyDescent="0.2">
      <c r="A3587" s="15" t="s">
        <v>120</v>
      </c>
      <c r="B3587" s="15">
        <v>2026</v>
      </c>
      <c r="C3587" s="15">
        <v>21.7</v>
      </c>
    </row>
    <row r="3588" spans="1:3" x14ac:dyDescent="0.2">
      <c r="A3588" s="15" t="s">
        <v>120</v>
      </c>
      <c r="B3588" s="15">
        <v>2027</v>
      </c>
      <c r="C3588" s="15">
        <v>21.7</v>
      </c>
    </row>
    <row r="3589" spans="1:3" x14ac:dyDescent="0.2">
      <c r="A3589" s="15" t="s">
        <v>120</v>
      </c>
      <c r="B3589" s="15">
        <v>2028</v>
      </c>
      <c r="C3589" s="15">
        <v>21.7</v>
      </c>
    </row>
    <row r="3590" spans="1:3" x14ac:dyDescent="0.2">
      <c r="A3590" s="15" t="s">
        <v>120</v>
      </c>
      <c r="B3590" s="15">
        <v>2029</v>
      </c>
      <c r="C3590" s="15">
        <v>21.7</v>
      </c>
    </row>
    <row r="3591" spans="1:3" x14ac:dyDescent="0.2">
      <c r="A3591" s="15" t="s">
        <v>120</v>
      </c>
      <c r="B3591" s="15">
        <v>2030</v>
      </c>
      <c r="C3591" s="15">
        <v>21.7</v>
      </c>
    </row>
    <row r="3592" spans="1:3" x14ac:dyDescent="0.2">
      <c r="A3592" s="15" t="s">
        <v>145</v>
      </c>
      <c r="B3592" s="15">
        <v>2021</v>
      </c>
      <c r="C3592" s="15">
        <v>52.2</v>
      </c>
    </row>
    <row r="3593" spans="1:3" x14ac:dyDescent="0.2">
      <c r="A3593" s="15" t="s">
        <v>145</v>
      </c>
      <c r="B3593" s="15">
        <v>2022</v>
      </c>
      <c r="C3593" s="15">
        <v>52.3</v>
      </c>
    </row>
    <row r="3594" spans="1:3" x14ac:dyDescent="0.2">
      <c r="A3594" s="15" t="s">
        <v>145</v>
      </c>
      <c r="B3594" s="15">
        <v>2023</v>
      </c>
      <c r="C3594" s="15">
        <v>52.4</v>
      </c>
    </row>
    <row r="3595" spans="1:3" x14ac:dyDescent="0.2">
      <c r="A3595" s="15" t="s">
        <v>145</v>
      </c>
      <c r="B3595" s="15">
        <v>2024</v>
      </c>
      <c r="C3595" s="15">
        <v>52.5</v>
      </c>
    </row>
    <row r="3596" spans="1:3" x14ac:dyDescent="0.2">
      <c r="A3596" s="15" t="s">
        <v>145</v>
      </c>
      <c r="B3596" s="15">
        <v>2025</v>
      </c>
      <c r="C3596" s="15">
        <v>52.6</v>
      </c>
    </row>
    <row r="3597" spans="1:3" x14ac:dyDescent="0.2">
      <c r="A3597" s="15" t="s">
        <v>145</v>
      </c>
      <c r="B3597" s="15">
        <v>2026</v>
      </c>
      <c r="C3597" s="15">
        <v>52.6</v>
      </c>
    </row>
    <row r="3598" spans="1:3" x14ac:dyDescent="0.2">
      <c r="A3598" s="15" t="s">
        <v>145</v>
      </c>
      <c r="B3598" s="15">
        <v>2027</v>
      </c>
      <c r="C3598" s="15">
        <v>52.7</v>
      </c>
    </row>
    <row r="3599" spans="1:3" x14ac:dyDescent="0.2">
      <c r="A3599" s="15" t="s">
        <v>145</v>
      </c>
      <c r="B3599" s="15">
        <v>2028</v>
      </c>
      <c r="C3599" s="15">
        <v>52.8</v>
      </c>
    </row>
    <row r="3600" spans="1:3" x14ac:dyDescent="0.2">
      <c r="A3600" s="15" t="s">
        <v>145</v>
      </c>
      <c r="B3600" s="15">
        <v>2029</v>
      </c>
      <c r="C3600" s="15">
        <v>52.9</v>
      </c>
    </row>
    <row r="3601" spans="1:3" x14ac:dyDescent="0.2">
      <c r="A3601" s="15" t="s">
        <v>145</v>
      </c>
      <c r="B3601" s="15">
        <v>2030</v>
      </c>
      <c r="C3601" s="15">
        <v>53</v>
      </c>
    </row>
    <row r="3602" spans="1:3" x14ac:dyDescent="0.2">
      <c r="A3602" s="15" t="s">
        <v>440</v>
      </c>
      <c r="B3602" s="15">
        <v>2021</v>
      </c>
      <c r="C3602" s="15">
        <v>23.8</v>
      </c>
    </row>
    <row r="3603" spans="1:3" x14ac:dyDescent="0.2">
      <c r="A3603" s="15" t="s">
        <v>440</v>
      </c>
      <c r="B3603" s="15">
        <v>2022</v>
      </c>
      <c r="C3603" s="15">
        <v>23.8</v>
      </c>
    </row>
    <row r="3604" spans="1:3" x14ac:dyDescent="0.2">
      <c r="A3604" s="15" t="s">
        <v>440</v>
      </c>
      <c r="B3604" s="15">
        <v>2023</v>
      </c>
      <c r="C3604" s="15">
        <v>23.7</v>
      </c>
    </row>
    <row r="3605" spans="1:3" x14ac:dyDescent="0.2">
      <c r="A3605" s="15" t="s">
        <v>440</v>
      </c>
      <c r="B3605" s="15">
        <v>2024</v>
      </c>
      <c r="C3605" s="15">
        <v>23.7</v>
      </c>
    </row>
    <row r="3606" spans="1:3" x14ac:dyDescent="0.2">
      <c r="A3606" s="15" t="s">
        <v>440</v>
      </c>
      <c r="B3606" s="15">
        <v>2025</v>
      </c>
      <c r="C3606" s="15">
        <v>23.7</v>
      </c>
    </row>
    <row r="3607" spans="1:3" x14ac:dyDescent="0.2">
      <c r="A3607" s="15" t="s">
        <v>440</v>
      </c>
      <c r="B3607" s="15">
        <v>2026</v>
      </c>
      <c r="C3607" s="15">
        <v>23.7</v>
      </c>
    </row>
    <row r="3608" spans="1:3" x14ac:dyDescent="0.2">
      <c r="A3608" s="15" t="s">
        <v>440</v>
      </c>
      <c r="B3608" s="15">
        <v>2027</v>
      </c>
      <c r="C3608" s="15">
        <v>23.7</v>
      </c>
    </row>
    <row r="3609" spans="1:3" x14ac:dyDescent="0.2">
      <c r="A3609" s="15" t="s">
        <v>440</v>
      </c>
      <c r="B3609" s="15">
        <v>2028</v>
      </c>
      <c r="C3609" s="15">
        <v>23.7</v>
      </c>
    </row>
    <row r="3610" spans="1:3" x14ac:dyDescent="0.2">
      <c r="A3610" s="15" t="s">
        <v>440</v>
      </c>
      <c r="B3610" s="15">
        <v>2029</v>
      </c>
      <c r="C3610" s="15">
        <v>23.7</v>
      </c>
    </row>
    <row r="3611" spans="1:3" x14ac:dyDescent="0.2">
      <c r="A3611" s="15" t="s">
        <v>440</v>
      </c>
      <c r="B3611" s="15">
        <v>2030</v>
      </c>
      <c r="C3611" s="15">
        <v>23.7</v>
      </c>
    </row>
    <row r="3612" spans="1:3" x14ac:dyDescent="0.2">
      <c r="A3612" s="15" t="s">
        <v>51</v>
      </c>
      <c r="B3612" s="15">
        <v>2021</v>
      </c>
      <c r="C3612" s="15">
        <v>16.3</v>
      </c>
    </row>
    <row r="3613" spans="1:3" x14ac:dyDescent="0.2">
      <c r="A3613" s="15" t="s">
        <v>51</v>
      </c>
      <c r="B3613" s="15">
        <v>2022</v>
      </c>
      <c r="C3613" s="15">
        <v>16.3</v>
      </c>
    </row>
    <row r="3614" spans="1:3" x14ac:dyDescent="0.2">
      <c r="A3614" s="15" t="s">
        <v>51</v>
      </c>
      <c r="B3614" s="15">
        <v>2023</v>
      </c>
      <c r="C3614" s="15">
        <v>16.3</v>
      </c>
    </row>
    <row r="3615" spans="1:3" x14ac:dyDescent="0.2">
      <c r="A3615" s="15" t="s">
        <v>51</v>
      </c>
      <c r="B3615" s="15">
        <v>2024</v>
      </c>
      <c r="C3615" s="15">
        <v>16.3</v>
      </c>
    </row>
    <row r="3616" spans="1:3" x14ac:dyDescent="0.2">
      <c r="A3616" s="15" t="s">
        <v>51</v>
      </c>
      <c r="B3616" s="15">
        <v>2025</v>
      </c>
      <c r="C3616" s="15">
        <v>16.3</v>
      </c>
    </row>
    <row r="3617" spans="1:3" x14ac:dyDescent="0.2">
      <c r="A3617" s="15" t="s">
        <v>51</v>
      </c>
      <c r="B3617" s="15">
        <v>2026</v>
      </c>
      <c r="C3617" s="15">
        <v>16.3</v>
      </c>
    </row>
    <row r="3618" spans="1:3" x14ac:dyDescent="0.2">
      <c r="A3618" s="15" t="s">
        <v>51</v>
      </c>
      <c r="B3618" s="15">
        <v>2027</v>
      </c>
      <c r="C3618" s="15">
        <v>16.3</v>
      </c>
    </row>
    <row r="3619" spans="1:3" x14ac:dyDescent="0.2">
      <c r="A3619" s="15" t="s">
        <v>51</v>
      </c>
      <c r="B3619" s="15">
        <v>2028</v>
      </c>
      <c r="C3619" s="15">
        <v>16.3</v>
      </c>
    </row>
    <row r="3620" spans="1:3" x14ac:dyDescent="0.2">
      <c r="A3620" s="15" t="s">
        <v>51</v>
      </c>
      <c r="B3620" s="15">
        <v>2029</v>
      </c>
      <c r="C3620" s="15">
        <v>16.3</v>
      </c>
    </row>
    <row r="3621" spans="1:3" x14ac:dyDescent="0.2">
      <c r="A3621" s="15" t="s">
        <v>51</v>
      </c>
      <c r="B3621" s="15">
        <v>2030</v>
      </c>
      <c r="C3621" s="15">
        <v>16.3</v>
      </c>
    </row>
    <row r="3622" spans="1:3" x14ac:dyDescent="0.2">
      <c r="A3622" s="15" t="s">
        <v>128</v>
      </c>
      <c r="B3622" s="15">
        <v>2021</v>
      </c>
      <c r="C3622" s="15">
        <v>13.5</v>
      </c>
    </row>
    <row r="3623" spans="1:3" x14ac:dyDescent="0.2">
      <c r="A3623" s="15" t="s">
        <v>128</v>
      </c>
      <c r="B3623" s="15">
        <v>2022</v>
      </c>
      <c r="C3623" s="15">
        <v>13.7</v>
      </c>
    </row>
    <row r="3624" spans="1:3" x14ac:dyDescent="0.2">
      <c r="A3624" s="15" t="s">
        <v>128</v>
      </c>
      <c r="B3624" s="15">
        <v>2023</v>
      </c>
      <c r="C3624" s="15">
        <v>13.9</v>
      </c>
    </row>
    <row r="3625" spans="1:3" x14ac:dyDescent="0.2">
      <c r="A3625" s="15" t="s">
        <v>128</v>
      </c>
      <c r="B3625" s="15">
        <v>2024</v>
      </c>
      <c r="C3625" s="15">
        <v>14.1</v>
      </c>
    </row>
    <row r="3626" spans="1:3" x14ac:dyDescent="0.2">
      <c r="A3626" s="15" t="s">
        <v>128</v>
      </c>
      <c r="B3626" s="15">
        <v>2025</v>
      </c>
      <c r="C3626" s="15">
        <v>14.3</v>
      </c>
    </row>
    <row r="3627" spans="1:3" x14ac:dyDescent="0.2">
      <c r="A3627" s="15" t="s">
        <v>128</v>
      </c>
      <c r="B3627" s="15">
        <v>2026</v>
      </c>
      <c r="C3627" s="15">
        <v>14.4</v>
      </c>
    </row>
    <row r="3628" spans="1:3" x14ac:dyDescent="0.2">
      <c r="A3628" s="15" t="s">
        <v>128</v>
      </c>
      <c r="B3628" s="15">
        <v>2027</v>
      </c>
      <c r="C3628" s="15">
        <v>14.5</v>
      </c>
    </row>
    <row r="3629" spans="1:3" x14ac:dyDescent="0.2">
      <c r="A3629" s="15" t="s">
        <v>128</v>
      </c>
      <c r="B3629" s="15">
        <v>2028</v>
      </c>
      <c r="C3629" s="15">
        <v>14.6</v>
      </c>
    </row>
    <row r="3630" spans="1:3" x14ac:dyDescent="0.2">
      <c r="A3630" s="15" t="s">
        <v>128</v>
      </c>
      <c r="B3630" s="15">
        <v>2029</v>
      </c>
      <c r="C3630" s="15">
        <v>14.8</v>
      </c>
    </row>
    <row r="3631" spans="1:3" x14ac:dyDescent="0.2">
      <c r="A3631" s="15" t="s">
        <v>128</v>
      </c>
      <c r="B3631" s="15">
        <v>2030</v>
      </c>
      <c r="C3631" s="15">
        <v>14.9</v>
      </c>
    </row>
    <row r="3632" spans="1:3" x14ac:dyDescent="0.2">
      <c r="A3632" s="15" t="s">
        <v>441</v>
      </c>
      <c r="B3632" s="15">
        <v>2021</v>
      </c>
      <c r="C3632" s="15">
        <v>14.8</v>
      </c>
    </row>
    <row r="3633" spans="1:3" x14ac:dyDescent="0.2">
      <c r="A3633" s="15" t="s">
        <v>441</v>
      </c>
      <c r="B3633" s="15">
        <v>2022</v>
      </c>
      <c r="C3633" s="15">
        <v>14.9</v>
      </c>
    </row>
    <row r="3634" spans="1:3" x14ac:dyDescent="0.2">
      <c r="A3634" s="15" t="s">
        <v>441</v>
      </c>
      <c r="B3634" s="15">
        <v>2023</v>
      </c>
      <c r="C3634" s="15">
        <v>14.9</v>
      </c>
    </row>
    <row r="3635" spans="1:3" x14ac:dyDescent="0.2">
      <c r="A3635" s="15" t="s">
        <v>441</v>
      </c>
      <c r="B3635" s="15">
        <v>2024</v>
      </c>
      <c r="C3635" s="15">
        <v>15</v>
      </c>
    </row>
    <row r="3636" spans="1:3" x14ac:dyDescent="0.2">
      <c r="A3636" s="15" t="s">
        <v>441</v>
      </c>
      <c r="B3636" s="15">
        <v>2025</v>
      </c>
      <c r="C3636" s="15">
        <v>15</v>
      </c>
    </row>
    <row r="3637" spans="1:3" x14ac:dyDescent="0.2">
      <c r="A3637" s="15" t="s">
        <v>441</v>
      </c>
      <c r="B3637" s="15">
        <v>2026</v>
      </c>
      <c r="C3637" s="15">
        <v>15</v>
      </c>
    </row>
    <row r="3638" spans="1:3" x14ac:dyDescent="0.2">
      <c r="A3638" s="15" t="s">
        <v>441</v>
      </c>
      <c r="B3638" s="15">
        <v>2027</v>
      </c>
      <c r="C3638" s="15">
        <v>15.1</v>
      </c>
    </row>
    <row r="3639" spans="1:3" x14ac:dyDescent="0.2">
      <c r="A3639" s="15" t="s">
        <v>441</v>
      </c>
      <c r="B3639" s="15">
        <v>2028</v>
      </c>
      <c r="C3639" s="15">
        <v>15.1</v>
      </c>
    </row>
    <row r="3640" spans="1:3" x14ac:dyDescent="0.2">
      <c r="A3640" s="15" t="s">
        <v>441</v>
      </c>
      <c r="B3640" s="15">
        <v>2029</v>
      </c>
      <c r="C3640" s="15">
        <v>15.2</v>
      </c>
    </row>
    <row r="3641" spans="1:3" x14ac:dyDescent="0.2">
      <c r="A3641" s="15" t="s">
        <v>441</v>
      </c>
      <c r="B3641" s="15">
        <v>2030</v>
      </c>
      <c r="C3641" s="15">
        <v>15.2</v>
      </c>
    </row>
    <row r="3642" spans="1:3" x14ac:dyDescent="0.2">
      <c r="A3642" s="15" t="s">
        <v>52</v>
      </c>
      <c r="B3642" s="15">
        <v>2021</v>
      </c>
      <c r="C3642" s="15">
        <v>157.6</v>
      </c>
    </row>
    <row r="3643" spans="1:3" x14ac:dyDescent="0.2">
      <c r="A3643" s="15" t="s">
        <v>52</v>
      </c>
      <c r="B3643" s="15">
        <v>2022</v>
      </c>
      <c r="C3643" s="15">
        <v>158.4</v>
      </c>
    </row>
    <row r="3644" spans="1:3" x14ac:dyDescent="0.2">
      <c r="A3644" s="15" t="s">
        <v>52</v>
      </c>
      <c r="B3644" s="15">
        <v>2023</v>
      </c>
      <c r="C3644" s="15">
        <v>159.30000000000001</v>
      </c>
    </row>
    <row r="3645" spans="1:3" x14ac:dyDescent="0.2">
      <c r="A3645" s="15" t="s">
        <v>52</v>
      </c>
      <c r="B3645" s="15">
        <v>2024</v>
      </c>
      <c r="C3645" s="15">
        <v>160.1</v>
      </c>
    </row>
    <row r="3646" spans="1:3" x14ac:dyDescent="0.2">
      <c r="A3646" s="15" t="s">
        <v>52</v>
      </c>
      <c r="B3646" s="15">
        <v>2025</v>
      </c>
      <c r="C3646" s="15">
        <v>161.1</v>
      </c>
    </row>
    <row r="3647" spans="1:3" x14ac:dyDescent="0.2">
      <c r="A3647" s="15" t="s">
        <v>52</v>
      </c>
      <c r="B3647" s="15">
        <v>2026</v>
      </c>
      <c r="C3647" s="15">
        <v>162.19999999999999</v>
      </c>
    </row>
    <row r="3648" spans="1:3" x14ac:dyDescent="0.2">
      <c r="A3648" s="15" t="s">
        <v>52</v>
      </c>
      <c r="B3648" s="15">
        <v>2027</v>
      </c>
      <c r="C3648" s="15">
        <v>163.30000000000001</v>
      </c>
    </row>
    <row r="3649" spans="1:3" x14ac:dyDescent="0.2">
      <c r="A3649" s="15" t="s">
        <v>52</v>
      </c>
      <c r="B3649" s="15">
        <v>2028</v>
      </c>
      <c r="C3649" s="15">
        <v>164.3</v>
      </c>
    </row>
    <row r="3650" spans="1:3" x14ac:dyDescent="0.2">
      <c r="A3650" s="15" t="s">
        <v>52</v>
      </c>
      <c r="B3650" s="15">
        <v>2029</v>
      </c>
      <c r="C3650" s="15">
        <v>165.3</v>
      </c>
    </row>
    <row r="3651" spans="1:3" x14ac:dyDescent="0.2">
      <c r="A3651" s="15" t="s">
        <v>52</v>
      </c>
      <c r="B3651" s="15">
        <v>2030</v>
      </c>
      <c r="C3651" s="15">
        <v>166.2</v>
      </c>
    </row>
    <row r="3652" spans="1:3" x14ac:dyDescent="0.2">
      <c r="A3652" s="15" t="s">
        <v>255</v>
      </c>
      <c r="B3652" s="15">
        <v>2021</v>
      </c>
      <c r="C3652" s="15">
        <v>28.5</v>
      </c>
    </row>
    <row r="3653" spans="1:3" x14ac:dyDescent="0.2">
      <c r="A3653" s="15" t="s">
        <v>255</v>
      </c>
      <c r="B3653" s="15">
        <v>2022</v>
      </c>
      <c r="C3653" s="15">
        <v>28.6</v>
      </c>
    </row>
    <row r="3654" spans="1:3" x14ac:dyDescent="0.2">
      <c r="A3654" s="15" t="s">
        <v>255</v>
      </c>
      <c r="B3654" s="15">
        <v>2023</v>
      </c>
      <c r="C3654" s="15">
        <v>28.7</v>
      </c>
    </row>
    <row r="3655" spans="1:3" x14ac:dyDescent="0.2">
      <c r="A3655" s="15" t="s">
        <v>255</v>
      </c>
      <c r="B3655" s="15">
        <v>2024</v>
      </c>
      <c r="C3655" s="15">
        <v>28.8</v>
      </c>
    </row>
    <row r="3656" spans="1:3" x14ac:dyDescent="0.2">
      <c r="A3656" s="15" t="s">
        <v>255</v>
      </c>
      <c r="B3656" s="15">
        <v>2025</v>
      </c>
      <c r="C3656" s="15">
        <v>28.9</v>
      </c>
    </row>
    <row r="3657" spans="1:3" x14ac:dyDescent="0.2">
      <c r="A3657" s="15" t="s">
        <v>255</v>
      </c>
      <c r="B3657" s="15">
        <v>2026</v>
      </c>
      <c r="C3657" s="15">
        <v>29</v>
      </c>
    </row>
    <row r="3658" spans="1:3" x14ac:dyDescent="0.2">
      <c r="A3658" s="15" t="s">
        <v>255</v>
      </c>
      <c r="B3658" s="15">
        <v>2027</v>
      </c>
      <c r="C3658" s="15">
        <v>29</v>
      </c>
    </row>
    <row r="3659" spans="1:3" x14ac:dyDescent="0.2">
      <c r="A3659" s="15" t="s">
        <v>255</v>
      </c>
      <c r="B3659" s="15">
        <v>2028</v>
      </c>
      <c r="C3659" s="15">
        <v>29.1</v>
      </c>
    </row>
    <row r="3660" spans="1:3" x14ac:dyDescent="0.2">
      <c r="A3660" s="15" t="s">
        <v>255</v>
      </c>
      <c r="B3660" s="15">
        <v>2029</v>
      </c>
      <c r="C3660" s="15">
        <v>29.1</v>
      </c>
    </row>
    <row r="3661" spans="1:3" x14ac:dyDescent="0.2">
      <c r="A3661" s="15" t="s">
        <v>255</v>
      </c>
      <c r="B3661" s="15">
        <v>2030</v>
      </c>
      <c r="C3661" s="15">
        <v>29.1</v>
      </c>
    </row>
    <row r="3662" spans="1:3" x14ac:dyDescent="0.2">
      <c r="A3662" s="15" t="s">
        <v>59</v>
      </c>
      <c r="B3662" s="15">
        <v>2021</v>
      </c>
      <c r="C3662" s="15">
        <v>17.100000000000001</v>
      </c>
    </row>
    <row r="3663" spans="1:3" x14ac:dyDescent="0.2">
      <c r="A3663" s="15" t="s">
        <v>59</v>
      </c>
      <c r="B3663" s="15">
        <v>2022</v>
      </c>
      <c r="C3663" s="15">
        <v>17.100000000000001</v>
      </c>
    </row>
    <row r="3664" spans="1:3" x14ac:dyDescent="0.2">
      <c r="A3664" s="15" t="s">
        <v>59</v>
      </c>
      <c r="B3664" s="15">
        <v>2023</v>
      </c>
      <c r="C3664" s="15">
        <v>17.2</v>
      </c>
    </row>
    <row r="3665" spans="1:3" x14ac:dyDescent="0.2">
      <c r="A3665" s="15" t="s">
        <v>59</v>
      </c>
      <c r="B3665" s="15">
        <v>2024</v>
      </c>
      <c r="C3665" s="15">
        <v>17.100000000000001</v>
      </c>
    </row>
    <row r="3666" spans="1:3" x14ac:dyDescent="0.2">
      <c r="A3666" s="15" t="s">
        <v>59</v>
      </c>
      <c r="B3666" s="15">
        <v>2025</v>
      </c>
      <c r="C3666" s="15">
        <v>17.2</v>
      </c>
    </row>
    <row r="3667" spans="1:3" x14ac:dyDescent="0.2">
      <c r="A3667" s="15" t="s">
        <v>59</v>
      </c>
      <c r="B3667" s="15">
        <v>2026</v>
      </c>
      <c r="C3667" s="15">
        <v>17.2</v>
      </c>
    </row>
    <row r="3668" spans="1:3" x14ac:dyDescent="0.2">
      <c r="A3668" s="15" t="s">
        <v>59</v>
      </c>
      <c r="B3668" s="15">
        <v>2027</v>
      </c>
      <c r="C3668" s="15">
        <v>17.2</v>
      </c>
    </row>
    <row r="3669" spans="1:3" x14ac:dyDescent="0.2">
      <c r="A3669" s="15" t="s">
        <v>59</v>
      </c>
      <c r="B3669" s="15">
        <v>2028</v>
      </c>
      <c r="C3669" s="15">
        <v>17.2</v>
      </c>
    </row>
    <row r="3670" spans="1:3" x14ac:dyDescent="0.2">
      <c r="A3670" s="15" t="s">
        <v>59</v>
      </c>
      <c r="B3670" s="15">
        <v>2029</v>
      </c>
      <c r="C3670" s="15">
        <v>17.3</v>
      </c>
    </row>
    <row r="3671" spans="1:3" x14ac:dyDescent="0.2">
      <c r="A3671" s="15" t="s">
        <v>59</v>
      </c>
      <c r="B3671" s="15">
        <v>2030</v>
      </c>
      <c r="C3671" s="15">
        <v>17.3</v>
      </c>
    </row>
    <row r="3672" spans="1:3" x14ac:dyDescent="0.2">
      <c r="A3672" s="15" t="s">
        <v>442</v>
      </c>
      <c r="B3672" s="15">
        <v>2021</v>
      </c>
      <c r="C3672" s="15">
        <v>14.2</v>
      </c>
    </row>
    <row r="3673" spans="1:3" x14ac:dyDescent="0.2">
      <c r="A3673" s="15" t="s">
        <v>442</v>
      </c>
      <c r="B3673" s="15">
        <v>2022</v>
      </c>
      <c r="C3673" s="15">
        <v>14.3</v>
      </c>
    </row>
    <row r="3674" spans="1:3" x14ac:dyDescent="0.2">
      <c r="A3674" s="15" t="s">
        <v>442</v>
      </c>
      <c r="B3674" s="15">
        <v>2023</v>
      </c>
      <c r="C3674" s="15">
        <v>14.3</v>
      </c>
    </row>
    <row r="3675" spans="1:3" x14ac:dyDescent="0.2">
      <c r="A3675" s="15" t="s">
        <v>442</v>
      </c>
      <c r="B3675" s="15">
        <v>2024</v>
      </c>
      <c r="C3675" s="15">
        <v>14.4</v>
      </c>
    </row>
    <row r="3676" spans="1:3" x14ac:dyDescent="0.2">
      <c r="A3676" s="15" t="s">
        <v>442</v>
      </c>
      <c r="B3676" s="15">
        <v>2025</v>
      </c>
      <c r="C3676" s="15">
        <v>14.4</v>
      </c>
    </row>
    <row r="3677" spans="1:3" x14ac:dyDescent="0.2">
      <c r="A3677" s="15" t="s">
        <v>442</v>
      </c>
      <c r="B3677" s="15">
        <v>2026</v>
      </c>
      <c r="C3677" s="15">
        <v>14.4</v>
      </c>
    </row>
    <row r="3678" spans="1:3" x14ac:dyDescent="0.2">
      <c r="A3678" s="15" t="s">
        <v>442</v>
      </c>
      <c r="B3678" s="15">
        <v>2027</v>
      </c>
      <c r="C3678" s="15">
        <v>14.5</v>
      </c>
    </row>
    <row r="3679" spans="1:3" x14ac:dyDescent="0.2">
      <c r="A3679" s="15" t="s">
        <v>442</v>
      </c>
      <c r="B3679" s="15">
        <v>2028</v>
      </c>
      <c r="C3679" s="15">
        <v>14.5</v>
      </c>
    </row>
    <row r="3680" spans="1:3" x14ac:dyDescent="0.2">
      <c r="A3680" s="15" t="s">
        <v>442</v>
      </c>
      <c r="B3680" s="15">
        <v>2029</v>
      </c>
      <c r="C3680" s="15">
        <v>14.6</v>
      </c>
    </row>
    <row r="3681" spans="1:3" x14ac:dyDescent="0.2">
      <c r="A3681" s="15" t="s">
        <v>442</v>
      </c>
      <c r="B3681" s="15">
        <v>2030</v>
      </c>
      <c r="C3681" s="15">
        <v>14.6</v>
      </c>
    </row>
    <row r="3682" spans="1:3" x14ac:dyDescent="0.2">
      <c r="A3682" s="15" t="s">
        <v>152</v>
      </c>
      <c r="B3682" s="15">
        <v>2021</v>
      </c>
      <c r="C3682" s="15">
        <v>22.4</v>
      </c>
    </row>
    <row r="3683" spans="1:3" x14ac:dyDescent="0.2">
      <c r="A3683" s="15" t="s">
        <v>152</v>
      </c>
      <c r="B3683" s="15">
        <v>2022</v>
      </c>
      <c r="C3683" s="15">
        <v>22.1</v>
      </c>
    </row>
    <row r="3684" spans="1:3" x14ac:dyDescent="0.2">
      <c r="A3684" s="15" t="s">
        <v>152</v>
      </c>
      <c r="B3684" s="15">
        <v>2023</v>
      </c>
      <c r="C3684" s="15">
        <v>21.9</v>
      </c>
    </row>
    <row r="3685" spans="1:3" x14ac:dyDescent="0.2">
      <c r="A3685" s="15" t="s">
        <v>152</v>
      </c>
      <c r="B3685" s="15">
        <v>2024</v>
      </c>
      <c r="C3685" s="15">
        <v>21.8</v>
      </c>
    </row>
    <row r="3686" spans="1:3" x14ac:dyDescent="0.2">
      <c r="A3686" s="15" t="s">
        <v>152</v>
      </c>
      <c r="B3686" s="15">
        <v>2025</v>
      </c>
      <c r="C3686" s="15">
        <v>21.8</v>
      </c>
    </row>
    <row r="3687" spans="1:3" x14ac:dyDescent="0.2">
      <c r="A3687" s="15" t="s">
        <v>152</v>
      </c>
      <c r="B3687" s="15">
        <v>2026</v>
      </c>
      <c r="C3687" s="15">
        <v>21.8</v>
      </c>
    </row>
    <row r="3688" spans="1:3" x14ac:dyDescent="0.2">
      <c r="A3688" s="15" t="s">
        <v>152</v>
      </c>
      <c r="B3688" s="15">
        <v>2027</v>
      </c>
      <c r="C3688" s="15">
        <v>21.8</v>
      </c>
    </row>
    <row r="3689" spans="1:3" x14ac:dyDescent="0.2">
      <c r="A3689" s="15" t="s">
        <v>152</v>
      </c>
      <c r="B3689" s="15">
        <v>2028</v>
      </c>
      <c r="C3689" s="15">
        <v>21.8</v>
      </c>
    </row>
    <row r="3690" spans="1:3" x14ac:dyDescent="0.2">
      <c r="A3690" s="15" t="s">
        <v>152</v>
      </c>
      <c r="B3690" s="15">
        <v>2029</v>
      </c>
      <c r="C3690" s="15">
        <v>21.9</v>
      </c>
    </row>
    <row r="3691" spans="1:3" x14ac:dyDescent="0.2">
      <c r="A3691" s="15" t="s">
        <v>152</v>
      </c>
      <c r="B3691" s="15">
        <v>2030</v>
      </c>
      <c r="C3691" s="15">
        <v>21.9</v>
      </c>
    </row>
    <row r="3692" spans="1:3" x14ac:dyDescent="0.2">
      <c r="A3692" s="15" t="s">
        <v>146</v>
      </c>
      <c r="B3692" s="15">
        <v>2021</v>
      </c>
      <c r="C3692" s="15">
        <v>65.2</v>
      </c>
    </row>
    <row r="3693" spans="1:3" x14ac:dyDescent="0.2">
      <c r="A3693" s="15" t="s">
        <v>146</v>
      </c>
      <c r="B3693" s="15">
        <v>2022</v>
      </c>
      <c r="C3693" s="15">
        <v>65.599999999999994</v>
      </c>
    </row>
    <row r="3694" spans="1:3" x14ac:dyDescent="0.2">
      <c r="A3694" s="15" t="s">
        <v>146</v>
      </c>
      <c r="B3694" s="15">
        <v>2023</v>
      </c>
      <c r="C3694" s="15">
        <v>66</v>
      </c>
    </row>
    <row r="3695" spans="1:3" x14ac:dyDescent="0.2">
      <c r="A3695" s="15" t="s">
        <v>146</v>
      </c>
      <c r="B3695" s="15">
        <v>2024</v>
      </c>
      <c r="C3695" s="15">
        <v>66.400000000000006</v>
      </c>
    </row>
    <row r="3696" spans="1:3" x14ac:dyDescent="0.2">
      <c r="A3696" s="15" t="s">
        <v>146</v>
      </c>
      <c r="B3696" s="15">
        <v>2025</v>
      </c>
      <c r="C3696" s="15">
        <v>66.8</v>
      </c>
    </row>
    <row r="3697" spans="1:3" x14ac:dyDescent="0.2">
      <c r="A3697" s="15" t="s">
        <v>146</v>
      </c>
      <c r="B3697" s="15">
        <v>2026</v>
      </c>
      <c r="C3697" s="15">
        <v>67.099999999999994</v>
      </c>
    </row>
    <row r="3698" spans="1:3" x14ac:dyDescent="0.2">
      <c r="A3698" s="15" t="s">
        <v>146</v>
      </c>
      <c r="B3698" s="15">
        <v>2027</v>
      </c>
      <c r="C3698" s="15">
        <v>67.400000000000006</v>
      </c>
    </row>
    <row r="3699" spans="1:3" x14ac:dyDescent="0.2">
      <c r="A3699" s="15" t="s">
        <v>146</v>
      </c>
      <c r="B3699" s="15">
        <v>2028</v>
      </c>
      <c r="C3699" s="15">
        <v>67.8</v>
      </c>
    </row>
    <row r="3700" spans="1:3" x14ac:dyDescent="0.2">
      <c r="A3700" s="15" t="s">
        <v>146</v>
      </c>
      <c r="B3700" s="15">
        <v>2029</v>
      </c>
      <c r="C3700" s="15">
        <v>68.099999999999994</v>
      </c>
    </row>
    <row r="3701" spans="1:3" x14ac:dyDescent="0.2">
      <c r="A3701" s="15" t="s">
        <v>146</v>
      </c>
      <c r="B3701" s="15">
        <v>2030</v>
      </c>
      <c r="C3701" s="15">
        <v>68.5</v>
      </c>
    </row>
    <row r="3702" spans="1:3" x14ac:dyDescent="0.2">
      <c r="A3702" s="15" t="s">
        <v>256</v>
      </c>
      <c r="B3702" s="15">
        <v>2021</v>
      </c>
      <c r="C3702" s="15">
        <v>43.3</v>
      </c>
    </row>
    <row r="3703" spans="1:3" x14ac:dyDescent="0.2">
      <c r="A3703" s="15" t="s">
        <v>256</v>
      </c>
      <c r="B3703" s="15">
        <v>2022</v>
      </c>
      <c r="C3703" s="15">
        <v>43.3</v>
      </c>
    </row>
    <row r="3704" spans="1:3" x14ac:dyDescent="0.2">
      <c r="A3704" s="15" t="s">
        <v>256</v>
      </c>
      <c r="B3704" s="15">
        <v>2023</v>
      </c>
      <c r="C3704" s="15">
        <v>43.2</v>
      </c>
    </row>
    <row r="3705" spans="1:3" x14ac:dyDescent="0.2">
      <c r="A3705" s="15" t="s">
        <v>256</v>
      </c>
      <c r="B3705" s="15">
        <v>2024</v>
      </c>
      <c r="C3705" s="15">
        <v>43.2</v>
      </c>
    </row>
    <row r="3706" spans="1:3" x14ac:dyDescent="0.2">
      <c r="A3706" s="15" t="s">
        <v>256</v>
      </c>
      <c r="B3706" s="15">
        <v>2025</v>
      </c>
      <c r="C3706" s="15">
        <v>43.2</v>
      </c>
    </row>
    <row r="3707" spans="1:3" x14ac:dyDescent="0.2">
      <c r="A3707" s="15" t="s">
        <v>256</v>
      </c>
      <c r="B3707" s="15">
        <v>2026</v>
      </c>
      <c r="C3707" s="15">
        <v>43.2</v>
      </c>
    </row>
    <row r="3708" spans="1:3" x14ac:dyDescent="0.2">
      <c r="A3708" s="15" t="s">
        <v>256</v>
      </c>
      <c r="B3708" s="15">
        <v>2027</v>
      </c>
      <c r="C3708" s="15">
        <v>43.2</v>
      </c>
    </row>
    <row r="3709" spans="1:3" x14ac:dyDescent="0.2">
      <c r="A3709" s="15" t="s">
        <v>256</v>
      </c>
      <c r="B3709" s="15">
        <v>2028</v>
      </c>
      <c r="C3709" s="15">
        <v>43.1</v>
      </c>
    </row>
    <row r="3710" spans="1:3" x14ac:dyDescent="0.2">
      <c r="A3710" s="15" t="s">
        <v>256</v>
      </c>
      <c r="B3710" s="15">
        <v>2029</v>
      </c>
      <c r="C3710" s="15">
        <v>43.1</v>
      </c>
    </row>
    <row r="3711" spans="1:3" x14ac:dyDescent="0.2">
      <c r="A3711" s="15" t="s">
        <v>256</v>
      </c>
      <c r="B3711" s="15">
        <v>2030</v>
      </c>
      <c r="C3711" s="15">
        <v>43.1</v>
      </c>
    </row>
    <row r="3712" spans="1:3" x14ac:dyDescent="0.2">
      <c r="A3712" s="15" t="s">
        <v>443</v>
      </c>
      <c r="B3712" s="15">
        <v>2021</v>
      </c>
      <c r="C3712" s="15">
        <v>126</v>
      </c>
    </row>
    <row r="3713" spans="1:3" x14ac:dyDescent="0.2">
      <c r="A3713" s="15" t="s">
        <v>443</v>
      </c>
      <c r="B3713" s="15">
        <v>2022</v>
      </c>
      <c r="C3713" s="15">
        <v>126.5</v>
      </c>
    </row>
    <row r="3714" spans="1:3" x14ac:dyDescent="0.2">
      <c r="A3714" s="15" t="s">
        <v>443</v>
      </c>
      <c r="B3714" s="15">
        <v>2023</v>
      </c>
      <c r="C3714" s="15">
        <v>127.2</v>
      </c>
    </row>
    <row r="3715" spans="1:3" x14ac:dyDescent="0.2">
      <c r="A3715" s="15" t="s">
        <v>443</v>
      </c>
      <c r="B3715" s="15">
        <v>2024</v>
      </c>
      <c r="C3715" s="15">
        <v>127.9</v>
      </c>
    </row>
    <row r="3716" spans="1:3" x14ac:dyDescent="0.2">
      <c r="A3716" s="15" t="s">
        <v>443</v>
      </c>
      <c r="B3716" s="15">
        <v>2025</v>
      </c>
      <c r="C3716" s="15">
        <v>128.9</v>
      </c>
    </row>
    <row r="3717" spans="1:3" x14ac:dyDescent="0.2">
      <c r="A3717" s="15" t="s">
        <v>443</v>
      </c>
      <c r="B3717" s="15">
        <v>2026</v>
      </c>
      <c r="C3717" s="15">
        <v>129.69999999999999</v>
      </c>
    </row>
    <row r="3718" spans="1:3" x14ac:dyDescent="0.2">
      <c r="A3718" s="15" t="s">
        <v>443</v>
      </c>
      <c r="B3718" s="15">
        <v>2027</v>
      </c>
      <c r="C3718" s="15">
        <v>130.9</v>
      </c>
    </row>
    <row r="3719" spans="1:3" x14ac:dyDescent="0.2">
      <c r="A3719" s="15" t="s">
        <v>443</v>
      </c>
      <c r="B3719" s="15">
        <v>2028</v>
      </c>
      <c r="C3719" s="15">
        <v>132.1</v>
      </c>
    </row>
    <row r="3720" spans="1:3" x14ac:dyDescent="0.2">
      <c r="A3720" s="15" t="s">
        <v>443</v>
      </c>
      <c r="B3720" s="15">
        <v>2029</v>
      </c>
      <c r="C3720" s="15">
        <v>133.19999999999999</v>
      </c>
    </row>
    <row r="3721" spans="1:3" x14ac:dyDescent="0.2">
      <c r="A3721" s="15" t="s">
        <v>443</v>
      </c>
      <c r="B3721" s="15">
        <v>2030</v>
      </c>
      <c r="C3721" s="15">
        <v>134.30000000000001</v>
      </c>
    </row>
    <row r="3722" spans="1:3" x14ac:dyDescent="0.2">
      <c r="A3722" s="15" t="s">
        <v>444</v>
      </c>
      <c r="B3722" s="15">
        <v>2021</v>
      </c>
      <c r="C3722" s="15">
        <v>8.6999999999999993</v>
      </c>
    </row>
    <row r="3723" spans="1:3" x14ac:dyDescent="0.2">
      <c r="A3723" s="15" t="s">
        <v>444</v>
      </c>
      <c r="B3723" s="15">
        <v>2022</v>
      </c>
      <c r="C3723" s="15">
        <v>8.8000000000000007</v>
      </c>
    </row>
    <row r="3724" spans="1:3" x14ac:dyDescent="0.2">
      <c r="A3724" s="15" t="s">
        <v>444</v>
      </c>
      <c r="B3724" s="15">
        <v>2023</v>
      </c>
      <c r="C3724" s="15">
        <v>8.8000000000000007</v>
      </c>
    </row>
    <row r="3725" spans="1:3" x14ac:dyDescent="0.2">
      <c r="A3725" s="15" t="s">
        <v>444</v>
      </c>
      <c r="B3725" s="15">
        <v>2024</v>
      </c>
      <c r="C3725" s="15">
        <v>8.9</v>
      </c>
    </row>
    <row r="3726" spans="1:3" x14ac:dyDescent="0.2">
      <c r="A3726" s="15" t="s">
        <v>444</v>
      </c>
      <c r="B3726" s="15">
        <v>2025</v>
      </c>
      <c r="C3726" s="15">
        <v>8.9</v>
      </c>
    </row>
    <row r="3727" spans="1:3" x14ac:dyDescent="0.2">
      <c r="A3727" s="15" t="s">
        <v>444</v>
      </c>
      <c r="B3727" s="15">
        <v>2026</v>
      </c>
      <c r="C3727" s="15">
        <v>9</v>
      </c>
    </row>
    <row r="3728" spans="1:3" x14ac:dyDescent="0.2">
      <c r="A3728" s="15" t="s">
        <v>444</v>
      </c>
      <c r="B3728" s="15">
        <v>2027</v>
      </c>
      <c r="C3728" s="15">
        <v>9</v>
      </c>
    </row>
    <row r="3729" spans="1:3" x14ac:dyDescent="0.2">
      <c r="A3729" s="15" t="s">
        <v>444</v>
      </c>
      <c r="B3729" s="15">
        <v>2028</v>
      </c>
      <c r="C3729" s="15">
        <v>9.1</v>
      </c>
    </row>
    <row r="3730" spans="1:3" x14ac:dyDescent="0.2">
      <c r="A3730" s="15" t="s">
        <v>444</v>
      </c>
      <c r="B3730" s="15">
        <v>2029</v>
      </c>
      <c r="C3730" s="15">
        <v>9.1999999999999993</v>
      </c>
    </row>
    <row r="3731" spans="1:3" x14ac:dyDescent="0.2">
      <c r="A3731" s="15" t="s">
        <v>444</v>
      </c>
      <c r="B3731" s="15">
        <v>2030</v>
      </c>
      <c r="C3731" s="15">
        <v>9.1999999999999993</v>
      </c>
    </row>
    <row r="3732" spans="1:3" x14ac:dyDescent="0.2">
      <c r="A3732" s="15" t="s">
        <v>445</v>
      </c>
      <c r="B3732" s="15">
        <v>2021</v>
      </c>
      <c r="C3732" s="15">
        <v>19.2</v>
      </c>
    </row>
    <row r="3733" spans="1:3" x14ac:dyDescent="0.2">
      <c r="A3733" s="15" t="s">
        <v>445</v>
      </c>
      <c r="B3733" s="15">
        <v>2022</v>
      </c>
      <c r="C3733" s="15">
        <v>19.2</v>
      </c>
    </row>
    <row r="3734" spans="1:3" x14ac:dyDescent="0.2">
      <c r="A3734" s="15" t="s">
        <v>445</v>
      </c>
      <c r="B3734" s="15">
        <v>2023</v>
      </c>
      <c r="C3734" s="15">
        <v>19.100000000000001</v>
      </c>
    </row>
    <row r="3735" spans="1:3" x14ac:dyDescent="0.2">
      <c r="A3735" s="15" t="s">
        <v>445</v>
      </c>
      <c r="B3735" s="15">
        <v>2024</v>
      </c>
      <c r="C3735" s="15">
        <v>19.100000000000001</v>
      </c>
    </row>
    <row r="3736" spans="1:3" x14ac:dyDescent="0.2">
      <c r="A3736" s="15" t="s">
        <v>445</v>
      </c>
      <c r="B3736" s="15">
        <v>2025</v>
      </c>
      <c r="C3736" s="15">
        <v>19</v>
      </c>
    </row>
    <row r="3737" spans="1:3" x14ac:dyDescent="0.2">
      <c r="A3737" s="15" t="s">
        <v>445</v>
      </c>
      <c r="B3737" s="15">
        <v>2026</v>
      </c>
      <c r="C3737" s="15">
        <v>19</v>
      </c>
    </row>
    <row r="3738" spans="1:3" x14ac:dyDescent="0.2">
      <c r="A3738" s="15" t="s">
        <v>445</v>
      </c>
      <c r="B3738" s="15">
        <v>2027</v>
      </c>
      <c r="C3738" s="15">
        <v>19</v>
      </c>
    </row>
    <row r="3739" spans="1:3" x14ac:dyDescent="0.2">
      <c r="A3739" s="15" t="s">
        <v>445</v>
      </c>
      <c r="B3739" s="15">
        <v>2028</v>
      </c>
      <c r="C3739" s="15">
        <v>18.899999999999999</v>
      </c>
    </row>
    <row r="3740" spans="1:3" x14ac:dyDescent="0.2">
      <c r="A3740" s="15" t="s">
        <v>445</v>
      </c>
      <c r="B3740" s="15">
        <v>2029</v>
      </c>
      <c r="C3740" s="15">
        <v>18.899999999999999</v>
      </c>
    </row>
    <row r="3741" spans="1:3" x14ac:dyDescent="0.2">
      <c r="A3741" s="15" t="s">
        <v>445</v>
      </c>
      <c r="B3741" s="15">
        <v>2030</v>
      </c>
      <c r="C3741" s="15">
        <v>18.899999999999999</v>
      </c>
    </row>
    <row r="3742" spans="1:3" x14ac:dyDescent="0.2">
      <c r="A3742" s="15" t="s">
        <v>446</v>
      </c>
      <c r="B3742" s="15">
        <v>2021</v>
      </c>
      <c r="C3742" s="15">
        <v>43.5</v>
      </c>
    </row>
    <row r="3743" spans="1:3" x14ac:dyDescent="0.2">
      <c r="A3743" s="15" t="s">
        <v>446</v>
      </c>
      <c r="B3743" s="15">
        <v>2022</v>
      </c>
      <c r="C3743" s="15">
        <v>44</v>
      </c>
    </row>
    <row r="3744" spans="1:3" x14ac:dyDescent="0.2">
      <c r="A3744" s="15" t="s">
        <v>446</v>
      </c>
      <c r="B3744" s="15">
        <v>2023</v>
      </c>
      <c r="C3744" s="15">
        <v>44.6</v>
      </c>
    </row>
    <row r="3745" spans="1:3" x14ac:dyDescent="0.2">
      <c r="A3745" s="15" t="s">
        <v>446</v>
      </c>
      <c r="B3745" s="15">
        <v>2024</v>
      </c>
      <c r="C3745" s="15">
        <v>45.1</v>
      </c>
    </row>
    <row r="3746" spans="1:3" x14ac:dyDescent="0.2">
      <c r="A3746" s="15" t="s">
        <v>446</v>
      </c>
      <c r="B3746" s="15">
        <v>2025</v>
      </c>
      <c r="C3746" s="15">
        <v>45.5</v>
      </c>
    </row>
    <row r="3747" spans="1:3" x14ac:dyDescent="0.2">
      <c r="A3747" s="15" t="s">
        <v>446</v>
      </c>
      <c r="B3747" s="15">
        <v>2026</v>
      </c>
      <c r="C3747" s="15">
        <v>46</v>
      </c>
    </row>
    <row r="3748" spans="1:3" x14ac:dyDescent="0.2">
      <c r="A3748" s="15" t="s">
        <v>446</v>
      </c>
      <c r="B3748" s="15">
        <v>2027</v>
      </c>
      <c r="C3748" s="15">
        <v>46.5</v>
      </c>
    </row>
    <row r="3749" spans="1:3" x14ac:dyDescent="0.2">
      <c r="A3749" s="15" t="s">
        <v>446</v>
      </c>
      <c r="B3749" s="15">
        <v>2028</v>
      </c>
      <c r="C3749" s="15">
        <v>46.9</v>
      </c>
    </row>
    <row r="3750" spans="1:3" x14ac:dyDescent="0.2">
      <c r="A3750" s="15" t="s">
        <v>446</v>
      </c>
      <c r="B3750" s="15">
        <v>2029</v>
      </c>
      <c r="C3750" s="15">
        <v>47.4</v>
      </c>
    </row>
    <row r="3751" spans="1:3" x14ac:dyDescent="0.2">
      <c r="A3751" s="15" t="s">
        <v>446</v>
      </c>
      <c r="B3751" s="15">
        <v>2030</v>
      </c>
      <c r="C3751" s="15">
        <v>47.9</v>
      </c>
    </row>
    <row r="3752" spans="1:3" x14ac:dyDescent="0.2">
      <c r="A3752" s="15" t="s">
        <v>121</v>
      </c>
      <c r="B3752" s="15">
        <v>2021</v>
      </c>
      <c r="C3752" s="15">
        <v>21.8</v>
      </c>
    </row>
    <row r="3753" spans="1:3" x14ac:dyDescent="0.2">
      <c r="A3753" s="15" t="s">
        <v>121</v>
      </c>
      <c r="B3753" s="15">
        <v>2022</v>
      </c>
      <c r="C3753" s="15">
        <v>21.8</v>
      </c>
    </row>
    <row r="3754" spans="1:3" x14ac:dyDescent="0.2">
      <c r="A3754" s="15" t="s">
        <v>121</v>
      </c>
      <c r="B3754" s="15">
        <v>2023</v>
      </c>
      <c r="C3754" s="15">
        <v>21.8</v>
      </c>
    </row>
    <row r="3755" spans="1:3" x14ac:dyDescent="0.2">
      <c r="A3755" s="15" t="s">
        <v>121</v>
      </c>
      <c r="B3755" s="15">
        <v>2024</v>
      </c>
      <c r="C3755" s="15">
        <v>21.8</v>
      </c>
    </row>
    <row r="3756" spans="1:3" x14ac:dyDescent="0.2">
      <c r="A3756" s="15" t="s">
        <v>121</v>
      </c>
      <c r="B3756" s="15">
        <v>2025</v>
      </c>
      <c r="C3756" s="15">
        <v>21.8</v>
      </c>
    </row>
    <row r="3757" spans="1:3" x14ac:dyDescent="0.2">
      <c r="A3757" s="15" t="s">
        <v>121</v>
      </c>
      <c r="B3757" s="15">
        <v>2026</v>
      </c>
      <c r="C3757" s="15">
        <v>21.8</v>
      </c>
    </row>
    <row r="3758" spans="1:3" x14ac:dyDescent="0.2">
      <c r="A3758" s="15" t="s">
        <v>121</v>
      </c>
      <c r="B3758" s="15">
        <v>2027</v>
      </c>
      <c r="C3758" s="15">
        <v>21.9</v>
      </c>
    </row>
    <row r="3759" spans="1:3" x14ac:dyDescent="0.2">
      <c r="A3759" s="15" t="s">
        <v>121</v>
      </c>
      <c r="B3759" s="15">
        <v>2028</v>
      </c>
      <c r="C3759" s="15">
        <v>22</v>
      </c>
    </row>
    <row r="3760" spans="1:3" x14ac:dyDescent="0.2">
      <c r="A3760" s="15" t="s">
        <v>121</v>
      </c>
      <c r="B3760" s="15">
        <v>2029</v>
      </c>
      <c r="C3760" s="15">
        <v>22.1</v>
      </c>
    </row>
    <row r="3761" spans="1:3" x14ac:dyDescent="0.2">
      <c r="A3761" s="15" t="s">
        <v>121</v>
      </c>
      <c r="B3761" s="15">
        <v>2030</v>
      </c>
      <c r="C3761" s="15">
        <v>22.2</v>
      </c>
    </row>
    <row r="3762" spans="1:3" x14ac:dyDescent="0.2">
      <c r="A3762" s="15" t="s">
        <v>257</v>
      </c>
      <c r="B3762" s="15">
        <v>2021</v>
      </c>
      <c r="C3762" s="15">
        <v>47.8</v>
      </c>
    </row>
    <row r="3763" spans="1:3" x14ac:dyDescent="0.2">
      <c r="A3763" s="15" t="s">
        <v>257</v>
      </c>
      <c r="B3763" s="15">
        <v>2022</v>
      </c>
      <c r="C3763" s="15">
        <v>47.8</v>
      </c>
    </row>
    <row r="3764" spans="1:3" x14ac:dyDescent="0.2">
      <c r="A3764" s="15" t="s">
        <v>257</v>
      </c>
      <c r="B3764" s="15">
        <v>2023</v>
      </c>
      <c r="C3764" s="15">
        <v>47.9</v>
      </c>
    </row>
    <row r="3765" spans="1:3" x14ac:dyDescent="0.2">
      <c r="A3765" s="15" t="s">
        <v>257</v>
      </c>
      <c r="B3765" s="15">
        <v>2024</v>
      </c>
      <c r="C3765" s="15">
        <v>47.9</v>
      </c>
    </row>
    <row r="3766" spans="1:3" x14ac:dyDescent="0.2">
      <c r="A3766" s="15" t="s">
        <v>257</v>
      </c>
      <c r="B3766" s="15">
        <v>2025</v>
      </c>
      <c r="C3766" s="15">
        <v>47.9</v>
      </c>
    </row>
    <row r="3767" spans="1:3" x14ac:dyDescent="0.2">
      <c r="A3767" s="15" t="s">
        <v>257</v>
      </c>
      <c r="B3767" s="15">
        <v>2026</v>
      </c>
      <c r="C3767" s="15">
        <v>48</v>
      </c>
    </row>
    <row r="3768" spans="1:3" x14ac:dyDescent="0.2">
      <c r="A3768" s="15" t="s">
        <v>257</v>
      </c>
      <c r="B3768" s="15">
        <v>2027</v>
      </c>
      <c r="C3768" s="15">
        <v>48</v>
      </c>
    </row>
    <row r="3769" spans="1:3" x14ac:dyDescent="0.2">
      <c r="A3769" s="15" t="s">
        <v>257</v>
      </c>
      <c r="B3769" s="15">
        <v>2028</v>
      </c>
      <c r="C3769" s="15">
        <v>48.1</v>
      </c>
    </row>
    <row r="3770" spans="1:3" x14ac:dyDescent="0.2">
      <c r="A3770" s="15" t="s">
        <v>257</v>
      </c>
      <c r="B3770" s="15">
        <v>2029</v>
      </c>
      <c r="C3770" s="15">
        <v>48.1</v>
      </c>
    </row>
    <row r="3771" spans="1:3" x14ac:dyDescent="0.2">
      <c r="A3771" s="15" t="s">
        <v>257</v>
      </c>
      <c r="B3771" s="15">
        <v>2030</v>
      </c>
      <c r="C3771" s="15">
        <v>48.2</v>
      </c>
    </row>
    <row r="3772" spans="1:3" x14ac:dyDescent="0.2">
      <c r="A3772" s="15" t="s">
        <v>281</v>
      </c>
      <c r="B3772" s="15">
        <v>2021</v>
      </c>
      <c r="C3772" s="15">
        <v>22.5</v>
      </c>
    </row>
    <row r="3773" spans="1:3" x14ac:dyDescent="0.2">
      <c r="A3773" s="15" t="s">
        <v>281</v>
      </c>
      <c r="B3773" s="15">
        <v>2022</v>
      </c>
      <c r="C3773" s="15">
        <v>22.5</v>
      </c>
    </row>
    <row r="3774" spans="1:3" x14ac:dyDescent="0.2">
      <c r="A3774" s="15" t="s">
        <v>281</v>
      </c>
      <c r="B3774" s="15">
        <v>2023</v>
      </c>
      <c r="C3774" s="15">
        <v>22.5</v>
      </c>
    </row>
    <row r="3775" spans="1:3" x14ac:dyDescent="0.2">
      <c r="A3775" s="15" t="s">
        <v>281</v>
      </c>
      <c r="B3775" s="15">
        <v>2024</v>
      </c>
      <c r="C3775" s="15">
        <v>22.4</v>
      </c>
    </row>
    <row r="3776" spans="1:3" x14ac:dyDescent="0.2">
      <c r="A3776" s="15" t="s">
        <v>281</v>
      </c>
      <c r="B3776" s="15">
        <v>2025</v>
      </c>
      <c r="C3776" s="15">
        <v>22.4</v>
      </c>
    </row>
    <row r="3777" spans="1:3" x14ac:dyDescent="0.2">
      <c r="A3777" s="15" t="s">
        <v>281</v>
      </c>
      <c r="B3777" s="15">
        <v>2026</v>
      </c>
      <c r="C3777" s="15">
        <v>22.4</v>
      </c>
    </row>
    <row r="3778" spans="1:3" x14ac:dyDescent="0.2">
      <c r="A3778" s="15" t="s">
        <v>281</v>
      </c>
      <c r="B3778" s="15">
        <v>2027</v>
      </c>
      <c r="C3778" s="15">
        <v>22.4</v>
      </c>
    </row>
    <row r="3779" spans="1:3" x14ac:dyDescent="0.2">
      <c r="A3779" s="15" t="s">
        <v>281</v>
      </c>
      <c r="B3779" s="15">
        <v>2028</v>
      </c>
      <c r="C3779" s="15">
        <v>22.4</v>
      </c>
    </row>
    <row r="3780" spans="1:3" x14ac:dyDescent="0.2">
      <c r="A3780" s="15" t="s">
        <v>281</v>
      </c>
      <c r="B3780" s="15">
        <v>2029</v>
      </c>
      <c r="C3780" s="15">
        <v>22.4</v>
      </c>
    </row>
    <row r="3781" spans="1:3" x14ac:dyDescent="0.2">
      <c r="A3781" s="15" t="s">
        <v>281</v>
      </c>
      <c r="B3781" s="15">
        <v>2030</v>
      </c>
      <c r="C3781" s="15">
        <v>22.4</v>
      </c>
    </row>
    <row r="3782" spans="1:3" x14ac:dyDescent="0.2">
      <c r="A3782" s="15" t="s">
        <v>447</v>
      </c>
      <c r="B3782" s="15">
        <v>2021</v>
      </c>
      <c r="C3782" s="15">
        <v>45.3</v>
      </c>
    </row>
    <row r="3783" spans="1:3" x14ac:dyDescent="0.2">
      <c r="A3783" s="15" t="s">
        <v>447</v>
      </c>
      <c r="B3783" s="15">
        <v>2022</v>
      </c>
      <c r="C3783" s="15">
        <v>45.5</v>
      </c>
    </row>
    <row r="3784" spans="1:3" x14ac:dyDescent="0.2">
      <c r="A3784" s="15" t="s">
        <v>447</v>
      </c>
      <c r="B3784" s="15">
        <v>2023</v>
      </c>
      <c r="C3784" s="15">
        <v>45.7</v>
      </c>
    </row>
    <row r="3785" spans="1:3" x14ac:dyDescent="0.2">
      <c r="A3785" s="15" t="s">
        <v>447</v>
      </c>
      <c r="B3785" s="15">
        <v>2024</v>
      </c>
      <c r="C3785" s="15">
        <v>45.9</v>
      </c>
    </row>
    <row r="3786" spans="1:3" x14ac:dyDescent="0.2">
      <c r="A3786" s="15" t="s">
        <v>447</v>
      </c>
      <c r="B3786" s="15">
        <v>2025</v>
      </c>
      <c r="C3786" s="15">
        <v>46.2</v>
      </c>
    </row>
    <row r="3787" spans="1:3" x14ac:dyDescent="0.2">
      <c r="A3787" s="15" t="s">
        <v>447</v>
      </c>
      <c r="B3787" s="15">
        <v>2026</v>
      </c>
      <c r="C3787" s="15">
        <v>46.4</v>
      </c>
    </row>
    <row r="3788" spans="1:3" x14ac:dyDescent="0.2">
      <c r="A3788" s="15" t="s">
        <v>447</v>
      </c>
      <c r="B3788" s="15">
        <v>2027</v>
      </c>
      <c r="C3788" s="15">
        <v>46.7</v>
      </c>
    </row>
    <row r="3789" spans="1:3" x14ac:dyDescent="0.2">
      <c r="A3789" s="15" t="s">
        <v>447</v>
      </c>
      <c r="B3789" s="15">
        <v>2028</v>
      </c>
      <c r="C3789" s="15">
        <v>47</v>
      </c>
    </row>
    <row r="3790" spans="1:3" x14ac:dyDescent="0.2">
      <c r="A3790" s="15" t="s">
        <v>447</v>
      </c>
      <c r="B3790" s="15">
        <v>2029</v>
      </c>
      <c r="C3790" s="15">
        <v>47.1</v>
      </c>
    </row>
    <row r="3791" spans="1:3" x14ac:dyDescent="0.2">
      <c r="A3791" s="15" t="s">
        <v>447</v>
      </c>
      <c r="B3791" s="15">
        <v>2030</v>
      </c>
      <c r="C3791" s="15">
        <v>47.3</v>
      </c>
    </row>
    <row r="3792" spans="1:3" x14ac:dyDescent="0.2">
      <c r="A3792" s="15" t="s">
        <v>282</v>
      </c>
      <c r="B3792" s="15">
        <v>2021</v>
      </c>
      <c r="C3792" s="15">
        <v>131.30000000000001</v>
      </c>
    </row>
    <row r="3793" spans="1:3" x14ac:dyDescent="0.2">
      <c r="A3793" s="15" t="s">
        <v>282</v>
      </c>
      <c r="B3793" s="15">
        <v>2022</v>
      </c>
      <c r="C3793" s="15">
        <v>132.5</v>
      </c>
    </row>
    <row r="3794" spans="1:3" x14ac:dyDescent="0.2">
      <c r="A3794" s="15" t="s">
        <v>282</v>
      </c>
      <c r="B3794" s="15">
        <v>2023</v>
      </c>
      <c r="C3794" s="15">
        <v>133.69999999999999</v>
      </c>
    </row>
    <row r="3795" spans="1:3" x14ac:dyDescent="0.2">
      <c r="A3795" s="15" t="s">
        <v>282</v>
      </c>
      <c r="B3795" s="15">
        <v>2024</v>
      </c>
      <c r="C3795" s="15">
        <v>134.80000000000001</v>
      </c>
    </row>
    <row r="3796" spans="1:3" x14ac:dyDescent="0.2">
      <c r="A3796" s="15" t="s">
        <v>282</v>
      </c>
      <c r="B3796" s="15">
        <v>2025</v>
      </c>
      <c r="C3796" s="15">
        <v>135.80000000000001</v>
      </c>
    </row>
    <row r="3797" spans="1:3" x14ac:dyDescent="0.2">
      <c r="A3797" s="15" t="s">
        <v>282</v>
      </c>
      <c r="B3797" s="15">
        <v>2026</v>
      </c>
      <c r="C3797" s="15">
        <v>136.69999999999999</v>
      </c>
    </row>
    <row r="3798" spans="1:3" x14ac:dyDescent="0.2">
      <c r="A3798" s="15" t="s">
        <v>282</v>
      </c>
      <c r="B3798" s="15">
        <v>2027</v>
      </c>
      <c r="C3798" s="15">
        <v>137.69999999999999</v>
      </c>
    </row>
    <row r="3799" spans="1:3" x14ac:dyDescent="0.2">
      <c r="A3799" s="15" t="s">
        <v>282</v>
      </c>
      <c r="B3799" s="15">
        <v>2028</v>
      </c>
      <c r="C3799" s="15">
        <v>138.5</v>
      </c>
    </row>
    <row r="3800" spans="1:3" x14ac:dyDescent="0.2">
      <c r="A3800" s="15" t="s">
        <v>282</v>
      </c>
      <c r="B3800" s="15">
        <v>2029</v>
      </c>
      <c r="C3800" s="15">
        <v>139.19999999999999</v>
      </c>
    </row>
    <row r="3801" spans="1:3" x14ac:dyDescent="0.2">
      <c r="A3801" s="15" t="s">
        <v>282</v>
      </c>
      <c r="B3801" s="15">
        <v>2030</v>
      </c>
      <c r="C3801" s="15">
        <v>139.80000000000001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384"/>
  <sheetViews>
    <sheetView showGridLines="0" workbookViewId="0">
      <pane ySplit="2" topLeftCell="A3" activePane="bottomLeft" state="frozen"/>
      <selection pane="bottomLeft" activeCell="B4" sqref="B4"/>
    </sheetView>
  </sheetViews>
  <sheetFormatPr baseColWidth="10" defaultColWidth="12.6640625" defaultRowHeight="15" customHeight="1" x14ac:dyDescent="0.15"/>
  <sheetData>
    <row r="1" spans="1:13" ht="15" customHeight="1" x14ac:dyDescent="0.15">
      <c r="A1" s="37" t="s">
        <v>13</v>
      </c>
      <c r="B1" s="37" t="s">
        <v>448</v>
      </c>
      <c r="C1" s="38"/>
      <c r="D1" s="38"/>
      <c r="E1" s="38"/>
      <c r="F1" s="38"/>
      <c r="G1" s="38"/>
      <c r="H1" s="38"/>
      <c r="I1" s="38"/>
      <c r="J1" s="38"/>
      <c r="K1" s="38"/>
      <c r="L1" s="38"/>
      <c r="M1" s="39"/>
    </row>
    <row r="2" spans="1:13" ht="15" customHeight="1" x14ac:dyDescent="0.15">
      <c r="A2" s="37" t="s">
        <v>327</v>
      </c>
      <c r="B2" s="40">
        <v>2021</v>
      </c>
      <c r="C2" s="41">
        <v>2022</v>
      </c>
      <c r="D2" s="41">
        <v>2023</v>
      </c>
      <c r="E2" s="41">
        <v>2024</v>
      </c>
      <c r="F2" s="41">
        <v>2025</v>
      </c>
      <c r="G2" s="41">
        <v>2026</v>
      </c>
      <c r="H2" s="41">
        <v>2027</v>
      </c>
      <c r="I2" s="41">
        <v>2028</v>
      </c>
      <c r="J2" s="41">
        <v>2029</v>
      </c>
      <c r="K2" s="41">
        <v>2030</v>
      </c>
      <c r="L2" s="41" t="s">
        <v>536</v>
      </c>
      <c r="M2" s="42" t="s">
        <v>449</v>
      </c>
    </row>
    <row r="3" spans="1:13" ht="15" customHeight="1" x14ac:dyDescent="0.15">
      <c r="A3" s="40" t="s">
        <v>330</v>
      </c>
      <c r="B3" s="43">
        <v>25.2</v>
      </c>
      <c r="C3" s="44">
        <v>25.1</v>
      </c>
      <c r="D3" s="44">
        <v>24.9</v>
      </c>
      <c r="E3" s="44">
        <v>24.7</v>
      </c>
      <c r="F3" s="44">
        <v>24.6</v>
      </c>
      <c r="G3" s="44">
        <v>24.5</v>
      </c>
      <c r="H3" s="44">
        <v>24.4</v>
      </c>
      <c r="I3" s="44">
        <v>24.3</v>
      </c>
      <c r="J3" s="44">
        <v>24.2</v>
      </c>
      <c r="K3" s="44">
        <v>24.1</v>
      </c>
      <c r="L3" s="44"/>
      <c r="M3" s="45">
        <v>246</v>
      </c>
    </row>
    <row r="4" spans="1:13" ht="15" customHeight="1" x14ac:dyDescent="0.15">
      <c r="A4" s="46" t="s">
        <v>331</v>
      </c>
      <c r="B4" s="47">
        <v>13.4</v>
      </c>
      <c r="C4" s="48">
        <v>13.5</v>
      </c>
      <c r="D4" s="48">
        <v>13.6</v>
      </c>
      <c r="E4" s="48">
        <v>13.7</v>
      </c>
      <c r="F4" s="48">
        <v>13.7</v>
      </c>
      <c r="G4" s="48">
        <v>13.8</v>
      </c>
      <c r="H4" s="48">
        <v>13.9</v>
      </c>
      <c r="I4" s="48">
        <v>13.9</v>
      </c>
      <c r="J4" s="48">
        <v>14</v>
      </c>
      <c r="K4" s="48">
        <v>14.1</v>
      </c>
      <c r="L4" s="48"/>
      <c r="M4" s="49">
        <v>137.60000000000002</v>
      </c>
    </row>
    <row r="5" spans="1:13" ht="15" customHeight="1" x14ac:dyDescent="0.15">
      <c r="A5" s="46" t="s">
        <v>31</v>
      </c>
      <c r="B5" s="47">
        <v>32.1</v>
      </c>
      <c r="C5" s="48">
        <v>32.1</v>
      </c>
      <c r="D5" s="48">
        <v>32.200000000000003</v>
      </c>
      <c r="E5" s="48">
        <v>32.299999999999997</v>
      </c>
      <c r="F5" s="48">
        <v>32.299999999999997</v>
      </c>
      <c r="G5" s="48">
        <v>32.200000000000003</v>
      </c>
      <c r="H5" s="48">
        <v>32.200000000000003</v>
      </c>
      <c r="I5" s="48">
        <v>32.1</v>
      </c>
      <c r="J5" s="48">
        <v>32.1</v>
      </c>
      <c r="K5" s="48">
        <v>32</v>
      </c>
      <c r="L5" s="48"/>
      <c r="M5" s="49">
        <v>321.60000000000002</v>
      </c>
    </row>
    <row r="6" spans="1:13" ht="15" customHeight="1" x14ac:dyDescent="0.15">
      <c r="A6" s="46" t="s">
        <v>207</v>
      </c>
      <c r="B6" s="47">
        <v>26.7</v>
      </c>
      <c r="C6" s="48">
        <v>26.5</v>
      </c>
      <c r="D6" s="48">
        <v>26.4</v>
      </c>
      <c r="E6" s="48">
        <v>26.3</v>
      </c>
      <c r="F6" s="48">
        <v>26.3</v>
      </c>
      <c r="G6" s="48">
        <v>26.2</v>
      </c>
      <c r="H6" s="48">
        <v>26.1</v>
      </c>
      <c r="I6" s="48">
        <v>26</v>
      </c>
      <c r="J6" s="48">
        <v>25.9</v>
      </c>
      <c r="K6" s="48">
        <v>25.8</v>
      </c>
      <c r="L6" s="48"/>
      <c r="M6" s="49">
        <v>262.2</v>
      </c>
    </row>
    <row r="7" spans="1:13" ht="15" customHeight="1" x14ac:dyDescent="0.15">
      <c r="A7" s="46" t="s">
        <v>290</v>
      </c>
      <c r="B7" s="47">
        <v>27.9</v>
      </c>
      <c r="C7" s="48">
        <v>27.8</v>
      </c>
      <c r="D7" s="48">
        <v>27.8</v>
      </c>
      <c r="E7" s="48">
        <v>27.8</v>
      </c>
      <c r="F7" s="48">
        <v>27.8</v>
      </c>
      <c r="G7" s="48">
        <v>27.8</v>
      </c>
      <c r="H7" s="48">
        <v>27.7</v>
      </c>
      <c r="I7" s="48">
        <v>27.7</v>
      </c>
      <c r="J7" s="48">
        <v>27.6</v>
      </c>
      <c r="K7" s="48">
        <v>27.6</v>
      </c>
      <c r="L7" s="48"/>
      <c r="M7" s="49">
        <v>277.5</v>
      </c>
    </row>
    <row r="8" spans="1:13" ht="15" customHeight="1" x14ac:dyDescent="0.15">
      <c r="A8" s="46" t="s">
        <v>332</v>
      </c>
      <c r="B8" s="47">
        <v>20.2</v>
      </c>
      <c r="C8" s="48">
        <v>20.3</v>
      </c>
      <c r="D8" s="48">
        <v>20.3</v>
      </c>
      <c r="E8" s="48">
        <v>20.399999999999999</v>
      </c>
      <c r="F8" s="48">
        <v>20.5</v>
      </c>
      <c r="G8" s="48">
        <v>20.6</v>
      </c>
      <c r="H8" s="48">
        <v>20.6</v>
      </c>
      <c r="I8" s="48">
        <v>20.7</v>
      </c>
      <c r="J8" s="48">
        <v>20.8</v>
      </c>
      <c r="K8" s="48">
        <v>20.8</v>
      </c>
      <c r="L8" s="48"/>
      <c r="M8" s="49">
        <v>205.2</v>
      </c>
    </row>
    <row r="9" spans="1:13" ht="15" customHeight="1" x14ac:dyDescent="0.15">
      <c r="A9" s="46" t="s">
        <v>333</v>
      </c>
      <c r="B9" s="47">
        <v>25.1</v>
      </c>
      <c r="C9" s="48">
        <v>25</v>
      </c>
      <c r="D9" s="48">
        <v>24.9</v>
      </c>
      <c r="E9" s="48">
        <v>24.8</v>
      </c>
      <c r="F9" s="48">
        <v>24.8</v>
      </c>
      <c r="G9" s="48">
        <v>24.8</v>
      </c>
      <c r="H9" s="48">
        <v>24.7</v>
      </c>
      <c r="I9" s="48">
        <v>24.7</v>
      </c>
      <c r="J9" s="48">
        <v>24.6</v>
      </c>
      <c r="K9" s="48">
        <v>24.6</v>
      </c>
      <c r="L9" s="48"/>
      <c r="M9" s="49">
        <v>247.99999999999997</v>
      </c>
    </row>
    <row r="10" spans="1:13" ht="15" customHeight="1" x14ac:dyDescent="0.15">
      <c r="A10" s="46" t="s">
        <v>24</v>
      </c>
      <c r="B10" s="47">
        <v>109.5</v>
      </c>
      <c r="C10" s="48">
        <v>110</v>
      </c>
      <c r="D10" s="48">
        <v>110.3</v>
      </c>
      <c r="E10" s="48">
        <v>110.7</v>
      </c>
      <c r="F10" s="48">
        <v>111.1</v>
      </c>
      <c r="G10" s="48">
        <v>111.3</v>
      </c>
      <c r="H10" s="48">
        <v>111.5</v>
      </c>
      <c r="I10" s="48">
        <v>111.7</v>
      </c>
      <c r="J10" s="48">
        <v>111.9</v>
      </c>
      <c r="K10" s="48">
        <v>112.1</v>
      </c>
      <c r="L10" s="48"/>
      <c r="M10" s="49">
        <v>1110.0999999999999</v>
      </c>
    </row>
    <row r="11" spans="1:13" ht="15" customHeight="1" x14ac:dyDescent="0.15">
      <c r="A11" s="46" t="s">
        <v>258</v>
      </c>
      <c r="B11" s="47">
        <v>72.7</v>
      </c>
      <c r="C11" s="48">
        <v>72.599999999999994</v>
      </c>
      <c r="D11" s="48">
        <v>72.599999999999994</v>
      </c>
      <c r="E11" s="48">
        <v>72.599999999999994</v>
      </c>
      <c r="F11" s="48">
        <v>72.599999999999994</v>
      </c>
      <c r="G11" s="48">
        <v>72.599999999999994</v>
      </c>
      <c r="H11" s="48">
        <v>72.599999999999994</v>
      </c>
      <c r="I11" s="48">
        <v>72.599999999999994</v>
      </c>
      <c r="J11" s="48">
        <v>72.7</v>
      </c>
      <c r="K11" s="48">
        <v>72.7</v>
      </c>
      <c r="L11" s="48"/>
      <c r="M11" s="49">
        <v>726.30000000000018</v>
      </c>
    </row>
    <row r="12" spans="1:13" ht="15" customHeight="1" x14ac:dyDescent="0.15">
      <c r="A12" s="46" t="s">
        <v>147</v>
      </c>
      <c r="B12" s="47">
        <v>212.9</v>
      </c>
      <c r="C12" s="48">
        <v>215.6</v>
      </c>
      <c r="D12" s="48">
        <v>218.4</v>
      </c>
      <c r="E12" s="48">
        <v>221.2</v>
      </c>
      <c r="F12" s="48">
        <v>224.1</v>
      </c>
      <c r="G12" s="48">
        <v>227</v>
      </c>
      <c r="H12" s="48">
        <v>229.9</v>
      </c>
      <c r="I12" s="48">
        <v>232.8</v>
      </c>
      <c r="J12" s="48">
        <v>235.3</v>
      </c>
      <c r="K12" s="48">
        <v>237.8</v>
      </c>
      <c r="L12" s="48"/>
      <c r="M12" s="49">
        <v>2255</v>
      </c>
    </row>
    <row r="13" spans="1:13" ht="15" customHeight="1" x14ac:dyDescent="0.15">
      <c r="A13" s="46" t="s">
        <v>334</v>
      </c>
      <c r="B13" s="47">
        <v>113.1</v>
      </c>
      <c r="C13" s="48">
        <v>114</v>
      </c>
      <c r="D13" s="48">
        <v>114.9</v>
      </c>
      <c r="E13" s="48">
        <v>115.7</v>
      </c>
      <c r="F13" s="48">
        <v>116.5</v>
      </c>
      <c r="G13" s="48">
        <v>117.3</v>
      </c>
      <c r="H13" s="48">
        <v>118.2</v>
      </c>
      <c r="I13" s="48">
        <v>119.1</v>
      </c>
      <c r="J13" s="48">
        <v>120</v>
      </c>
      <c r="K13" s="48">
        <v>121</v>
      </c>
      <c r="L13" s="48"/>
      <c r="M13" s="49">
        <v>1169.8000000000002</v>
      </c>
    </row>
    <row r="14" spans="1:13" ht="15" customHeight="1" x14ac:dyDescent="0.15">
      <c r="A14" s="46" t="s">
        <v>60</v>
      </c>
      <c r="B14" s="47">
        <v>10.1</v>
      </c>
      <c r="C14" s="48">
        <v>10.1</v>
      </c>
      <c r="D14" s="48">
        <v>10.1</v>
      </c>
      <c r="E14" s="48">
        <v>10.1</v>
      </c>
      <c r="F14" s="48">
        <v>10</v>
      </c>
      <c r="G14" s="48">
        <v>10</v>
      </c>
      <c r="H14" s="48">
        <v>10</v>
      </c>
      <c r="I14" s="48">
        <v>10</v>
      </c>
      <c r="J14" s="48">
        <v>10</v>
      </c>
      <c r="K14" s="48">
        <v>10</v>
      </c>
      <c r="L14" s="48"/>
      <c r="M14" s="49">
        <v>100.4</v>
      </c>
    </row>
    <row r="15" spans="1:13" ht="15" customHeight="1" x14ac:dyDescent="0.15">
      <c r="A15" s="46" t="s">
        <v>300</v>
      </c>
      <c r="B15" s="47">
        <v>3.7</v>
      </c>
      <c r="C15" s="48">
        <v>3.7</v>
      </c>
      <c r="D15" s="48">
        <v>3.7</v>
      </c>
      <c r="E15" s="48">
        <v>3.7</v>
      </c>
      <c r="F15" s="48">
        <v>3.7</v>
      </c>
      <c r="G15" s="48">
        <v>3.7</v>
      </c>
      <c r="H15" s="48">
        <v>3.7</v>
      </c>
      <c r="I15" s="48">
        <v>3.7</v>
      </c>
      <c r="J15" s="48">
        <v>3.7</v>
      </c>
      <c r="K15" s="48">
        <v>3.7</v>
      </c>
      <c r="L15" s="48"/>
      <c r="M15" s="49">
        <v>37</v>
      </c>
    </row>
    <row r="16" spans="1:13" ht="15" customHeight="1" x14ac:dyDescent="0.15">
      <c r="A16" s="46" t="s">
        <v>122</v>
      </c>
      <c r="B16" s="47">
        <v>158.30000000000001</v>
      </c>
      <c r="C16" s="48">
        <v>159.6</v>
      </c>
      <c r="D16" s="48">
        <v>160.80000000000001</v>
      </c>
      <c r="E16" s="48">
        <v>162</v>
      </c>
      <c r="F16" s="48">
        <v>163.1</v>
      </c>
      <c r="G16" s="48">
        <v>164.1</v>
      </c>
      <c r="H16" s="48">
        <v>165.1</v>
      </c>
      <c r="I16" s="48">
        <v>166.2</v>
      </c>
      <c r="J16" s="48">
        <v>167.1</v>
      </c>
      <c r="K16" s="48">
        <v>168</v>
      </c>
      <c r="L16" s="48"/>
      <c r="M16" s="49">
        <v>1634.3</v>
      </c>
    </row>
    <row r="17" spans="1:13" ht="15" customHeight="1" x14ac:dyDescent="0.15">
      <c r="A17" s="46" t="s">
        <v>32</v>
      </c>
      <c r="B17" s="47">
        <v>93.3</v>
      </c>
      <c r="C17" s="48">
        <v>94.2</v>
      </c>
      <c r="D17" s="48">
        <v>95</v>
      </c>
      <c r="E17" s="48">
        <v>95.7</v>
      </c>
      <c r="F17" s="48">
        <v>96.4</v>
      </c>
      <c r="G17" s="48">
        <v>96.9</v>
      </c>
      <c r="H17" s="48">
        <v>97.5</v>
      </c>
      <c r="I17" s="48">
        <v>98</v>
      </c>
      <c r="J17" s="48">
        <v>98.4</v>
      </c>
      <c r="K17" s="48">
        <v>98.8</v>
      </c>
      <c r="L17" s="48"/>
      <c r="M17" s="49">
        <v>964.19999999999993</v>
      </c>
    </row>
    <row r="18" spans="1:13" ht="15" customHeight="1" x14ac:dyDescent="0.15">
      <c r="A18" s="46" t="s">
        <v>37</v>
      </c>
      <c r="B18" s="47">
        <v>887.3</v>
      </c>
      <c r="C18" s="48">
        <v>897</v>
      </c>
      <c r="D18" s="48">
        <v>906.9</v>
      </c>
      <c r="E18" s="48">
        <v>916.6</v>
      </c>
      <c r="F18" s="48">
        <v>925.9</v>
      </c>
      <c r="G18" s="48">
        <v>935.2</v>
      </c>
      <c r="H18" s="48">
        <v>944.5</v>
      </c>
      <c r="I18" s="48">
        <v>952.8</v>
      </c>
      <c r="J18" s="48">
        <v>960.9</v>
      </c>
      <c r="K18" s="48">
        <v>969.1</v>
      </c>
      <c r="L18" s="48"/>
      <c r="M18" s="49">
        <v>9296.2000000000007</v>
      </c>
    </row>
    <row r="19" spans="1:13" ht="15" customHeight="1" x14ac:dyDescent="0.15">
      <c r="A19" s="46" t="s">
        <v>208</v>
      </c>
      <c r="B19" s="47">
        <v>162.4</v>
      </c>
      <c r="C19" s="48">
        <v>162.69999999999999</v>
      </c>
      <c r="D19" s="48">
        <v>162.9</v>
      </c>
      <c r="E19" s="48">
        <v>163.4</v>
      </c>
      <c r="F19" s="48">
        <v>163.9</v>
      </c>
      <c r="G19" s="48">
        <v>164.4</v>
      </c>
      <c r="H19" s="48">
        <v>164.9</v>
      </c>
      <c r="I19" s="48">
        <v>165.3</v>
      </c>
      <c r="J19" s="48">
        <v>165.6</v>
      </c>
      <c r="K19" s="48">
        <v>165.6</v>
      </c>
      <c r="L19" s="48"/>
      <c r="M19" s="49">
        <v>1641.0999999999997</v>
      </c>
    </row>
    <row r="20" spans="1:13" ht="15" customHeight="1" x14ac:dyDescent="0.15">
      <c r="A20" s="46" t="s">
        <v>335</v>
      </c>
      <c r="B20" s="47">
        <v>11.7</v>
      </c>
      <c r="C20" s="48">
        <v>11.6</v>
      </c>
      <c r="D20" s="48">
        <v>11.5</v>
      </c>
      <c r="E20" s="48">
        <v>11.4</v>
      </c>
      <c r="F20" s="48">
        <v>11.3</v>
      </c>
      <c r="G20" s="48">
        <v>11.2</v>
      </c>
      <c r="H20" s="48">
        <v>11.1</v>
      </c>
      <c r="I20" s="48">
        <v>11.1</v>
      </c>
      <c r="J20" s="48">
        <v>11</v>
      </c>
      <c r="K20" s="48">
        <v>10.9</v>
      </c>
      <c r="L20" s="48"/>
      <c r="M20" s="49">
        <v>112.8</v>
      </c>
    </row>
    <row r="21" spans="1:13" ht="15" customHeight="1" x14ac:dyDescent="0.15">
      <c r="A21" s="46" t="s">
        <v>209</v>
      </c>
      <c r="B21" s="47">
        <v>162</v>
      </c>
      <c r="C21" s="48">
        <v>163.4</v>
      </c>
      <c r="D21" s="48">
        <v>164.6</v>
      </c>
      <c r="E21" s="48">
        <v>165.6</v>
      </c>
      <c r="F21" s="48">
        <v>166.7</v>
      </c>
      <c r="G21" s="48">
        <v>167.6</v>
      </c>
      <c r="H21" s="48">
        <v>168.4</v>
      </c>
      <c r="I21" s="48">
        <v>169.1</v>
      </c>
      <c r="J21" s="48">
        <v>169.8</v>
      </c>
      <c r="K21" s="48">
        <v>170.5</v>
      </c>
      <c r="L21" s="48"/>
      <c r="M21" s="49">
        <v>1667.6999999999998</v>
      </c>
    </row>
    <row r="22" spans="1:13" ht="15" customHeight="1" x14ac:dyDescent="0.15">
      <c r="A22" s="46" t="s">
        <v>336</v>
      </c>
      <c r="B22" s="47">
        <v>68.900000000000006</v>
      </c>
      <c r="C22" s="48">
        <v>69.099999999999994</v>
      </c>
      <c r="D22" s="48">
        <v>69.2</v>
      </c>
      <c r="E22" s="48">
        <v>69.400000000000006</v>
      </c>
      <c r="F22" s="48">
        <v>69.599999999999994</v>
      </c>
      <c r="G22" s="48">
        <v>69.7</v>
      </c>
      <c r="H22" s="48">
        <v>70</v>
      </c>
      <c r="I22" s="48">
        <v>70.3</v>
      </c>
      <c r="J22" s="48">
        <v>70.599999999999994</v>
      </c>
      <c r="K22" s="48">
        <v>70.8</v>
      </c>
      <c r="L22" s="48"/>
      <c r="M22" s="49">
        <v>697.6</v>
      </c>
    </row>
    <row r="23" spans="1:13" ht="15" customHeight="1" x14ac:dyDescent="0.15">
      <c r="A23" s="46" t="s">
        <v>62</v>
      </c>
      <c r="B23" s="47">
        <v>17.100000000000001</v>
      </c>
      <c r="C23" s="48">
        <v>17.2</v>
      </c>
      <c r="D23" s="48">
        <v>17.3</v>
      </c>
      <c r="E23" s="48">
        <v>17.3</v>
      </c>
      <c r="F23" s="48">
        <v>17.399999999999999</v>
      </c>
      <c r="G23" s="48">
        <v>17.5</v>
      </c>
      <c r="H23" s="48">
        <v>17.600000000000001</v>
      </c>
      <c r="I23" s="48">
        <v>17.600000000000001</v>
      </c>
      <c r="J23" s="48">
        <v>17.7</v>
      </c>
      <c r="K23" s="48">
        <v>17.8</v>
      </c>
      <c r="L23" s="48"/>
      <c r="M23" s="49">
        <v>174.49999999999997</v>
      </c>
    </row>
    <row r="24" spans="1:13" ht="15" customHeight="1" x14ac:dyDescent="0.15">
      <c r="A24" s="46" t="s">
        <v>63</v>
      </c>
      <c r="B24" s="47">
        <v>7</v>
      </c>
      <c r="C24" s="48">
        <v>7</v>
      </c>
      <c r="D24" s="48">
        <v>7</v>
      </c>
      <c r="E24" s="48">
        <v>7.1</v>
      </c>
      <c r="F24" s="48">
        <v>7.1</v>
      </c>
      <c r="G24" s="48">
        <v>7.1</v>
      </c>
      <c r="H24" s="48">
        <v>7.1</v>
      </c>
      <c r="I24" s="48">
        <v>7.1</v>
      </c>
      <c r="J24" s="48">
        <v>7.1</v>
      </c>
      <c r="K24" s="48">
        <v>7.2</v>
      </c>
      <c r="L24" s="48"/>
      <c r="M24" s="49">
        <v>70.800000000000011</v>
      </c>
    </row>
    <row r="25" spans="1:13" ht="15" customHeight="1" x14ac:dyDescent="0.15">
      <c r="A25" s="46" t="s">
        <v>123</v>
      </c>
      <c r="B25" s="47">
        <v>24.9</v>
      </c>
      <c r="C25" s="48">
        <v>25</v>
      </c>
      <c r="D25" s="48">
        <v>25</v>
      </c>
      <c r="E25" s="48">
        <v>25.1</v>
      </c>
      <c r="F25" s="48">
        <v>25.2</v>
      </c>
      <c r="G25" s="48">
        <v>25.3</v>
      </c>
      <c r="H25" s="48">
        <v>25.4</v>
      </c>
      <c r="I25" s="48">
        <v>25.5</v>
      </c>
      <c r="J25" s="48">
        <v>25.5</v>
      </c>
      <c r="K25" s="48">
        <v>25.6</v>
      </c>
      <c r="L25" s="48"/>
      <c r="M25" s="49">
        <v>252.5</v>
      </c>
    </row>
    <row r="26" spans="1:13" ht="15" customHeight="1" x14ac:dyDescent="0.15">
      <c r="A26" s="46" t="s">
        <v>337</v>
      </c>
      <c r="B26" s="47">
        <v>49</v>
      </c>
      <c r="C26" s="48">
        <v>48.9</v>
      </c>
      <c r="D26" s="48">
        <v>48.9</v>
      </c>
      <c r="E26" s="48">
        <v>48.8</v>
      </c>
      <c r="F26" s="48">
        <v>48.9</v>
      </c>
      <c r="G26" s="48">
        <v>48.9</v>
      </c>
      <c r="H26" s="48">
        <v>48.8</v>
      </c>
      <c r="I26" s="48">
        <v>48.8</v>
      </c>
      <c r="J26" s="48">
        <v>48.8</v>
      </c>
      <c r="K26" s="48">
        <v>48.9</v>
      </c>
      <c r="L26" s="48"/>
      <c r="M26" s="49">
        <v>488.70000000000005</v>
      </c>
    </row>
    <row r="27" spans="1:13" ht="15" customHeight="1" x14ac:dyDescent="0.15">
      <c r="A27" s="46" t="s">
        <v>210</v>
      </c>
      <c r="B27" s="47">
        <v>59.5</v>
      </c>
      <c r="C27" s="48">
        <v>60</v>
      </c>
      <c r="D27" s="48">
        <v>60.4</v>
      </c>
      <c r="E27" s="48">
        <v>60.9</v>
      </c>
      <c r="F27" s="48">
        <v>61.3</v>
      </c>
      <c r="G27" s="48">
        <v>61.8</v>
      </c>
      <c r="H27" s="48">
        <v>62.2</v>
      </c>
      <c r="I27" s="48">
        <v>62.6</v>
      </c>
      <c r="J27" s="48">
        <v>63</v>
      </c>
      <c r="K27" s="48">
        <v>63.4</v>
      </c>
      <c r="L27" s="48"/>
      <c r="M27" s="49">
        <v>615.1</v>
      </c>
    </row>
    <row r="28" spans="1:13" ht="15" customHeight="1" x14ac:dyDescent="0.15">
      <c r="A28" s="46" t="s">
        <v>338</v>
      </c>
      <c r="B28" s="47">
        <v>10.6</v>
      </c>
      <c r="C28" s="48">
        <v>10.7</v>
      </c>
      <c r="D28" s="48">
        <v>10.7</v>
      </c>
      <c r="E28" s="48">
        <v>10.7</v>
      </c>
      <c r="F28" s="48">
        <v>10.7</v>
      </c>
      <c r="G28" s="48">
        <v>10.7</v>
      </c>
      <c r="H28" s="48">
        <v>10.8</v>
      </c>
      <c r="I28" s="48">
        <v>10.8</v>
      </c>
      <c r="J28" s="48">
        <v>10.8</v>
      </c>
      <c r="K28" s="48">
        <v>10.8</v>
      </c>
      <c r="L28" s="48"/>
      <c r="M28" s="49">
        <v>107.29999999999998</v>
      </c>
    </row>
    <row r="29" spans="1:13" ht="15" customHeight="1" x14ac:dyDescent="0.15">
      <c r="A29" s="46" t="s">
        <v>339</v>
      </c>
      <c r="B29" s="47">
        <v>15.9</v>
      </c>
      <c r="C29" s="48">
        <v>15.9</v>
      </c>
      <c r="D29" s="48">
        <v>15.8</v>
      </c>
      <c r="E29" s="48">
        <v>15.8</v>
      </c>
      <c r="F29" s="48">
        <v>15.8</v>
      </c>
      <c r="G29" s="48">
        <v>15.7</v>
      </c>
      <c r="H29" s="48">
        <v>15.7</v>
      </c>
      <c r="I29" s="48">
        <v>15.7</v>
      </c>
      <c r="J29" s="48">
        <v>15.6</v>
      </c>
      <c r="K29" s="48">
        <v>15.6</v>
      </c>
      <c r="L29" s="48"/>
      <c r="M29" s="49">
        <v>157.5</v>
      </c>
    </row>
    <row r="30" spans="1:13" ht="15" customHeight="1" x14ac:dyDescent="0.15">
      <c r="A30" s="46" t="s">
        <v>45</v>
      </c>
      <c r="B30" s="47">
        <v>10.1</v>
      </c>
      <c r="C30" s="48">
        <v>10.3</v>
      </c>
      <c r="D30" s="48">
        <v>10.5</v>
      </c>
      <c r="E30" s="48">
        <v>10.7</v>
      </c>
      <c r="F30" s="48">
        <v>10.9</v>
      </c>
      <c r="G30" s="48">
        <v>11</v>
      </c>
      <c r="H30" s="48">
        <v>11.2</v>
      </c>
      <c r="I30" s="48">
        <v>11.4</v>
      </c>
      <c r="J30" s="48">
        <v>11.5</v>
      </c>
      <c r="K30" s="48">
        <v>11.7</v>
      </c>
      <c r="L30" s="48"/>
      <c r="M30" s="49">
        <v>109.3</v>
      </c>
    </row>
    <row r="31" spans="1:13" ht="15" customHeight="1" x14ac:dyDescent="0.15">
      <c r="A31" s="46" t="s">
        <v>169</v>
      </c>
      <c r="B31" s="47">
        <v>13.4</v>
      </c>
      <c r="C31" s="48">
        <v>13.4</v>
      </c>
      <c r="D31" s="48">
        <v>13.3</v>
      </c>
      <c r="E31" s="48">
        <v>13.3</v>
      </c>
      <c r="F31" s="48">
        <v>13.2</v>
      </c>
      <c r="G31" s="48">
        <v>13.2</v>
      </c>
      <c r="H31" s="48">
        <v>13.1</v>
      </c>
      <c r="I31" s="48">
        <v>13</v>
      </c>
      <c r="J31" s="48">
        <v>13</v>
      </c>
      <c r="K31" s="48">
        <v>12.9</v>
      </c>
      <c r="L31" s="48"/>
      <c r="M31" s="49">
        <v>131.80000000000001</v>
      </c>
    </row>
    <row r="32" spans="1:13" ht="15" customHeight="1" x14ac:dyDescent="0.15">
      <c r="A32" s="46" t="s">
        <v>211</v>
      </c>
      <c r="B32" s="47">
        <v>34.700000000000003</v>
      </c>
      <c r="C32" s="48">
        <v>34.6</v>
      </c>
      <c r="D32" s="48">
        <v>34.5</v>
      </c>
      <c r="E32" s="48">
        <v>34.4</v>
      </c>
      <c r="F32" s="48">
        <v>34.299999999999997</v>
      </c>
      <c r="G32" s="48">
        <v>34.1</v>
      </c>
      <c r="H32" s="48">
        <v>34.1</v>
      </c>
      <c r="I32" s="48">
        <v>34.1</v>
      </c>
      <c r="J32" s="48">
        <v>34.1</v>
      </c>
      <c r="K32" s="48">
        <v>34.1</v>
      </c>
      <c r="L32" s="48"/>
      <c r="M32" s="49">
        <v>343.00000000000006</v>
      </c>
    </row>
    <row r="33" spans="1:13" ht="15" customHeight="1" x14ac:dyDescent="0.15">
      <c r="A33" s="46" t="s">
        <v>65</v>
      </c>
      <c r="B33" s="47">
        <v>18.8</v>
      </c>
      <c r="C33" s="48">
        <v>18.8</v>
      </c>
      <c r="D33" s="48">
        <v>18.899999999999999</v>
      </c>
      <c r="E33" s="48">
        <v>18.899999999999999</v>
      </c>
      <c r="F33" s="48">
        <v>18.899999999999999</v>
      </c>
      <c r="G33" s="48">
        <v>19</v>
      </c>
      <c r="H33" s="48">
        <v>19</v>
      </c>
      <c r="I33" s="48">
        <v>19</v>
      </c>
      <c r="J33" s="48">
        <v>19.100000000000001</v>
      </c>
      <c r="K33" s="48">
        <v>19.100000000000001</v>
      </c>
      <c r="L33" s="48"/>
      <c r="M33" s="49">
        <v>189.5</v>
      </c>
    </row>
    <row r="34" spans="1:13" ht="15" customHeight="1" x14ac:dyDescent="0.15">
      <c r="A34" s="46" t="s">
        <v>340</v>
      </c>
      <c r="B34" s="47">
        <v>13</v>
      </c>
      <c r="C34" s="48">
        <v>13</v>
      </c>
      <c r="D34" s="48">
        <v>12.9</v>
      </c>
      <c r="E34" s="48">
        <v>12.9</v>
      </c>
      <c r="F34" s="48">
        <v>12.8</v>
      </c>
      <c r="G34" s="48">
        <v>12.8</v>
      </c>
      <c r="H34" s="48">
        <v>12.7</v>
      </c>
      <c r="I34" s="48">
        <v>12.7</v>
      </c>
      <c r="J34" s="48">
        <v>12.6</v>
      </c>
      <c r="K34" s="48">
        <v>12.6</v>
      </c>
      <c r="L34" s="48"/>
      <c r="M34" s="49">
        <v>127.99999999999999</v>
      </c>
    </row>
    <row r="35" spans="1:13" ht="15" customHeight="1" x14ac:dyDescent="0.15">
      <c r="A35" s="46" t="s">
        <v>341</v>
      </c>
      <c r="B35" s="47">
        <v>29.4</v>
      </c>
      <c r="C35" s="48">
        <v>29.2</v>
      </c>
      <c r="D35" s="48">
        <v>29.1</v>
      </c>
      <c r="E35" s="48">
        <v>29</v>
      </c>
      <c r="F35" s="48">
        <v>28.9</v>
      </c>
      <c r="G35" s="48">
        <v>28.9</v>
      </c>
      <c r="H35" s="48">
        <v>28.9</v>
      </c>
      <c r="I35" s="48">
        <v>28.9</v>
      </c>
      <c r="J35" s="48">
        <v>28.8</v>
      </c>
      <c r="K35" s="48">
        <v>28.9</v>
      </c>
      <c r="L35" s="48"/>
      <c r="M35" s="49">
        <v>290</v>
      </c>
    </row>
    <row r="36" spans="1:13" ht="15" customHeight="1" x14ac:dyDescent="0.15">
      <c r="A36" s="46" t="s">
        <v>64</v>
      </c>
      <c r="B36" s="47">
        <v>66.5</v>
      </c>
      <c r="C36" s="48">
        <v>66.5</v>
      </c>
      <c r="D36" s="48">
        <v>66.599999999999994</v>
      </c>
      <c r="E36" s="48">
        <v>66.599999999999994</v>
      </c>
      <c r="F36" s="48">
        <v>66.8</v>
      </c>
      <c r="G36" s="48">
        <v>66.900000000000006</v>
      </c>
      <c r="H36" s="48">
        <v>67</v>
      </c>
      <c r="I36" s="48">
        <v>67.2</v>
      </c>
      <c r="J36" s="48">
        <v>67.3</v>
      </c>
      <c r="K36" s="48">
        <v>67.400000000000006</v>
      </c>
      <c r="L36" s="48"/>
      <c r="M36" s="49">
        <v>668.8</v>
      </c>
    </row>
    <row r="37" spans="1:13" ht="15" customHeight="1" x14ac:dyDescent="0.15">
      <c r="A37" s="46" t="s">
        <v>212</v>
      </c>
      <c r="B37" s="47">
        <v>43.5</v>
      </c>
      <c r="C37" s="48">
        <v>43.3</v>
      </c>
      <c r="D37" s="48">
        <v>43.1</v>
      </c>
      <c r="E37" s="48">
        <v>42.9</v>
      </c>
      <c r="F37" s="48">
        <v>42.7</v>
      </c>
      <c r="G37" s="48">
        <v>42.6</v>
      </c>
      <c r="H37" s="48">
        <v>42.5</v>
      </c>
      <c r="I37" s="48">
        <v>42.3</v>
      </c>
      <c r="J37" s="48">
        <v>42.2</v>
      </c>
      <c r="K37" s="48">
        <v>42.1</v>
      </c>
      <c r="L37" s="48"/>
      <c r="M37" s="49">
        <v>427.20000000000005</v>
      </c>
    </row>
    <row r="38" spans="1:13" ht="15" customHeight="1" x14ac:dyDescent="0.15">
      <c r="A38" s="46" t="s">
        <v>66</v>
      </c>
      <c r="B38" s="47">
        <v>30.3</v>
      </c>
      <c r="C38" s="48">
        <v>30.2</v>
      </c>
      <c r="D38" s="48">
        <v>30.1</v>
      </c>
      <c r="E38" s="48">
        <v>30.1</v>
      </c>
      <c r="F38" s="48">
        <v>30.1</v>
      </c>
      <c r="G38" s="48">
        <v>30.1</v>
      </c>
      <c r="H38" s="48">
        <v>30.1</v>
      </c>
      <c r="I38" s="48">
        <v>30.1</v>
      </c>
      <c r="J38" s="48">
        <v>30.1</v>
      </c>
      <c r="K38" s="48">
        <v>30.2</v>
      </c>
      <c r="L38" s="48"/>
      <c r="M38" s="49">
        <v>301.39999999999998</v>
      </c>
    </row>
    <row r="39" spans="1:13" ht="15" customHeight="1" x14ac:dyDescent="0.15">
      <c r="A39" s="46" t="s">
        <v>67</v>
      </c>
      <c r="B39" s="47">
        <v>29.8</v>
      </c>
      <c r="C39" s="48">
        <v>29.9</v>
      </c>
      <c r="D39" s="48">
        <v>29.9</v>
      </c>
      <c r="E39" s="48">
        <v>30</v>
      </c>
      <c r="F39" s="48">
        <v>30</v>
      </c>
      <c r="G39" s="48">
        <v>30.1</v>
      </c>
      <c r="H39" s="48">
        <v>30.2</v>
      </c>
      <c r="I39" s="48">
        <v>30.2</v>
      </c>
      <c r="J39" s="48">
        <v>30.3</v>
      </c>
      <c r="K39" s="48">
        <v>30.4</v>
      </c>
      <c r="L39" s="48"/>
      <c r="M39" s="49">
        <v>300.79999999999995</v>
      </c>
    </row>
    <row r="40" spans="1:13" ht="15" customHeight="1" x14ac:dyDescent="0.15">
      <c r="A40" s="46" t="s">
        <v>213</v>
      </c>
      <c r="B40" s="47">
        <v>25.8</v>
      </c>
      <c r="C40" s="48">
        <v>25.8</v>
      </c>
      <c r="D40" s="48">
        <v>25.9</v>
      </c>
      <c r="E40" s="48">
        <v>25.9</v>
      </c>
      <c r="F40" s="48">
        <v>26</v>
      </c>
      <c r="G40" s="48">
        <v>26</v>
      </c>
      <c r="H40" s="48">
        <v>26.1</v>
      </c>
      <c r="I40" s="48">
        <v>26.2</v>
      </c>
      <c r="J40" s="48">
        <v>26.2</v>
      </c>
      <c r="K40" s="48">
        <v>26.3</v>
      </c>
      <c r="L40" s="48"/>
      <c r="M40" s="49">
        <v>260.2</v>
      </c>
    </row>
    <row r="41" spans="1:13" ht="15" customHeight="1" x14ac:dyDescent="0.15">
      <c r="A41" s="46" t="s">
        <v>53</v>
      </c>
      <c r="B41" s="47">
        <v>42.3</v>
      </c>
      <c r="C41" s="48">
        <v>42.6</v>
      </c>
      <c r="D41" s="48">
        <v>42.8</v>
      </c>
      <c r="E41" s="48">
        <v>43.1</v>
      </c>
      <c r="F41" s="48">
        <v>43.3</v>
      </c>
      <c r="G41" s="48">
        <v>43.5</v>
      </c>
      <c r="H41" s="48">
        <v>43.7</v>
      </c>
      <c r="I41" s="48">
        <v>43.9</v>
      </c>
      <c r="J41" s="48">
        <v>44.1</v>
      </c>
      <c r="K41" s="48">
        <v>44.2</v>
      </c>
      <c r="L41" s="48"/>
      <c r="M41" s="49">
        <v>433.5</v>
      </c>
    </row>
    <row r="42" spans="1:13" ht="15" customHeight="1" x14ac:dyDescent="0.15">
      <c r="A42" s="46" t="s">
        <v>342</v>
      </c>
      <c r="B42" s="47">
        <v>29.6</v>
      </c>
      <c r="C42" s="48">
        <v>29.7</v>
      </c>
      <c r="D42" s="48">
        <v>29.9</v>
      </c>
      <c r="E42" s="48">
        <v>30</v>
      </c>
      <c r="F42" s="48">
        <v>30.1</v>
      </c>
      <c r="G42" s="48">
        <v>30.2</v>
      </c>
      <c r="H42" s="48">
        <v>30.3</v>
      </c>
      <c r="I42" s="48">
        <v>30.3</v>
      </c>
      <c r="J42" s="48">
        <v>30.4</v>
      </c>
      <c r="K42" s="48">
        <v>30.5</v>
      </c>
      <c r="L42" s="48"/>
      <c r="M42" s="49">
        <v>301</v>
      </c>
    </row>
    <row r="43" spans="1:13" ht="15" customHeight="1" x14ac:dyDescent="0.15">
      <c r="A43" s="46" t="s">
        <v>68</v>
      </c>
      <c r="B43" s="47">
        <v>20.5</v>
      </c>
      <c r="C43" s="48">
        <v>20.6</v>
      </c>
      <c r="D43" s="48">
        <v>20.7</v>
      </c>
      <c r="E43" s="48">
        <v>20.7</v>
      </c>
      <c r="F43" s="48">
        <v>20.8</v>
      </c>
      <c r="G43" s="48">
        <v>20.8</v>
      </c>
      <c r="H43" s="48">
        <v>20.8</v>
      </c>
      <c r="I43" s="48">
        <v>20.9</v>
      </c>
      <c r="J43" s="48">
        <v>20.9</v>
      </c>
      <c r="K43" s="48">
        <v>21</v>
      </c>
      <c r="L43" s="48"/>
      <c r="M43" s="49">
        <v>207.70000000000002</v>
      </c>
    </row>
    <row r="44" spans="1:13" ht="15" customHeight="1" x14ac:dyDescent="0.15">
      <c r="A44" s="46" t="s">
        <v>38</v>
      </c>
      <c r="B44" s="47">
        <v>11.2</v>
      </c>
      <c r="C44" s="48">
        <v>11.4</v>
      </c>
      <c r="D44" s="48">
        <v>11.5</v>
      </c>
      <c r="E44" s="48">
        <v>11.6</v>
      </c>
      <c r="F44" s="48">
        <v>11.7</v>
      </c>
      <c r="G44" s="48">
        <v>11.7</v>
      </c>
      <c r="H44" s="48">
        <v>11.8</v>
      </c>
      <c r="I44" s="48">
        <v>11.9</v>
      </c>
      <c r="J44" s="48">
        <v>11.9</v>
      </c>
      <c r="K44" s="48">
        <v>11.9</v>
      </c>
      <c r="L44" s="48"/>
      <c r="M44" s="49">
        <v>116.60000000000002</v>
      </c>
    </row>
    <row r="45" spans="1:13" ht="15" customHeight="1" x14ac:dyDescent="0.15">
      <c r="A45" s="46" t="s">
        <v>54</v>
      </c>
      <c r="B45" s="47">
        <v>23.4</v>
      </c>
      <c r="C45" s="48">
        <v>23.3</v>
      </c>
      <c r="D45" s="48">
        <v>23.3</v>
      </c>
      <c r="E45" s="48">
        <v>23.2</v>
      </c>
      <c r="F45" s="48">
        <v>23.1</v>
      </c>
      <c r="G45" s="48">
        <v>23.1</v>
      </c>
      <c r="H45" s="48">
        <v>23.2</v>
      </c>
      <c r="I45" s="48">
        <v>23.2</v>
      </c>
      <c r="J45" s="48">
        <v>23.2</v>
      </c>
      <c r="K45" s="48">
        <v>23.2</v>
      </c>
      <c r="L45" s="48"/>
      <c r="M45" s="49">
        <v>232.19999999999996</v>
      </c>
    </row>
    <row r="46" spans="1:13" ht="15" customHeight="1" x14ac:dyDescent="0.15">
      <c r="A46" s="46" t="s">
        <v>343</v>
      </c>
      <c r="B46" s="47">
        <v>34.700000000000003</v>
      </c>
      <c r="C46" s="48">
        <v>34.9</v>
      </c>
      <c r="D46" s="48">
        <v>35</v>
      </c>
      <c r="E46" s="48">
        <v>35.1</v>
      </c>
      <c r="F46" s="48">
        <v>35.299999999999997</v>
      </c>
      <c r="G46" s="48">
        <v>35.4</v>
      </c>
      <c r="H46" s="48">
        <v>35.6</v>
      </c>
      <c r="I46" s="48">
        <v>35.799999999999997</v>
      </c>
      <c r="J46" s="48">
        <v>36</v>
      </c>
      <c r="K46" s="48">
        <v>36.1</v>
      </c>
      <c r="L46" s="48"/>
      <c r="M46" s="49">
        <v>353.90000000000003</v>
      </c>
    </row>
    <row r="47" spans="1:13" ht="15" customHeight="1" x14ac:dyDescent="0.15">
      <c r="A47" s="46" t="s">
        <v>69</v>
      </c>
      <c r="B47" s="47">
        <v>10.6</v>
      </c>
      <c r="C47" s="48">
        <v>10.6</v>
      </c>
      <c r="D47" s="48">
        <v>10.6</v>
      </c>
      <c r="E47" s="48">
        <v>10.7</v>
      </c>
      <c r="F47" s="48">
        <v>10.7</v>
      </c>
      <c r="G47" s="48">
        <v>10.8</v>
      </c>
      <c r="H47" s="48">
        <v>10.8</v>
      </c>
      <c r="I47" s="48">
        <v>10.8</v>
      </c>
      <c r="J47" s="48">
        <v>10.8</v>
      </c>
      <c r="K47" s="48">
        <v>10.8</v>
      </c>
      <c r="L47" s="48"/>
      <c r="M47" s="49">
        <v>107.19999999999999</v>
      </c>
    </row>
    <row r="48" spans="1:13" ht="15" customHeight="1" x14ac:dyDescent="0.15">
      <c r="A48" s="46" t="s">
        <v>345</v>
      </c>
      <c r="B48" s="47">
        <v>25.2</v>
      </c>
      <c r="C48" s="48">
        <v>25.1</v>
      </c>
      <c r="D48" s="48">
        <v>25.1</v>
      </c>
      <c r="E48" s="48">
        <v>25</v>
      </c>
      <c r="F48" s="48">
        <v>25</v>
      </c>
      <c r="G48" s="48">
        <v>24.9</v>
      </c>
      <c r="H48" s="48">
        <v>24.9</v>
      </c>
      <c r="I48" s="48">
        <v>24.8</v>
      </c>
      <c r="J48" s="48">
        <v>24.8</v>
      </c>
      <c r="K48" s="48">
        <v>24.8</v>
      </c>
      <c r="L48" s="48"/>
      <c r="M48" s="49">
        <v>249.60000000000005</v>
      </c>
    </row>
    <row r="49" spans="1:13" ht="15" customHeight="1" x14ac:dyDescent="0.15">
      <c r="A49" s="46" t="s">
        <v>259</v>
      </c>
      <c r="B49" s="47">
        <v>23.6</v>
      </c>
      <c r="C49" s="48">
        <v>23.8</v>
      </c>
      <c r="D49" s="48">
        <v>23.9</v>
      </c>
      <c r="E49" s="48">
        <v>24</v>
      </c>
      <c r="F49" s="48">
        <v>24.1</v>
      </c>
      <c r="G49" s="48">
        <v>24.3</v>
      </c>
      <c r="H49" s="48">
        <v>24.3</v>
      </c>
      <c r="I49" s="48">
        <v>24.4</v>
      </c>
      <c r="J49" s="48">
        <v>24.4</v>
      </c>
      <c r="K49" s="48">
        <v>24.4</v>
      </c>
      <c r="L49" s="48"/>
      <c r="M49" s="49">
        <v>241.20000000000005</v>
      </c>
    </row>
    <row r="50" spans="1:13" ht="15" customHeight="1" x14ac:dyDescent="0.15">
      <c r="A50" s="46" t="s">
        <v>153</v>
      </c>
      <c r="B50" s="47">
        <v>22.8</v>
      </c>
      <c r="C50" s="48">
        <v>22.8</v>
      </c>
      <c r="D50" s="48">
        <v>22.8</v>
      </c>
      <c r="E50" s="48">
        <v>22.8</v>
      </c>
      <c r="F50" s="48">
        <v>22.8</v>
      </c>
      <c r="G50" s="48">
        <v>22.7</v>
      </c>
      <c r="H50" s="48">
        <v>22.7</v>
      </c>
      <c r="I50" s="48">
        <v>22.8</v>
      </c>
      <c r="J50" s="48">
        <v>22.8</v>
      </c>
      <c r="K50" s="48">
        <v>22.8</v>
      </c>
      <c r="L50" s="48"/>
      <c r="M50" s="49">
        <v>227.8</v>
      </c>
    </row>
    <row r="51" spans="1:13" ht="15" customHeight="1" x14ac:dyDescent="0.15">
      <c r="A51" s="46" t="s">
        <v>70</v>
      </c>
      <c r="B51" s="47">
        <v>29.1</v>
      </c>
      <c r="C51" s="48">
        <v>29.1</v>
      </c>
      <c r="D51" s="48">
        <v>29.1</v>
      </c>
      <c r="E51" s="48">
        <v>29.1</v>
      </c>
      <c r="F51" s="48">
        <v>29.1</v>
      </c>
      <c r="G51" s="48">
        <v>29.1</v>
      </c>
      <c r="H51" s="48">
        <v>29.1</v>
      </c>
      <c r="I51" s="48">
        <v>29.1</v>
      </c>
      <c r="J51" s="48">
        <v>29.1</v>
      </c>
      <c r="K51" s="48">
        <v>29.2</v>
      </c>
      <c r="L51" s="48"/>
      <c r="M51" s="49">
        <v>291.09999999999997</v>
      </c>
    </row>
    <row r="52" spans="1:13" ht="15" customHeight="1" x14ac:dyDescent="0.15">
      <c r="A52" s="46" t="s">
        <v>71</v>
      </c>
      <c r="B52" s="47">
        <v>31</v>
      </c>
      <c r="C52" s="48">
        <v>31.1</v>
      </c>
      <c r="D52" s="48">
        <v>31.2</v>
      </c>
      <c r="E52" s="48">
        <v>31.3</v>
      </c>
      <c r="F52" s="48">
        <v>31.4</v>
      </c>
      <c r="G52" s="48">
        <v>31.5</v>
      </c>
      <c r="H52" s="48">
        <v>31.6</v>
      </c>
      <c r="I52" s="48">
        <v>31.7</v>
      </c>
      <c r="J52" s="48">
        <v>31.8</v>
      </c>
      <c r="K52" s="48">
        <v>31.9</v>
      </c>
      <c r="L52" s="48"/>
      <c r="M52" s="49">
        <v>314.49999999999994</v>
      </c>
    </row>
    <row r="53" spans="1:13" ht="15" customHeight="1" x14ac:dyDescent="0.15">
      <c r="A53" s="46" t="s">
        <v>72</v>
      </c>
      <c r="B53" s="47">
        <v>187</v>
      </c>
      <c r="C53" s="48">
        <v>188.2</v>
      </c>
      <c r="D53" s="48">
        <v>189.4</v>
      </c>
      <c r="E53" s="48">
        <v>190.5</v>
      </c>
      <c r="F53" s="48">
        <v>191.7</v>
      </c>
      <c r="G53" s="48">
        <v>192.9</v>
      </c>
      <c r="H53" s="48">
        <v>194.2</v>
      </c>
      <c r="I53" s="48">
        <v>195.5</v>
      </c>
      <c r="J53" s="48">
        <v>196.7</v>
      </c>
      <c r="K53" s="48">
        <v>197.9</v>
      </c>
      <c r="L53" s="48"/>
      <c r="M53" s="49">
        <v>1924.0000000000002</v>
      </c>
    </row>
    <row r="54" spans="1:13" ht="15" customHeight="1" x14ac:dyDescent="0.15">
      <c r="A54" s="46" t="s">
        <v>346</v>
      </c>
      <c r="B54" s="47">
        <v>17.5</v>
      </c>
      <c r="C54" s="48">
        <v>17.600000000000001</v>
      </c>
      <c r="D54" s="48">
        <v>17.8</v>
      </c>
      <c r="E54" s="48">
        <v>17.899999999999999</v>
      </c>
      <c r="F54" s="48">
        <v>18</v>
      </c>
      <c r="G54" s="48">
        <v>18.2</v>
      </c>
      <c r="H54" s="48">
        <v>18.3</v>
      </c>
      <c r="I54" s="48">
        <v>18.399999999999999</v>
      </c>
      <c r="J54" s="48">
        <v>18.5</v>
      </c>
      <c r="K54" s="48">
        <v>18.600000000000001</v>
      </c>
      <c r="L54" s="48"/>
      <c r="M54" s="49">
        <v>180.8</v>
      </c>
    </row>
    <row r="55" spans="1:13" ht="14" x14ac:dyDescent="0.15">
      <c r="A55" s="46" t="s">
        <v>214</v>
      </c>
      <c r="B55" s="47">
        <v>35.700000000000003</v>
      </c>
      <c r="C55" s="48">
        <v>35.4</v>
      </c>
      <c r="D55" s="48">
        <v>35.200000000000003</v>
      </c>
      <c r="E55" s="48">
        <v>35</v>
      </c>
      <c r="F55" s="48">
        <v>34.799999999999997</v>
      </c>
      <c r="G55" s="48">
        <v>34.6</v>
      </c>
      <c r="H55" s="48">
        <v>34.5</v>
      </c>
      <c r="I55" s="48">
        <v>34.4</v>
      </c>
      <c r="J55" s="48">
        <v>34.299999999999997</v>
      </c>
      <c r="K55" s="48">
        <v>34.299999999999997</v>
      </c>
      <c r="L55" s="48"/>
      <c r="M55" s="49">
        <v>348.20000000000005</v>
      </c>
    </row>
    <row r="56" spans="1:13" ht="14" x14ac:dyDescent="0.15">
      <c r="A56" s="46" t="s">
        <v>215</v>
      </c>
      <c r="B56" s="47">
        <v>20.7</v>
      </c>
      <c r="C56" s="48">
        <v>20.6</v>
      </c>
      <c r="D56" s="48">
        <v>20.6</v>
      </c>
      <c r="E56" s="48">
        <v>20.6</v>
      </c>
      <c r="F56" s="48">
        <v>20.5</v>
      </c>
      <c r="G56" s="48">
        <v>20.5</v>
      </c>
      <c r="H56" s="48">
        <v>20.5</v>
      </c>
      <c r="I56" s="48">
        <v>20.6</v>
      </c>
      <c r="J56" s="48">
        <v>20.6</v>
      </c>
      <c r="K56" s="48">
        <v>20.6</v>
      </c>
      <c r="L56" s="48"/>
      <c r="M56" s="49">
        <v>205.79999999999998</v>
      </c>
    </row>
    <row r="57" spans="1:13" ht="14" x14ac:dyDescent="0.15">
      <c r="A57" s="46" t="s">
        <v>171</v>
      </c>
      <c r="B57" s="47">
        <v>28</v>
      </c>
      <c r="C57" s="48">
        <v>27.9</v>
      </c>
      <c r="D57" s="48">
        <v>27.8</v>
      </c>
      <c r="E57" s="48">
        <v>27.7</v>
      </c>
      <c r="F57" s="48">
        <v>27.6</v>
      </c>
      <c r="G57" s="48">
        <v>27.5</v>
      </c>
      <c r="H57" s="48">
        <v>27.4</v>
      </c>
      <c r="I57" s="48">
        <v>27.3</v>
      </c>
      <c r="J57" s="48">
        <v>27.3</v>
      </c>
      <c r="K57" s="48">
        <v>27.2</v>
      </c>
      <c r="L57" s="48"/>
      <c r="M57" s="49">
        <v>275.70000000000005</v>
      </c>
    </row>
    <row r="58" spans="1:13" ht="14" x14ac:dyDescent="0.15">
      <c r="A58" s="46" t="s">
        <v>132</v>
      </c>
      <c r="B58" s="47">
        <v>15.4</v>
      </c>
      <c r="C58" s="48">
        <v>15.4</v>
      </c>
      <c r="D58" s="48">
        <v>15.4</v>
      </c>
      <c r="E58" s="48">
        <v>15.5</v>
      </c>
      <c r="F58" s="48">
        <v>15.6</v>
      </c>
      <c r="G58" s="48">
        <v>15.7</v>
      </c>
      <c r="H58" s="48">
        <v>15.9</v>
      </c>
      <c r="I58" s="48">
        <v>16</v>
      </c>
      <c r="J58" s="48">
        <v>16</v>
      </c>
      <c r="K58" s="48">
        <v>16.100000000000001</v>
      </c>
      <c r="L58" s="48"/>
      <c r="M58" s="49">
        <v>157</v>
      </c>
    </row>
    <row r="59" spans="1:13" ht="14" x14ac:dyDescent="0.15">
      <c r="A59" s="46" t="s">
        <v>124</v>
      </c>
      <c r="B59" s="47">
        <v>22.2</v>
      </c>
      <c r="C59" s="48">
        <v>22.4</v>
      </c>
      <c r="D59" s="48">
        <v>22.7</v>
      </c>
      <c r="E59" s="48">
        <v>22.9</v>
      </c>
      <c r="F59" s="48">
        <v>23.1</v>
      </c>
      <c r="G59" s="48">
        <v>23.3</v>
      </c>
      <c r="H59" s="48">
        <v>23.5</v>
      </c>
      <c r="I59" s="48">
        <v>23.6</v>
      </c>
      <c r="J59" s="48">
        <v>23.8</v>
      </c>
      <c r="K59" s="48">
        <v>24</v>
      </c>
      <c r="L59" s="48"/>
      <c r="M59" s="49">
        <v>231.5</v>
      </c>
    </row>
    <row r="60" spans="1:13" ht="14" x14ac:dyDescent="0.15">
      <c r="A60" s="46" t="s">
        <v>216</v>
      </c>
      <c r="B60" s="47">
        <v>26.8</v>
      </c>
      <c r="C60" s="48">
        <v>26.8</v>
      </c>
      <c r="D60" s="48">
        <v>26.9</v>
      </c>
      <c r="E60" s="48">
        <v>26.9</v>
      </c>
      <c r="F60" s="48">
        <v>27</v>
      </c>
      <c r="G60" s="48">
        <v>27</v>
      </c>
      <c r="H60" s="48">
        <v>27.1</v>
      </c>
      <c r="I60" s="48">
        <v>27.1</v>
      </c>
      <c r="J60" s="48">
        <v>27.1</v>
      </c>
      <c r="K60" s="48">
        <v>27.2</v>
      </c>
      <c r="L60" s="48"/>
      <c r="M60" s="49">
        <v>269.89999999999998</v>
      </c>
    </row>
    <row r="61" spans="1:13" ht="14" x14ac:dyDescent="0.15">
      <c r="A61" s="46" t="s">
        <v>347</v>
      </c>
      <c r="B61" s="47">
        <v>68.2</v>
      </c>
      <c r="C61" s="48">
        <v>68.400000000000006</v>
      </c>
      <c r="D61" s="48">
        <v>68.7</v>
      </c>
      <c r="E61" s="48">
        <v>68.900000000000006</v>
      </c>
      <c r="F61" s="48">
        <v>69</v>
      </c>
      <c r="G61" s="48">
        <v>69.099999999999994</v>
      </c>
      <c r="H61" s="48">
        <v>69.3</v>
      </c>
      <c r="I61" s="48">
        <v>69.400000000000006</v>
      </c>
      <c r="J61" s="48">
        <v>69.5</v>
      </c>
      <c r="K61" s="48">
        <v>69.599999999999994</v>
      </c>
      <c r="L61" s="48"/>
      <c r="M61" s="49">
        <v>690.10000000000014</v>
      </c>
    </row>
    <row r="62" spans="1:13" ht="14" x14ac:dyDescent="0.15">
      <c r="A62" s="46" t="s">
        <v>26</v>
      </c>
      <c r="B62" s="47">
        <v>36</v>
      </c>
      <c r="C62" s="48">
        <v>36.1</v>
      </c>
      <c r="D62" s="48">
        <v>36.200000000000003</v>
      </c>
      <c r="E62" s="48">
        <v>36.200000000000003</v>
      </c>
      <c r="F62" s="48">
        <v>36.299999999999997</v>
      </c>
      <c r="G62" s="48">
        <v>36.299999999999997</v>
      </c>
      <c r="H62" s="48">
        <v>36.4</v>
      </c>
      <c r="I62" s="48">
        <v>36.4</v>
      </c>
      <c r="J62" s="48">
        <v>36.5</v>
      </c>
      <c r="K62" s="48">
        <v>36.6</v>
      </c>
      <c r="L62" s="48"/>
      <c r="M62" s="49">
        <v>363.00000000000006</v>
      </c>
    </row>
    <row r="63" spans="1:13" ht="14" x14ac:dyDescent="0.15">
      <c r="A63" s="46" t="s">
        <v>348</v>
      </c>
      <c r="B63" s="47">
        <v>34.799999999999997</v>
      </c>
      <c r="C63" s="48">
        <v>34.6</v>
      </c>
      <c r="D63" s="48">
        <v>34.5</v>
      </c>
      <c r="E63" s="48">
        <v>34.299999999999997</v>
      </c>
      <c r="F63" s="48">
        <v>34.200000000000003</v>
      </c>
      <c r="G63" s="48">
        <v>34</v>
      </c>
      <c r="H63" s="48">
        <v>33.9</v>
      </c>
      <c r="I63" s="48">
        <v>33.799999999999997</v>
      </c>
      <c r="J63" s="48">
        <v>33.700000000000003</v>
      </c>
      <c r="K63" s="48">
        <v>33.6</v>
      </c>
      <c r="L63" s="48"/>
      <c r="M63" s="49">
        <v>341.4</v>
      </c>
    </row>
    <row r="64" spans="1:13" ht="14" x14ac:dyDescent="0.15">
      <c r="A64" s="46" t="s">
        <v>73</v>
      </c>
      <c r="B64" s="47">
        <v>20.6</v>
      </c>
      <c r="C64" s="48">
        <v>20.6</v>
      </c>
      <c r="D64" s="48">
        <v>20.7</v>
      </c>
      <c r="E64" s="48">
        <v>20.7</v>
      </c>
      <c r="F64" s="48">
        <v>20.8</v>
      </c>
      <c r="G64" s="48">
        <v>20.8</v>
      </c>
      <c r="H64" s="48">
        <v>20.9</v>
      </c>
      <c r="I64" s="48">
        <v>20.9</v>
      </c>
      <c r="J64" s="48">
        <v>20.9</v>
      </c>
      <c r="K64" s="48">
        <v>20.9</v>
      </c>
      <c r="L64" s="48"/>
      <c r="M64" s="49">
        <v>207.8</v>
      </c>
    </row>
    <row r="65" spans="1:13" ht="14" x14ac:dyDescent="0.15">
      <c r="A65" s="46" t="s">
        <v>349</v>
      </c>
      <c r="B65" s="47">
        <v>13.1</v>
      </c>
      <c r="C65" s="48">
        <v>13.1</v>
      </c>
      <c r="D65" s="48">
        <v>13.2</v>
      </c>
      <c r="E65" s="48">
        <v>13.3</v>
      </c>
      <c r="F65" s="48">
        <v>13.3</v>
      </c>
      <c r="G65" s="48">
        <v>13.4</v>
      </c>
      <c r="H65" s="48">
        <v>13.5</v>
      </c>
      <c r="I65" s="48">
        <v>13.6</v>
      </c>
      <c r="J65" s="48">
        <v>13.7</v>
      </c>
      <c r="K65" s="48">
        <v>13.7</v>
      </c>
      <c r="L65" s="48"/>
      <c r="M65" s="49">
        <v>133.9</v>
      </c>
    </row>
    <row r="66" spans="1:13" ht="14" x14ac:dyDescent="0.15">
      <c r="A66" s="46" t="s">
        <v>74</v>
      </c>
      <c r="B66" s="47">
        <v>25.3</v>
      </c>
      <c r="C66" s="48">
        <v>25.4</v>
      </c>
      <c r="D66" s="48">
        <v>25.5</v>
      </c>
      <c r="E66" s="48">
        <v>25.6</v>
      </c>
      <c r="F66" s="48">
        <v>25.6</v>
      </c>
      <c r="G66" s="48">
        <v>25.6</v>
      </c>
      <c r="H66" s="48">
        <v>25.6</v>
      </c>
      <c r="I66" s="48">
        <v>25.6</v>
      </c>
      <c r="J66" s="48">
        <v>25.7</v>
      </c>
      <c r="K66" s="48">
        <v>25.7</v>
      </c>
      <c r="L66" s="48"/>
      <c r="M66" s="49">
        <v>255.59999999999997</v>
      </c>
    </row>
    <row r="67" spans="1:13" ht="14" x14ac:dyDescent="0.15">
      <c r="A67" s="46" t="s">
        <v>217</v>
      </c>
      <c r="B67" s="47">
        <v>29.1</v>
      </c>
      <c r="C67" s="48">
        <v>29.3</v>
      </c>
      <c r="D67" s="48">
        <v>29.5</v>
      </c>
      <c r="E67" s="48">
        <v>29.7</v>
      </c>
      <c r="F67" s="48">
        <v>29.9</v>
      </c>
      <c r="G67" s="48">
        <v>30.2</v>
      </c>
      <c r="H67" s="48">
        <v>30.4</v>
      </c>
      <c r="I67" s="48">
        <v>30.6</v>
      </c>
      <c r="J67" s="48">
        <v>30.8</v>
      </c>
      <c r="K67" s="48">
        <v>31</v>
      </c>
      <c r="L67" s="48"/>
      <c r="M67" s="49">
        <v>300.5</v>
      </c>
    </row>
    <row r="68" spans="1:13" ht="14" x14ac:dyDescent="0.15">
      <c r="A68" s="46" t="s">
        <v>260</v>
      </c>
      <c r="B68" s="47">
        <v>28.3</v>
      </c>
      <c r="C68" s="48">
        <v>28.3</v>
      </c>
      <c r="D68" s="48">
        <v>28.3</v>
      </c>
      <c r="E68" s="48">
        <v>28.3</v>
      </c>
      <c r="F68" s="48">
        <v>28.3</v>
      </c>
      <c r="G68" s="48">
        <v>28.3</v>
      </c>
      <c r="H68" s="48">
        <v>28.3</v>
      </c>
      <c r="I68" s="48">
        <v>28.3</v>
      </c>
      <c r="J68" s="48">
        <v>28.3</v>
      </c>
      <c r="K68" s="48">
        <v>28.3</v>
      </c>
      <c r="L68" s="48"/>
      <c r="M68" s="49">
        <v>283.00000000000006</v>
      </c>
    </row>
    <row r="69" spans="1:13" ht="14" x14ac:dyDescent="0.15">
      <c r="A69" s="46" t="s">
        <v>296</v>
      </c>
      <c r="B69" s="47">
        <v>18.7</v>
      </c>
      <c r="C69" s="48">
        <v>18.600000000000001</v>
      </c>
      <c r="D69" s="48">
        <v>18.5</v>
      </c>
      <c r="E69" s="48">
        <v>18.5</v>
      </c>
      <c r="F69" s="48">
        <v>18.399999999999999</v>
      </c>
      <c r="G69" s="48">
        <v>18.3</v>
      </c>
      <c r="H69" s="48">
        <v>18.2</v>
      </c>
      <c r="I69" s="48">
        <v>18.100000000000001</v>
      </c>
      <c r="J69" s="48">
        <v>18.100000000000001</v>
      </c>
      <c r="K69" s="48">
        <v>18</v>
      </c>
      <c r="L69" s="48"/>
      <c r="M69" s="49">
        <v>183.39999999999998</v>
      </c>
    </row>
    <row r="70" spans="1:13" ht="14" x14ac:dyDescent="0.15">
      <c r="A70" s="46" t="s">
        <v>133</v>
      </c>
      <c r="B70" s="47">
        <v>42.8</v>
      </c>
      <c r="C70" s="48">
        <v>42.6</v>
      </c>
      <c r="D70" s="48">
        <v>42.5</v>
      </c>
      <c r="E70" s="48">
        <v>42.4</v>
      </c>
      <c r="F70" s="48">
        <v>42.3</v>
      </c>
      <c r="G70" s="48">
        <v>42.2</v>
      </c>
      <c r="H70" s="48">
        <v>42.2</v>
      </c>
      <c r="I70" s="48">
        <v>42.2</v>
      </c>
      <c r="J70" s="48">
        <v>42.2</v>
      </c>
      <c r="K70" s="48">
        <v>42.2</v>
      </c>
      <c r="L70" s="48"/>
      <c r="M70" s="49">
        <v>423.59999999999997</v>
      </c>
    </row>
    <row r="71" spans="1:13" ht="14" x14ac:dyDescent="0.15">
      <c r="A71" s="46" t="s">
        <v>291</v>
      </c>
      <c r="B71" s="47">
        <v>51.4</v>
      </c>
      <c r="C71" s="48">
        <v>51.1</v>
      </c>
      <c r="D71" s="48">
        <v>50.9</v>
      </c>
      <c r="E71" s="48">
        <v>50.6</v>
      </c>
      <c r="F71" s="48">
        <v>50.4</v>
      </c>
      <c r="G71" s="48">
        <v>50.2</v>
      </c>
      <c r="H71" s="48">
        <v>50</v>
      </c>
      <c r="I71" s="48">
        <v>49.8</v>
      </c>
      <c r="J71" s="48">
        <v>49.7</v>
      </c>
      <c r="K71" s="48">
        <v>49.6</v>
      </c>
      <c r="L71" s="48"/>
      <c r="M71" s="49">
        <v>503.70000000000005</v>
      </c>
    </row>
    <row r="72" spans="1:13" ht="14" x14ac:dyDescent="0.15">
      <c r="A72" s="46" t="s">
        <v>390</v>
      </c>
      <c r="B72" s="47">
        <v>10</v>
      </c>
      <c r="C72" s="48">
        <v>10</v>
      </c>
      <c r="D72" s="48">
        <v>9.9</v>
      </c>
      <c r="E72" s="48">
        <v>9.9</v>
      </c>
      <c r="F72" s="48">
        <v>9.8000000000000007</v>
      </c>
      <c r="G72" s="48">
        <v>9.8000000000000007</v>
      </c>
      <c r="H72" s="48">
        <v>9.6999999999999993</v>
      </c>
      <c r="I72" s="48">
        <v>9.6999999999999993</v>
      </c>
      <c r="J72" s="48">
        <v>9.6</v>
      </c>
      <c r="K72" s="48">
        <v>9.5</v>
      </c>
      <c r="L72" s="48"/>
      <c r="M72" s="49">
        <v>97.899999999999991</v>
      </c>
    </row>
    <row r="73" spans="1:13" ht="14" x14ac:dyDescent="0.15">
      <c r="A73" s="46" t="s">
        <v>134</v>
      </c>
      <c r="B73" s="47">
        <v>43.7</v>
      </c>
      <c r="C73" s="48">
        <v>43.5</v>
      </c>
      <c r="D73" s="48">
        <v>43.4</v>
      </c>
      <c r="E73" s="48">
        <v>43.3</v>
      </c>
      <c r="F73" s="48">
        <v>43.2</v>
      </c>
      <c r="G73" s="48">
        <v>43.1</v>
      </c>
      <c r="H73" s="48">
        <v>43</v>
      </c>
      <c r="I73" s="48">
        <v>43.1</v>
      </c>
      <c r="J73" s="48">
        <v>43.2</v>
      </c>
      <c r="K73" s="48">
        <v>43.3</v>
      </c>
      <c r="L73" s="48"/>
      <c r="M73" s="49">
        <v>432.8</v>
      </c>
    </row>
    <row r="74" spans="1:13" ht="14" x14ac:dyDescent="0.15">
      <c r="A74" s="46" t="s">
        <v>440</v>
      </c>
      <c r="B74" s="47">
        <v>23.8</v>
      </c>
      <c r="C74" s="48">
        <v>23.8</v>
      </c>
      <c r="D74" s="48">
        <v>23.7</v>
      </c>
      <c r="E74" s="48">
        <v>23.7</v>
      </c>
      <c r="F74" s="48">
        <v>23.7</v>
      </c>
      <c r="G74" s="48">
        <v>23.7</v>
      </c>
      <c r="H74" s="48">
        <v>23.7</v>
      </c>
      <c r="I74" s="48">
        <v>23.7</v>
      </c>
      <c r="J74" s="48">
        <v>23.7</v>
      </c>
      <c r="K74" s="48">
        <v>23.7</v>
      </c>
      <c r="L74" s="48"/>
      <c r="M74" s="49">
        <v>237.19999999999996</v>
      </c>
    </row>
    <row r="75" spans="1:13" ht="14" x14ac:dyDescent="0.15">
      <c r="A75" s="46" t="s">
        <v>350</v>
      </c>
      <c r="B75" s="47">
        <v>107.4</v>
      </c>
      <c r="C75" s="48">
        <v>109.1</v>
      </c>
      <c r="D75" s="48">
        <v>110.7</v>
      </c>
      <c r="E75" s="48">
        <v>112.3</v>
      </c>
      <c r="F75" s="48">
        <v>113.6</v>
      </c>
      <c r="G75" s="48">
        <v>114.6</v>
      </c>
      <c r="H75" s="48">
        <v>115.6</v>
      </c>
      <c r="I75" s="48">
        <v>116.4</v>
      </c>
      <c r="J75" s="48">
        <v>117.1</v>
      </c>
      <c r="K75" s="48">
        <v>117.8</v>
      </c>
      <c r="L75" s="48"/>
      <c r="M75" s="49">
        <v>1134.6000000000001</v>
      </c>
    </row>
    <row r="76" spans="1:13" ht="14" x14ac:dyDescent="0.15">
      <c r="A76" s="46" t="s">
        <v>351</v>
      </c>
      <c r="B76" s="47">
        <v>24.5</v>
      </c>
      <c r="C76" s="48">
        <v>24.2</v>
      </c>
      <c r="D76" s="48">
        <v>24</v>
      </c>
      <c r="E76" s="48">
        <v>23.8</v>
      </c>
      <c r="F76" s="48">
        <v>23.5</v>
      </c>
      <c r="G76" s="48">
        <v>23.3</v>
      </c>
      <c r="H76" s="48">
        <v>23.1</v>
      </c>
      <c r="I76" s="48">
        <v>22.9</v>
      </c>
      <c r="J76" s="48">
        <v>22.7</v>
      </c>
      <c r="K76" s="48">
        <v>22.4</v>
      </c>
      <c r="L76" s="48"/>
      <c r="M76" s="49">
        <v>234.4</v>
      </c>
    </row>
    <row r="77" spans="1:13" ht="14" x14ac:dyDescent="0.15">
      <c r="A77" s="46" t="s">
        <v>13</v>
      </c>
      <c r="B77" s="47">
        <v>54.7</v>
      </c>
      <c r="C77" s="48">
        <v>54.4</v>
      </c>
      <c r="D77" s="48">
        <v>54.1</v>
      </c>
      <c r="E77" s="48">
        <v>53.8</v>
      </c>
      <c r="F77" s="48">
        <v>53.5</v>
      </c>
      <c r="G77" s="48">
        <v>53.4</v>
      </c>
      <c r="H77" s="48">
        <v>53.3</v>
      </c>
      <c r="I77" s="48">
        <v>53.3</v>
      </c>
      <c r="J77" s="48">
        <v>53.2</v>
      </c>
      <c r="K77" s="48">
        <v>53.2</v>
      </c>
      <c r="L77" s="48"/>
      <c r="M77" s="49">
        <v>536.9</v>
      </c>
    </row>
    <row r="78" spans="1:13" ht="14" x14ac:dyDescent="0.15">
      <c r="A78" s="46" t="s">
        <v>75</v>
      </c>
      <c r="B78" s="47">
        <v>32.700000000000003</v>
      </c>
      <c r="C78" s="48">
        <v>32.9</v>
      </c>
      <c r="D78" s="48">
        <v>33</v>
      </c>
      <c r="E78" s="48">
        <v>33.1</v>
      </c>
      <c r="F78" s="48">
        <v>33.200000000000003</v>
      </c>
      <c r="G78" s="48">
        <v>33.4</v>
      </c>
      <c r="H78" s="48">
        <v>33.5</v>
      </c>
      <c r="I78" s="48">
        <v>33.6</v>
      </c>
      <c r="J78" s="48">
        <v>33.799999999999997</v>
      </c>
      <c r="K78" s="48">
        <v>33.9</v>
      </c>
      <c r="L78" s="48"/>
      <c r="M78" s="49">
        <v>333.09999999999997</v>
      </c>
    </row>
    <row r="79" spans="1:13" ht="14" x14ac:dyDescent="0.15">
      <c r="A79" s="46" t="s">
        <v>261</v>
      </c>
      <c r="B79" s="47">
        <v>100.6</v>
      </c>
      <c r="C79" s="48">
        <v>100.9</v>
      </c>
      <c r="D79" s="48">
        <v>101.2</v>
      </c>
      <c r="E79" s="48">
        <v>101.4</v>
      </c>
      <c r="F79" s="48">
        <v>101.6</v>
      </c>
      <c r="G79" s="48">
        <v>101.8</v>
      </c>
      <c r="H79" s="48">
        <v>101.8</v>
      </c>
      <c r="I79" s="48">
        <v>102</v>
      </c>
      <c r="J79" s="48">
        <v>102</v>
      </c>
      <c r="K79" s="48">
        <v>102.1</v>
      </c>
      <c r="L79" s="48"/>
      <c r="M79" s="49">
        <v>1015.4</v>
      </c>
    </row>
    <row r="80" spans="1:13" ht="14" x14ac:dyDescent="0.15">
      <c r="A80" s="46" t="s">
        <v>33</v>
      </c>
      <c r="B80" s="47">
        <v>30.5</v>
      </c>
      <c r="C80" s="48">
        <v>31</v>
      </c>
      <c r="D80" s="48">
        <v>31.4</v>
      </c>
      <c r="E80" s="48">
        <v>31.8</v>
      </c>
      <c r="F80" s="48">
        <v>32.200000000000003</v>
      </c>
      <c r="G80" s="48">
        <v>32.6</v>
      </c>
      <c r="H80" s="48">
        <v>33</v>
      </c>
      <c r="I80" s="48">
        <v>33.4</v>
      </c>
      <c r="J80" s="48">
        <v>33.700000000000003</v>
      </c>
      <c r="K80" s="48">
        <v>34.1</v>
      </c>
      <c r="L80" s="48"/>
      <c r="M80" s="49">
        <v>323.70000000000005</v>
      </c>
    </row>
    <row r="81" spans="1:13" ht="14" x14ac:dyDescent="0.15">
      <c r="A81" s="46" t="s">
        <v>262</v>
      </c>
      <c r="B81" s="47">
        <v>26.1</v>
      </c>
      <c r="C81" s="48">
        <v>26</v>
      </c>
      <c r="D81" s="48">
        <v>25.9</v>
      </c>
      <c r="E81" s="48">
        <v>25.8</v>
      </c>
      <c r="F81" s="48">
        <v>25.7</v>
      </c>
      <c r="G81" s="48">
        <v>25.6</v>
      </c>
      <c r="H81" s="48">
        <v>25.5</v>
      </c>
      <c r="I81" s="48">
        <v>25.4</v>
      </c>
      <c r="J81" s="48">
        <v>25.4</v>
      </c>
      <c r="K81" s="48">
        <v>25.3</v>
      </c>
      <c r="L81" s="48"/>
      <c r="M81" s="49">
        <v>256.7</v>
      </c>
    </row>
    <row r="82" spans="1:13" ht="14" x14ac:dyDescent="0.15">
      <c r="A82" s="46" t="s">
        <v>218</v>
      </c>
      <c r="B82" s="47">
        <v>11.3</v>
      </c>
      <c r="C82" s="48">
        <v>11.2</v>
      </c>
      <c r="D82" s="48">
        <v>11.2</v>
      </c>
      <c r="E82" s="48">
        <v>11.2</v>
      </c>
      <c r="F82" s="48">
        <v>11.2</v>
      </c>
      <c r="G82" s="48">
        <v>11.2</v>
      </c>
      <c r="H82" s="48">
        <v>11.2</v>
      </c>
      <c r="I82" s="48">
        <v>11.2</v>
      </c>
      <c r="J82" s="48">
        <v>11.1</v>
      </c>
      <c r="K82" s="48">
        <v>11.1</v>
      </c>
      <c r="L82" s="48"/>
      <c r="M82" s="49">
        <v>111.9</v>
      </c>
    </row>
    <row r="83" spans="1:13" ht="14" x14ac:dyDescent="0.15">
      <c r="A83" s="46" t="s">
        <v>219</v>
      </c>
      <c r="B83" s="47">
        <v>57.5</v>
      </c>
      <c r="C83" s="48">
        <v>57.6</v>
      </c>
      <c r="D83" s="48">
        <v>57.7</v>
      </c>
      <c r="E83" s="48">
        <v>57.7</v>
      </c>
      <c r="F83" s="48">
        <v>57.8</v>
      </c>
      <c r="G83" s="48">
        <v>57.7</v>
      </c>
      <c r="H83" s="48">
        <v>57.7</v>
      </c>
      <c r="I83" s="48">
        <v>57.8</v>
      </c>
      <c r="J83" s="48">
        <v>57.8</v>
      </c>
      <c r="K83" s="48">
        <v>57.8</v>
      </c>
      <c r="L83" s="48"/>
      <c r="M83" s="49">
        <v>577.09999999999991</v>
      </c>
    </row>
    <row r="84" spans="1:13" ht="14" x14ac:dyDescent="0.15">
      <c r="A84" s="46" t="s">
        <v>76</v>
      </c>
      <c r="B84" s="47">
        <v>26</v>
      </c>
      <c r="C84" s="48">
        <v>26</v>
      </c>
      <c r="D84" s="48">
        <v>26</v>
      </c>
      <c r="E84" s="48">
        <v>26</v>
      </c>
      <c r="F84" s="48">
        <v>26.1</v>
      </c>
      <c r="G84" s="48">
        <v>26.1</v>
      </c>
      <c r="H84" s="48">
        <v>26.2</v>
      </c>
      <c r="I84" s="48">
        <v>26.2</v>
      </c>
      <c r="J84" s="48">
        <v>26.2</v>
      </c>
      <c r="K84" s="48">
        <v>26.3</v>
      </c>
      <c r="L84" s="48"/>
      <c r="M84" s="49">
        <v>261.09999999999997</v>
      </c>
    </row>
    <row r="85" spans="1:13" ht="14" x14ac:dyDescent="0.15">
      <c r="A85" s="46" t="s">
        <v>352</v>
      </c>
      <c r="B85" s="47">
        <v>23.8</v>
      </c>
      <c r="C85" s="48">
        <v>23.8</v>
      </c>
      <c r="D85" s="48">
        <v>23.8</v>
      </c>
      <c r="E85" s="48">
        <v>23.7</v>
      </c>
      <c r="F85" s="48">
        <v>23.7</v>
      </c>
      <c r="G85" s="48">
        <v>23.7</v>
      </c>
      <c r="H85" s="48">
        <v>23.7</v>
      </c>
      <c r="I85" s="48">
        <v>23.7</v>
      </c>
      <c r="J85" s="48">
        <v>23.6</v>
      </c>
      <c r="K85" s="48">
        <v>23.6</v>
      </c>
      <c r="L85" s="48"/>
      <c r="M85" s="49">
        <v>237.09999999999997</v>
      </c>
    </row>
    <row r="86" spans="1:13" ht="14" x14ac:dyDescent="0.15">
      <c r="A86" s="46" t="s">
        <v>353</v>
      </c>
      <c r="B86" s="47">
        <v>120.4</v>
      </c>
      <c r="C86" s="48">
        <v>120.8</v>
      </c>
      <c r="D86" s="48">
        <v>121.3</v>
      </c>
      <c r="E86" s="48">
        <v>121.8</v>
      </c>
      <c r="F86" s="48">
        <v>122.4</v>
      </c>
      <c r="G86" s="48">
        <v>123</v>
      </c>
      <c r="H86" s="48">
        <v>123.7</v>
      </c>
      <c r="I86" s="48">
        <v>124.2</v>
      </c>
      <c r="J86" s="48">
        <v>124.7</v>
      </c>
      <c r="K86" s="48">
        <v>125</v>
      </c>
      <c r="L86" s="48"/>
      <c r="M86" s="49">
        <v>1227.3000000000002</v>
      </c>
    </row>
    <row r="87" spans="1:13" ht="14" x14ac:dyDescent="0.15">
      <c r="A87" s="46" t="s">
        <v>17</v>
      </c>
      <c r="B87" s="47">
        <v>19.7</v>
      </c>
      <c r="C87" s="48">
        <v>19.8</v>
      </c>
      <c r="D87" s="48">
        <v>19.8</v>
      </c>
      <c r="E87" s="48">
        <v>19.899999999999999</v>
      </c>
      <c r="F87" s="48">
        <v>20</v>
      </c>
      <c r="G87" s="48">
        <v>20</v>
      </c>
      <c r="H87" s="48">
        <v>20</v>
      </c>
      <c r="I87" s="48">
        <v>20.100000000000001</v>
      </c>
      <c r="J87" s="48">
        <v>20.100000000000001</v>
      </c>
      <c r="K87" s="48">
        <v>20.100000000000001</v>
      </c>
      <c r="L87" s="48"/>
      <c r="M87" s="49">
        <v>199.49999999999997</v>
      </c>
    </row>
    <row r="88" spans="1:13" ht="14" x14ac:dyDescent="0.15">
      <c r="A88" s="46" t="s">
        <v>77</v>
      </c>
      <c r="B88" s="47">
        <v>26.9</v>
      </c>
      <c r="C88" s="48">
        <v>26.9</v>
      </c>
      <c r="D88" s="48">
        <v>26.9</v>
      </c>
      <c r="E88" s="48">
        <v>26.9</v>
      </c>
      <c r="F88" s="48">
        <v>26.8</v>
      </c>
      <c r="G88" s="48">
        <v>26.8</v>
      </c>
      <c r="H88" s="48">
        <v>26.8</v>
      </c>
      <c r="I88" s="48">
        <v>26.8</v>
      </c>
      <c r="J88" s="48">
        <v>26.8</v>
      </c>
      <c r="K88" s="48">
        <v>26.9</v>
      </c>
      <c r="L88" s="48"/>
      <c r="M88" s="49">
        <v>268.50000000000006</v>
      </c>
    </row>
    <row r="89" spans="1:13" ht="14" x14ac:dyDescent="0.15">
      <c r="A89" s="46" t="s">
        <v>151</v>
      </c>
      <c r="B89" s="47">
        <v>41.1</v>
      </c>
      <c r="C89" s="48">
        <v>41.2</v>
      </c>
      <c r="D89" s="48">
        <v>41.3</v>
      </c>
      <c r="E89" s="48">
        <v>41.3</v>
      </c>
      <c r="F89" s="48">
        <v>41.3</v>
      </c>
      <c r="G89" s="48">
        <v>41.4</v>
      </c>
      <c r="H89" s="48">
        <v>41.4</v>
      </c>
      <c r="I89" s="48">
        <v>41.5</v>
      </c>
      <c r="J89" s="48">
        <v>41.4</v>
      </c>
      <c r="K89" s="48">
        <v>41.5</v>
      </c>
      <c r="L89" s="48"/>
      <c r="M89" s="49">
        <v>413.4</v>
      </c>
    </row>
    <row r="90" spans="1:13" ht="14" x14ac:dyDescent="0.15">
      <c r="A90" s="46" t="s">
        <v>220</v>
      </c>
      <c r="B90" s="47">
        <v>18.8</v>
      </c>
      <c r="C90" s="48">
        <v>18.8</v>
      </c>
      <c r="D90" s="48">
        <v>18.8</v>
      </c>
      <c r="E90" s="48">
        <v>18.8</v>
      </c>
      <c r="F90" s="48">
        <v>18.899999999999999</v>
      </c>
      <c r="G90" s="48">
        <v>18.899999999999999</v>
      </c>
      <c r="H90" s="48">
        <v>18.899999999999999</v>
      </c>
      <c r="I90" s="48">
        <v>19</v>
      </c>
      <c r="J90" s="48">
        <v>19</v>
      </c>
      <c r="K90" s="48">
        <v>19</v>
      </c>
      <c r="L90" s="48"/>
      <c r="M90" s="49">
        <v>188.9</v>
      </c>
    </row>
    <row r="91" spans="1:13" ht="14" x14ac:dyDescent="0.15">
      <c r="A91" s="46" t="s">
        <v>221</v>
      </c>
      <c r="B91" s="47">
        <v>24.7</v>
      </c>
      <c r="C91" s="48">
        <v>24.6</v>
      </c>
      <c r="D91" s="48">
        <v>24.4</v>
      </c>
      <c r="E91" s="48">
        <v>24.3</v>
      </c>
      <c r="F91" s="48">
        <v>24.2</v>
      </c>
      <c r="G91" s="48">
        <v>24.2</v>
      </c>
      <c r="H91" s="48">
        <v>24.1</v>
      </c>
      <c r="I91" s="48">
        <v>24</v>
      </c>
      <c r="J91" s="48">
        <v>24</v>
      </c>
      <c r="K91" s="48">
        <v>23.9</v>
      </c>
      <c r="L91" s="48"/>
      <c r="M91" s="49">
        <v>242.39999999999998</v>
      </c>
    </row>
    <row r="92" spans="1:13" ht="14" x14ac:dyDescent="0.15">
      <c r="A92" s="46" t="s">
        <v>172</v>
      </c>
      <c r="B92" s="47">
        <v>31.5</v>
      </c>
      <c r="C92" s="48">
        <v>31.2</v>
      </c>
      <c r="D92" s="48">
        <v>30.9</v>
      </c>
      <c r="E92" s="48">
        <v>30.7</v>
      </c>
      <c r="F92" s="48">
        <v>30.5</v>
      </c>
      <c r="G92" s="48">
        <v>30.3</v>
      </c>
      <c r="H92" s="48">
        <v>30.2</v>
      </c>
      <c r="I92" s="48">
        <v>30.1</v>
      </c>
      <c r="J92" s="48">
        <v>30.1</v>
      </c>
      <c r="K92" s="48">
        <v>30</v>
      </c>
      <c r="L92" s="48"/>
      <c r="M92" s="49">
        <v>305.5</v>
      </c>
    </row>
    <row r="93" spans="1:13" ht="14" x14ac:dyDescent="0.15">
      <c r="A93" s="46" t="s">
        <v>46</v>
      </c>
      <c r="B93" s="47">
        <v>36.200000000000003</v>
      </c>
      <c r="C93" s="48">
        <v>36.299999999999997</v>
      </c>
      <c r="D93" s="48">
        <v>36.299999999999997</v>
      </c>
      <c r="E93" s="48">
        <v>36.299999999999997</v>
      </c>
      <c r="F93" s="48">
        <v>36.299999999999997</v>
      </c>
      <c r="G93" s="48">
        <v>36.299999999999997</v>
      </c>
      <c r="H93" s="48">
        <v>36.299999999999997</v>
      </c>
      <c r="I93" s="48">
        <v>36.299999999999997</v>
      </c>
      <c r="J93" s="48">
        <v>36.299999999999997</v>
      </c>
      <c r="K93" s="48">
        <v>36.299999999999997</v>
      </c>
      <c r="L93" s="48"/>
      <c r="M93" s="49">
        <v>362.90000000000003</v>
      </c>
    </row>
    <row r="94" spans="1:13" ht="14" x14ac:dyDescent="0.15">
      <c r="A94" s="46" t="s">
        <v>222</v>
      </c>
      <c r="B94" s="47">
        <v>118.3</v>
      </c>
      <c r="C94" s="48">
        <v>119.3</v>
      </c>
      <c r="D94" s="48">
        <v>120.3</v>
      </c>
      <c r="E94" s="48">
        <v>121.2</v>
      </c>
      <c r="F94" s="48">
        <v>122</v>
      </c>
      <c r="G94" s="48">
        <v>122.9</v>
      </c>
      <c r="H94" s="48">
        <v>123.8</v>
      </c>
      <c r="I94" s="48">
        <v>124.6</v>
      </c>
      <c r="J94" s="48">
        <v>125.5</v>
      </c>
      <c r="K94" s="48">
        <v>126.4</v>
      </c>
      <c r="L94" s="48"/>
      <c r="M94" s="49">
        <v>1224.3</v>
      </c>
    </row>
    <row r="95" spans="1:13" ht="14" x14ac:dyDescent="0.15">
      <c r="A95" s="46" t="s">
        <v>125</v>
      </c>
      <c r="B95" s="47">
        <v>9.1999999999999993</v>
      </c>
      <c r="C95" s="48">
        <v>9.3000000000000007</v>
      </c>
      <c r="D95" s="48">
        <v>9.3000000000000007</v>
      </c>
      <c r="E95" s="48">
        <v>9.3000000000000007</v>
      </c>
      <c r="F95" s="48">
        <v>9.3000000000000007</v>
      </c>
      <c r="G95" s="48">
        <v>9.4</v>
      </c>
      <c r="H95" s="48">
        <v>9.4</v>
      </c>
      <c r="I95" s="48">
        <v>9.5</v>
      </c>
      <c r="J95" s="48">
        <v>9.5</v>
      </c>
      <c r="K95" s="48">
        <v>9.6</v>
      </c>
      <c r="L95" s="48"/>
      <c r="M95" s="49">
        <v>93.8</v>
      </c>
    </row>
    <row r="96" spans="1:13" ht="14" x14ac:dyDescent="0.15">
      <c r="A96" s="46" t="s">
        <v>354</v>
      </c>
      <c r="B96" s="47">
        <v>15.3</v>
      </c>
      <c r="C96" s="48">
        <v>15.2</v>
      </c>
      <c r="D96" s="48">
        <v>15.1</v>
      </c>
      <c r="E96" s="48">
        <v>15</v>
      </c>
      <c r="F96" s="48">
        <v>14.9</v>
      </c>
      <c r="G96" s="48">
        <v>14.8</v>
      </c>
      <c r="H96" s="48">
        <v>14.7</v>
      </c>
      <c r="I96" s="48">
        <v>14.5</v>
      </c>
      <c r="J96" s="48">
        <v>14.5</v>
      </c>
      <c r="K96" s="48">
        <v>14.4</v>
      </c>
      <c r="L96" s="48"/>
      <c r="M96" s="49">
        <v>148.4</v>
      </c>
    </row>
    <row r="97" spans="1:13" ht="14" x14ac:dyDescent="0.15">
      <c r="A97" s="46" t="s">
        <v>78</v>
      </c>
      <c r="B97" s="47">
        <v>19</v>
      </c>
      <c r="C97" s="48">
        <v>19</v>
      </c>
      <c r="D97" s="48">
        <v>19.100000000000001</v>
      </c>
      <c r="E97" s="48">
        <v>19.100000000000001</v>
      </c>
      <c r="F97" s="48">
        <v>19.100000000000001</v>
      </c>
      <c r="G97" s="48">
        <v>19.2</v>
      </c>
      <c r="H97" s="48">
        <v>19.3</v>
      </c>
      <c r="I97" s="48">
        <v>19.3</v>
      </c>
      <c r="J97" s="48">
        <v>19.399999999999999</v>
      </c>
      <c r="K97" s="48">
        <v>19.5</v>
      </c>
      <c r="L97" s="48"/>
      <c r="M97" s="49">
        <v>192.00000000000003</v>
      </c>
    </row>
    <row r="98" spans="1:13" ht="14" x14ac:dyDescent="0.15">
      <c r="A98" s="46" t="s">
        <v>173</v>
      </c>
      <c r="B98" s="47">
        <v>25.4</v>
      </c>
      <c r="C98" s="48">
        <v>25.4</v>
      </c>
      <c r="D98" s="48">
        <v>25.3</v>
      </c>
      <c r="E98" s="48">
        <v>25.2</v>
      </c>
      <c r="F98" s="48">
        <v>25.1</v>
      </c>
      <c r="G98" s="48">
        <v>25</v>
      </c>
      <c r="H98" s="48">
        <v>25</v>
      </c>
      <c r="I98" s="48">
        <v>24.9</v>
      </c>
      <c r="J98" s="48">
        <v>24.9</v>
      </c>
      <c r="K98" s="48">
        <v>24.8</v>
      </c>
      <c r="L98" s="48"/>
      <c r="M98" s="49">
        <v>251.00000000000003</v>
      </c>
    </row>
    <row r="99" spans="1:13" ht="14" x14ac:dyDescent="0.15">
      <c r="A99" s="46" t="s">
        <v>79</v>
      </c>
      <c r="B99" s="47">
        <v>236.9</v>
      </c>
      <c r="C99" s="48">
        <v>239.9</v>
      </c>
      <c r="D99" s="48">
        <v>242.9</v>
      </c>
      <c r="E99" s="48">
        <v>244.9</v>
      </c>
      <c r="F99" s="48">
        <v>247.2</v>
      </c>
      <c r="G99" s="48">
        <v>249.3</v>
      </c>
      <c r="H99" s="48">
        <v>251.5</v>
      </c>
      <c r="I99" s="48">
        <v>253.6</v>
      </c>
      <c r="J99" s="48">
        <v>255.6</v>
      </c>
      <c r="K99" s="48">
        <v>257.60000000000002</v>
      </c>
      <c r="L99" s="48"/>
      <c r="M99" s="49">
        <v>2479.3999999999996</v>
      </c>
    </row>
    <row r="100" spans="1:13" ht="14" x14ac:dyDescent="0.15">
      <c r="A100" s="46" t="s">
        <v>223</v>
      </c>
      <c r="B100" s="47">
        <v>23.5</v>
      </c>
      <c r="C100" s="48">
        <v>23.6</v>
      </c>
      <c r="D100" s="48">
        <v>23.7</v>
      </c>
      <c r="E100" s="48">
        <v>23.7</v>
      </c>
      <c r="F100" s="48">
        <v>23.8</v>
      </c>
      <c r="G100" s="48">
        <v>23.9</v>
      </c>
      <c r="H100" s="48">
        <v>23.9</v>
      </c>
      <c r="I100" s="48">
        <v>24</v>
      </c>
      <c r="J100" s="48">
        <v>24</v>
      </c>
      <c r="K100" s="48">
        <v>24.1</v>
      </c>
      <c r="L100" s="48"/>
      <c r="M100" s="49">
        <v>238.2</v>
      </c>
    </row>
    <row r="101" spans="1:13" ht="14" x14ac:dyDescent="0.15">
      <c r="A101" s="46" t="s">
        <v>355</v>
      </c>
      <c r="B101" s="47">
        <v>107.3</v>
      </c>
      <c r="C101" s="48">
        <v>107</v>
      </c>
      <c r="D101" s="48">
        <v>106.8</v>
      </c>
      <c r="E101" s="48">
        <v>106.5</v>
      </c>
      <c r="F101" s="48">
        <v>106.3</v>
      </c>
      <c r="G101" s="48">
        <v>106.1</v>
      </c>
      <c r="H101" s="48">
        <v>105.9</v>
      </c>
      <c r="I101" s="48">
        <v>105.7</v>
      </c>
      <c r="J101" s="48">
        <v>105.5</v>
      </c>
      <c r="K101" s="48">
        <v>105.3</v>
      </c>
      <c r="L101" s="48"/>
      <c r="M101" s="49">
        <v>1062.4000000000001</v>
      </c>
    </row>
    <row r="102" spans="1:13" ht="14" x14ac:dyDescent="0.15">
      <c r="A102" s="46" t="s">
        <v>18</v>
      </c>
      <c r="B102" s="47">
        <v>18.899999999999999</v>
      </c>
      <c r="C102" s="48">
        <v>18.899999999999999</v>
      </c>
      <c r="D102" s="48">
        <v>19</v>
      </c>
      <c r="E102" s="48">
        <v>19</v>
      </c>
      <c r="F102" s="48">
        <v>19.100000000000001</v>
      </c>
      <c r="G102" s="48">
        <v>19.100000000000001</v>
      </c>
      <c r="H102" s="48">
        <v>19.2</v>
      </c>
      <c r="I102" s="48">
        <v>19.2</v>
      </c>
      <c r="J102" s="48">
        <v>19.2</v>
      </c>
      <c r="K102" s="48">
        <v>19.3</v>
      </c>
      <c r="L102" s="48"/>
      <c r="M102" s="49">
        <v>190.89999999999998</v>
      </c>
    </row>
    <row r="103" spans="1:13" ht="14" x14ac:dyDescent="0.15">
      <c r="A103" s="46" t="s">
        <v>263</v>
      </c>
      <c r="B103" s="47">
        <v>159.6</v>
      </c>
      <c r="C103" s="48">
        <v>159.80000000000001</v>
      </c>
      <c r="D103" s="48">
        <v>159.9</v>
      </c>
      <c r="E103" s="48">
        <v>160</v>
      </c>
      <c r="F103" s="48">
        <v>160</v>
      </c>
      <c r="G103" s="48">
        <v>160</v>
      </c>
      <c r="H103" s="48">
        <v>160</v>
      </c>
      <c r="I103" s="48">
        <v>159.9</v>
      </c>
      <c r="J103" s="48">
        <v>159.80000000000001</v>
      </c>
      <c r="K103" s="48">
        <v>159.6</v>
      </c>
      <c r="L103" s="48"/>
      <c r="M103" s="49">
        <v>1598.6</v>
      </c>
    </row>
    <row r="104" spans="1:13" ht="14" x14ac:dyDescent="0.15">
      <c r="A104" s="46" t="s">
        <v>224</v>
      </c>
      <c r="B104" s="47">
        <v>32.9</v>
      </c>
      <c r="C104" s="48">
        <v>32.9</v>
      </c>
      <c r="D104" s="48">
        <v>32.9</v>
      </c>
      <c r="E104" s="48">
        <v>32.9</v>
      </c>
      <c r="F104" s="48">
        <v>32.9</v>
      </c>
      <c r="G104" s="48">
        <v>32.9</v>
      </c>
      <c r="H104" s="48">
        <v>32.9</v>
      </c>
      <c r="I104" s="48">
        <v>32.9</v>
      </c>
      <c r="J104" s="48">
        <v>32.9</v>
      </c>
      <c r="K104" s="48">
        <v>32.9</v>
      </c>
      <c r="L104" s="48"/>
      <c r="M104" s="49">
        <v>328.99999999999994</v>
      </c>
    </row>
    <row r="105" spans="1:13" ht="14" x14ac:dyDescent="0.15">
      <c r="A105" s="46" t="s">
        <v>225</v>
      </c>
      <c r="B105" s="47">
        <v>27.2</v>
      </c>
      <c r="C105" s="48">
        <v>27.3</v>
      </c>
      <c r="D105" s="48">
        <v>27.4</v>
      </c>
      <c r="E105" s="48">
        <v>27.5</v>
      </c>
      <c r="F105" s="48">
        <v>27.6</v>
      </c>
      <c r="G105" s="48">
        <v>27.6</v>
      </c>
      <c r="H105" s="48">
        <v>27.7</v>
      </c>
      <c r="I105" s="48">
        <v>27.7</v>
      </c>
      <c r="J105" s="48">
        <v>27.8</v>
      </c>
      <c r="K105" s="48">
        <v>27.9</v>
      </c>
      <c r="L105" s="48"/>
      <c r="M105" s="49">
        <v>275.7</v>
      </c>
    </row>
    <row r="106" spans="1:13" ht="14" x14ac:dyDescent="0.15">
      <c r="A106" s="46" t="s">
        <v>80</v>
      </c>
      <c r="B106" s="47">
        <v>44.3</v>
      </c>
      <c r="C106" s="48">
        <v>44.5</v>
      </c>
      <c r="D106" s="48">
        <v>44.7</v>
      </c>
      <c r="E106" s="48">
        <v>44.9</v>
      </c>
      <c r="F106" s="48">
        <v>45</v>
      </c>
      <c r="G106" s="48">
        <v>45.2</v>
      </c>
      <c r="H106" s="48">
        <v>45.3</v>
      </c>
      <c r="I106" s="48">
        <v>45.5</v>
      </c>
      <c r="J106" s="48">
        <v>45.6</v>
      </c>
      <c r="K106" s="48">
        <v>45.7</v>
      </c>
      <c r="L106" s="48"/>
      <c r="M106" s="49">
        <v>450.70000000000005</v>
      </c>
    </row>
    <row r="107" spans="1:13" ht="14" x14ac:dyDescent="0.15">
      <c r="A107" s="46" t="s">
        <v>356</v>
      </c>
      <c r="B107" s="47">
        <v>8.6</v>
      </c>
      <c r="C107" s="48">
        <v>8.6</v>
      </c>
      <c r="D107" s="48">
        <v>8.6</v>
      </c>
      <c r="E107" s="48">
        <v>8.5</v>
      </c>
      <c r="F107" s="48">
        <v>8.5</v>
      </c>
      <c r="G107" s="48">
        <v>8.5</v>
      </c>
      <c r="H107" s="48">
        <v>8.5</v>
      </c>
      <c r="I107" s="48">
        <v>8.4</v>
      </c>
      <c r="J107" s="48">
        <v>8.4</v>
      </c>
      <c r="K107" s="48">
        <v>8.4</v>
      </c>
      <c r="L107" s="48"/>
      <c r="M107" s="49">
        <v>85.000000000000014</v>
      </c>
    </row>
    <row r="108" spans="1:13" ht="14" x14ac:dyDescent="0.15">
      <c r="A108" s="46" t="s">
        <v>81</v>
      </c>
      <c r="B108" s="47">
        <v>21.5</v>
      </c>
      <c r="C108" s="48">
        <v>21.5</v>
      </c>
      <c r="D108" s="48">
        <v>21.5</v>
      </c>
      <c r="E108" s="48">
        <v>21.5</v>
      </c>
      <c r="F108" s="48">
        <v>21.5</v>
      </c>
      <c r="G108" s="48">
        <v>21.5</v>
      </c>
      <c r="H108" s="48">
        <v>21.5</v>
      </c>
      <c r="I108" s="48">
        <v>21.6</v>
      </c>
      <c r="J108" s="48">
        <v>21.6</v>
      </c>
      <c r="K108" s="48">
        <v>21.6</v>
      </c>
      <c r="L108" s="48"/>
      <c r="M108" s="49">
        <v>215.29999999999998</v>
      </c>
    </row>
    <row r="109" spans="1:13" ht="14" x14ac:dyDescent="0.15">
      <c r="A109" s="46" t="s">
        <v>357</v>
      </c>
      <c r="B109" s="47">
        <v>26.9</v>
      </c>
      <c r="C109" s="48">
        <v>27</v>
      </c>
      <c r="D109" s="48">
        <v>27</v>
      </c>
      <c r="E109" s="48">
        <v>27</v>
      </c>
      <c r="F109" s="48">
        <v>27</v>
      </c>
      <c r="G109" s="48">
        <v>27.1</v>
      </c>
      <c r="H109" s="48">
        <v>27.1</v>
      </c>
      <c r="I109" s="48">
        <v>27.1</v>
      </c>
      <c r="J109" s="48">
        <v>27.1</v>
      </c>
      <c r="K109" s="48">
        <v>27.2</v>
      </c>
      <c r="L109" s="48"/>
      <c r="M109" s="49">
        <v>270.5</v>
      </c>
    </row>
    <row r="110" spans="1:13" ht="14" x14ac:dyDescent="0.15">
      <c r="A110" s="46" t="s">
        <v>82</v>
      </c>
      <c r="B110" s="47">
        <v>39</v>
      </c>
      <c r="C110" s="48">
        <v>38.799999999999997</v>
      </c>
      <c r="D110" s="48">
        <v>38.6</v>
      </c>
      <c r="E110" s="48">
        <v>38.5</v>
      </c>
      <c r="F110" s="48">
        <v>38.5</v>
      </c>
      <c r="G110" s="48">
        <v>38.5</v>
      </c>
      <c r="H110" s="48">
        <v>38.6</v>
      </c>
      <c r="I110" s="48">
        <v>38.6</v>
      </c>
      <c r="J110" s="48">
        <v>38.6</v>
      </c>
      <c r="K110" s="48">
        <v>38.6</v>
      </c>
      <c r="L110" s="48"/>
      <c r="M110" s="49">
        <v>386.30000000000007</v>
      </c>
    </row>
    <row r="111" spans="1:13" ht="14" x14ac:dyDescent="0.15">
      <c r="A111" s="46" t="s">
        <v>83</v>
      </c>
      <c r="B111" s="47">
        <v>30.7</v>
      </c>
      <c r="C111" s="48">
        <v>30.8</v>
      </c>
      <c r="D111" s="48">
        <v>30.9</v>
      </c>
      <c r="E111" s="48">
        <v>31</v>
      </c>
      <c r="F111" s="48">
        <v>31.2</v>
      </c>
      <c r="G111" s="48">
        <v>31.3</v>
      </c>
      <c r="H111" s="48">
        <v>31.3</v>
      </c>
      <c r="I111" s="48">
        <v>31.4</v>
      </c>
      <c r="J111" s="48">
        <v>31.5</v>
      </c>
      <c r="K111" s="48">
        <v>31.5</v>
      </c>
      <c r="L111" s="48"/>
      <c r="M111" s="49">
        <v>311.60000000000002</v>
      </c>
    </row>
    <row r="112" spans="1:13" ht="14" x14ac:dyDescent="0.15">
      <c r="A112" s="46" t="s">
        <v>174</v>
      </c>
      <c r="B112" s="47">
        <v>17</v>
      </c>
      <c r="C112" s="48">
        <v>16.899999999999999</v>
      </c>
      <c r="D112" s="48">
        <v>16.899999999999999</v>
      </c>
      <c r="E112" s="48">
        <v>16.8</v>
      </c>
      <c r="F112" s="48">
        <v>16.8</v>
      </c>
      <c r="G112" s="48">
        <v>16.8</v>
      </c>
      <c r="H112" s="48">
        <v>16.7</v>
      </c>
      <c r="I112" s="48">
        <v>16.7</v>
      </c>
      <c r="J112" s="48">
        <v>16.600000000000001</v>
      </c>
      <c r="K112" s="48">
        <v>16.600000000000001</v>
      </c>
      <c r="L112" s="48"/>
      <c r="M112" s="49">
        <v>167.79999999999998</v>
      </c>
    </row>
    <row r="113" spans="1:13" ht="14" x14ac:dyDescent="0.15">
      <c r="A113" s="46" t="s">
        <v>358</v>
      </c>
      <c r="B113" s="47">
        <v>14.7</v>
      </c>
      <c r="C113" s="48">
        <v>14.7</v>
      </c>
      <c r="D113" s="48">
        <v>14.7</v>
      </c>
      <c r="E113" s="48">
        <v>14.7</v>
      </c>
      <c r="F113" s="48">
        <v>14.7</v>
      </c>
      <c r="G113" s="48">
        <v>14.7</v>
      </c>
      <c r="H113" s="48">
        <v>14.7</v>
      </c>
      <c r="I113" s="48">
        <v>14.7</v>
      </c>
      <c r="J113" s="48">
        <v>14.8</v>
      </c>
      <c r="K113" s="48">
        <v>14.8</v>
      </c>
      <c r="L113" s="48"/>
      <c r="M113" s="49">
        <v>147.20000000000002</v>
      </c>
    </row>
    <row r="114" spans="1:13" ht="14" x14ac:dyDescent="0.15">
      <c r="A114" s="46" t="s">
        <v>84</v>
      </c>
      <c r="B114" s="47">
        <v>26.3</v>
      </c>
      <c r="C114" s="48">
        <v>26.3</v>
      </c>
      <c r="D114" s="48">
        <v>26.4</v>
      </c>
      <c r="E114" s="48">
        <v>26.4</v>
      </c>
      <c r="F114" s="48">
        <v>26.6</v>
      </c>
      <c r="G114" s="48">
        <v>26.7</v>
      </c>
      <c r="H114" s="48">
        <v>26.9</v>
      </c>
      <c r="I114" s="48">
        <v>27</v>
      </c>
      <c r="J114" s="48">
        <v>27.1</v>
      </c>
      <c r="K114" s="48">
        <v>27.2</v>
      </c>
      <c r="L114" s="48"/>
      <c r="M114" s="49">
        <v>266.89999999999998</v>
      </c>
    </row>
    <row r="115" spans="1:13" ht="14" x14ac:dyDescent="0.15">
      <c r="A115" s="46" t="s">
        <v>202</v>
      </c>
      <c r="B115" s="47">
        <v>49.8</v>
      </c>
      <c r="C115" s="48">
        <v>49.8</v>
      </c>
      <c r="D115" s="48">
        <v>49.7</v>
      </c>
      <c r="E115" s="48">
        <v>49.7</v>
      </c>
      <c r="F115" s="48">
        <v>49.6</v>
      </c>
      <c r="G115" s="48">
        <v>49.6</v>
      </c>
      <c r="H115" s="48">
        <v>49.6</v>
      </c>
      <c r="I115" s="48">
        <v>49.6</v>
      </c>
      <c r="J115" s="48">
        <v>49.6</v>
      </c>
      <c r="K115" s="48">
        <v>49.7</v>
      </c>
      <c r="L115" s="48"/>
      <c r="M115" s="49">
        <v>496.70000000000005</v>
      </c>
    </row>
    <row r="116" spans="1:13" ht="14" x14ac:dyDescent="0.15">
      <c r="A116" s="46" t="s">
        <v>154</v>
      </c>
      <c r="B116" s="47">
        <v>38.4</v>
      </c>
      <c r="C116" s="48">
        <v>38.6</v>
      </c>
      <c r="D116" s="48">
        <v>38.799999999999997</v>
      </c>
      <c r="E116" s="48">
        <v>38.799999999999997</v>
      </c>
      <c r="F116" s="48">
        <v>38.9</v>
      </c>
      <c r="G116" s="48">
        <v>38.9</v>
      </c>
      <c r="H116" s="48">
        <v>38.9</v>
      </c>
      <c r="I116" s="48">
        <v>38.9</v>
      </c>
      <c r="J116" s="48">
        <v>38.9</v>
      </c>
      <c r="K116" s="48">
        <v>38.9</v>
      </c>
      <c r="L116" s="48"/>
      <c r="M116" s="49">
        <v>387.99999999999994</v>
      </c>
    </row>
    <row r="117" spans="1:13" ht="14" x14ac:dyDescent="0.15">
      <c r="A117" s="46" t="s">
        <v>85</v>
      </c>
      <c r="B117" s="47">
        <v>23.8</v>
      </c>
      <c r="C117" s="48">
        <v>23.8</v>
      </c>
      <c r="D117" s="48">
        <v>23.8</v>
      </c>
      <c r="E117" s="48">
        <v>23.8</v>
      </c>
      <c r="F117" s="48">
        <v>23.8</v>
      </c>
      <c r="G117" s="48">
        <v>23.8</v>
      </c>
      <c r="H117" s="48">
        <v>23.8</v>
      </c>
      <c r="I117" s="48">
        <v>23.8</v>
      </c>
      <c r="J117" s="48">
        <v>23.8</v>
      </c>
      <c r="K117" s="48">
        <v>23.8</v>
      </c>
      <c r="L117" s="48"/>
      <c r="M117" s="49">
        <v>238.00000000000006</v>
      </c>
    </row>
    <row r="118" spans="1:13" ht="14" x14ac:dyDescent="0.15">
      <c r="A118" s="46" t="s">
        <v>39</v>
      </c>
      <c r="B118" s="47">
        <v>57.2</v>
      </c>
      <c r="C118" s="48">
        <v>57.1</v>
      </c>
      <c r="D118" s="48">
        <v>56.9</v>
      </c>
      <c r="E118" s="48">
        <v>56.8</v>
      </c>
      <c r="F118" s="48">
        <v>56.7</v>
      </c>
      <c r="G118" s="48">
        <v>56.7</v>
      </c>
      <c r="H118" s="48">
        <v>56.7</v>
      </c>
      <c r="I118" s="48">
        <v>56.6</v>
      </c>
      <c r="J118" s="48">
        <v>56.6</v>
      </c>
      <c r="K118" s="48">
        <v>56.7</v>
      </c>
      <c r="L118" s="48"/>
      <c r="M118" s="49">
        <v>568</v>
      </c>
    </row>
    <row r="119" spans="1:13" ht="14" x14ac:dyDescent="0.15">
      <c r="A119" s="46" t="s">
        <v>359</v>
      </c>
      <c r="B119" s="47">
        <v>37.4</v>
      </c>
      <c r="C119" s="48">
        <v>37.700000000000003</v>
      </c>
      <c r="D119" s="48">
        <v>38.1</v>
      </c>
      <c r="E119" s="48">
        <v>38.299999999999997</v>
      </c>
      <c r="F119" s="48">
        <v>38.5</v>
      </c>
      <c r="G119" s="48">
        <v>38.700000000000003</v>
      </c>
      <c r="H119" s="48">
        <v>38.9</v>
      </c>
      <c r="I119" s="48">
        <v>39</v>
      </c>
      <c r="J119" s="48">
        <v>39.1</v>
      </c>
      <c r="K119" s="48">
        <v>39.299999999999997</v>
      </c>
      <c r="L119" s="48"/>
      <c r="M119" s="49">
        <v>385</v>
      </c>
    </row>
    <row r="120" spans="1:13" ht="14" x14ac:dyDescent="0.15">
      <c r="A120" s="46" t="s">
        <v>360</v>
      </c>
      <c r="B120" s="47">
        <v>74.7</v>
      </c>
      <c r="C120" s="48">
        <v>75.400000000000006</v>
      </c>
      <c r="D120" s="48">
        <v>75.8</v>
      </c>
      <c r="E120" s="48">
        <v>76.3</v>
      </c>
      <c r="F120" s="48">
        <v>76.8</v>
      </c>
      <c r="G120" s="48">
        <v>77.2</v>
      </c>
      <c r="H120" s="48">
        <v>77.599999999999994</v>
      </c>
      <c r="I120" s="48">
        <v>78.099999999999994</v>
      </c>
      <c r="J120" s="48">
        <v>78.5</v>
      </c>
      <c r="K120" s="48">
        <v>78.900000000000006</v>
      </c>
      <c r="L120" s="48"/>
      <c r="M120" s="49">
        <v>769.30000000000007</v>
      </c>
    </row>
    <row r="121" spans="1:13" ht="14" x14ac:dyDescent="0.15">
      <c r="A121" s="46" t="s">
        <v>86</v>
      </c>
      <c r="B121" s="47">
        <v>12</v>
      </c>
      <c r="C121" s="48">
        <v>11.8</v>
      </c>
      <c r="D121" s="48">
        <v>11.7</v>
      </c>
      <c r="E121" s="48">
        <v>11.6</v>
      </c>
      <c r="F121" s="48">
        <v>11.5</v>
      </c>
      <c r="G121" s="48">
        <v>11.4</v>
      </c>
      <c r="H121" s="48">
        <v>11.5</v>
      </c>
      <c r="I121" s="48">
        <v>11.4</v>
      </c>
      <c r="J121" s="48">
        <v>11.4</v>
      </c>
      <c r="K121" s="48">
        <v>11.5</v>
      </c>
      <c r="L121" s="48"/>
      <c r="M121" s="49">
        <v>115.80000000000001</v>
      </c>
    </row>
    <row r="122" spans="1:13" ht="14" x14ac:dyDescent="0.15">
      <c r="A122" s="46" t="s">
        <v>362</v>
      </c>
      <c r="B122" s="47">
        <v>208.7</v>
      </c>
      <c r="C122" s="48">
        <v>210.4</v>
      </c>
      <c r="D122" s="48">
        <v>212.2</v>
      </c>
      <c r="E122" s="48">
        <v>213.8</v>
      </c>
      <c r="F122" s="48">
        <v>215.4</v>
      </c>
      <c r="G122" s="48">
        <v>216.7</v>
      </c>
      <c r="H122" s="48">
        <v>217.8</v>
      </c>
      <c r="I122" s="48">
        <v>218.8</v>
      </c>
      <c r="J122" s="48">
        <v>219.7</v>
      </c>
      <c r="K122" s="48">
        <v>220.6</v>
      </c>
      <c r="L122" s="48"/>
      <c r="M122" s="49">
        <v>2154.1</v>
      </c>
    </row>
    <row r="123" spans="1:13" ht="14" x14ac:dyDescent="0.15">
      <c r="A123" s="46" t="s">
        <v>363</v>
      </c>
      <c r="B123" s="47">
        <v>12.3</v>
      </c>
      <c r="C123" s="48">
        <v>12.3</v>
      </c>
      <c r="D123" s="48">
        <v>12.3</v>
      </c>
      <c r="E123" s="48">
        <v>12.3</v>
      </c>
      <c r="F123" s="48">
        <v>12.3</v>
      </c>
      <c r="G123" s="48">
        <v>12.3</v>
      </c>
      <c r="H123" s="48">
        <v>12.3</v>
      </c>
      <c r="I123" s="48">
        <v>12.3</v>
      </c>
      <c r="J123" s="48">
        <v>12.3</v>
      </c>
      <c r="K123" s="48">
        <v>12.3</v>
      </c>
      <c r="L123" s="48"/>
      <c r="M123" s="49">
        <v>122.99999999999999</v>
      </c>
    </row>
    <row r="124" spans="1:13" ht="14" x14ac:dyDescent="0.15">
      <c r="A124" s="46" t="s">
        <v>175</v>
      </c>
      <c r="B124" s="47">
        <v>14.2</v>
      </c>
      <c r="C124" s="48">
        <v>14.2</v>
      </c>
      <c r="D124" s="48">
        <v>14.2</v>
      </c>
      <c r="E124" s="48">
        <v>14.2</v>
      </c>
      <c r="F124" s="48">
        <v>14.2</v>
      </c>
      <c r="G124" s="48">
        <v>14.1</v>
      </c>
      <c r="H124" s="48">
        <v>14.1</v>
      </c>
      <c r="I124" s="48">
        <v>14.1</v>
      </c>
      <c r="J124" s="48">
        <v>14.1</v>
      </c>
      <c r="K124" s="48">
        <v>14</v>
      </c>
      <c r="L124" s="48"/>
      <c r="M124" s="49">
        <v>141.39999999999998</v>
      </c>
    </row>
    <row r="125" spans="1:13" ht="14" x14ac:dyDescent="0.15">
      <c r="A125" s="46" t="s">
        <v>264</v>
      </c>
      <c r="B125" s="47">
        <v>24</v>
      </c>
      <c r="C125" s="48">
        <v>23.9</v>
      </c>
      <c r="D125" s="48">
        <v>23.8</v>
      </c>
      <c r="E125" s="48">
        <v>23.7</v>
      </c>
      <c r="F125" s="48">
        <v>23.6</v>
      </c>
      <c r="G125" s="48">
        <v>23.6</v>
      </c>
      <c r="H125" s="48">
        <v>23.5</v>
      </c>
      <c r="I125" s="48">
        <v>23.4</v>
      </c>
      <c r="J125" s="48">
        <v>23.3</v>
      </c>
      <c r="K125" s="48">
        <v>23.3</v>
      </c>
      <c r="L125" s="48"/>
      <c r="M125" s="49">
        <v>236.10000000000002</v>
      </c>
    </row>
    <row r="126" spans="1:13" ht="14" x14ac:dyDescent="0.15">
      <c r="A126" s="46" t="s">
        <v>87</v>
      </c>
      <c r="B126" s="47">
        <v>13.9</v>
      </c>
      <c r="C126" s="48">
        <v>13.9</v>
      </c>
      <c r="D126" s="48">
        <v>13.9</v>
      </c>
      <c r="E126" s="48">
        <v>13.8</v>
      </c>
      <c r="F126" s="48">
        <v>13.8</v>
      </c>
      <c r="G126" s="48">
        <v>13.7</v>
      </c>
      <c r="H126" s="48">
        <v>13.7</v>
      </c>
      <c r="I126" s="48">
        <v>13.7</v>
      </c>
      <c r="J126" s="48">
        <v>13.6</v>
      </c>
      <c r="K126" s="48">
        <v>13.6</v>
      </c>
      <c r="L126" s="48"/>
      <c r="M126" s="49">
        <v>137.6</v>
      </c>
    </row>
    <row r="127" spans="1:13" ht="14" x14ac:dyDescent="0.15">
      <c r="A127" s="46" t="s">
        <v>55</v>
      </c>
      <c r="B127" s="47">
        <v>163.19999999999999</v>
      </c>
      <c r="C127" s="48">
        <v>164.5</v>
      </c>
      <c r="D127" s="48">
        <v>165.8</v>
      </c>
      <c r="E127" s="48">
        <v>166.8</v>
      </c>
      <c r="F127" s="48">
        <v>167.7</v>
      </c>
      <c r="G127" s="48">
        <v>168.6</v>
      </c>
      <c r="H127" s="48">
        <v>169.1</v>
      </c>
      <c r="I127" s="48">
        <v>169.6</v>
      </c>
      <c r="J127" s="48">
        <v>170.1</v>
      </c>
      <c r="K127" s="48">
        <v>170.5</v>
      </c>
      <c r="L127" s="48"/>
      <c r="M127" s="49">
        <v>1675.8999999999999</v>
      </c>
    </row>
    <row r="128" spans="1:13" ht="14" x14ac:dyDescent="0.15">
      <c r="A128" s="46" t="s">
        <v>364</v>
      </c>
      <c r="B128" s="47">
        <v>6.2</v>
      </c>
      <c r="C128" s="48">
        <v>6.3</v>
      </c>
      <c r="D128" s="48">
        <v>6.4</v>
      </c>
      <c r="E128" s="48">
        <v>6.4</v>
      </c>
      <c r="F128" s="48">
        <v>6.4</v>
      </c>
      <c r="G128" s="48">
        <v>6.5</v>
      </c>
      <c r="H128" s="48">
        <v>6.5</v>
      </c>
      <c r="I128" s="48">
        <v>6.6</v>
      </c>
      <c r="J128" s="48">
        <v>6.6</v>
      </c>
      <c r="K128" s="48">
        <v>6.7</v>
      </c>
      <c r="L128" s="48"/>
      <c r="M128" s="49">
        <v>64.599999999999994</v>
      </c>
    </row>
    <row r="129" spans="1:13" ht="14" x14ac:dyDescent="0.15">
      <c r="A129" s="46" t="s">
        <v>34</v>
      </c>
      <c r="B129" s="47">
        <v>153.5</v>
      </c>
      <c r="C129" s="48">
        <v>155.69999999999999</v>
      </c>
      <c r="D129" s="48">
        <v>157.80000000000001</v>
      </c>
      <c r="E129" s="48">
        <v>160</v>
      </c>
      <c r="F129" s="48">
        <v>161.9</v>
      </c>
      <c r="G129" s="48">
        <v>163.69999999999999</v>
      </c>
      <c r="H129" s="48">
        <v>165.5</v>
      </c>
      <c r="I129" s="48">
        <v>167.3</v>
      </c>
      <c r="J129" s="48">
        <v>168.8</v>
      </c>
      <c r="K129" s="48">
        <v>170.1</v>
      </c>
      <c r="L129" s="48"/>
      <c r="M129" s="49">
        <v>1624.2999999999997</v>
      </c>
    </row>
    <row r="130" spans="1:13" ht="14" x14ac:dyDescent="0.15">
      <c r="A130" s="46" t="s">
        <v>88</v>
      </c>
      <c r="B130" s="47">
        <v>30.2</v>
      </c>
      <c r="C130" s="48">
        <v>30.2</v>
      </c>
      <c r="D130" s="48">
        <v>30.2</v>
      </c>
      <c r="E130" s="48">
        <v>30.2</v>
      </c>
      <c r="F130" s="48">
        <v>30.3</v>
      </c>
      <c r="G130" s="48">
        <v>30.3</v>
      </c>
      <c r="H130" s="48">
        <v>30.3</v>
      </c>
      <c r="I130" s="48">
        <v>30.2</v>
      </c>
      <c r="J130" s="48">
        <v>30.2</v>
      </c>
      <c r="K130" s="48">
        <v>30.1</v>
      </c>
      <c r="L130" s="48"/>
      <c r="M130" s="49">
        <v>302.20000000000005</v>
      </c>
    </row>
    <row r="131" spans="1:13" ht="14" x14ac:dyDescent="0.15">
      <c r="A131" s="46" t="s">
        <v>265</v>
      </c>
      <c r="B131" s="47">
        <v>60.2</v>
      </c>
      <c r="C131" s="48">
        <v>60.1</v>
      </c>
      <c r="D131" s="48">
        <v>59.9</v>
      </c>
      <c r="E131" s="48">
        <v>59.9</v>
      </c>
      <c r="F131" s="48">
        <v>59.8</v>
      </c>
      <c r="G131" s="48">
        <v>59.8</v>
      </c>
      <c r="H131" s="48">
        <v>59.8</v>
      </c>
      <c r="I131" s="48">
        <v>59.8</v>
      </c>
      <c r="J131" s="48">
        <v>59.9</v>
      </c>
      <c r="K131" s="48">
        <v>59.9</v>
      </c>
      <c r="L131" s="48"/>
      <c r="M131" s="49">
        <v>599.1</v>
      </c>
    </row>
    <row r="132" spans="1:13" ht="14" x14ac:dyDescent="0.15">
      <c r="A132" s="46" t="s">
        <v>226</v>
      </c>
      <c r="B132" s="47">
        <v>47.6</v>
      </c>
      <c r="C132" s="48">
        <v>47.7</v>
      </c>
      <c r="D132" s="48">
        <v>47.8</v>
      </c>
      <c r="E132" s="48">
        <v>48</v>
      </c>
      <c r="F132" s="48">
        <v>48.1</v>
      </c>
      <c r="G132" s="48">
        <v>48.2</v>
      </c>
      <c r="H132" s="48">
        <v>48.3</v>
      </c>
      <c r="I132" s="48">
        <v>48.4</v>
      </c>
      <c r="J132" s="48">
        <v>48.5</v>
      </c>
      <c r="K132" s="48">
        <v>48.6</v>
      </c>
      <c r="L132" s="48"/>
      <c r="M132" s="49">
        <v>481.20000000000005</v>
      </c>
    </row>
    <row r="133" spans="1:13" ht="14" x14ac:dyDescent="0.15">
      <c r="A133" s="46" t="s">
        <v>365</v>
      </c>
      <c r="B133" s="47">
        <v>18.100000000000001</v>
      </c>
      <c r="C133" s="48">
        <v>18.100000000000001</v>
      </c>
      <c r="D133" s="48">
        <v>18.100000000000001</v>
      </c>
      <c r="E133" s="48">
        <v>18.2</v>
      </c>
      <c r="F133" s="48">
        <v>18.3</v>
      </c>
      <c r="G133" s="48">
        <v>18.3</v>
      </c>
      <c r="H133" s="48">
        <v>18.399999999999999</v>
      </c>
      <c r="I133" s="48">
        <v>18.5</v>
      </c>
      <c r="J133" s="48">
        <v>18.600000000000001</v>
      </c>
      <c r="K133" s="48">
        <v>18.7</v>
      </c>
      <c r="L133" s="48"/>
      <c r="M133" s="49">
        <v>183.29999999999998</v>
      </c>
    </row>
    <row r="134" spans="1:13" ht="14" x14ac:dyDescent="0.15">
      <c r="A134" s="46" t="s">
        <v>366</v>
      </c>
      <c r="B134" s="47">
        <v>20</v>
      </c>
      <c r="C134" s="48">
        <v>19.899999999999999</v>
      </c>
      <c r="D134" s="48">
        <v>19.8</v>
      </c>
      <c r="E134" s="48">
        <v>19.8</v>
      </c>
      <c r="F134" s="48">
        <v>19.7</v>
      </c>
      <c r="G134" s="48">
        <v>19.7</v>
      </c>
      <c r="H134" s="48">
        <v>19.7</v>
      </c>
      <c r="I134" s="48">
        <v>19.7</v>
      </c>
      <c r="J134" s="48">
        <v>19.7</v>
      </c>
      <c r="K134" s="48">
        <v>19.7</v>
      </c>
      <c r="L134" s="48"/>
      <c r="M134" s="49">
        <v>197.69999999999996</v>
      </c>
    </row>
    <row r="135" spans="1:13" ht="14" x14ac:dyDescent="0.15">
      <c r="A135" s="46" t="s">
        <v>297</v>
      </c>
      <c r="B135" s="47">
        <v>15.7</v>
      </c>
      <c r="C135" s="48">
        <v>15.6</v>
      </c>
      <c r="D135" s="48">
        <v>15.6</v>
      </c>
      <c r="E135" s="48">
        <v>15.5</v>
      </c>
      <c r="F135" s="48">
        <v>15.4</v>
      </c>
      <c r="G135" s="48">
        <v>15.3</v>
      </c>
      <c r="H135" s="48">
        <v>15.3</v>
      </c>
      <c r="I135" s="48">
        <v>15.2</v>
      </c>
      <c r="J135" s="48">
        <v>15.2</v>
      </c>
      <c r="K135" s="48">
        <v>15.1</v>
      </c>
      <c r="L135" s="48"/>
      <c r="M135" s="49">
        <v>153.89999999999998</v>
      </c>
    </row>
    <row r="136" spans="1:13" ht="14" x14ac:dyDescent="0.15">
      <c r="A136" s="46" t="s">
        <v>227</v>
      </c>
      <c r="B136" s="47">
        <v>12.4</v>
      </c>
      <c r="C136" s="48">
        <v>12.4</v>
      </c>
      <c r="D136" s="48">
        <v>12.5</v>
      </c>
      <c r="E136" s="48">
        <v>12.5</v>
      </c>
      <c r="F136" s="48">
        <v>12.6</v>
      </c>
      <c r="G136" s="48">
        <v>12.6</v>
      </c>
      <c r="H136" s="48">
        <v>12.6</v>
      </c>
      <c r="I136" s="48">
        <v>12.7</v>
      </c>
      <c r="J136" s="48">
        <v>12.7</v>
      </c>
      <c r="K136" s="48">
        <v>12.7</v>
      </c>
      <c r="L136" s="48"/>
      <c r="M136" s="49">
        <v>125.7</v>
      </c>
    </row>
    <row r="137" spans="1:13" ht="14" x14ac:dyDescent="0.15">
      <c r="A137" s="46" t="s">
        <v>56</v>
      </c>
      <c r="B137" s="47">
        <v>39.1</v>
      </c>
      <c r="C137" s="48">
        <v>39.1</v>
      </c>
      <c r="D137" s="48">
        <v>39.1</v>
      </c>
      <c r="E137" s="48">
        <v>39.200000000000003</v>
      </c>
      <c r="F137" s="48">
        <v>39.200000000000003</v>
      </c>
      <c r="G137" s="48">
        <v>39.200000000000003</v>
      </c>
      <c r="H137" s="48">
        <v>39.200000000000003</v>
      </c>
      <c r="I137" s="48">
        <v>39.299999999999997</v>
      </c>
      <c r="J137" s="48">
        <v>39.299999999999997</v>
      </c>
      <c r="K137" s="48">
        <v>39.299999999999997</v>
      </c>
      <c r="L137" s="48"/>
      <c r="M137" s="49">
        <v>392</v>
      </c>
    </row>
    <row r="138" spans="1:13" ht="14" x14ac:dyDescent="0.15">
      <c r="A138" s="46" t="s">
        <v>57</v>
      </c>
      <c r="B138" s="47">
        <v>27.1</v>
      </c>
      <c r="C138" s="48">
        <v>26.9</v>
      </c>
      <c r="D138" s="48">
        <v>26.8</v>
      </c>
      <c r="E138" s="48">
        <v>26.7</v>
      </c>
      <c r="F138" s="48">
        <v>26.6</v>
      </c>
      <c r="G138" s="48">
        <v>26.6</v>
      </c>
      <c r="H138" s="48">
        <v>26.6</v>
      </c>
      <c r="I138" s="48">
        <v>26.6</v>
      </c>
      <c r="J138" s="48">
        <v>26.6</v>
      </c>
      <c r="K138" s="48">
        <v>26.6</v>
      </c>
      <c r="L138" s="48"/>
      <c r="M138" s="49">
        <v>267.09999999999997</v>
      </c>
    </row>
    <row r="139" spans="1:13" ht="14" x14ac:dyDescent="0.15">
      <c r="A139" s="46" t="s">
        <v>228</v>
      </c>
      <c r="B139" s="47">
        <v>18.399999999999999</v>
      </c>
      <c r="C139" s="48">
        <v>18.3</v>
      </c>
      <c r="D139" s="48">
        <v>18.2</v>
      </c>
      <c r="E139" s="48">
        <v>18.2</v>
      </c>
      <c r="F139" s="48">
        <v>18.100000000000001</v>
      </c>
      <c r="G139" s="48">
        <v>18.100000000000001</v>
      </c>
      <c r="H139" s="48">
        <v>18</v>
      </c>
      <c r="I139" s="48">
        <v>18</v>
      </c>
      <c r="J139" s="48">
        <v>17.899999999999999</v>
      </c>
      <c r="K139" s="48">
        <v>17.899999999999999</v>
      </c>
      <c r="L139" s="48"/>
      <c r="M139" s="49">
        <v>181.10000000000002</v>
      </c>
    </row>
    <row r="140" spans="1:13" ht="14" x14ac:dyDescent="0.15">
      <c r="A140" s="46" t="s">
        <v>303</v>
      </c>
      <c r="B140" s="47">
        <v>50.7</v>
      </c>
      <c r="C140" s="48">
        <v>50.8</v>
      </c>
      <c r="D140" s="48">
        <v>50.8</v>
      </c>
      <c r="E140" s="48">
        <v>50.8</v>
      </c>
      <c r="F140" s="48">
        <v>50.8</v>
      </c>
      <c r="G140" s="48">
        <v>50.8</v>
      </c>
      <c r="H140" s="48">
        <v>50.8</v>
      </c>
      <c r="I140" s="48">
        <v>50.8</v>
      </c>
      <c r="J140" s="48">
        <v>50.8</v>
      </c>
      <c r="K140" s="48">
        <v>50.8</v>
      </c>
      <c r="L140" s="48"/>
      <c r="M140" s="49">
        <v>507.90000000000009</v>
      </c>
    </row>
    <row r="141" spans="1:13" ht="14" x14ac:dyDescent="0.15">
      <c r="A141" s="46" t="s">
        <v>27</v>
      </c>
      <c r="B141" s="47">
        <v>57.6</v>
      </c>
      <c r="C141" s="48">
        <v>57.8</v>
      </c>
      <c r="D141" s="48">
        <v>57.9</v>
      </c>
      <c r="E141" s="48">
        <v>58.1</v>
      </c>
      <c r="F141" s="48">
        <v>58.2</v>
      </c>
      <c r="G141" s="48">
        <v>58.4</v>
      </c>
      <c r="H141" s="48">
        <v>58.6</v>
      </c>
      <c r="I141" s="48">
        <v>58.7</v>
      </c>
      <c r="J141" s="48">
        <v>58.8</v>
      </c>
      <c r="K141" s="48">
        <v>58.9</v>
      </c>
      <c r="L141" s="48"/>
      <c r="M141" s="49">
        <v>583</v>
      </c>
    </row>
    <row r="142" spans="1:13" ht="14" x14ac:dyDescent="0.15">
      <c r="A142" s="46" t="s">
        <v>176</v>
      </c>
      <c r="B142" s="47">
        <v>87</v>
      </c>
      <c r="C142" s="48">
        <v>87</v>
      </c>
      <c r="D142" s="48">
        <v>87</v>
      </c>
      <c r="E142" s="48">
        <v>87</v>
      </c>
      <c r="F142" s="48">
        <v>87</v>
      </c>
      <c r="G142" s="48">
        <v>87.1</v>
      </c>
      <c r="H142" s="48">
        <v>87.1</v>
      </c>
      <c r="I142" s="48">
        <v>87.1</v>
      </c>
      <c r="J142" s="48">
        <v>87.1</v>
      </c>
      <c r="K142" s="48">
        <v>87.1</v>
      </c>
      <c r="L142" s="48"/>
      <c r="M142" s="49">
        <v>870.50000000000011</v>
      </c>
    </row>
    <row r="143" spans="1:13" ht="14" x14ac:dyDescent="0.15">
      <c r="A143" s="46" t="s">
        <v>89</v>
      </c>
      <c r="B143" s="47">
        <v>15.9</v>
      </c>
      <c r="C143" s="48">
        <v>15.9</v>
      </c>
      <c r="D143" s="48">
        <v>15.9</v>
      </c>
      <c r="E143" s="48">
        <v>15.9</v>
      </c>
      <c r="F143" s="48">
        <v>15.9</v>
      </c>
      <c r="G143" s="48">
        <v>15.9</v>
      </c>
      <c r="H143" s="48">
        <v>15.9</v>
      </c>
      <c r="I143" s="48">
        <v>15.9</v>
      </c>
      <c r="J143" s="48">
        <v>15.9</v>
      </c>
      <c r="K143" s="48">
        <v>15.9</v>
      </c>
      <c r="L143" s="48"/>
      <c r="M143" s="49">
        <v>159.00000000000003</v>
      </c>
    </row>
    <row r="144" spans="1:13" ht="14" x14ac:dyDescent="0.15">
      <c r="A144" s="46" t="s">
        <v>28</v>
      </c>
      <c r="B144" s="47">
        <v>23.5</v>
      </c>
      <c r="C144" s="48">
        <v>23.6</v>
      </c>
      <c r="D144" s="48">
        <v>23.6</v>
      </c>
      <c r="E144" s="48">
        <v>23.7</v>
      </c>
      <c r="F144" s="48">
        <v>23.8</v>
      </c>
      <c r="G144" s="48">
        <v>23.8</v>
      </c>
      <c r="H144" s="48">
        <v>23.8</v>
      </c>
      <c r="I144" s="48">
        <v>23.9</v>
      </c>
      <c r="J144" s="48">
        <v>24</v>
      </c>
      <c r="K144" s="48">
        <v>24.1</v>
      </c>
      <c r="L144" s="48"/>
      <c r="M144" s="49">
        <v>237.8</v>
      </c>
    </row>
    <row r="145" spans="1:13" ht="14" x14ac:dyDescent="0.15">
      <c r="A145" s="46" t="s">
        <v>266</v>
      </c>
      <c r="B145" s="47">
        <v>36</v>
      </c>
      <c r="C145" s="48">
        <v>36.1</v>
      </c>
      <c r="D145" s="48">
        <v>36.1</v>
      </c>
      <c r="E145" s="48">
        <v>36.1</v>
      </c>
      <c r="F145" s="48">
        <v>36.1</v>
      </c>
      <c r="G145" s="48">
        <v>36</v>
      </c>
      <c r="H145" s="48">
        <v>36</v>
      </c>
      <c r="I145" s="48">
        <v>36</v>
      </c>
      <c r="J145" s="48">
        <v>36</v>
      </c>
      <c r="K145" s="48">
        <v>36</v>
      </c>
      <c r="L145" s="48"/>
      <c r="M145" s="49">
        <v>360.4</v>
      </c>
    </row>
    <row r="146" spans="1:13" ht="14" x14ac:dyDescent="0.15">
      <c r="A146" s="46" t="s">
        <v>367</v>
      </c>
      <c r="B146" s="47">
        <v>40.200000000000003</v>
      </c>
      <c r="C146" s="48">
        <v>40.200000000000003</v>
      </c>
      <c r="D146" s="48">
        <v>40.200000000000003</v>
      </c>
      <c r="E146" s="48">
        <v>40.200000000000003</v>
      </c>
      <c r="F146" s="48">
        <v>40.299999999999997</v>
      </c>
      <c r="G146" s="48">
        <v>40.4</v>
      </c>
      <c r="H146" s="48">
        <v>40.4</v>
      </c>
      <c r="I146" s="48">
        <v>40.4</v>
      </c>
      <c r="J146" s="48">
        <v>40.5</v>
      </c>
      <c r="K146" s="48">
        <v>40.5</v>
      </c>
      <c r="L146" s="48"/>
      <c r="M146" s="49">
        <v>403.3</v>
      </c>
    </row>
    <row r="147" spans="1:13" ht="14" x14ac:dyDescent="0.15">
      <c r="A147" s="46" t="s">
        <v>90</v>
      </c>
      <c r="B147" s="47">
        <v>92.7</v>
      </c>
      <c r="C147" s="48">
        <v>93.2</v>
      </c>
      <c r="D147" s="48">
        <v>93.8</v>
      </c>
      <c r="E147" s="48">
        <v>94.4</v>
      </c>
      <c r="F147" s="48">
        <v>95.1</v>
      </c>
      <c r="G147" s="48">
        <v>95.8</v>
      </c>
      <c r="H147" s="48">
        <v>96.5</v>
      </c>
      <c r="I147" s="48">
        <v>97.2</v>
      </c>
      <c r="J147" s="48">
        <v>98</v>
      </c>
      <c r="K147" s="48">
        <v>98.8</v>
      </c>
      <c r="L147" s="48"/>
      <c r="M147" s="49">
        <v>955.5</v>
      </c>
    </row>
    <row r="148" spans="1:13" ht="14" x14ac:dyDescent="0.15">
      <c r="A148" s="46" t="s">
        <v>368</v>
      </c>
      <c r="B148" s="47">
        <v>31.1</v>
      </c>
      <c r="C148" s="48">
        <v>31.2</v>
      </c>
      <c r="D148" s="48">
        <v>31.3</v>
      </c>
      <c r="E148" s="48">
        <v>31.4</v>
      </c>
      <c r="F148" s="48">
        <v>31.5</v>
      </c>
      <c r="G148" s="48">
        <v>31.7</v>
      </c>
      <c r="H148" s="48">
        <v>31.8</v>
      </c>
      <c r="I148" s="48">
        <v>31.8</v>
      </c>
      <c r="J148" s="48">
        <v>31.9</v>
      </c>
      <c r="K148" s="48">
        <v>32</v>
      </c>
      <c r="L148" s="48"/>
      <c r="M148" s="49">
        <v>315.7</v>
      </c>
    </row>
    <row r="149" spans="1:13" ht="14" x14ac:dyDescent="0.15">
      <c r="A149" s="46" t="s">
        <v>369</v>
      </c>
      <c r="B149" s="47">
        <v>81.3</v>
      </c>
      <c r="C149" s="48">
        <v>81.400000000000006</v>
      </c>
      <c r="D149" s="48">
        <v>81.5</v>
      </c>
      <c r="E149" s="48">
        <v>81.599999999999994</v>
      </c>
      <c r="F149" s="48">
        <v>81.599999999999994</v>
      </c>
      <c r="G149" s="48">
        <v>81.599999999999994</v>
      </c>
      <c r="H149" s="48">
        <v>81.7</v>
      </c>
      <c r="I149" s="48">
        <v>81.7</v>
      </c>
      <c r="J149" s="48">
        <v>81.8</v>
      </c>
      <c r="K149" s="48">
        <v>81.8</v>
      </c>
      <c r="L149" s="48"/>
      <c r="M149" s="49">
        <v>816</v>
      </c>
    </row>
    <row r="150" spans="1:13" ht="14" x14ac:dyDescent="0.15">
      <c r="A150" s="46" t="s">
        <v>229</v>
      </c>
      <c r="B150" s="47">
        <v>16</v>
      </c>
      <c r="C150" s="48">
        <v>15.9</v>
      </c>
      <c r="D150" s="48">
        <v>15.8</v>
      </c>
      <c r="E150" s="48">
        <v>15.8</v>
      </c>
      <c r="F150" s="48">
        <v>15.8</v>
      </c>
      <c r="G150" s="48">
        <v>15.7</v>
      </c>
      <c r="H150" s="48">
        <v>15.7</v>
      </c>
      <c r="I150" s="48">
        <v>15.7</v>
      </c>
      <c r="J150" s="48">
        <v>15.7</v>
      </c>
      <c r="K150" s="48">
        <v>15.7</v>
      </c>
      <c r="L150" s="48"/>
      <c r="M150" s="49">
        <v>157.79999999999998</v>
      </c>
    </row>
    <row r="151" spans="1:13" ht="14" x14ac:dyDescent="0.15">
      <c r="A151" s="46" t="s">
        <v>92</v>
      </c>
      <c r="B151" s="47">
        <v>44.2</v>
      </c>
      <c r="C151" s="48">
        <v>44.3</v>
      </c>
      <c r="D151" s="48">
        <v>44.3</v>
      </c>
      <c r="E151" s="48">
        <v>44.4</v>
      </c>
      <c r="F151" s="48">
        <v>44.5</v>
      </c>
      <c r="G151" s="48">
        <v>44.6</v>
      </c>
      <c r="H151" s="48">
        <v>44.6</v>
      </c>
      <c r="I151" s="48">
        <v>44.6</v>
      </c>
      <c r="J151" s="48">
        <v>44.7</v>
      </c>
      <c r="K151" s="48">
        <v>44.8</v>
      </c>
      <c r="L151" s="48"/>
      <c r="M151" s="49">
        <v>445.00000000000006</v>
      </c>
    </row>
    <row r="152" spans="1:13" ht="14" x14ac:dyDescent="0.15">
      <c r="A152" s="46" t="s">
        <v>371</v>
      </c>
      <c r="B152" s="47">
        <v>22.4</v>
      </c>
      <c r="C152" s="48">
        <v>22.5</v>
      </c>
      <c r="D152" s="48">
        <v>22.6</v>
      </c>
      <c r="E152" s="48">
        <v>22.7</v>
      </c>
      <c r="F152" s="48">
        <v>22.7</v>
      </c>
      <c r="G152" s="48">
        <v>22.8</v>
      </c>
      <c r="H152" s="48">
        <v>22.8</v>
      </c>
      <c r="I152" s="48">
        <v>22.9</v>
      </c>
      <c r="J152" s="48">
        <v>22.9</v>
      </c>
      <c r="K152" s="48">
        <v>23</v>
      </c>
      <c r="L152" s="48"/>
      <c r="M152" s="49">
        <v>227.30000000000004</v>
      </c>
    </row>
    <row r="153" spans="1:13" ht="14" x14ac:dyDescent="0.15">
      <c r="A153" s="46" t="s">
        <v>93</v>
      </c>
      <c r="B153" s="47">
        <v>15.4</v>
      </c>
      <c r="C153" s="48">
        <v>15.4</v>
      </c>
      <c r="D153" s="48">
        <v>15.3</v>
      </c>
      <c r="E153" s="48">
        <v>15.3</v>
      </c>
      <c r="F153" s="48">
        <v>15.3</v>
      </c>
      <c r="G153" s="48">
        <v>15.2</v>
      </c>
      <c r="H153" s="48">
        <v>15.2</v>
      </c>
      <c r="I153" s="48">
        <v>15.2</v>
      </c>
      <c r="J153" s="48">
        <v>15.1</v>
      </c>
      <c r="K153" s="48">
        <v>15.1</v>
      </c>
      <c r="L153" s="48"/>
      <c r="M153" s="49">
        <v>152.5</v>
      </c>
    </row>
    <row r="154" spans="1:13" ht="14" x14ac:dyDescent="0.15">
      <c r="A154" s="46" t="s">
        <v>40</v>
      </c>
      <c r="B154" s="47">
        <v>91.5</v>
      </c>
      <c r="C154" s="48">
        <v>91.9</v>
      </c>
      <c r="D154" s="48">
        <v>92.3</v>
      </c>
      <c r="E154" s="48">
        <v>92.8</v>
      </c>
      <c r="F154" s="48">
        <v>93.2</v>
      </c>
      <c r="G154" s="48">
        <v>93.6</v>
      </c>
      <c r="H154" s="48">
        <v>93.9</v>
      </c>
      <c r="I154" s="48">
        <v>94.1</v>
      </c>
      <c r="J154" s="48">
        <v>94.5</v>
      </c>
      <c r="K154" s="48">
        <v>94.7</v>
      </c>
      <c r="L154" s="48"/>
      <c r="M154" s="49">
        <v>932.5</v>
      </c>
    </row>
    <row r="155" spans="1:13" ht="14" x14ac:dyDescent="0.15">
      <c r="A155" s="46" t="s">
        <v>268</v>
      </c>
      <c r="B155" s="47">
        <v>34.9</v>
      </c>
      <c r="C155" s="48">
        <v>34.799999999999997</v>
      </c>
      <c r="D155" s="48">
        <v>34.700000000000003</v>
      </c>
      <c r="E155" s="48">
        <v>34.6</v>
      </c>
      <c r="F155" s="48">
        <v>34.5</v>
      </c>
      <c r="G155" s="48">
        <v>34.4</v>
      </c>
      <c r="H155" s="48">
        <v>34.4</v>
      </c>
      <c r="I155" s="48">
        <v>34.299999999999997</v>
      </c>
      <c r="J155" s="48">
        <v>34.299999999999997</v>
      </c>
      <c r="K155" s="48">
        <v>34.299999999999997</v>
      </c>
      <c r="L155" s="48"/>
      <c r="M155" s="49">
        <v>345.20000000000005</v>
      </c>
    </row>
    <row r="156" spans="1:13" ht="14" x14ac:dyDescent="0.15">
      <c r="A156" s="46" t="s">
        <v>14</v>
      </c>
      <c r="B156" s="47">
        <v>48.4</v>
      </c>
      <c r="C156" s="48">
        <v>48.5</v>
      </c>
      <c r="D156" s="48">
        <v>48.6</v>
      </c>
      <c r="E156" s="48">
        <v>48.6</v>
      </c>
      <c r="F156" s="48">
        <v>48.6</v>
      </c>
      <c r="G156" s="48">
        <v>48.6</v>
      </c>
      <c r="H156" s="48">
        <v>48.6</v>
      </c>
      <c r="I156" s="48">
        <v>48.7</v>
      </c>
      <c r="J156" s="48">
        <v>48.7</v>
      </c>
      <c r="K156" s="48">
        <v>48.8</v>
      </c>
      <c r="L156" s="48"/>
      <c r="M156" s="49">
        <v>486.1</v>
      </c>
    </row>
    <row r="157" spans="1:13" ht="14" x14ac:dyDescent="0.15">
      <c r="A157" s="46" t="s">
        <v>372</v>
      </c>
      <c r="B157" s="47">
        <v>55.6</v>
      </c>
      <c r="C157" s="48">
        <v>55.4</v>
      </c>
      <c r="D157" s="48">
        <v>55.3</v>
      </c>
      <c r="E157" s="48">
        <v>55.3</v>
      </c>
      <c r="F157" s="48">
        <v>55.2</v>
      </c>
      <c r="G157" s="48">
        <v>55.2</v>
      </c>
      <c r="H157" s="48">
        <v>55.1</v>
      </c>
      <c r="I157" s="48">
        <v>55.1</v>
      </c>
      <c r="J157" s="48">
        <v>55.1</v>
      </c>
      <c r="K157" s="48">
        <v>55.1</v>
      </c>
      <c r="L157" s="48"/>
      <c r="M157" s="49">
        <v>552.40000000000009</v>
      </c>
    </row>
    <row r="158" spans="1:13" ht="14" x14ac:dyDescent="0.15">
      <c r="A158" s="46" t="s">
        <v>19</v>
      </c>
      <c r="B158" s="47">
        <v>73.7</v>
      </c>
      <c r="C158" s="48">
        <v>73.8</v>
      </c>
      <c r="D158" s="48">
        <v>73.900000000000006</v>
      </c>
      <c r="E158" s="48">
        <v>73.900000000000006</v>
      </c>
      <c r="F158" s="48">
        <v>74</v>
      </c>
      <c r="G158" s="48">
        <v>74.099999999999994</v>
      </c>
      <c r="H158" s="48">
        <v>74.2</v>
      </c>
      <c r="I158" s="48">
        <v>74.400000000000006</v>
      </c>
      <c r="J158" s="48">
        <v>74.599999999999994</v>
      </c>
      <c r="K158" s="48">
        <v>74.7</v>
      </c>
      <c r="L158" s="48"/>
      <c r="M158" s="49">
        <v>741.30000000000007</v>
      </c>
    </row>
    <row r="159" spans="1:13" ht="14" x14ac:dyDescent="0.15">
      <c r="A159" s="46" t="s">
        <v>177</v>
      </c>
      <c r="B159" s="47">
        <v>42.3</v>
      </c>
      <c r="C159" s="48">
        <v>42.2</v>
      </c>
      <c r="D159" s="48">
        <v>42.1</v>
      </c>
      <c r="E159" s="48">
        <v>42.1</v>
      </c>
      <c r="F159" s="48">
        <v>42</v>
      </c>
      <c r="G159" s="48">
        <v>41.9</v>
      </c>
      <c r="H159" s="48">
        <v>41.9</v>
      </c>
      <c r="I159" s="48">
        <v>41.8</v>
      </c>
      <c r="J159" s="48">
        <v>41.8</v>
      </c>
      <c r="K159" s="48">
        <v>41.7</v>
      </c>
      <c r="L159" s="48"/>
      <c r="M159" s="49">
        <v>419.8</v>
      </c>
    </row>
    <row r="160" spans="1:13" ht="14" x14ac:dyDescent="0.15">
      <c r="A160" s="46" t="s">
        <v>135</v>
      </c>
      <c r="B160" s="47">
        <v>50.7</v>
      </c>
      <c r="C160" s="48">
        <v>51.1</v>
      </c>
      <c r="D160" s="48">
        <v>51.4</v>
      </c>
      <c r="E160" s="48">
        <v>51.5</v>
      </c>
      <c r="F160" s="48">
        <v>51.7</v>
      </c>
      <c r="G160" s="48">
        <v>51.8</v>
      </c>
      <c r="H160" s="48">
        <v>52.1</v>
      </c>
      <c r="I160" s="48">
        <v>52.2</v>
      </c>
      <c r="J160" s="48">
        <v>52.4</v>
      </c>
      <c r="K160" s="48">
        <v>52.7</v>
      </c>
      <c r="L160" s="48"/>
      <c r="M160" s="49">
        <v>517.6</v>
      </c>
    </row>
    <row r="161" spans="1:13" ht="14" x14ac:dyDescent="0.15">
      <c r="A161" s="46" t="s">
        <v>41</v>
      </c>
      <c r="B161" s="47">
        <v>41.4</v>
      </c>
      <c r="C161" s="48">
        <v>41.4</v>
      </c>
      <c r="D161" s="48">
        <v>41.4</v>
      </c>
      <c r="E161" s="48">
        <v>41.3</v>
      </c>
      <c r="F161" s="48">
        <v>41.3</v>
      </c>
      <c r="G161" s="48">
        <v>41.2</v>
      </c>
      <c r="H161" s="48">
        <v>41.2</v>
      </c>
      <c r="I161" s="48">
        <v>41.1</v>
      </c>
      <c r="J161" s="48">
        <v>41.1</v>
      </c>
      <c r="K161" s="48">
        <v>41.1</v>
      </c>
      <c r="L161" s="48"/>
      <c r="M161" s="49">
        <v>412.50000000000006</v>
      </c>
    </row>
    <row r="162" spans="1:13" ht="14" x14ac:dyDescent="0.15">
      <c r="A162" s="46" t="s">
        <v>155</v>
      </c>
      <c r="B162" s="47">
        <v>27.6</v>
      </c>
      <c r="C162" s="48">
        <v>27.6</v>
      </c>
      <c r="D162" s="48">
        <v>27.5</v>
      </c>
      <c r="E162" s="48">
        <v>27.5</v>
      </c>
      <c r="F162" s="48">
        <v>27.5</v>
      </c>
      <c r="G162" s="48">
        <v>27.5</v>
      </c>
      <c r="H162" s="48">
        <v>27.4</v>
      </c>
      <c r="I162" s="48">
        <v>27.4</v>
      </c>
      <c r="J162" s="48">
        <v>27.4</v>
      </c>
      <c r="K162" s="48">
        <v>27.4</v>
      </c>
      <c r="L162" s="48"/>
      <c r="M162" s="49">
        <v>274.8</v>
      </c>
    </row>
    <row r="163" spans="1:13" ht="14" x14ac:dyDescent="0.15">
      <c r="A163" s="46" t="s">
        <v>136</v>
      </c>
      <c r="B163" s="47">
        <v>34.1</v>
      </c>
      <c r="C163" s="48">
        <v>34</v>
      </c>
      <c r="D163" s="48">
        <v>34</v>
      </c>
      <c r="E163" s="48">
        <v>33.799999999999997</v>
      </c>
      <c r="F163" s="48">
        <v>33.799999999999997</v>
      </c>
      <c r="G163" s="48">
        <v>33.700000000000003</v>
      </c>
      <c r="H163" s="48">
        <v>33.6</v>
      </c>
      <c r="I163" s="48">
        <v>33.6</v>
      </c>
      <c r="J163" s="48">
        <v>33.6</v>
      </c>
      <c r="K163" s="48">
        <v>33.6</v>
      </c>
      <c r="L163" s="48"/>
      <c r="M163" s="49">
        <v>337.8</v>
      </c>
    </row>
    <row r="164" spans="1:13" ht="14" x14ac:dyDescent="0.15">
      <c r="A164" s="46" t="s">
        <v>373</v>
      </c>
      <c r="B164" s="47">
        <v>27</v>
      </c>
      <c r="C164" s="48">
        <v>27</v>
      </c>
      <c r="D164" s="48">
        <v>27</v>
      </c>
      <c r="E164" s="48">
        <v>27</v>
      </c>
      <c r="F164" s="48">
        <v>27.1</v>
      </c>
      <c r="G164" s="48">
        <v>27.1</v>
      </c>
      <c r="H164" s="48">
        <v>27.1</v>
      </c>
      <c r="I164" s="48">
        <v>27.1</v>
      </c>
      <c r="J164" s="48">
        <v>27.2</v>
      </c>
      <c r="K164" s="48">
        <v>27.2</v>
      </c>
      <c r="L164" s="48"/>
      <c r="M164" s="49">
        <v>270.79999999999995</v>
      </c>
    </row>
    <row r="165" spans="1:13" ht="14" x14ac:dyDescent="0.15">
      <c r="A165" s="46" t="s">
        <v>269</v>
      </c>
      <c r="B165" s="47">
        <v>54.6</v>
      </c>
      <c r="C165" s="48">
        <v>54.9</v>
      </c>
      <c r="D165" s="48">
        <v>55.1</v>
      </c>
      <c r="E165" s="48">
        <v>55.3</v>
      </c>
      <c r="F165" s="48">
        <v>55.5</v>
      </c>
      <c r="G165" s="48">
        <v>55.7</v>
      </c>
      <c r="H165" s="48">
        <v>55.8</v>
      </c>
      <c r="I165" s="48">
        <v>56</v>
      </c>
      <c r="J165" s="48">
        <v>56.1</v>
      </c>
      <c r="K165" s="48">
        <v>56.2</v>
      </c>
      <c r="L165" s="48"/>
      <c r="M165" s="49">
        <v>555.20000000000005</v>
      </c>
    </row>
    <row r="166" spans="1:13" ht="14" x14ac:dyDescent="0.15">
      <c r="A166" s="46" t="s">
        <v>156</v>
      </c>
      <c r="B166" s="47">
        <v>13.1</v>
      </c>
      <c r="C166" s="48">
        <v>13.2</v>
      </c>
      <c r="D166" s="48">
        <v>13.2</v>
      </c>
      <c r="E166" s="48">
        <v>13.2</v>
      </c>
      <c r="F166" s="48">
        <v>13.2</v>
      </c>
      <c r="G166" s="48">
        <v>13.2</v>
      </c>
      <c r="H166" s="48">
        <v>13.3</v>
      </c>
      <c r="I166" s="48">
        <v>13.3</v>
      </c>
      <c r="J166" s="48">
        <v>13.3</v>
      </c>
      <c r="K166" s="48">
        <v>13.3</v>
      </c>
      <c r="L166" s="48"/>
      <c r="M166" s="49">
        <v>132.30000000000001</v>
      </c>
    </row>
    <row r="167" spans="1:13" ht="14" x14ac:dyDescent="0.15">
      <c r="A167" s="46" t="s">
        <v>374</v>
      </c>
      <c r="B167" s="47">
        <v>66</v>
      </c>
      <c r="C167" s="48">
        <v>66.3</v>
      </c>
      <c r="D167" s="48">
        <v>66.5</v>
      </c>
      <c r="E167" s="48">
        <v>66.8</v>
      </c>
      <c r="F167" s="48">
        <v>67.099999999999994</v>
      </c>
      <c r="G167" s="48">
        <v>67.3</v>
      </c>
      <c r="H167" s="48">
        <v>67.7</v>
      </c>
      <c r="I167" s="48">
        <v>68</v>
      </c>
      <c r="J167" s="48">
        <v>68.2</v>
      </c>
      <c r="K167" s="48">
        <v>68.400000000000006</v>
      </c>
      <c r="L167" s="48"/>
      <c r="M167" s="49">
        <v>672.30000000000007</v>
      </c>
    </row>
    <row r="168" spans="1:13" ht="14" x14ac:dyDescent="0.15">
      <c r="A168" s="46" t="s">
        <v>178</v>
      </c>
      <c r="B168" s="47">
        <v>45.5</v>
      </c>
      <c r="C168" s="48">
        <v>45.4</v>
      </c>
      <c r="D168" s="48">
        <v>45.4</v>
      </c>
      <c r="E168" s="48">
        <v>45.3</v>
      </c>
      <c r="F168" s="48">
        <v>45.2</v>
      </c>
      <c r="G168" s="48">
        <v>45.1</v>
      </c>
      <c r="H168" s="48">
        <v>44.9</v>
      </c>
      <c r="I168" s="48">
        <v>44.8</v>
      </c>
      <c r="J168" s="48">
        <v>44.7</v>
      </c>
      <c r="K168" s="48">
        <v>44.5</v>
      </c>
      <c r="L168" s="48"/>
      <c r="M168" s="49">
        <v>450.8</v>
      </c>
    </row>
    <row r="169" spans="1:13" ht="14" x14ac:dyDescent="0.15">
      <c r="A169" s="46" t="s">
        <v>20</v>
      </c>
      <c r="B169" s="47">
        <v>22.7</v>
      </c>
      <c r="C169" s="48">
        <v>22.7</v>
      </c>
      <c r="D169" s="48">
        <v>22.7</v>
      </c>
      <c r="E169" s="48">
        <v>22.7</v>
      </c>
      <c r="F169" s="48">
        <v>22.8</v>
      </c>
      <c r="G169" s="48">
        <v>22.8</v>
      </c>
      <c r="H169" s="48">
        <v>22.8</v>
      </c>
      <c r="I169" s="48">
        <v>22.8</v>
      </c>
      <c r="J169" s="48">
        <v>22.7</v>
      </c>
      <c r="K169" s="48">
        <v>22.7</v>
      </c>
      <c r="L169" s="48"/>
      <c r="M169" s="49">
        <v>227.4</v>
      </c>
    </row>
    <row r="170" spans="1:13" ht="14" x14ac:dyDescent="0.15">
      <c r="A170" s="46" t="s">
        <v>375</v>
      </c>
      <c r="B170" s="47">
        <v>12.6</v>
      </c>
      <c r="C170" s="48">
        <v>12.6</v>
      </c>
      <c r="D170" s="48">
        <v>12.5</v>
      </c>
      <c r="E170" s="48">
        <v>12.5</v>
      </c>
      <c r="F170" s="48">
        <v>12.4</v>
      </c>
      <c r="G170" s="48">
        <v>12.4</v>
      </c>
      <c r="H170" s="48">
        <v>12.3</v>
      </c>
      <c r="I170" s="48">
        <v>12.3</v>
      </c>
      <c r="J170" s="48">
        <v>12.2</v>
      </c>
      <c r="K170" s="48">
        <v>12.2</v>
      </c>
      <c r="L170" s="48"/>
      <c r="M170" s="49">
        <v>124</v>
      </c>
    </row>
    <row r="171" spans="1:13" ht="14" x14ac:dyDescent="0.15">
      <c r="A171" s="46" t="s">
        <v>376</v>
      </c>
      <c r="B171" s="47">
        <v>11.3</v>
      </c>
      <c r="C171" s="48">
        <v>11.3</v>
      </c>
      <c r="D171" s="48">
        <v>11.4</v>
      </c>
      <c r="E171" s="48">
        <v>11.4</v>
      </c>
      <c r="F171" s="48">
        <v>11.4</v>
      </c>
      <c r="G171" s="48">
        <v>11.5</v>
      </c>
      <c r="H171" s="48">
        <v>11.5</v>
      </c>
      <c r="I171" s="48">
        <v>11.5</v>
      </c>
      <c r="J171" s="48">
        <v>11.6</v>
      </c>
      <c r="K171" s="48">
        <v>11.6</v>
      </c>
      <c r="L171" s="48"/>
      <c r="M171" s="49">
        <v>114.49999999999999</v>
      </c>
    </row>
    <row r="172" spans="1:13" ht="14" x14ac:dyDescent="0.15">
      <c r="A172" s="46" t="s">
        <v>377</v>
      </c>
      <c r="B172" s="47">
        <v>29.2</v>
      </c>
      <c r="C172" s="48">
        <v>29.1</v>
      </c>
      <c r="D172" s="48">
        <v>29.1</v>
      </c>
      <c r="E172" s="48">
        <v>29</v>
      </c>
      <c r="F172" s="48">
        <v>28.9</v>
      </c>
      <c r="G172" s="48">
        <v>28.9</v>
      </c>
      <c r="H172" s="48">
        <v>28.8</v>
      </c>
      <c r="I172" s="48">
        <v>28.8</v>
      </c>
      <c r="J172" s="48">
        <v>28.8</v>
      </c>
      <c r="K172" s="48">
        <v>28.7</v>
      </c>
      <c r="L172" s="48"/>
      <c r="M172" s="49">
        <v>289.3</v>
      </c>
    </row>
    <row r="173" spans="1:13" ht="14" x14ac:dyDescent="0.15">
      <c r="A173" s="46" t="s">
        <v>378</v>
      </c>
      <c r="B173" s="47">
        <v>57</v>
      </c>
      <c r="C173" s="48">
        <v>57.2</v>
      </c>
      <c r="D173" s="48">
        <v>57.5</v>
      </c>
      <c r="E173" s="48">
        <v>57.6</v>
      </c>
      <c r="F173" s="48">
        <v>57.8</v>
      </c>
      <c r="G173" s="48">
        <v>58</v>
      </c>
      <c r="H173" s="48">
        <v>58.2</v>
      </c>
      <c r="I173" s="48">
        <v>58.3</v>
      </c>
      <c r="J173" s="48">
        <v>58.5</v>
      </c>
      <c r="K173" s="48">
        <v>58.7</v>
      </c>
      <c r="L173" s="48"/>
      <c r="M173" s="49">
        <v>578.79999999999995</v>
      </c>
    </row>
    <row r="174" spans="1:13" ht="14" x14ac:dyDescent="0.15">
      <c r="A174" s="46" t="s">
        <v>94</v>
      </c>
      <c r="B174" s="47">
        <v>22.3</v>
      </c>
      <c r="C174" s="48">
        <v>22.3</v>
      </c>
      <c r="D174" s="48">
        <v>22.3</v>
      </c>
      <c r="E174" s="48">
        <v>22.3</v>
      </c>
      <c r="F174" s="48">
        <v>22.3</v>
      </c>
      <c r="G174" s="48">
        <v>22.4</v>
      </c>
      <c r="H174" s="48">
        <v>22.4</v>
      </c>
      <c r="I174" s="48">
        <v>22.4</v>
      </c>
      <c r="J174" s="48">
        <v>22.4</v>
      </c>
      <c r="K174" s="48">
        <v>22.5</v>
      </c>
      <c r="L174" s="48"/>
      <c r="M174" s="49">
        <v>223.60000000000002</v>
      </c>
    </row>
    <row r="175" spans="1:13" ht="14" x14ac:dyDescent="0.15">
      <c r="A175" s="46" t="s">
        <v>95</v>
      </c>
      <c r="B175" s="47">
        <v>15.3</v>
      </c>
      <c r="C175" s="48">
        <v>15.2</v>
      </c>
      <c r="D175" s="48">
        <v>15.2</v>
      </c>
      <c r="E175" s="48">
        <v>15.2</v>
      </c>
      <c r="F175" s="48">
        <v>15.1</v>
      </c>
      <c r="G175" s="48">
        <v>15.1</v>
      </c>
      <c r="H175" s="48">
        <v>15</v>
      </c>
      <c r="I175" s="48">
        <v>15</v>
      </c>
      <c r="J175" s="48">
        <v>15</v>
      </c>
      <c r="K175" s="48">
        <v>14.9</v>
      </c>
      <c r="L175" s="48"/>
      <c r="M175" s="49">
        <v>151</v>
      </c>
    </row>
    <row r="176" spans="1:13" ht="14" x14ac:dyDescent="0.15">
      <c r="A176" s="46" t="s">
        <v>179</v>
      </c>
      <c r="B176" s="47">
        <v>37.6</v>
      </c>
      <c r="C176" s="48">
        <v>37.6</v>
      </c>
      <c r="D176" s="48">
        <v>37.5</v>
      </c>
      <c r="E176" s="48">
        <v>37.5</v>
      </c>
      <c r="F176" s="48">
        <v>37.4</v>
      </c>
      <c r="G176" s="48">
        <v>37.299999999999997</v>
      </c>
      <c r="H176" s="48">
        <v>37.299999999999997</v>
      </c>
      <c r="I176" s="48">
        <v>37.200000000000003</v>
      </c>
      <c r="J176" s="48">
        <v>37.1</v>
      </c>
      <c r="K176" s="48">
        <v>37.1</v>
      </c>
      <c r="L176" s="48"/>
      <c r="M176" s="49">
        <v>373.6</v>
      </c>
    </row>
    <row r="177" spans="1:13" ht="14" x14ac:dyDescent="0.15">
      <c r="A177" s="46" t="s">
        <v>47</v>
      </c>
      <c r="B177" s="47">
        <v>11.4</v>
      </c>
      <c r="C177" s="48">
        <v>11.4</v>
      </c>
      <c r="D177" s="48">
        <v>11.4</v>
      </c>
      <c r="E177" s="48">
        <v>11.4</v>
      </c>
      <c r="F177" s="48">
        <v>11.4</v>
      </c>
      <c r="G177" s="48">
        <v>11.4</v>
      </c>
      <c r="H177" s="48">
        <v>11.4</v>
      </c>
      <c r="I177" s="48">
        <v>11.4</v>
      </c>
      <c r="J177" s="48">
        <v>11.4</v>
      </c>
      <c r="K177" s="48">
        <v>11.4</v>
      </c>
      <c r="L177" s="48"/>
      <c r="M177" s="49">
        <v>114.00000000000003</v>
      </c>
    </row>
    <row r="178" spans="1:13" ht="14" x14ac:dyDescent="0.15">
      <c r="A178" s="46" t="s">
        <v>29</v>
      </c>
      <c r="B178" s="47">
        <v>28.4</v>
      </c>
      <c r="C178" s="48">
        <v>28.6</v>
      </c>
      <c r="D178" s="48">
        <v>28.7</v>
      </c>
      <c r="E178" s="48">
        <v>28.8</v>
      </c>
      <c r="F178" s="48">
        <v>28.9</v>
      </c>
      <c r="G178" s="48">
        <v>28.9</v>
      </c>
      <c r="H178" s="48">
        <v>28.9</v>
      </c>
      <c r="I178" s="48">
        <v>28.9</v>
      </c>
      <c r="J178" s="48">
        <v>28.9</v>
      </c>
      <c r="K178" s="48">
        <v>28.9</v>
      </c>
      <c r="L178" s="48"/>
      <c r="M178" s="49">
        <v>287.89999999999998</v>
      </c>
    </row>
    <row r="179" spans="1:13" ht="14" x14ac:dyDescent="0.15">
      <c r="A179" s="46" t="s">
        <v>379</v>
      </c>
      <c r="B179" s="47">
        <v>62.7</v>
      </c>
      <c r="C179" s="48">
        <v>63.2</v>
      </c>
      <c r="D179" s="48">
        <v>63.6</v>
      </c>
      <c r="E179" s="48">
        <v>64</v>
      </c>
      <c r="F179" s="48">
        <v>64.400000000000006</v>
      </c>
      <c r="G179" s="48">
        <v>64.8</v>
      </c>
      <c r="H179" s="48">
        <v>65.5</v>
      </c>
      <c r="I179" s="48">
        <v>66.2</v>
      </c>
      <c r="J179" s="48">
        <v>66.900000000000006</v>
      </c>
      <c r="K179" s="48">
        <v>67.599999999999994</v>
      </c>
      <c r="L179" s="48"/>
      <c r="M179" s="49">
        <v>648.9</v>
      </c>
    </row>
    <row r="180" spans="1:13" ht="14" x14ac:dyDescent="0.15">
      <c r="A180" s="46" t="s">
        <v>380</v>
      </c>
      <c r="B180" s="47">
        <v>11.2</v>
      </c>
      <c r="C180" s="48">
        <v>11.1</v>
      </c>
      <c r="D180" s="48">
        <v>11.1</v>
      </c>
      <c r="E180" s="48">
        <v>11</v>
      </c>
      <c r="F180" s="48">
        <v>11</v>
      </c>
      <c r="G180" s="48">
        <v>11</v>
      </c>
      <c r="H180" s="48">
        <v>11</v>
      </c>
      <c r="I180" s="48">
        <v>11</v>
      </c>
      <c r="J180" s="48">
        <v>11.1</v>
      </c>
      <c r="K180" s="48">
        <v>11.1</v>
      </c>
      <c r="L180" s="48"/>
      <c r="M180" s="49">
        <v>110.6</v>
      </c>
    </row>
    <row r="181" spans="1:13" ht="14" x14ac:dyDescent="0.15">
      <c r="A181" s="46" t="s">
        <v>381</v>
      </c>
      <c r="B181" s="47">
        <v>19.7</v>
      </c>
      <c r="C181" s="48">
        <v>19.600000000000001</v>
      </c>
      <c r="D181" s="48">
        <v>19.5</v>
      </c>
      <c r="E181" s="48">
        <v>19.399999999999999</v>
      </c>
      <c r="F181" s="48">
        <v>19.3</v>
      </c>
      <c r="G181" s="48">
        <v>19.3</v>
      </c>
      <c r="H181" s="48">
        <v>19.2</v>
      </c>
      <c r="I181" s="48">
        <v>19.100000000000001</v>
      </c>
      <c r="J181" s="48">
        <v>19.100000000000001</v>
      </c>
      <c r="K181" s="48">
        <v>19</v>
      </c>
      <c r="L181" s="48"/>
      <c r="M181" s="49">
        <v>193.19999999999996</v>
      </c>
    </row>
    <row r="182" spans="1:13" ht="14" x14ac:dyDescent="0.15">
      <c r="A182" s="46" t="s">
        <v>382</v>
      </c>
      <c r="B182" s="47">
        <v>21.3</v>
      </c>
      <c r="C182" s="48">
        <v>21.5</v>
      </c>
      <c r="D182" s="48">
        <v>21.6</v>
      </c>
      <c r="E182" s="48">
        <v>21.7</v>
      </c>
      <c r="F182" s="48">
        <v>21.8</v>
      </c>
      <c r="G182" s="48">
        <v>21.9</v>
      </c>
      <c r="H182" s="48">
        <v>22</v>
      </c>
      <c r="I182" s="48">
        <v>22.1</v>
      </c>
      <c r="J182" s="48">
        <v>22.2</v>
      </c>
      <c r="K182" s="48">
        <v>22.3</v>
      </c>
      <c r="L182" s="48"/>
      <c r="M182" s="49">
        <v>218.4</v>
      </c>
    </row>
    <row r="183" spans="1:13" ht="14" x14ac:dyDescent="0.15">
      <c r="A183" s="46" t="s">
        <v>301</v>
      </c>
      <c r="B183" s="47">
        <v>123.9</v>
      </c>
      <c r="C183" s="48">
        <v>124.5</v>
      </c>
      <c r="D183" s="48">
        <v>125</v>
      </c>
      <c r="E183" s="48">
        <v>125.4</v>
      </c>
      <c r="F183" s="48">
        <v>125.8</v>
      </c>
      <c r="G183" s="48">
        <v>126.3</v>
      </c>
      <c r="H183" s="48">
        <v>126.7</v>
      </c>
      <c r="I183" s="48">
        <v>127</v>
      </c>
      <c r="J183" s="48">
        <v>127.3</v>
      </c>
      <c r="K183" s="48">
        <v>127.5</v>
      </c>
      <c r="L183" s="48"/>
      <c r="M183" s="49">
        <v>1259.3999999999999</v>
      </c>
    </row>
    <row r="184" spans="1:13" ht="14" x14ac:dyDescent="0.15">
      <c r="A184" s="46" t="s">
        <v>383</v>
      </c>
      <c r="B184" s="47">
        <v>127</v>
      </c>
      <c r="C184" s="48">
        <v>128.19999999999999</v>
      </c>
      <c r="D184" s="48">
        <v>129.6</v>
      </c>
      <c r="E184" s="48">
        <v>131</v>
      </c>
      <c r="F184" s="48">
        <v>132.6</v>
      </c>
      <c r="G184" s="48">
        <v>134.1</v>
      </c>
      <c r="H184" s="48">
        <v>135.1</v>
      </c>
      <c r="I184" s="48">
        <v>136.1</v>
      </c>
      <c r="J184" s="48">
        <v>137</v>
      </c>
      <c r="K184" s="48">
        <v>138</v>
      </c>
      <c r="L184" s="48"/>
      <c r="M184" s="49">
        <v>1328.7</v>
      </c>
    </row>
    <row r="185" spans="1:13" ht="14" x14ac:dyDescent="0.15">
      <c r="A185" s="46" t="s">
        <v>384</v>
      </c>
      <c r="B185" s="47">
        <v>27.7</v>
      </c>
      <c r="C185" s="48">
        <v>27.8</v>
      </c>
      <c r="D185" s="48">
        <v>27.9</v>
      </c>
      <c r="E185" s="48">
        <v>28</v>
      </c>
      <c r="F185" s="48">
        <v>28</v>
      </c>
      <c r="G185" s="48">
        <v>28.1</v>
      </c>
      <c r="H185" s="48">
        <v>28.2</v>
      </c>
      <c r="I185" s="48">
        <v>28.2</v>
      </c>
      <c r="J185" s="48">
        <v>28.4</v>
      </c>
      <c r="K185" s="48">
        <v>28.5</v>
      </c>
      <c r="L185" s="48"/>
      <c r="M185" s="49">
        <v>280.79999999999995</v>
      </c>
    </row>
    <row r="186" spans="1:13" ht="14" x14ac:dyDescent="0.15">
      <c r="A186" s="46" t="s">
        <v>385</v>
      </c>
      <c r="B186" s="47">
        <v>76.099999999999994</v>
      </c>
      <c r="C186" s="48">
        <v>76.3</v>
      </c>
      <c r="D186" s="48">
        <v>76.400000000000006</v>
      </c>
      <c r="E186" s="48">
        <v>76.599999999999994</v>
      </c>
      <c r="F186" s="48">
        <v>76.8</v>
      </c>
      <c r="G186" s="48">
        <v>76.900000000000006</v>
      </c>
      <c r="H186" s="48">
        <v>77</v>
      </c>
      <c r="I186" s="48">
        <v>77.2</v>
      </c>
      <c r="J186" s="48">
        <v>77.400000000000006</v>
      </c>
      <c r="K186" s="48">
        <v>77.5</v>
      </c>
      <c r="L186" s="48"/>
      <c r="M186" s="49">
        <v>768.2</v>
      </c>
    </row>
    <row r="187" spans="1:13" ht="14" x14ac:dyDescent="0.15">
      <c r="A187" s="46" t="s">
        <v>148</v>
      </c>
      <c r="B187" s="47">
        <v>78.8</v>
      </c>
      <c r="C187" s="48">
        <v>79.2</v>
      </c>
      <c r="D187" s="48">
        <v>79.7</v>
      </c>
      <c r="E187" s="48">
        <v>80</v>
      </c>
      <c r="F187" s="48">
        <v>80.3</v>
      </c>
      <c r="G187" s="48">
        <v>80.7</v>
      </c>
      <c r="H187" s="48">
        <v>81.099999999999994</v>
      </c>
      <c r="I187" s="48">
        <v>81.400000000000006</v>
      </c>
      <c r="J187" s="48">
        <v>81.900000000000006</v>
      </c>
      <c r="K187" s="48">
        <v>82.4</v>
      </c>
      <c r="L187" s="48"/>
      <c r="M187" s="49">
        <v>805.49999999999989</v>
      </c>
    </row>
    <row r="188" spans="1:13" ht="14" x14ac:dyDescent="0.15">
      <c r="A188" s="46" t="s">
        <v>180</v>
      </c>
      <c r="B188" s="47">
        <v>35.5</v>
      </c>
      <c r="C188" s="48">
        <v>35.299999999999997</v>
      </c>
      <c r="D188" s="48">
        <v>35.200000000000003</v>
      </c>
      <c r="E188" s="48">
        <v>35.1</v>
      </c>
      <c r="F188" s="48">
        <v>35.1</v>
      </c>
      <c r="G188" s="48">
        <v>35</v>
      </c>
      <c r="H188" s="48">
        <v>34.9</v>
      </c>
      <c r="I188" s="48">
        <v>34.799999999999997</v>
      </c>
      <c r="J188" s="48">
        <v>34.799999999999997</v>
      </c>
      <c r="K188" s="48">
        <v>34.700000000000003</v>
      </c>
      <c r="L188" s="48"/>
      <c r="M188" s="49">
        <v>350.4</v>
      </c>
    </row>
    <row r="189" spans="1:13" ht="14" x14ac:dyDescent="0.15">
      <c r="A189" s="46" t="s">
        <v>126</v>
      </c>
      <c r="B189" s="47">
        <v>30</v>
      </c>
      <c r="C189" s="48">
        <v>30</v>
      </c>
      <c r="D189" s="48">
        <v>30</v>
      </c>
      <c r="E189" s="48">
        <v>30</v>
      </c>
      <c r="F189" s="48">
        <v>30</v>
      </c>
      <c r="G189" s="48">
        <v>30</v>
      </c>
      <c r="H189" s="48">
        <v>30</v>
      </c>
      <c r="I189" s="48">
        <v>30</v>
      </c>
      <c r="J189" s="48">
        <v>30.1</v>
      </c>
      <c r="K189" s="48">
        <v>30.1</v>
      </c>
      <c r="L189" s="48"/>
      <c r="M189" s="49">
        <v>300.20000000000005</v>
      </c>
    </row>
    <row r="190" spans="1:13" ht="14" x14ac:dyDescent="0.15">
      <c r="A190" s="46" t="s">
        <v>386</v>
      </c>
      <c r="B190" s="47">
        <v>11.3</v>
      </c>
      <c r="C190" s="48">
        <v>11.3</v>
      </c>
      <c r="D190" s="48">
        <v>11.3</v>
      </c>
      <c r="E190" s="48">
        <v>11.3</v>
      </c>
      <c r="F190" s="48">
        <v>11.3</v>
      </c>
      <c r="G190" s="48">
        <v>11.3</v>
      </c>
      <c r="H190" s="48">
        <v>11.3</v>
      </c>
      <c r="I190" s="48">
        <v>11.3</v>
      </c>
      <c r="J190" s="48">
        <v>11.3</v>
      </c>
      <c r="K190" s="48">
        <v>11.3</v>
      </c>
      <c r="L190" s="48"/>
      <c r="M190" s="49">
        <v>112.99999999999999</v>
      </c>
    </row>
    <row r="191" spans="1:13" ht="14" x14ac:dyDescent="0.15">
      <c r="A191" s="46" t="s">
        <v>230</v>
      </c>
      <c r="B191" s="47">
        <v>46.2</v>
      </c>
      <c r="C191" s="48">
        <v>46.1</v>
      </c>
      <c r="D191" s="48">
        <v>46</v>
      </c>
      <c r="E191" s="48">
        <v>45.9</v>
      </c>
      <c r="F191" s="48">
        <v>45.8</v>
      </c>
      <c r="G191" s="48">
        <v>45.8</v>
      </c>
      <c r="H191" s="48">
        <v>45.7</v>
      </c>
      <c r="I191" s="48">
        <v>45.6</v>
      </c>
      <c r="J191" s="48">
        <v>45.5</v>
      </c>
      <c r="K191" s="48">
        <v>45.5</v>
      </c>
      <c r="L191" s="48"/>
      <c r="M191" s="49">
        <v>458.1</v>
      </c>
    </row>
    <row r="192" spans="1:13" ht="14" x14ac:dyDescent="0.15">
      <c r="A192" s="46" t="s">
        <v>387</v>
      </c>
      <c r="B192" s="47">
        <v>23</v>
      </c>
      <c r="C192" s="48">
        <v>23</v>
      </c>
      <c r="D192" s="48">
        <v>23</v>
      </c>
      <c r="E192" s="48">
        <v>23</v>
      </c>
      <c r="F192" s="48">
        <v>23</v>
      </c>
      <c r="G192" s="48">
        <v>23</v>
      </c>
      <c r="H192" s="48">
        <v>23</v>
      </c>
      <c r="I192" s="48">
        <v>23.1</v>
      </c>
      <c r="J192" s="48">
        <v>23.1</v>
      </c>
      <c r="K192" s="48">
        <v>23.2</v>
      </c>
      <c r="L192" s="48"/>
      <c r="M192" s="49">
        <v>230.39999999999998</v>
      </c>
    </row>
    <row r="193" spans="1:13" ht="14" x14ac:dyDescent="0.15">
      <c r="A193" s="46" t="s">
        <v>231</v>
      </c>
      <c r="B193" s="47">
        <v>33.700000000000003</v>
      </c>
      <c r="C193" s="48">
        <v>33.700000000000003</v>
      </c>
      <c r="D193" s="48">
        <v>33.6</v>
      </c>
      <c r="E193" s="48">
        <v>33.5</v>
      </c>
      <c r="F193" s="48">
        <v>33.4</v>
      </c>
      <c r="G193" s="48">
        <v>33.4</v>
      </c>
      <c r="H193" s="48">
        <v>33.4</v>
      </c>
      <c r="I193" s="48">
        <v>33.4</v>
      </c>
      <c r="J193" s="48">
        <v>33.4</v>
      </c>
      <c r="K193" s="48">
        <v>33.4</v>
      </c>
      <c r="L193" s="48"/>
      <c r="M193" s="49">
        <v>334.9</v>
      </c>
    </row>
    <row r="194" spans="1:13" ht="14" x14ac:dyDescent="0.15">
      <c r="A194" s="46" t="s">
        <v>96</v>
      </c>
      <c r="B194" s="47">
        <v>23.5</v>
      </c>
      <c r="C194" s="48">
        <v>23.6</v>
      </c>
      <c r="D194" s="48">
        <v>23.7</v>
      </c>
      <c r="E194" s="48">
        <v>23.7</v>
      </c>
      <c r="F194" s="48">
        <v>23.8</v>
      </c>
      <c r="G194" s="48">
        <v>23.8</v>
      </c>
      <c r="H194" s="48">
        <v>23.9</v>
      </c>
      <c r="I194" s="48">
        <v>24</v>
      </c>
      <c r="J194" s="48">
        <v>24.1</v>
      </c>
      <c r="K194" s="48">
        <v>24.1</v>
      </c>
      <c r="L194" s="48"/>
      <c r="M194" s="49">
        <v>238.2</v>
      </c>
    </row>
    <row r="195" spans="1:13" ht="14" x14ac:dyDescent="0.15">
      <c r="A195" s="46" t="s">
        <v>137</v>
      </c>
      <c r="B195" s="47">
        <v>14.2</v>
      </c>
      <c r="C195" s="48">
        <v>14.1</v>
      </c>
      <c r="D195" s="48">
        <v>14</v>
      </c>
      <c r="E195" s="48">
        <v>13.9</v>
      </c>
      <c r="F195" s="48">
        <v>13.8</v>
      </c>
      <c r="G195" s="48">
        <v>13.8</v>
      </c>
      <c r="H195" s="48">
        <v>13.7</v>
      </c>
      <c r="I195" s="48">
        <v>13.7</v>
      </c>
      <c r="J195" s="48">
        <v>13.7</v>
      </c>
      <c r="K195" s="48">
        <v>13.7</v>
      </c>
      <c r="L195" s="48"/>
      <c r="M195" s="49">
        <v>138.6</v>
      </c>
    </row>
    <row r="196" spans="1:13" ht="14" x14ac:dyDescent="0.15">
      <c r="A196" s="46" t="s">
        <v>388</v>
      </c>
      <c r="B196" s="47">
        <v>9.5</v>
      </c>
      <c r="C196" s="48">
        <v>9.4</v>
      </c>
      <c r="D196" s="48">
        <v>9.3000000000000007</v>
      </c>
      <c r="E196" s="48">
        <v>9.1999999999999993</v>
      </c>
      <c r="F196" s="48">
        <v>9.1</v>
      </c>
      <c r="G196" s="48">
        <v>9</v>
      </c>
      <c r="H196" s="48">
        <v>8.9</v>
      </c>
      <c r="I196" s="48">
        <v>8.8000000000000007</v>
      </c>
      <c r="J196" s="48">
        <v>8.6</v>
      </c>
      <c r="K196" s="48">
        <v>8.5</v>
      </c>
      <c r="L196" s="48"/>
      <c r="M196" s="49">
        <v>90.3</v>
      </c>
    </row>
    <row r="197" spans="1:13" ht="14" x14ac:dyDescent="0.15">
      <c r="A197" s="46" t="s">
        <v>270</v>
      </c>
      <c r="B197" s="47">
        <v>22.2</v>
      </c>
      <c r="C197" s="48">
        <v>22</v>
      </c>
      <c r="D197" s="48">
        <v>21.9</v>
      </c>
      <c r="E197" s="48">
        <v>21.8</v>
      </c>
      <c r="F197" s="48">
        <v>21.8</v>
      </c>
      <c r="G197" s="48">
        <v>21.7</v>
      </c>
      <c r="H197" s="48">
        <v>21.6</v>
      </c>
      <c r="I197" s="48">
        <v>21.5</v>
      </c>
      <c r="J197" s="48">
        <v>21.4</v>
      </c>
      <c r="K197" s="48">
        <v>21.4</v>
      </c>
      <c r="L197" s="48"/>
      <c r="M197" s="49">
        <v>217.29999999999998</v>
      </c>
    </row>
    <row r="198" spans="1:13" ht="14" x14ac:dyDescent="0.15">
      <c r="A198" s="46" t="s">
        <v>232</v>
      </c>
      <c r="B198" s="47">
        <v>24.9</v>
      </c>
      <c r="C198" s="48">
        <v>25</v>
      </c>
      <c r="D198" s="48">
        <v>25.1</v>
      </c>
      <c r="E198" s="48">
        <v>25.3</v>
      </c>
      <c r="F198" s="48">
        <v>25.4</v>
      </c>
      <c r="G198" s="48">
        <v>25.5</v>
      </c>
      <c r="H198" s="48">
        <v>25.5</v>
      </c>
      <c r="I198" s="48">
        <v>25.6</v>
      </c>
      <c r="J198" s="48">
        <v>25.6</v>
      </c>
      <c r="K198" s="48">
        <v>25.7</v>
      </c>
      <c r="L198" s="48"/>
      <c r="M198" s="49">
        <v>253.59999999999997</v>
      </c>
    </row>
    <row r="199" spans="1:13" ht="14" x14ac:dyDescent="0.15">
      <c r="A199" s="46" t="s">
        <v>181</v>
      </c>
      <c r="B199" s="47">
        <v>23.4</v>
      </c>
      <c r="C199" s="48">
        <v>23.3</v>
      </c>
      <c r="D199" s="48">
        <v>23.2</v>
      </c>
      <c r="E199" s="48">
        <v>23.1</v>
      </c>
      <c r="F199" s="48">
        <v>23.1</v>
      </c>
      <c r="G199" s="48">
        <v>23</v>
      </c>
      <c r="H199" s="48">
        <v>22.9</v>
      </c>
      <c r="I199" s="48">
        <v>22.9</v>
      </c>
      <c r="J199" s="48">
        <v>22.9</v>
      </c>
      <c r="K199" s="48">
        <v>22.8</v>
      </c>
      <c r="L199" s="48"/>
      <c r="M199" s="49">
        <v>230.60000000000002</v>
      </c>
    </row>
    <row r="200" spans="1:13" ht="14" x14ac:dyDescent="0.15">
      <c r="A200" s="46" t="s">
        <v>389</v>
      </c>
      <c r="B200" s="47">
        <v>33.4</v>
      </c>
      <c r="C200" s="48">
        <v>33.5</v>
      </c>
      <c r="D200" s="48">
        <v>33.700000000000003</v>
      </c>
      <c r="E200" s="48">
        <v>33.799999999999997</v>
      </c>
      <c r="F200" s="48">
        <v>34</v>
      </c>
      <c r="G200" s="48">
        <v>34.1</v>
      </c>
      <c r="H200" s="48">
        <v>34.4</v>
      </c>
      <c r="I200" s="48">
        <v>34.5</v>
      </c>
      <c r="J200" s="48">
        <v>34.700000000000003</v>
      </c>
      <c r="K200" s="48">
        <v>34.9</v>
      </c>
      <c r="L200" s="48"/>
      <c r="M200" s="49">
        <v>340.99999999999994</v>
      </c>
    </row>
    <row r="201" spans="1:13" ht="14" x14ac:dyDescent="0.15">
      <c r="A201" s="46" t="s">
        <v>182</v>
      </c>
      <c r="B201" s="47">
        <v>121.5</v>
      </c>
      <c r="C201" s="48">
        <v>121.4</v>
      </c>
      <c r="D201" s="48">
        <v>121.5</v>
      </c>
      <c r="E201" s="48">
        <v>121.7</v>
      </c>
      <c r="F201" s="48">
        <v>121.9</v>
      </c>
      <c r="G201" s="48">
        <v>122.2</v>
      </c>
      <c r="H201" s="48">
        <v>122.4</v>
      </c>
      <c r="I201" s="48">
        <v>122.6</v>
      </c>
      <c r="J201" s="48">
        <v>122.8</v>
      </c>
      <c r="K201" s="48">
        <v>123</v>
      </c>
      <c r="L201" s="48"/>
      <c r="M201" s="49">
        <v>1221</v>
      </c>
    </row>
    <row r="202" spans="1:13" ht="14" x14ac:dyDescent="0.15">
      <c r="A202" s="46" t="s">
        <v>391</v>
      </c>
      <c r="B202" s="47">
        <v>10.5</v>
      </c>
      <c r="C202" s="48">
        <v>10.5</v>
      </c>
      <c r="D202" s="48">
        <v>10.5</v>
      </c>
      <c r="E202" s="48">
        <v>10.5</v>
      </c>
      <c r="F202" s="48">
        <v>10.5</v>
      </c>
      <c r="G202" s="48">
        <v>10.4</v>
      </c>
      <c r="H202" s="48">
        <v>10.4</v>
      </c>
      <c r="I202" s="48">
        <v>10.4</v>
      </c>
      <c r="J202" s="48">
        <v>10.4</v>
      </c>
      <c r="K202" s="48">
        <v>10.4</v>
      </c>
      <c r="L202" s="48"/>
      <c r="M202" s="49">
        <v>104.50000000000001</v>
      </c>
    </row>
    <row r="203" spans="1:13" ht="14" x14ac:dyDescent="0.15">
      <c r="A203" s="46" t="s">
        <v>21</v>
      </c>
      <c r="B203" s="47">
        <v>45</v>
      </c>
      <c r="C203" s="48">
        <v>45</v>
      </c>
      <c r="D203" s="48">
        <v>45</v>
      </c>
      <c r="E203" s="48">
        <v>45</v>
      </c>
      <c r="F203" s="48">
        <v>45</v>
      </c>
      <c r="G203" s="48">
        <v>45</v>
      </c>
      <c r="H203" s="48">
        <v>45</v>
      </c>
      <c r="I203" s="48">
        <v>45</v>
      </c>
      <c r="J203" s="48">
        <v>44.9</v>
      </c>
      <c r="K203" s="48">
        <v>44.9</v>
      </c>
      <c r="L203" s="48"/>
      <c r="M203" s="49">
        <v>449.79999999999995</v>
      </c>
    </row>
    <row r="204" spans="1:13" ht="14" x14ac:dyDescent="0.15">
      <c r="A204" s="46" t="s">
        <v>183</v>
      </c>
      <c r="B204" s="47">
        <v>19</v>
      </c>
      <c r="C204" s="48">
        <v>18.899999999999999</v>
      </c>
      <c r="D204" s="48">
        <v>18.8</v>
      </c>
      <c r="E204" s="48">
        <v>18.7</v>
      </c>
      <c r="F204" s="48">
        <v>18.7</v>
      </c>
      <c r="G204" s="48">
        <v>18.600000000000001</v>
      </c>
      <c r="H204" s="48">
        <v>18.5</v>
      </c>
      <c r="I204" s="48">
        <v>18.399999999999999</v>
      </c>
      <c r="J204" s="48">
        <v>18.399999999999999</v>
      </c>
      <c r="K204" s="48">
        <v>18.3</v>
      </c>
      <c r="L204" s="48"/>
      <c r="M204" s="49">
        <v>186.30000000000004</v>
      </c>
    </row>
    <row r="205" spans="1:13" ht="14" x14ac:dyDescent="0.15">
      <c r="A205" s="46" t="s">
        <v>97</v>
      </c>
      <c r="B205" s="47">
        <v>81.3</v>
      </c>
      <c r="C205" s="48">
        <v>81.5</v>
      </c>
      <c r="D205" s="48">
        <v>81.7</v>
      </c>
      <c r="E205" s="48">
        <v>81.8</v>
      </c>
      <c r="F205" s="48">
        <v>81.900000000000006</v>
      </c>
      <c r="G205" s="48">
        <v>82.1</v>
      </c>
      <c r="H205" s="48">
        <v>82.2</v>
      </c>
      <c r="I205" s="48">
        <v>82.4</v>
      </c>
      <c r="J205" s="48">
        <v>82.6</v>
      </c>
      <c r="K205" s="48">
        <v>82.8</v>
      </c>
      <c r="L205" s="48"/>
      <c r="M205" s="49">
        <v>820.30000000000007</v>
      </c>
    </row>
    <row r="206" spans="1:13" ht="14" x14ac:dyDescent="0.15">
      <c r="A206" s="46" t="s">
        <v>392</v>
      </c>
      <c r="B206" s="47">
        <v>34.1</v>
      </c>
      <c r="C206" s="48">
        <v>34.200000000000003</v>
      </c>
      <c r="D206" s="48">
        <v>34.299999999999997</v>
      </c>
      <c r="E206" s="48">
        <v>34.4</v>
      </c>
      <c r="F206" s="48">
        <v>34.5</v>
      </c>
      <c r="G206" s="48">
        <v>34.6</v>
      </c>
      <c r="H206" s="48">
        <v>34.6</v>
      </c>
      <c r="I206" s="48">
        <v>34.700000000000003</v>
      </c>
      <c r="J206" s="48">
        <v>34.700000000000003</v>
      </c>
      <c r="K206" s="48">
        <v>34.700000000000003</v>
      </c>
      <c r="L206" s="48"/>
      <c r="M206" s="49">
        <v>344.79999999999995</v>
      </c>
    </row>
    <row r="207" spans="1:13" ht="14" x14ac:dyDescent="0.15">
      <c r="A207" s="46" t="s">
        <v>393</v>
      </c>
      <c r="B207" s="47">
        <v>48.7</v>
      </c>
      <c r="C207" s="48">
        <v>48.8</v>
      </c>
      <c r="D207" s="48">
        <v>49</v>
      </c>
      <c r="E207" s="48">
        <v>49.2</v>
      </c>
      <c r="F207" s="48">
        <v>49.5</v>
      </c>
      <c r="G207" s="48">
        <v>49.7</v>
      </c>
      <c r="H207" s="48">
        <v>49.8</v>
      </c>
      <c r="I207" s="48">
        <v>49.9</v>
      </c>
      <c r="J207" s="48">
        <v>50.1</v>
      </c>
      <c r="K207" s="48">
        <v>50.1</v>
      </c>
      <c r="L207" s="48"/>
      <c r="M207" s="49">
        <v>494.8</v>
      </c>
    </row>
    <row r="208" spans="1:13" ht="14" x14ac:dyDescent="0.15">
      <c r="A208" s="46" t="s">
        <v>394</v>
      </c>
      <c r="B208" s="47">
        <v>19.399999999999999</v>
      </c>
      <c r="C208" s="48">
        <v>19.3</v>
      </c>
      <c r="D208" s="48">
        <v>19.3</v>
      </c>
      <c r="E208" s="48">
        <v>19.3</v>
      </c>
      <c r="F208" s="48">
        <v>19.3</v>
      </c>
      <c r="G208" s="48">
        <v>19.399999999999999</v>
      </c>
      <c r="H208" s="48">
        <v>19.399999999999999</v>
      </c>
      <c r="I208" s="48">
        <v>19.399999999999999</v>
      </c>
      <c r="J208" s="48">
        <v>19.399999999999999</v>
      </c>
      <c r="K208" s="48">
        <v>19.399999999999999</v>
      </c>
      <c r="L208" s="48"/>
      <c r="M208" s="49">
        <v>193.60000000000002</v>
      </c>
    </row>
    <row r="209" spans="1:13" ht="14" x14ac:dyDescent="0.15">
      <c r="A209" s="46" t="s">
        <v>395</v>
      </c>
      <c r="B209" s="47">
        <v>32.799999999999997</v>
      </c>
      <c r="C209" s="48">
        <v>32.6</v>
      </c>
      <c r="D209" s="48">
        <v>32.4</v>
      </c>
      <c r="E209" s="48">
        <v>32.200000000000003</v>
      </c>
      <c r="F209" s="48">
        <v>32.1</v>
      </c>
      <c r="G209" s="48">
        <v>32</v>
      </c>
      <c r="H209" s="48">
        <v>31.9</v>
      </c>
      <c r="I209" s="48">
        <v>31.8</v>
      </c>
      <c r="J209" s="48">
        <v>31.8</v>
      </c>
      <c r="K209" s="48">
        <v>31.7</v>
      </c>
      <c r="L209" s="48"/>
      <c r="M209" s="49">
        <v>321.3</v>
      </c>
    </row>
    <row r="210" spans="1:13" ht="14" x14ac:dyDescent="0.15">
      <c r="A210" s="46" t="s">
        <v>396</v>
      </c>
      <c r="B210" s="47">
        <v>60.7</v>
      </c>
      <c r="C210" s="48">
        <v>60.6</v>
      </c>
      <c r="D210" s="48">
        <v>60.4</v>
      </c>
      <c r="E210" s="48">
        <v>60.2</v>
      </c>
      <c r="F210" s="48">
        <v>60.1</v>
      </c>
      <c r="G210" s="48">
        <v>60</v>
      </c>
      <c r="H210" s="48">
        <v>59.9</v>
      </c>
      <c r="I210" s="48">
        <v>59.8</v>
      </c>
      <c r="J210" s="48">
        <v>59.7</v>
      </c>
      <c r="K210" s="48">
        <v>59.6</v>
      </c>
      <c r="L210" s="48"/>
      <c r="M210" s="49">
        <v>601.00000000000011</v>
      </c>
    </row>
    <row r="211" spans="1:13" ht="14" x14ac:dyDescent="0.15">
      <c r="A211" s="46" t="s">
        <v>98</v>
      </c>
      <c r="B211" s="47">
        <v>10.9</v>
      </c>
      <c r="C211" s="48">
        <v>10.9</v>
      </c>
      <c r="D211" s="48">
        <v>10.9</v>
      </c>
      <c r="E211" s="48">
        <v>10.9</v>
      </c>
      <c r="F211" s="48">
        <v>11</v>
      </c>
      <c r="G211" s="48">
        <v>11</v>
      </c>
      <c r="H211" s="48">
        <v>11</v>
      </c>
      <c r="I211" s="48">
        <v>11</v>
      </c>
      <c r="J211" s="48">
        <v>11.1</v>
      </c>
      <c r="K211" s="48">
        <v>11.1</v>
      </c>
      <c r="L211" s="48"/>
      <c r="M211" s="49">
        <v>109.79999999999998</v>
      </c>
    </row>
    <row r="212" spans="1:13" ht="14" x14ac:dyDescent="0.15">
      <c r="A212" s="46" t="s">
        <v>99</v>
      </c>
      <c r="B212" s="47">
        <v>37</v>
      </c>
      <c r="C212" s="48">
        <v>37</v>
      </c>
      <c r="D212" s="48">
        <v>36.9</v>
      </c>
      <c r="E212" s="48">
        <v>36.799999999999997</v>
      </c>
      <c r="F212" s="48">
        <v>36.799999999999997</v>
      </c>
      <c r="G212" s="48">
        <v>36.700000000000003</v>
      </c>
      <c r="H212" s="48">
        <v>36.700000000000003</v>
      </c>
      <c r="I212" s="48">
        <v>36.6</v>
      </c>
      <c r="J212" s="48">
        <v>36.6</v>
      </c>
      <c r="K212" s="48">
        <v>36.5</v>
      </c>
      <c r="L212" s="48"/>
      <c r="M212" s="49">
        <v>367.6</v>
      </c>
    </row>
    <row r="213" spans="1:13" ht="14" x14ac:dyDescent="0.15">
      <c r="A213" s="46" t="s">
        <v>397</v>
      </c>
      <c r="B213" s="47">
        <v>29.1</v>
      </c>
      <c r="C213" s="48">
        <v>29</v>
      </c>
      <c r="D213" s="48">
        <v>29</v>
      </c>
      <c r="E213" s="48">
        <v>29</v>
      </c>
      <c r="F213" s="48">
        <v>29</v>
      </c>
      <c r="G213" s="48">
        <v>28.9</v>
      </c>
      <c r="H213" s="48">
        <v>28.9</v>
      </c>
      <c r="I213" s="48">
        <v>28.9</v>
      </c>
      <c r="J213" s="48">
        <v>28.9</v>
      </c>
      <c r="K213" s="48">
        <v>28.9</v>
      </c>
      <c r="L213" s="48"/>
      <c r="M213" s="49">
        <v>289.59999999999997</v>
      </c>
    </row>
    <row r="214" spans="1:13" ht="14" x14ac:dyDescent="0.15">
      <c r="A214" s="46" t="s">
        <v>233</v>
      </c>
      <c r="B214" s="47">
        <v>36.200000000000003</v>
      </c>
      <c r="C214" s="48">
        <v>36.299999999999997</v>
      </c>
      <c r="D214" s="48">
        <v>36.4</v>
      </c>
      <c r="E214" s="48">
        <v>36.5</v>
      </c>
      <c r="F214" s="48">
        <v>36.6</v>
      </c>
      <c r="G214" s="48">
        <v>36.700000000000003</v>
      </c>
      <c r="H214" s="48">
        <v>36.799999999999997</v>
      </c>
      <c r="I214" s="48">
        <v>36.799999999999997</v>
      </c>
      <c r="J214" s="48">
        <v>36.9</v>
      </c>
      <c r="K214" s="48">
        <v>37</v>
      </c>
      <c r="L214" s="48"/>
      <c r="M214" s="49">
        <v>366.2</v>
      </c>
    </row>
    <row r="215" spans="1:13" ht="14" x14ac:dyDescent="0.15">
      <c r="A215" s="46" t="s">
        <v>138</v>
      </c>
      <c r="B215" s="47">
        <v>13.9</v>
      </c>
      <c r="C215" s="48">
        <v>13.8</v>
      </c>
      <c r="D215" s="48">
        <v>13.8</v>
      </c>
      <c r="E215" s="48">
        <v>13.8</v>
      </c>
      <c r="F215" s="48">
        <v>13.8</v>
      </c>
      <c r="G215" s="48">
        <v>13.8</v>
      </c>
      <c r="H215" s="48">
        <v>13.7</v>
      </c>
      <c r="I215" s="48">
        <v>13.7</v>
      </c>
      <c r="J215" s="48">
        <v>13.7</v>
      </c>
      <c r="K215" s="48">
        <v>13.7</v>
      </c>
      <c r="L215" s="48"/>
      <c r="M215" s="49">
        <v>137.69999999999999</v>
      </c>
    </row>
    <row r="216" spans="1:13" ht="14" x14ac:dyDescent="0.15">
      <c r="A216" s="46" t="s">
        <v>184</v>
      </c>
      <c r="B216" s="47">
        <v>7.8</v>
      </c>
      <c r="C216" s="48">
        <v>7.8</v>
      </c>
      <c r="D216" s="48">
        <v>7.8</v>
      </c>
      <c r="E216" s="48">
        <v>7.8</v>
      </c>
      <c r="F216" s="48">
        <v>7.8</v>
      </c>
      <c r="G216" s="48">
        <v>7.8</v>
      </c>
      <c r="H216" s="48">
        <v>7.9</v>
      </c>
      <c r="I216" s="48">
        <v>7.9</v>
      </c>
      <c r="J216" s="48">
        <v>7.9</v>
      </c>
      <c r="K216" s="48">
        <v>7.9</v>
      </c>
      <c r="L216" s="48"/>
      <c r="M216" s="49">
        <v>78.400000000000006</v>
      </c>
    </row>
    <row r="217" spans="1:13" ht="14" x14ac:dyDescent="0.15">
      <c r="A217" s="46" t="s">
        <v>398</v>
      </c>
      <c r="B217" s="47">
        <v>23.9</v>
      </c>
      <c r="C217" s="48">
        <v>23.9</v>
      </c>
      <c r="D217" s="48">
        <v>24</v>
      </c>
      <c r="E217" s="48">
        <v>24.1</v>
      </c>
      <c r="F217" s="48">
        <v>24.1</v>
      </c>
      <c r="G217" s="48">
        <v>24.1</v>
      </c>
      <c r="H217" s="48">
        <v>24.1</v>
      </c>
      <c r="I217" s="48">
        <v>24.2</v>
      </c>
      <c r="J217" s="48">
        <v>24.2</v>
      </c>
      <c r="K217" s="48">
        <v>24.3</v>
      </c>
      <c r="L217" s="48"/>
      <c r="M217" s="49">
        <v>240.89999999999998</v>
      </c>
    </row>
    <row r="218" spans="1:13" ht="14" x14ac:dyDescent="0.15">
      <c r="A218" s="46" t="s">
        <v>185</v>
      </c>
      <c r="B218" s="47">
        <v>17.3</v>
      </c>
      <c r="C218" s="48">
        <v>17.3</v>
      </c>
      <c r="D218" s="48">
        <v>17.3</v>
      </c>
      <c r="E218" s="48">
        <v>17.3</v>
      </c>
      <c r="F218" s="48">
        <v>17.3</v>
      </c>
      <c r="G218" s="48">
        <v>17.3</v>
      </c>
      <c r="H218" s="48">
        <v>17.3</v>
      </c>
      <c r="I218" s="48">
        <v>17.3</v>
      </c>
      <c r="J218" s="48">
        <v>17.3</v>
      </c>
      <c r="K218" s="48">
        <v>17.3</v>
      </c>
      <c r="L218" s="48"/>
      <c r="M218" s="49">
        <v>173.00000000000003</v>
      </c>
    </row>
    <row r="219" spans="1:13" ht="14" x14ac:dyDescent="0.15">
      <c r="A219" s="46" t="s">
        <v>399</v>
      </c>
      <c r="B219" s="47">
        <v>12.6</v>
      </c>
      <c r="C219" s="48">
        <v>12.7</v>
      </c>
      <c r="D219" s="48">
        <v>12.7</v>
      </c>
      <c r="E219" s="48">
        <v>12.8</v>
      </c>
      <c r="F219" s="48">
        <v>12.8</v>
      </c>
      <c r="G219" s="48">
        <v>12.8</v>
      </c>
      <c r="H219" s="48">
        <v>12.8</v>
      </c>
      <c r="I219" s="48">
        <v>12.9</v>
      </c>
      <c r="J219" s="48">
        <v>12.9</v>
      </c>
      <c r="K219" s="48">
        <v>12.9</v>
      </c>
      <c r="L219" s="48"/>
      <c r="M219" s="49">
        <v>127.9</v>
      </c>
    </row>
    <row r="220" spans="1:13" ht="14" x14ac:dyDescent="0.15">
      <c r="A220" s="46" t="s">
        <v>139</v>
      </c>
      <c r="B220" s="47">
        <v>63.8</v>
      </c>
      <c r="C220" s="48">
        <v>64.099999999999994</v>
      </c>
      <c r="D220" s="48">
        <v>64.400000000000006</v>
      </c>
      <c r="E220" s="48">
        <v>64.7</v>
      </c>
      <c r="F220" s="48">
        <v>65</v>
      </c>
      <c r="G220" s="48">
        <v>65.3</v>
      </c>
      <c r="H220" s="48">
        <v>65.599999999999994</v>
      </c>
      <c r="I220" s="48">
        <v>65.900000000000006</v>
      </c>
      <c r="J220" s="48">
        <v>66.2</v>
      </c>
      <c r="K220" s="48">
        <v>66.5</v>
      </c>
      <c r="L220" s="48"/>
      <c r="M220" s="49">
        <v>651.5</v>
      </c>
    </row>
    <row r="221" spans="1:13" ht="14" x14ac:dyDescent="0.15">
      <c r="A221" s="46" t="s">
        <v>400</v>
      </c>
      <c r="B221" s="47">
        <v>28.7</v>
      </c>
      <c r="C221" s="48">
        <v>28.7</v>
      </c>
      <c r="D221" s="48">
        <v>28.8</v>
      </c>
      <c r="E221" s="48">
        <v>28.9</v>
      </c>
      <c r="F221" s="48">
        <v>29</v>
      </c>
      <c r="G221" s="48">
        <v>29.1</v>
      </c>
      <c r="H221" s="48">
        <v>29.2</v>
      </c>
      <c r="I221" s="48">
        <v>29.3</v>
      </c>
      <c r="J221" s="48">
        <v>29.4</v>
      </c>
      <c r="K221" s="48">
        <v>29.5</v>
      </c>
      <c r="L221" s="48"/>
      <c r="M221" s="49">
        <v>290.59999999999997</v>
      </c>
    </row>
    <row r="222" spans="1:13" ht="14" x14ac:dyDescent="0.15">
      <c r="A222" s="46" t="s">
        <v>235</v>
      </c>
      <c r="B222" s="47">
        <v>43.4</v>
      </c>
      <c r="C222" s="48">
        <v>43.7</v>
      </c>
      <c r="D222" s="48">
        <v>43.9</v>
      </c>
      <c r="E222" s="48">
        <v>44.1</v>
      </c>
      <c r="F222" s="48">
        <v>44.3</v>
      </c>
      <c r="G222" s="48">
        <v>44.5</v>
      </c>
      <c r="H222" s="48">
        <v>44.7</v>
      </c>
      <c r="I222" s="48">
        <v>44.8</v>
      </c>
      <c r="J222" s="48">
        <v>45</v>
      </c>
      <c r="K222" s="48">
        <v>45.2</v>
      </c>
      <c r="L222" s="48"/>
      <c r="M222" s="49">
        <v>443.59999999999997</v>
      </c>
    </row>
    <row r="223" spans="1:13" ht="14" x14ac:dyDescent="0.15">
      <c r="A223" s="46" t="s">
        <v>236</v>
      </c>
      <c r="B223" s="47">
        <v>181.4</v>
      </c>
      <c r="C223" s="48">
        <v>183.2</v>
      </c>
      <c r="D223" s="48">
        <v>184.9</v>
      </c>
      <c r="E223" s="48">
        <v>186.6</v>
      </c>
      <c r="F223" s="48">
        <v>188.3</v>
      </c>
      <c r="G223" s="48">
        <v>189.9</v>
      </c>
      <c r="H223" s="48">
        <v>191.4</v>
      </c>
      <c r="I223" s="48">
        <v>192.8</v>
      </c>
      <c r="J223" s="48">
        <v>193.9</v>
      </c>
      <c r="K223" s="48">
        <v>195</v>
      </c>
      <c r="L223" s="48"/>
      <c r="M223" s="49">
        <v>1887.4000000000003</v>
      </c>
    </row>
    <row r="224" spans="1:13" ht="14" x14ac:dyDescent="0.15">
      <c r="A224" s="46" t="s">
        <v>401</v>
      </c>
      <c r="B224" s="47">
        <v>84.3</v>
      </c>
      <c r="C224" s="48">
        <v>84.2</v>
      </c>
      <c r="D224" s="48">
        <v>84.2</v>
      </c>
      <c r="E224" s="48">
        <v>84.2</v>
      </c>
      <c r="F224" s="48">
        <v>84.3</v>
      </c>
      <c r="G224" s="48">
        <v>84.4</v>
      </c>
      <c r="H224" s="48">
        <v>84.4</v>
      </c>
      <c r="I224" s="48">
        <v>84.5</v>
      </c>
      <c r="J224" s="48">
        <v>84.6</v>
      </c>
      <c r="K224" s="48">
        <v>84.8</v>
      </c>
      <c r="L224" s="48"/>
      <c r="M224" s="49">
        <v>843.9</v>
      </c>
    </row>
    <row r="225" spans="1:13" ht="14" x14ac:dyDescent="0.15">
      <c r="A225" s="46" t="s">
        <v>158</v>
      </c>
      <c r="B225" s="47">
        <v>7.4</v>
      </c>
      <c r="C225" s="48">
        <v>7.4</v>
      </c>
      <c r="D225" s="48">
        <v>7.4</v>
      </c>
      <c r="E225" s="48">
        <v>7.4</v>
      </c>
      <c r="F225" s="48">
        <v>7.4</v>
      </c>
      <c r="G225" s="48">
        <v>7.4</v>
      </c>
      <c r="H225" s="48">
        <v>7.4</v>
      </c>
      <c r="I225" s="48">
        <v>7.4</v>
      </c>
      <c r="J225" s="48">
        <v>7.4</v>
      </c>
      <c r="K225" s="48">
        <v>7.4</v>
      </c>
      <c r="L225" s="48"/>
      <c r="M225" s="49">
        <v>74</v>
      </c>
    </row>
    <row r="226" spans="1:13" ht="14" x14ac:dyDescent="0.15">
      <c r="A226" s="46" t="s">
        <v>402</v>
      </c>
      <c r="B226" s="47">
        <v>30.1</v>
      </c>
      <c r="C226" s="48">
        <v>29.9</v>
      </c>
      <c r="D226" s="48">
        <v>29.7</v>
      </c>
      <c r="E226" s="48">
        <v>29.6</v>
      </c>
      <c r="F226" s="48">
        <v>29.5</v>
      </c>
      <c r="G226" s="48">
        <v>29.4</v>
      </c>
      <c r="H226" s="48">
        <v>29.3</v>
      </c>
      <c r="I226" s="48">
        <v>29.3</v>
      </c>
      <c r="J226" s="48">
        <v>29.2</v>
      </c>
      <c r="K226" s="48">
        <v>29.1</v>
      </c>
      <c r="L226" s="48"/>
      <c r="M226" s="49">
        <v>295.10000000000008</v>
      </c>
    </row>
    <row r="227" spans="1:13" ht="14" x14ac:dyDescent="0.15">
      <c r="A227" s="46" t="s">
        <v>150</v>
      </c>
      <c r="B227" s="47">
        <v>46.6</v>
      </c>
      <c r="C227" s="48">
        <v>46.6</v>
      </c>
      <c r="D227" s="48">
        <v>46.5</v>
      </c>
      <c r="E227" s="48">
        <v>46.5</v>
      </c>
      <c r="F227" s="48">
        <v>46.5</v>
      </c>
      <c r="G227" s="48">
        <v>46.5</v>
      </c>
      <c r="H227" s="48">
        <v>46.6</v>
      </c>
      <c r="I227" s="48">
        <v>46.6</v>
      </c>
      <c r="J227" s="48">
        <v>46.7</v>
      </c>
      <c r="K227" s="48">
        <v>46.8</v>
      </c>
      <c r="L227" s="48"/>
      <c r="M227" s="49">
        <v>465.90000000000003</v>
      </c>
    </row>
    <row r="228" spans="1:13" ht="14" x14ac:dyDescent="0.15">
      <c r="A228" s="46" t="s">
        <v>403</v>
      </c>
      <c r="B228" s="47">
        <v>27.1</v>
      </c>
      <c r="C228" s="48">
        <v>27.2</v>
      </c>
      <c r="D228" s="48">
        <v>27.4</v>
      </c>
      <c r="E228" s="48">
        <v>27.5</v>
      </c>
      <c r="F228" s="48">
        <v>27.6</v>
      </c>
      <c r="G228" s="48">
        <v>27.7</v>
      </c>
      <c r="H228" s="48">
        <v>27.8</v>
      </c>
      <c r="I228" s="48">
        <v>27.9</v>
      </c>
      <c r="J228" s="48">
        <v>28</v>
      </c>
      <c r="K228" s="48">
        <v>28.1</v>
      </c>
      <c r="L228" s="48"/>
      <c r="M228" s="49">
        <v>276.3</v>
      </c>
    </row>
    <row r="229" spans="1:13" ht="14" x14ac:dyDescent="0.15">
      <c r="A229" s="46" t="s">
        <v>404</v>
      </c>
      <c r="B229" s="47">
        <v>17.100000000000001</v>
      </c>
      <c r="C229" s="48">
        <v>17.2</v>
      </c>
      <c r="D229" s="48">
        <v>17.3</v>
      </c>
      <c r="E229" s="48">
        <v>17.399999999999999</v>
      </c>
      <c r="F229" s="48">
        <v>17.399999999999999</v>
      </c>
      <c r="G229" s="48">
        <v>17.5</v>
      </c>
      <c r="H229" s="48">
        <v>17.600000000000001</v>
      </c>
      <c r="I229" s="48">
        <v>17.600000000000001</v>
      </c>
      <c r="J229" s="48">
        <v>17.7</v>
      </c>
      <c r="K229" s="48">
        <v>17.7</v>
      </c>
      <c r="L229" s="48"/>
      <c r="M229" s="49">
        <v>174.49999999999997</v>
      </c>
    </row>
    <row r="230" spans="1:13" ht="14" x14ac:dyDescent="0.15">
      <c r="A230" s="46" t="s">
        <v>405</v>
      </c>
      <c r="B230" s="47">
        <v>23.3</v>
      </c>
      <c r="C230" s="48">
        <v>23.4</v>
      </c>
      <c r="D230" s="48">
        <v>23.5</v>
      </c>
      <c r="E230" s="48">
        <v>23.6</v>
      </c>
      <c r="F230" s="48">
        <v>23.6</v>
      </c>
      <c r="G230" s="48">
        <v>23.7</v>
      </c>
      <c r="H230" s="48">
        <v>23.8</v>
      </c>
      <c r="I230" s="48">
        <v>23.9</v>
      </c>
      <c r="J230" s="48">
        <v>24</v>
      </c>
      <c r="K230" s="48">
        <v>24</v>
      </c>
      <c r="L230" s="48"/>
      <c r="M230" s="49">
        <v>236.8</v>
      </c>
    </row>
    <row r="231" spans="1:13" ht="14" x14ac:dyDescent="0.15">
      <c r="A231" s="46" t="s">
        <v>237</v>
      </c>
      <c r="B231" s="47">
        <v>27.5</v>
      </c>
      <c r="C231" s="48">
        <v>27.6</v>
      </c>
      <c r="D231" s="48">
        <v>27.7</v>
      </c>
      <c r="E231" s="48">
        <v>27.8</v>
      </c>
      <c r="F231" s="48">
        <v>27.9</v>
      </c>
      <c r="G231" s="48">
        <v>28</v>
      </c>
      <c r="H231" s="48">
        <v>28.1</v>
      </c>
      <c r="I231" s="48">
        <v>28.2</v>
      </c>
      <c r="J231" s="48">
        <v>28.3</v>
      </c>
      <c r="K231" s="48">
        <v>28.4</v>
      </c>
      <c r="L231" s="48"/>
      <c r="M231" s="49">
        <v>279.5</v>
      </c>
    </row>
    <row r="232" spans="1:13" ht="14" x14ac:dyDescent="0.15">
      <c r="A232" s="46" t="s">
        <v>406</v>
      </c>
      <c r="B232" s="47">
        <v>15.1</v>
      </c>
      <c r="C232" s="48">
        <v>15.1</v>
      </c>
      <c r="D232" s="48">
        <v>15.1</v>
      </c>
      <c r="E232" s="48">
        <v>15.1</v>
      </c>
      <c r="F232" s="48">
        <v>15.1</v>
      </c>
      <c r="G232" s="48">
        <v>15.1</v>
      </c>
      <c r="H232" s="48">
        <v>15</v>
      </c>
      <c r="I232" s="48">
        <v>15</v>
      </c>
      <c r="J232" s="48">
        <v>15</v>
      </c>
      <c r="K232" s="48">
        <v>14.9</v>
      </c>
      <c r="L232" s="48"/>
      <c r="M232" s="49">
        <v>150.5</v>
      </c>
    </row>
    <row r="233" spans="1:13" ht="14" x14ac:dyDescent="0.15">
      <c r="A233" s="46" t="s">
        <v>407</v>
      </c>
      <c r="B233" s="47">
        <v>25</v>
      </c>
      <c r="C233" s="48">
        <v>25.1</v>
      </c>
      <c r="D233" s="48">
        <v>25.3</v>
      </c>
      <c r="E233" s="48">
        <v>25.4</v>
      </c>
      <c r="F233" s="48">
        <v>25.5</v>
      </c>
      <c r="G233" s="48">
        <v>25.7</v>
      </c>
      <c r="H233" s="48">
        <v>25.8</v>
      </c>
      <c r="I233" s="48">
        <v>25.9</v>
      </c>
      <c r="J233" s="48">
        <v>26.1</v>
      </c>
      <c r="K233" s="48">
        <v>26.2</v>
      </c>
      <c r="L233" s="48"/>
      <c r="M233" s="49">
        <v>256</v>
      </c>
    </row>
    <row r="234" spans="1:13" ht="14" x14ac:dyDescent="0.15">
      <c r="A234" s="46" t="s">
        <v>101</v>
      </c>
      <c r="B234" s="47">
        <v>18.7</v>
      </c>
      <c r="C234" s="48">
        <v>18.7</v>
      </c>
      <c r="D234" s="48">
        <v>18.7</v>
      </c>
      <c r="E234" s="48">
        <v>18.8</v>
      </c>
      <c r="F234" s="48">
        <v>18.8</v>
      </c>
      <c r="G234" s="48">
        <v>18.8</v>
      </c>
      <c r="H234" s="48">
        <v>18.8</v>
      </c>
      <c r="I234" s="48">
        <v>18.8</v>
      </c>
      <c r="J234" s="48">
        <v>18.8</v>
      </c>
      <c r="K234" s="48">
        <v>18.8</v>
      </c>
      <c r="L234" s="48"/>
      <c r="M234" s="49">
        <v>187.70000000000002</v>
      </c>
    </row>
    <row r="235" spans="1:13" ht="14" x14ac:dyDescent="0.15">
      <c r="A235" s="46" t="s">
        <v>102</v>
      </c>
      <c r="B235" s="47">
        <v>25.9</v>
      </c>
      <c r="C235" s="48">
        <v>25.8</v>
      </c>
      <c r="D235" s="48">
        <v>25.7</v>
      </c>
      <c r="E235" s="48">
        <v>25.6</v>
      </c>
      <c r="F235" s="48">
        <v>25.6</v>
      </c>
      <c r="G235" s="48">
        <v>25.6</v>
      </c>
      <c r="H235" s="48">
        <v>25.5</v>
      </c>
      <c r="I235" s="48">
        <v>25.5</v>
      </c>
      <c r="J235" s="48">
        <v>25.5</v>
      </c>
      <c r="K235" s="48">
        <v>25.5</v>
      </c>
      <c r="L235" s="48"/>
      <c r="M235" s="49">
        <v>256.2</v>
      </c>
    </row>
    <row r="236" spans="1:13" ht="14" x14ac:dyDescent="0.15">
      <c r="A236" s="46" t="s">
        <v>408</v>
      </c>
      <c r="B236" s="47">
        <v>38.299999999999997</v>
      </c>
      <c r="C236" s="48">
        <v>38.299999999999997</v>
      </c>
      <c r="D236" s="48">
        <v>38.200000000000003</v>
      </c>
      <c r="E236" s="48">
        <v>38</v>
      </c>
      <c r="F236" s="48">
        <v>37.9</v>
      </c>
      <c r="G236" s="48">
        <v>37.799999999999997</v>
      </c>
      <c r="H236" s="48">
        <v>37.6</v>
      </c>
      <c r="I236" s="48">
        <v>37.5</v>
      </c>
      <c r="J236" s="48">
        <v>37.4</v>
      </c>
      <c r="K236" s="48">
        <v>37.200000000000003</v>
      </c>
      <c r="L236" s="48"/>
      <c r="M236" s="49">
        <v>378.2</v>
      </c>
    </row>
    <row r="237" spans="1:13" ht="14" x14ac:dyDescent="0.15">
      <c r="A237" s="46" t="s">
        <v>238</v>
      </c>
      <c r="B237" s="47">
        <v>24</v>
      </c>
      <c r="C237" s="48">
        <v>24.1</v>
      </c>
      <c r="D237" s="48">
        <v>24.1</v>
      </c>
      <c r="E237" s="48">
        <v>24.2</v>
      </c>
      <c r="F237" s="48">
        <v>24.2</v>
      </c>
      <c r="G237" s="48">
        <v>24.2</v>
      </c>
      <c r="H237" s="48">
        <v>24.2</v>
      </c>
      <c r="I237" s="48">
        <v>24.2</v>
      </c>
      <c r="J237" s="48">
        <v>24.2</v>
      </c>
      <c r="K237" s="48">
        <v>24.2</v>
      </c>
      <c r="L237" s="48"/>
      <c r="M237" s="49">
        <v>241.59999999999997</v>
      </c>
    </row>
    <row r="238" spans="1:13" ht="14" x14ac:dyDescent="0.15">
      <c r="A238" s="46" t="s">
        <v>271</v>
      </c>
      <c r="B238" s="47">
        <v>31.9</v>
      </c>
      <c r="C238" s="48">
        <v>31.8</v>
      </c>
      <c r="D238" s="48">
        <v>31.8</v>
      </c>
      <c r="E238" s="48">
        <v>31.8</v>
      </c>
      <c r="F238" s="48">
        <v>31.7</v>
      </c>
      <c r="G238" s="48">
        <v>31.7</v>
      </c>
      <c r="H238" s="48">
        <v>31.6</v>
      </c>
      <c r="I238" s="48">
        <v>31.6</v>
      </c>
      <c r="J238" s="48">
        <v>31.6</v>
      </c>
      <c r="K238" s="48">
        <v>31.5</v>
      </c>
      <c r="L238" s="48"/>
      <c r="M238" s="49">
        <v>317</v>
      </c>
    </row>
    <row r="239" spans="1:13" ht="14" x14ac:dyDescent="0.15">
      <c r="A239" s="46" t="s">
        <v>272</v>
      </c>
      <c r="B239" s="47">
        <v>17.8</v>
      </c>
      <c r="C239" s="48">
        <v>17.7</v>
      </c>
      <c r="D239" s="48">
        <v>17.7</v>
      </c>
      <c r="E239" s="48">
        <v>17.600000000000001</v>
      </c>
      <c r="F239" s="48">
        <v>17.600000000000001</v>
      </c>
      <c r="G239" s="48">
        <v>17.5</v>
      </c>
      <c r="H239" s="48">
        <v>17.5</v>
      </c>
      <c r="I239" s="48">
        <v>17.399999999999999</v>
      </c>
      <c r="J239" s="48">
        <v>17.399999999999999</v>
      </c>
      <c r="K239" s="48">
        <v>17.3</v>
      </c>
      <c r="L239" s="48"/>
      <c r="M239" s="49">
        <v>175.50000000000003</v>
      </c>
    </row>
    <row r="240" spans="1:13" ht="14" x14ac:dyDescent="0.15">
      <c r="A240" s="46" t="s">
        <v>273</v>
      </c>
      <c r="B240" s="47">
        <v>17.8</v>
      </c>
      <c r="C240" s="48">
        <v>17.8</v>
      </c>
      <c r="D240" s="48">
        <v>17.8</v>
      </c>
      <c r="E240" s="48">
        <v>17.8</v>
      </c>
      <c r="F240" s="48">
        <v>17.8</v>
      </c>
      <c r="G240" s="48">
        <v>17.8</v>
      </c>
      <c r="H240" s="48">
        <v>17.8</v>
      </c>
      <c r="I240" s="48">
        <v>17.899999999999999</v>
      </c>
      <c r="J240" s="48">
        <v>17.899999999999999</v>
      </c>
      <c r="K240" s="48">
        <v>17.899999999999999</v>
      </c>
      <c r="L240" s="48"/>
      <c r="M240" s="49">
        <v>178.3</v>
      </c>
    </row>
    <row r="241" spans="1:13" ht="14" x14ac:dyDescent="0.15">
      <c r="A241" s="46" t="s">
        <v>409</v>
      </c>
      <c r="B241" s="47">
        <v>7.9</v>
      </c>
      <c r="C241" s="48">
        <v>7.8</v>
      </c>
      <c r="D241" s="48">
        <v>7.8</v>
      </c>
      <c r="E241" s="48">
        <v>7.8</v>
      </c>
      <c r="F241" s="48">
        <v>7.8</v>
      </c>
      <c r="G241" s="48">
        <v>7.8</v>
      </c>
      <c r="H241" s="48">
        <v>7.8</v>
      </c>
      <c r="I241" s="48">
        <v>7.7</v>
      </c>
      <c r="J241" s="48">
        <v>7.7</v>
      </c>
      <c r="K241" s="48">
        <v>7.7</v>
      </c>
      <c r="L241" s="48"/>
      <c r="M241" s="49">
        <v>77.8</v>
      </c>
    </row>
    <row r="242" spans="1:13" ht="14" x14ac:dyDescent="0.15">
      <c r="A242" s="46" t="s">
        <v>239</v>
      </c>
      <c r="B242" s="47">
        <v>29.5</v>
      </c>
      <c r="C242" s="48">
        <v>29.4</v>
      </c>
      <c r="D242" s="48">
        <v>29.3</v>
      </c>
      <c r="E242" s="48">
        <v>29.2</v>
      </c>
      <c r="F242" s="48">
        <v>29.1</v>
      </c>
      <c r="G242" s="48">
        <v>29.1</v>
      </c>
      <c r="H242" s="48">
        <v>29</v>
      </c>
      <c r="I242" s="48">
        <v>29</v>
      </c>
      <c r="J242" s="48">
        <v>29</v>
      </c>
      <c r="K242" s="48">
        <v>29</v>
      </c>
      <c r="L242" s="48"/>
      <c r="M242" s="49">
        <v>291.60000000000002</v>
      </c>
    </row>
    <row r="243" spans="1:13" ht="14" x14ac:dyDescent="0.15">
      <c r="A243" s="46" t="s">
        <v>103</v>
      </c>
      <c r="B243" s="47">
        <v>56.2</v>
      </c>
      <c r="C243" s="48">
        <v>56.9</v>
      </c>
      <c r="D243" s="48">
        <v>57.3</v>
      </c>
      <c r="E243" s="48">
        <v>57.7</v>
      </c>
      <c r="F243" s="48">
        <v>57.9</v>
      </c>
      <c r="G243" s="48">
        <v>58</v>
      </c>
      <c r="H243" s="48">
        <v>58</v>
      </c>
      <c r="I243" s="48">
        <v>58</v>
      </c>
      <c r="J243" s="48">
        <v>58</v>
      </c>
      <c r="K243" s="48">
        <v>58.1</v>
      </c>
      <c r="L243" s="48"/>
      <c r="M243" s="49">
        <v>576.1</v>
      </c>
    </row>
    <row r="244" spans="1:13" ht="14" x14ac:dyDescent="0.15">
      <c r="A244" s="46" t="s">
        <v>289</v>
      </c>
      <c r="B244" s="47">
        <v>25.3</v>
      </c>
      <c r="C244" s="48">
        <v>25.2</v>
      </c>
      <c r="D244" s="48">
        <v>25.2</v>
      </c>
      <c r="E244" s="48">
        <v>25.1</v>
      </c>
      <c r="F244" s="48">
        <v>25</v>
      </c>
      <c r="G244" s="48">
        <v>25</v>
      </c>
      <c r="H244" s="48">
        <v>24.9</v>
      </c>
      <c r="I244" s="48">
        <v>24.9</v>
      </c>
      <c r="J244" s="48">
        <v>24.8</v>
      </c>
      <c r="K244" s="48">
        <v>24.8</v>
      </c>
      <c r="L244" s="48"/>
      <c r="M244" s="49">
        <v>250.20000000000005</v>
      </c>
    </row>
    <row r="245" spans="1:13" ht="14" x14ac:dyDescent="0.15">
      <c r="A245" s="46" t="s">
        <v>48</v>
      </c>
      <c r="B245" s="47">
        <v>9.6999999999999993</v>
      </c>
      <c r="C245" s="48">
        <v>9.8000000000000007</v>
      </c>
      <c r="D245" s="48">
        <v>9.8000000000000007</v>
      </c>
      <c r="E245" s="48">
        <v>9.8000000000000007</v>
      </c>
      <c r="F245" s="48">
        <v>9.9</v>
      </c>
      <c r="G245" s="48">
        <v>9.9</v>
      </c>
      <c r="H245" s="48">
        <v>9.9</v>
      </c>
      <c r="I245" s="48">
        <v>10</v>
      </c>
      <c r="J245" s="48">
        <v>10</v>
      </c>
      <c r="K245" s="48">
        <v>10</v>
      </c>
      <c r="L245" s="48"/>
      <c r="M245" s="49">
        <v>98.8</v>
      </c>
    </row>
    <row r="246" spans="1:13" ht="14" x14ac:dyDescent="0.15">
      <c r="A246" s="46" t="s">
        <v>22</v>
      </c>
      <c r="B246" s="47">
        <v>11.8</v>
      </c>
      <c r="C246" s="48">
        <v>11.8</v>
      </c>
      <c r="D246" s="48">
        <v>11.9</v>
      </c>
      <c r="E246" s="48">
        <v>11.9</v>
      </c>
      <c r="F246" s="48">
        <v>11.9</v>
      </c>
      <c r="G246" s="48">
        <v>11.9</v>
      </c>
      <c r="H246" s="48">
        <v>12</v>
      </c>
      <c r="I246" s="48">
        <v>12</v>
      </c>
      <c r="J246" s="48">
        <v>12</v>
      </c>
      <c r="K246" s="48">
        <v>12</v>
      </c>
      <c r="L246" s="48"/>
      <c r="M246" s="49">
        <v>119.2</v>
      </c>
    </row>
    <row r="247" spans="1:13" ht="14" x14ac:dyDescent="0.15">
      <c r="A247" s="46" t="s">
        <v>288</v>
      </c>
      <c r="B247" s="47">
        <v>29.5</v>
      </c>
      <c r="C247" s="48">
        <v>29.4</v>
      </c>
      <c r="D247" s="48">
        <v>29.3</v>
      </c>
      <c r="E247" s="48">
        <v>29.2</v>
      </c>
      <c r="F247" s="48">
        <v>29.1</v>
      </c>
      <c r="G247" s="48">
        <v>29</v>
      </c>
      <c r="H247" s="48">
        <v>28.9</v>
      </c>
      <c r="I247" s="48">
        <v>28.9</v>
      </c>
      <c r="J247" s="48">
        <v>28.8</v>
      </c>
      <c r="K247" s="48">
        <v>28.7</v>
      </c>
      <c r="L247" s="48"/>
      <c r="M247" s="49">
        <v>290.8</v>
      </c>
    </row>
    <row r="248" spans="1:13" ht="14" x14ac:dyDescent="0.15">
      <c r="A248" s="46" t="s">
        <v>104</v>
      </c>
      <c r="B248" s="47">
        <v>93.1</v>
      </c>
      <c r="C248" s="48">
        <v>93.7</v>
      </c>
      <c r="D248" s="48">
        <v>94.2</v>
      </c>
      <c r="E248" s="48">
        <v>94.7</v>
      </c>
      <c r="F248" s="48">
        <v>95.3</v>
      </c>
      <c r="G248" s="48">
        <v>95.9</v>
      </c>
      <c r="H248" s="48">
        <v>96.5</v>
      </c>
      <c r="I248" s="48">
        <v>97.2</v>
      </c>
      <c r="J248" s="48">
        <v>97.9</v>
      </c>
      <c r="K248" s="48">
        <v>98.5</v>
      </c>
      <c r="L248" s="48"/>
      <c r="M248" s="49">
        <v>957</v>
      </c>
    </row>
    <row r="249" spans="1:13" ht="14" x14ac:dyDescent="0.15">
      <c r="A249" s="46" t="s">
        <v>410</v>
      </c>
      <c r="B249" s="47">
        <v>24.4</v>
      </c>
      <c r="C249" s="48">
        <v>24.4</v>
      </c>
      <c r="D249" s="48">
        <v>24.4</v>
      </c>
      <c r="E249" s="48">
        <v>24.3</v>
      </c>
      <c r="F249" s="48">
        <v>24.3</v>
      </c>
      <c r="G249" s="48">
        <v>24.3</v>
      </c>
      <c r="H249" s="48">
        <v>24.3</v>
      </c>
      <c r="I249" s="48">
        <v>24.3</v>
      </c>
      <c r="J249" s="48">
        <v>24.3</v>
      </c>
      <c r="K249" s="48">
        <v>24.3</v>
      </c>
      <c r="L249" s="48"/>
      <c r="M249" s="49">
        <v>243.30000000000004</v>
      </c>
    </row>
    <row r="250" spans="1:13" ht="14" x14ac:dyDescent="0.15">
      <c r="A250" s="46" t="s">
        <v>411</v>
      </c>
      <c r="B250" s="47">
        <v>39.4</v>
      </c>
      <c r="C250" s="48">
        <v>39.299999999999997</v>
      </c>
      <c r="D250" s="48">
        <v>39.200000000000003</v>
      </c>
      <c r="E250" s="48">
        <v>39.1</v>
      </c>
      <c r="F250" s="48">
        <v>39</v>
      </c>
      <c r="G250" s="48">
        <v>38.799999999999997</v>
      </c>
      <c r="H250" s="48">
        <v>38.700000000000003</v>
      </c>
      <c r="I250" s="48">
        <v>38.700000000000003</v>
      </c>
      <c r="J250" s="48">
        <v>38.6</v>
      </c>
      <c r="K250" s="48">
        <v>38.6</v>
      </c>
      <c r="L250" s="48"/>
      <c r="M250" s="49">
        <v>389.40000000000003</v>
      </c>
    </row>
    <row r="251" spans="1:13" ht="14" x14ac:dyDescent="0.15">
      <c r="A251" s="46" t="s">
        <v>35</v>
      </c>
      <c r="B251" s="47">
        <v>14.4</v>
      </c>
      <c r="C251" s="48">
        <v>14.8</v>
      </c>
      <c r="D251" s="48">
        <v>15.1</v>
      </c>
      <c r="E251" s="48">
        <v>15.5</v>
      </c>
      <c r="F251" s="48">
        <v>15.8</v>
      </c>
      <c r="G251" s="48">
        <v>16.3</v>
      </c>
      <c r="H251" s="48">
        <v>16.7</v>
      </c>
      <c r="I251" s="48">
        <v>17.5</v>
      </c>
      <c r="J251" s="48">
        <v>18.3</v>
      </c>
      <c r="K251" s="48">
        <v>18.899999999999999</v>
      </c>
      <c r="L251" s="48"/>
      <c r="M251" s="49">
        <v>163.30000000000001</v>
      </c>
    </row>
    <row r="252" spans="1:13" ht="14" x14ac:dyDescent="0.15">
      <c r="A252" s="46" t="s">
        <v>140</v>
      </c>
      <c r="B252" s="47">
        <v>10.3</v>
      </c>
      <c r="C252" s="48">
        <v>10.3</v>
      </c>
      <c r="D252" s="48">
        <v>10.3</v>
      </c>
      <c r="E252" s="48">
        <v>10.4</v>
      </c>
      <c r="F252" s="48">
        <v>10.4</v>
      </c>
      <c r="G252" s="48">
        <v>10.4</v>
      </c>
      <c r="H252" s="48">
        <v>10.4</v>
      </c>
      <c r="I252" s="48">
        <v>10.5</v>
      </c>
      <c r="J252" s="48">
        <v>10.5</v>
      </c>
      <c r="K252" s="48">
        <v>10.5</v>
      </c>
      <c r="L252" s="48"/>
      <c r="M252" s="49">
        <v>104</v>
      </c>
    </row>
    <row r="253" spans="1:13" ht="14" x14ac:dyDescent="0.15">
      <c r="A253" s="46" t="s">
        <v>241</v>
      </c>
      <c r="B253" s="47">
        <v>47.6</v>
      </c>
      <c r="C253" s="48">
        <v>47.6</v>
      </c>
      <c r="D253" s="48">
        <v>47.6</v>
      </c>
      <c r="E253" s="48">
        <v>47.6</v>
      </c>
      <c r="F253" s="48">
        <v>47.7</v>
      </c>
      <c r="G253" s="48">
        <v>47.8</v>
      </c>
      <c r="H253" s="48">
        <v>47.9</v>
      </c>
      <c r="I253" s="48">
        <v>47.9</v>
      </c>
      <c r="J253" s="48">
        <v>48</v>
      </c>
      <c r="K253" s="48">
        <v>48.1</v>
      </c>
      <c r="L253" s="48"/>
      <c r="M253" s="49">
        <v>477.8</v>
      </c>
    </row>
    <row r="254" spans="1:13" ht="14" x14ac:dyDescent="0.15">
      <c r="A254" s="46" t="s">
        <v>412</v>
      </c>
      <c r="B254" s="47">
        <v>32.5</v>
      </c>
      <c r="C254" s="48">
        <v>32.6</v>
      </c>
      <c r="D254" s="48">
        <v>32.6</v>
      </c>
      <c r="E254" s="48">
        <v>32.700000000000003</v>
      </c>
      <c r="F254" s="48">
        <v>32.700000000000003</v>
      </c>
      <c r="G254" s="48">
        <v>32.700000000000003</v>
      </c>
      <c r="H254" s="48">
        <v>32.799999999999997</v>
      </c>
      <c r="I254" s="48">
        <v>32.799999999999997</v>
      </c>
      <c r="J254" s="48">
        <v>32.799999999999997</v>
      </c>
      <c r="K254" s="48">
        <v>32.9</v>
      </c>
      <c r="L254" s="48"/>
      <c r="M254" s="49">
        <v>327.09999999999997</v>
      </c>
    </row>
    <row r="255" spans="1:13" ht="14" x14ac:dyDescent="0.15">
      <c r="A255" s="46" t="s">
        <v>186</v>
      </c>
      <c r="B255" s="47">
        <v>43.6</v>
      </c>
      <c r="C255" s="48">
        <v>43.6</v>
      </c>
      <c r="D255" s="48">
        <v>43.6</v>
      </c>
      <c r="E255" s="48">
        <v>43.7</v>
      </c>
      <c r="F255" s="48">
        <v>43.7</v>
      </c>
      <c r="G255" s="48">
        <v>43.7</v>
      </c>
      <c r="H255" s="48">
        <v>43.8</v>
      </c>
      <c r="I255" s="48">
        <v>43.8</v>
      </c>
      <c r="J255" s="48">
        <v>43.9</v>
      </c>
      <c r="K255" s="48">
        <v>43.9</v>
      </c>
      <c r="L255" s="48"/>
      <c r="M255" s="49">
        <v>437.29999999999995</v>
      </c>
    </row>
    <row r="256" spans="1:13" ht="14" x14ac:dyDescent="0.15">
      <c r="A256" s="46" t="s">
        <v>413</v>
      </c>
      <c r="B256" s="47">
        <v>12.2</v>
      </c>
      <c r="C256" s="48">
        <v>12.2</v>
      </c>
      <c r="D256" s="48">
        <v>12.1</v>
      </c>
      <c r="E256" s="48">
        <v>12</v>
      </c>
      <c r="F256" s="48">
        <v>12</v>
      </c>
      <c r="G256" s="48">
        <v>12</v>
      </c>
      <c r="H256" s="48">
        <v>11.9</v>
      </c>
      <c r="I256" s="48">
        <v>11.9</v>
      </c>
      <c r="J256" s="48">
        <v>11.8</v>
      </c>
      <c r="K256" s="48">
        <v>11.8</v>
      </c>
      <c r="L256" s="48"/>
      <c r="M256" s="49">
        <v>119.9</v>
      </c>
    </row>
    <row r="257" spans="1:13" ht="14" x14ac:dyDescent="0.15">
      <c r="A257" s="46" t="s">
        <v>414</v>
      </c>
      <c r="B257" s="47">
        <v>54.7</v>
      </c>
      <c r="C257" s="48">
        <v>54.9</v>
      </c>
      <c r="D257" s="48">
        <v>55.1</v>
      </c>
      <c r="E257" s="48">
        <v>55.2</v>
      </c>
      <c r="F257" s="48">
        <v>55.3</v>
      </c>
      <c r="G257" s="48">
        <v>55.3</v>
      </c>
      <c r="H257" s="48">
        <v>55.3</v>
      </c>
      <c r="I257" s="48">
        <v>55.3</v>
      </c>
      <c r="J257" s="48">
        <v>55.4</v>
      </c>
      <c r="K257" s="48">
        <v>55.5</v>
      </c>
      <c r="L257" s="48"/>
      <c r="M257" s="49">
        <v>552</v>
      </c>
    </row>
    <row r="258" spans="1:13" ht="14" x14ac:dyDescent="0.15">
      <c r="A258" s="46" t="s">
        <v>49</v>
      </c>
      <c r="B258" s="47">
        <v>81.599999999999994</v>
      </c>
      <c r="C258" s="48">
        <v>82.2</v>
      </c>
      <c r="D258" s="48">
        <v>82.8</v>
      </c>
      <c r="E258" s="48">
        <v>83.5</v>
      </c>
      <c r="F258" s="48">
        <v>84.1</v>
      </c>
      <c r="G258" s="48">
        <v>84.6</v>
      </c>
      <c r="H258" s="48">
        <v>85.1</v>
      </c>
      <c r="I258" s="48">
        <v>85.6</v>
      </c>
      <c r="J258" s="48">
        <v>86.1</v>
      </c>
      <c r="K258" s="48">
        <v>86.5</v>
      </c>
      <c r="L258" s="48"/>
      <c r="M258" s="49">
        <v>842.10000000000014</v>
      </c>
    </row>
    <row r="259" spans="1:13" ht="14" x14ac:dyDescent="0.15">
      <c r="A259" s="46" t="s">
        <v>242</v>
      </c>
      <c r="B259" s="47">
        <v>24.4</v>
      </c>
      <c r="C259" s="48">
        <v>24.5</v>
      </c>
      <c r="D259" s="48">
        <v>24.5</v>
      </c>
      <c r="E259" s="48">
        <v>24.6</v>
      </c>
      <c r="F259" s="48">
        <v>24.6</v>
      </c>
      <c r="G259" s="48">
        <v>24.7</v>
      </c>
      <c r="H259" s="48">
        <v>24.7</v>
      </c>
      <c r="I259" s="48">
        <v>24.8</v>
      </c>
      <c r="J259" s="48">
        <v>24.8</v>
      </c>
      <c r="K259" s="48">
        <v>24.8</v>
      </c>
      <c r="L259" s="48"/>
      <c r="M259" s="49">
        <v>246.4</v>
      </c>
    </row>
    <row r="260" spans="1:13" ht="14" x14ac:dyDescent="0.15">
      <c r="A260" s="46" t="s">
        <v>274</v>
      </c>
      <c r="B260" s="47">
        <v>37.200000000000003</v>
      </c>
      <c r="C260" s="48">
        <v>37.299999999999997</v>
      </c>
      <c r="D260" s="48">
        <v>37.299999999999997</v>
      </c>
      <c r="E260" s="48">
        <v>37.299999999999997</v>
      </c>
      <c r="F260" s="48">
        <v>37.299999999999997</v>
      </c>
      <c r="G260" s="48">
        <v>37.4</v>
      </c>
      <c r="H260" s="48">
        <v>37.5</v>
      </c>
      <c r="I260" s="48">
        <v>37.5</v>
      </c>
      <c r="J260" s="48">
        <v>37.6</v>
      </c>
      <c r="K260" s="48">
        <v>37.6</v>
      </c>
      <c r="L260" s="48"/>
      <c r="M260" s="49">
        <v>374</v>
      </c>
    </row>
    <row r="261" spans="1:13" ht="14" x14ac:dyDescent="0.15">
      <c r="A261" s="46" t="s">
        <v>159</v>
      </c>
      <c r="B261" s="47">
        <v>23</v>
      </c>
      <c r="C261" s="48">
        <v>23.2</v>
      </c>
      <c r="D261" s="48">
        <v>23.3</v>
      </c>
      <c r="E261" s="48">
        <v>23.3</v>
      </c>
      <c r="F261" s="48">
        <v>23.4</v>
      </c>
      <c r="G261" s="48">
        <v>23.5</v>
      </c>
      <c r="H261" s="48">
        <v>23.5</v>
      </c>
      <c r="I261" s="48">
        <v>23.6</v>
      </c>
      <c r="J261" s="48">
        <v>23.6</v>
      </c>
      <c r="K261" s="48">
        <v>23.6</v>
      </c>
      <c r="L261" s="48"/>
      <c r="M261" s="49">
        <v>233.99999999999997</v>
      </c>
    </row>
    <row r="262" spans="1:13" ht="14" x14ac:dyDescent="0.15">
      <c r="A262" s="46" t="s">
        <v>243</v>
      </c>
      <c r="B262" s="47">
        <v>31.3</v>
      </c>
      <c r="C262" s="48">
        <v>31.2</v>
      </c>
      <c r="D262" s="48">
        <v>31.2</v>
      </c>
      <c r="E262" s="48">
        <v>31.1</v>
      </c>
      <c r="F262" s="48">
        <v>31.1</v>
      </c>
      <c r="G262" s="48">
        <v>31</v>
      </c>
      <c r="H262" s="48">
        <v>31</v>
      </c>
      <c r="I262" s="48">
        <v>30.9</v>
      </c>
      <c r="J262" s="48">
        <v>30.8</v>
      </c>
      <c r="K262" s="48">
        <v>30.7</v>
      </c>
      <c r="L262" s="48"/>
      <c r="M262" s="49">
        <v>310.3</v>
      </c>
    </row>
    <row r="263" spans="1:13" ht="14" x14ac:dyDescent="0.15">
      <c r="A263" s="46" t="s">
        <v>129</v>
      </c>
      <c r="B263" s="47">
        <v>5.2</v>
      </c>
      <c r="C263" s="48">
        <v>5.2</v>
      </c>
      <c r="D263" s="48">
        <v>5.3</v>
      </c>
      <c r="E263" s="48">
        <v>5.3</v>
      </c>
      <c r="F263" s="48">
        <v>5.3</v>
      </c>
      <c r="G263" s="48">
        <v>5.3</v>
      </c>
      <c r="H263" s="48">
        <v>5.3</v>
      </c>
      <c r="I263" s="48">
        <v>5.3</v>
      </c>
      <c r="J263" s="48">
        <v>5.4</v>
      </c>
      <c r="K263" s="48">
        <v>5.5</v>
      </c>
      <c r="L263" s="48"/>
      <c r="M263" s="49">
        <v>53.099999999999994</v>
      </c>
    </row>
    <row r="264" spans="1:13" ht="14" x14ac:dyDescent="0.15">
      <c r="A264" s="46" t="s">
        <v>105</v>
      </c>
      <c r="B264" s="47">
        <v>13.2</v>
      </c>
      <c r="C264" s="48">
        <v>13.3</v>
      </c>
      <c r="D264" s="48">
        <v>13.4</v>
      </c>
      <c r="E264" s="48">
        <v>13.5</v>
      </c>
      <c r="F264" s="48">
        <v>13.6</v>
      </c>
      <c r="G264" s="48">
        <v>13.6</v>
      </c>
      <c r="H264" s="48">
        <v>13.6</v>
      </c>
      <c r="I264" s="48">
        <v>13.6</v>
      </c>
      <c r="J264" s="48">
        <v>13.6</v>
      </c>
      <c r="K264" s="48">
        <v>13.6</v>
      </c>
      <c r="L264" s="48"/>
      <c r="M264" s="49">
        <v>134.99999999999997</v>
      </c>
    </row>
    <row r="265" spans="1:13" ht="14" x14ac:dyDescent="0.15">
      <c r="A265" s="46" t="s">
        <v>244</v>
      </c>
      <c r="B265" s="47">
        <v>43.8</v>
      </c>
      <c r="C265" s="48">
        <v>43.9</v>
      </c>
      <c r="D265" s="48">
        <v>43.8</v>
      </c>
      <c r="E265" s="48">
        <v>43.9</v>
      </c>
      <c r="F265" s="48">
        <v>43.8</v>
      </c>
      <c r="G265" s="48">
        <v>43.8</v>
      </c>
      <c r="H265" s="48">
        <v>43.8</v>
      </c>
      <c r="I265" s="48">
        <v>43.8</v>
      </c>
      <c r="J265" s="48">
        <v>43.8</v>
      </c>
      <c r="K265" s="48">
        <v>43.8</v>
      </c>
      <c r="L265" s="48"/>
      <c r="M265" s="49">
        <v>438.20000000000005</v>
      </c>
    </row>
    <row r="266" spans="1:13" ht="14" x14ac:dyDescent="0.15">
      <c r="A266" s="46" t="s">
        <v>130</v>
      </c>
      <c r="B266" s="47">
        <v>20.3</v>
      </c>
      <c r="C266" s="48">
        <v>20.399999999999999</v>
      </c>
      <c r="D266" s="48">
        <v>20.399999999999999</v>
      </c>
      <c r="E266" s="48">
        <v>20.399999999999999</v>
      </c>
      <c r="F266" s="48">
        <v>20.5</v>
      </c>
      <c r="G266" s="48">
        <v>20.5</v>
      </c>
      <c r="H266" s="48">
        <v>20.5</v>
      </c>
      <c r="I266" s="48">
        <v>20.5</v>
      </c>
      <c r="J266" s="48">
        <v>20.6</v>
      </c>
      <c r="K266" s="48">
        <v>20.6</v>
      </c>
      <c r="L266" s="48"/>
      <c r="M266" s="49">
        <v>204.7</v>
      </c>
    </row>
    <row r="267" spans="1:13" ht="14" x14ac:dyDescent="0.15">
      <c r="A267" s="46" t="s">
        <v>415</v>
      </c>
      <c r="B267" s="47">
        <v>46.4</v>
      </c>
      <c r="C267" s="48">
        <v>46.5</v>
      </c>
      <c r="D267" s="48">
        <v>46.6</v>
      </c>
      <c r="E267" s="48">
        <v>46.7</v>
      </c>
      <c r="F267" s="48">
        <v>46.9</v>
      </c>
      <c r="G267" s="48">
        <v>47</v>
      </c>
      <c r="H267" s="48">
        <v>47.1</v>
      </c>
      <c r="I267" s="48">
        <v>47.2</v>
      </c>
      <c r="J267" s="48">
        <v>47.2</v>
      </c>
      <c r="K267" s="48">
        <v>47.3</v>
      </c>
      <c r="L267" s="48"/>
      <c r="M267" s="49">
        <v>468.90000000000003</v>
      </c>
    </row>
    <row r="268" spans="1:13" ht="14" x14ac:dyDescent="0.15">
      <c r="A268" s="46" t="s">
        <v>275</v>
      </c>
      <c r="B268" s="47">
        <v>38.299999999999997</v>
      </c>
      <c r="C268" s="48">
        <v>38.299999999999997</v>
      </c>
      <c r="D268" s="48">
        <v>38.4</v>
      </c>
      <c r="E268" s="48">
        <v>38.4</v>
      </c>
      <c r="F268" s="48">
        <v>38.299999999999997</v>
      </c>
      <c r="G268" s="48">
        <v>38.299999999999997</v>
      </c>
      <c r="H268" s="48">
        <v>38.299999999999997</v>
      </c>
      <c r="I268" s="48">
        <v>38.299999999999997</v>
      </c>
      <c r="J268" s="48">
        <v>38.200000000000003</v>
      </c>
      <c r="K268" s="48">
        <v>38.200000000000003</v>
      </c>
      <c r="L268" s="48"/>
      <c r="M268" s="49">
        <v>383</v>
      </c>
    </row>
    <row r="269" spans="1:13" ht="14" x14ac:dyDescent="0.15">
      <c r="A269" s="46" t="s">
        <v>416</v>
      </c>
      <c r="B269" s="47">
        <v>56.3</v>
      </c>
      <c r="C269" s="48">
        <v>58.4</v>
      </c>
      <c r="D269" s="48">
        <v>59.8</v>
      </c>
      <c r="E269" s="48">
        <v>61.2</v>
      </c>
      <c r="F269" s="48">
        <v>62.2</v>
      </c>
      <c r="G269" s="48">
        <v>63.1</v>
      </c>
      <c r="H269" s="48">
        <v>63.9</v>
      </c>
      <c r="I269" s="48">
        <v>64.599999999999994</v>
      </c>
      <c r="J269" s="48">
        <v>65.2</v>
      </c>
      <c r="K269" s="48">
        <v>65.8</v>
      </c>
      <c r="L269" s="48"/>
      <c r="M269" s="49">
        <v>620.5</v>
      </c>
    </row>
    <row r="270" spans="1:13" ht="14" x14ac:dyDescent="0.15">
      <c r="A270" s="46" t="s">
        <v>187</v>
      </c>
      <c r="B270" s="47">
        <v>20.6</v>
      </c>
      <c r="C270" s="48">
        <v>20.5</v>
      </c>
      <c r="D270" s="48">
        <v>20.399999999999999</v>
      </c>
      <c r="E270" s="48">
        <v>20.3</v>
      </c>
      <c r="F270" s="48">
        <v>20.3</v>
      </c>
      <c r="G270" s="48">
        <v>20.2</v>
      </c>
      <c r="H270" s="48">
        <v>20.2</v>
      </c>
      <c r="I270" s="48">
        <v>20.100000000000001</v>
      </c>
      <c r="J270" s="48">
        <v>20.100000000000001</v>
      </c>
      <c r="K270" s="48">
        <v>20</v>
      </c>
      <c r="L270" s="48"/>
      <c r="M270" s="49">
        <v>202.7</v>
      </c>
    </row>
    <row r="271" spans="1:13" ht="14" x14ac:dyDescent="0.15">
      <c r="A271" s="46" t="s">
        <v>188</v>
      </c>
      <c r="B271" s="47">
        <v>59.2</v>
      </c>
      <c r="C271" s="48">
        <v>59.6</v>
      </c>
      <c r="D271" s="48">
        <v>59.9</v>
      </c>
      <c r="E271" s="48">
        <v>60.2</v>
      </c>
      <c r="F271" s="48">
        <v>60.6</v>
      </c>
      <c r="G271" s="48">
        <v>60.9</v>
      </c>
      <c r="H271" s="48">
        <v>61.2</v>
      </c>
      <c r="I271" s="48">
        <v>61.5</v>
      </c>
      <c r="J271" s="48">
        <v>61.7</v>
      </c>
      <c r="K271" s="48">
        <v>62</v>
      </c>
      <c r="L271" s="48"/>
      <c r="M271" s="49">
        <v>606.80000000000007</v>
      </c>
    </row>
    <row r="272" spans="1:13" ht="14" x14ac:dyDescent="0.15">
      <c r="A272" s="46" t="s">
        <v>106</v>
      </c>
      <c r="B272" s="47">
        <v>77</v>
      </c>
      <c r="C272" s="48">
        <v>77</v>
      </c>
      <c r="D272" s="48">
        <v>76.900000000000006</v>
      </c>
      <c r="E272" s="48">
        <v>76.900000000000006</v>
      </c>
      <c r="F272" s="48">
        <v>76.8</v>
      </c>
      <c r="G272" s="48">
        <v>76.8</v>
      </c>
      <c r="H272" s="48">
        <v>76.900000000000006</v>
      </c>
      <c r="I272" s="48">
        <v>77.099999999999994</v>
      </c>
      <c r="J272" s="48">
        <v>77.2</v>
      </c>
      <c r="K272" s="48">
        <v>77.400000000000006</v>
      </c>
      <c r="L272" s="48"/>
      <c r="M272" s="49">
        <v>770.00000000000011</v>
      </c>
    </row>
    <row r="273" spans="1:13" ht="14" x14ac:dyDescent="0.15">
      <c r="A273" s="46" t="s">
        <v>417</v>
      </c>
      <c r="B273" s="47">
        <v>659.5</v>
      </c>
      <c r="C273" s="48">
        <v>666.5</v>
      </c>
      <c r="D273" s="48">
        <v>673.8</v>
      </c>
      <c r="E273" s="48">
        <v>680.4</v>
      </c>
      <c r="F273" s="48">
        <v>686.2</v>
      </c>
      <c r="G273" s="48">
        <v>691.9</v>
      </c>
      <c r="H273" s="48">
        <v>697.5</v>
      </c>
      <c r="I273" s="48">
        <v>702.9</v>
      </c>
      <c r="J273" s="48">
        <v>708</v>
      </c>
      <c r="K273" s="48">
        <v>712.8</v>
      </c>
      <c r="L273" s="48"/>
      <c r="M273" s="49">
        <v>6879.4999999999991</v>
      </c>
    </row>
    <row r="274" spans="1:13" ht="14" x14ac:dyDescent="0.15">
      <c r="A274" s="46" t="s">
        <v>245</v>
      </c>
      <c r="B274" s="47">
        <v>1.7</v>
      </c>
      <c r="C274" s="48">
        <v>1.7</v>
      </c>
      <c r="D274" s="48">
        <v>1.7</v>
      </c>
      <c r="E274" s="48">
        <v>1.7</v>
      </c>
      <c r="F274" s="48">
        <v>1.7</v>
      </c>
      <c r="G274" s="48">
        <v>1.7</v>
      </c>
      <c r="H274" s="48">
        <v>1.7</v>
      </c>
      <c r="I274" s="48">
        <v>1.7</v>
      </c>
      <c r="J274" s="48">
        <v>1.7</v>
      </c>
      <c r="K274" s="48">
        <v>1.7</v>
      </c>
      <c r="L274" s="48"/>
      <c r="M274" s="49">
        <v>16.999999999999996</v>
      </c>
    </row>
    <row r="275" spans="1:13" ht="14" x14ac:dyDescent="0.15">
      <c r="A275" s="46" t="s">
        <v>107</v>
      </c>
      <c r="B275" s="47">
        <v>22.7</v>
      </c>
      <c r="C275" s="48">
        <v>22.7</v>
      </c>
      <c r="D275" s="48">
        <v>22.8</v>
      </c>
      <c r="E275" s="48">
        <v>22.8</v>
      </c>
      <c r="F275" s="48">
        <v>22.8</v>
      </c>
      <c r="G275" s="48">
        <v>22.8</v>
      </c>
      <c r="H275" s="48">
        <v>22.8</v>
      </c>
      <c r="I275" s="48">
        <v>22.8</v>
      </c>
      <c r="J275" s="48">
        <v>22.9</v>
      </c>
      <c r="K275" s="48">
        <v>22.9</v>
      </c>
      <c r="L275" s="48"/>
      <c r="M275" s="49">
        <v>228.00000000000003</v>
      </c>
    </row>
    <row r="276" spans="1:13" ht="14" x14ac:dyDescent="0.15">
      <c r="A276" s="46" t="s">
        <v>361</v>
      </c>
      <c r="B276" s="47">
        <v>554.4</v>
      </c>
      <c r="C276" s="48">
        <v>559.5</v>
      </c>
      <c r="D276" s="48">
        <v>564.9</v>
      </c>
      <c r="E276" s="48">
        <v>570.29999999999995</v>
      </c>
      <c r="F276" s="48">
        <v>575.29999999999995</v>
      </c>
      <c r="G276" s="48">
        <v>580.29999999999995</v>
      </c>
      <c r="H276" s="48">
        <v>585</v>
      </c>
      <c r="I276" s="48">
        <v>588.29999999999995</v>
      </c>
      <c r="J276" s="48">
        <v>591.6</v>
      </c>
      <c r="K276" s="48">
        <v>594.70000000000005</v>
      </c>
      <c r="L276" s="48"/>
      <c r="M276" s="49">
        <v>5764.3000000000011</v>
      </c>
    </row>
    <row r="277" spans="1:13" ht="14" x14ac:dyDescent="0.15">
      <c r="A277" s="46" t="s">
        <v>370</v>
      </c>
      <c r="B277" s="47">
        <v>156.6</v>
      </c>
      <c r="C277" s="48">
        <v>157.6</v>
      </c>
      <c r="D277" s="48">
        <v>158.5</v>
      </c>
      <c r="E277" s="48">
        <v>159.4</v>
      </c>
      <c r="F277" s="48">
        <v>160.19999999999999</v>
      </c>
      <c r="G277" s="48">
        <v>161.1</v>
      </c>
      <c r="H277" s="48">
        <v>161.9</v>
      </c>
      <c r="I277" s="48">
        <v>162.6</v>
      </c>
      <c r="J277" s="48">
        <v>163.30000000000001</v>
      </c>
      <c r="K277" s="48">
        <v>164</v>
      </c>
      <c r="L277" s="48"/>
      <c r="M277" s="49">
        <v>1605.1999999999998</v>
      </c>
    </row>
    <row r="278" spans="1:13" ht="14" x14ac:dyDescent="0.15">
      <c r="A278" s="46" t="s">
        <v>15</v>
      </c>
      <c r="B278" s="47">
        <v>46.5</v>
      </c>
      <c r="C278" s="48">
        <v>46.5</v>
      </c>
      <c r="D278" s="48">
        <v>46.5</v>
      </c>
      <c r="E278" s="48">
        <v>46.5</v>
      </c>
      <c r="F278" s="48">
        <v>46.5</v>
      </c>
      <c r="G278" s="48">
        <v>46.4</v>
      </c>
      <c r="H278" s="48">
        <v>46.4</v>
      </c>
      <c r="I278" s="48">
        <v>46.4</v>
      </c>
      <c r="J278" s="48">
        <v>46.4</v>
      </c>
      <c r="K278" s="48">
        <v>46.3</v>
      </c>
      <c r="L278" s="48"/>
      <c r="M278" s="49">
        <v>464.39999999999992</v>
      </c>
    </row>
    <row r="279" spans="1:13" ht="14" x14ac:dyDescent="0.15">
      <c r="A279" s="46" t="s">
        <v>246</v>
      </c>
      <c r="B279" s="47">
        <v>10.1</v>
      </c>
      <c r="C279" s="48">
        <v>10.199999999999999</v>
      </c>
      <c r="D279" s="48">
        <v>10.199999999999999</v>
      </c>
      <c r="E279" s="48">
        <v>10.3</v>
      </c>
      <c r="F279" s="48">
        <v>10.4</v>
      </c>
      <c r="G279" s="48">
        <v>10.4</v>
      </c>
      <c r="H279" s="48">
        <v>10.5</v>
      </c>
      <c r="I279" s="48">
        <v>10.6</v>
      </c>
      <c r="J279" s="48">
        <v>10.6</v>
      </c>
      <c r="K279" s="48">
        <v>10.7</v>
      </c>
      <c r="L279" s="48"/>
      <c r="M279" s="49">
        <v>103.99999999999999</v>
      </c>
    </row>
    <row r="280" spans="1:13" ht="14" x14ac:dyDescent="0.15">
      <c r="A280" s="46" t="s">
        <v>418</v>
      </c>
      <c r="B280" s="47">
        <v>78.400000000000006</v>
      </c>
      <c r="C280" s="48">
        <v>78.5</v>
      </c>
      <c r="D280" s="48">
        <v>78.599999999999994</v>
      </c>
      <c r="E280" s="48">
        <v>78.599999999999994</v>
      </c>
      <c r="F280" s="48">
        <v>78.7</v>
      </c>
      <c r="G280" s="48">
        <v>78.8</v>
      </c>
      <c r="H280" s="48">
        <v>78.900000000000006</v>
      </c>
      <c r="I280" s="48">
        <v>79.099999999999994</v>
      </c>
      <c r="J280" s="48">
        <v>79.2</v>
      </c>
      <c r="K280" s="48">
        <v>79.400000000000006</v>
      </c>
      <c r="L280" s="48"/>
      <c r="M280" s="49">
        <v>788.2</v>
      </c>
    </row>
    <row r="281" spans="1:13" ht="14" x14ac:dyDescent="0.15">
      <c r="A281" s="46" t="s">
        <v>299</v>
      </c>
      <c r="B281" s="47">
        <v>0.9</v>
      </c>
      <c r="C281" s="48">
        <v>0.9</v>
      </c>
      <c r="D281" s="48">
        <v>0.9</v>
      </c>
      <c r="E281" s="48">
        <v>0.9</v>
      </c>
      <c r="F281" s="48">
        <v>0.9</v>
      </c>
      <c r="G281" s="48">
        <v>0.9</v>
      </c>
      <c r="H281" s="48">
        <v>0.9</v>
      </c>
      <c r="I281" s="48">
        <v>0.9</v>
      </c>
      <c r="J281" s="48">
        <v>0.9</v>
      </c>
      <c r="K281" s="48">
        <v>0.9</v>
      </c>
      <c r="L281" s="48"/>
      <c r="M281" s="49">
        <v>9.0000000000000018</v>
      </c>
    </row>
    <row r="282" spans="1:13" ht="14" x14ac:dyDescent="0.15">
      <c r="A282" s="46" t="s">
        <v>419</v>
      </c>
      <c r="B282" s="47">
        <v>12.8</v>
      </c>
      <c r="C282" s="48">
        <v>12.7</v>
      </c>
      <c r="D282" s="48">
        <v>12.7</v>
      </c>
      <c r="E282" s="48">
        <v>12.7</v>
      </c>
      <c r="F282" s="48">
        <v>12.7</v>
      </c>
      <c r="G282" s="48">
        <v>12.7</v>
      </c>
      <c r="H282" s="48">
        <v>12.7</v>
      </c>
      <c r="I282" s="48">
        <v>12.7</v>
      </c>
      <c r="J282" s="48">
        <v>12.7</v>
      </c>
      <c r="K282" s="48">
        <v>12.6</v>
      </c>
      <c r="L282" s="48"/>
      <c r="M282" s="49">
        <v>127.00000000000001</v>
      </c>
    </row>
    <row r="283" spans="1:13" ht="14" x14ac:dyDescent="0.15">
      <c r="A283" s="46" t="s">
        <v>160</v>
      </c>
      <c r="B283" s="47">
        <v>33.4</v>
      </c>
      <c r="C283" s="48">
        <v>33.299999999999997</v>
      </c>
      <c r="D283" s="48">
        <v>33.200000000000003</v>
      </c>
      <c r="E283" s="48">
        <v>33.1</v>
      </c>
      <c r="F283" s="48">
        <v>33</v>
      </c>
      <c r="G283" s="48">
        <v>32.9</v>
      </c>
      <c r="H283" s="48">
        <v>32.799999999999997</v>
      </c>
      <c r="I283" s="48">
        <v>32.700000000000003</v>
      </c>
      <c r="J283" s="48">
        <v>32.700000000000003</v>
      </c>
      <c r="K283" s="48">
        <v>32.700000000000003</v>
      </c>
      <c r="L283" s="48"/>
      <c r="M283" s="49">
        <v>329.79999999999995</v>
      </c>
    </row>
    <row r="284" spans="1:13" ht="14" x14ac:dyDescent="0.15">
      <c r="A284" s="46" t="s">
        <v>189</v>
      </c>
      <c r="B284" s="47">
        <v>10.6</v>
      </c>
      <c r="C284" s="48">
        <v>10.6</v>
      </c>
      <c r="D284" s="48">
        <v>10.6</v>
      </c>
      <c r="E284" s="48">
        <v>10.6</v>
      </c>
      <c r="F284" s="48">
        <v>10.6</v>
      </c>
      <c r="G284" s="48">
        <v>10.6</v>
      </c>
      <c r="H284" s="48">
        <v>10.5</v>
      </c>
      <c r="I284" s="48">
        <v>10.5</v>
      </c>
      <c r="J284" s="48">
        <v>10.5</v>
      </c>
      <c r="K284" s="48">
        <v>10.4</v>
      </c>
      <c r="L284" s="48"/>
      <c r="M284" s="49">
        <v>105.5</v>
      </c>
    </row>
    <row r="285" spans="1:13" ht="14" x14ac:dyDescent="0.15">
      <c r="A285" s="46" t="s">
        <v>108</v>
      </c>
      <c r="B285" s="47">
        <v>11.5</v>
      </c>
      <c r="C285" s="48">
        <v>11.5</v>
      </c>
      <c r="D285" s="48">
        <v>11.5</v>
      </c>
      <c r="E285" s="48">
        <v>11.5</v>
      </c>
      <c r="F285" s="48">
        <v>11.5</v>
      </c>
      <c r="G285" s="48">
        <v>11.4</v>
      </c>
      <c r="H285" s="48">
        <v>11.4</v>
      </c>
      <c r="I285" s="48">
        <v>11.4</v>
      </c>
      <c r="J285" s="48">
        <v>11.4</v>
      </c>
      <c r="K285" s="48">
        <v>11.4</v>
      </c>
      <c r="L285" s="48"/>
      <c r="M285" s="49">
        <v>114.50000000000003</v>
      </c>
    </row>
    <row r="286" spans="1:13" ht="14" x14ac:dyDescent="0.15">
      <c r="A286" s="46" t="s">
        <v>109</v>
      </c>
      <c r="B286" s="47">
        <v>28.6</v>
      </c>
      <c r="C286" s="48">
        <v>28.6</v>
      </c>
      <c r="D286" s="48">
        <v>28.5</v>
      </c>
      <c r="E286" s="48">
        <v>28.5</v>
      </c>
      <c r="F286" s="48">
        <v>28.5</v>
      </c>
      <c r="G286" s="48">
        <v>28.4</v>
      </c>
      <c r="H286" s="48">
        <v>28.4</v>
      </c>
      <c r="I286" s="48">
        <v>28.3</v>
      </c>
      <c r="J286" s="48">
        <v>28.3</v>
      </c>
      <c r="K286" s="48">
        <v>28.3</v>
      </c>
      <c r="L286" s="48"/>
      <c r="M286" s="49">
        <v>284.40000000000003</v>
      </c>
    </row>
    <row r="287" spans="1:13" ht="14" x14ac:dyDescent="0.15">
      <c r="A287" s="46" t="s">
        <v>190</v>
      </c>
      <c r="B287" s="47">
        <v>91.8</v>
      </c>
      <c r="C287" s="48">
        <v>91.4</v>
      </c>
      <c r="D287" s="48">
        <v>91.1</v>
      </c>
      <c r="E287" s="48">
        <v>90.9</v>
      </c>
      <c r="F287" s="48">
        <v>90.7</v>
      </c>
      <c r="G287" s="48">
        <v>90.6</v>
      </c>
      <c r="H287" s="48">
        <v>90.5</v>
      </c>
      <c r="I287" s="48">
        <v>90.4</v>
      </c>
      <c r="J287" s="48">
        <v>90.3</v>
      </c>
      <c r="K287" s="48">
        <v>90.2</v>
      </c>
      <c r="L287" s="48"/>
      <c r="M287" s="49">
        <v>907.89999999999986</v>
      </c>
    </row>
    <row r="288" spans="1:13" ht="14" x14ac:dyDescent="0.15">
      <c r="A288" s="46" t="s">
        <v>420</v>
      </c>
      <c r="B288" s="47">
        <v>25</v>
      </c>
      <c r="C288" s="48">
        <v>25.1</v>
      </c>
      <c r="D288" s="48">
        <v>25.2</v>
      </c>
      <c r="E288" s="48">
        <v>25.4</v>
      </c>
      <c r="F288" s="48">
        <v>25.5</v>
      </c>
      <c r="G288" s="48">
        <v>25.7</v>
      </c>
      <c r="H288" s="48">
        <v>25.8</v>
      </c>
      <c r="I288" s="48">
        <v>25.9</v>
      </c>
      <c r="J288" s="48">
        <v>26</v>
      </c>
      <c r="K288" s="48">
        <v>26.1</v>
      </c>
      <c r="L288" s="48"/>
      <c r="M288" s="49">
        <v>255.7</v>
      </c>
    </row>
    <row r="289" spans="1:13" ht="14" x14ac:dyDescent="0.15">
      <c r="A289" s="46" t="s">
        <v>161</v>
      </c>
      <c r="B289" s="47">
        <v>23.4</v>
      </c>
      <c r="C289" s="48">
        <v>23.3</v>
      </c>
      <c r="D289" s="48">
        <v>23.2</v>
      </c>
      <c r="E289" s="48">
        <v>23.1</v>
      </c>
      <c r="F289" s="48">
        <v>22.9</v>
      </c>
      <c r="G289" s="48">
        <v>22.8</v>
      </c>
      <c r="H289" s="48">
        <v>22.8</v>
      </c>
      <c r="I289" s="48">
        <v>22.8</v>
      </c>
      <c r="J289" s="48">
        <v>22.7</v>
      </c>
      <c r="K289" s="48">
        <v>22.6</v>
      </c>
      <c r="L289" s="48"/>
      <c r="M289" s="49">
        <v>229.60000000000002</v>
      </c>
    </row>
    <row r="290" spans="1:13" ht="14" x14ac:dyDescent="0.15">
      <c r="A290" s="46" t="s">
        <v>292</v>
      </c>
      <c r="B290" s="47">
        <v>55.6</v>
      </c>
      <c r="C290" s="48">
        <v>55.4</v>
      </c>
      <c r="D290" s="48">
        <v>55.3</v>
      </c>
      <c r="E290" s="48">
        <v>55.1</v>
      </c>
      <c r="F290" s="48">
        <v>55</v>
      </c>
      <c r="G290" s="48">
        <v>54.8</v>
      </c>
      <c r="H290" s="48">
        <v>54.7</v>
      </c>
      <c r="I290" s="48">
        <v>54.7</v>
      </c>
      <c r="J290" s="48">
        <v>54.5</v>
      </c>
      <c r="K290" s="48">
        <v>54.5</v>
      </c>
      <c r="L290" s="48"/>
      <c r="M290" s="49">
        <v>549.59999999999991</v>
      </c>
    </row>
    <row r="291" spans="1:13" ht="14" x14ac:dyDescent="0.15">
      <c r="A291" s="46" t="s">
        <v>127</v>
      </c>
      <c r="B291" s="47">
        <v>46.4</v>
      </c>
      <c r="C291" s="48">
        <v>46.5</v>
      </c>
      <c r="D291" s="48">
        <v>46.5</v>
      </c>
      <c r="E291" s="48">
        <v>46.5</v>
      </c>
      <c r="F291" s="48">
        <v>46.5</v>
      </c>
      <c r="G291" s="48">
        <v>46.5</v>
      </c>
      <c r="H291" s="48">
        <v>46.6</v>
      </c>
      <c r="I291" s="48">
        <v>46.6</v>
      </c>
      <c r="J291" s="48">
        <v>46.6</v>
      </c>
      <c r="K291" s="48">
        <v>46.6</v>
      </c>
      <c r="L291" s="48"/>
      <c r="M291" s="49">
        <v>465.30000000000007</v>
      </c>
    </row>
    <row r="292" spans="1:13" ht="14" x14ac:dyDescent="0.15">
      <c r="A292" s="46" t="s">
        <v>110</v>
      </c>
      <c r="B292" s="47">
        <v>19.600000000000001</v>
      </c>
      <c r="C292" s="48">
        <v>19.8</v>
      </c>
      <c r="D292" s="48">
        <v>19.899999999999999</v>
      </c>
      <c r="E292" s="48">
        <v>20</v>
      </c>
      <c r="F292" s="48">
        <v>20.100000000000001</v>
      </c>
      <c r="G292" s="48">
        <v>20.3</v>
      </c>
      <c r="H292" s="48">
        <v>20.399999999999999</v>
      </c>
      <c r="I292" s="48">
        <v>20.5</v>
      </c>
      <c r="J292" s="48">
        <v>20.7</v>
      </c>
      <c r="K292" s="48">
        <v>20.8</v>
      </c>
      <c r="L292" s="48"/>
      <c r="M292" s="49">
        <v>202.1</v>
      </c>
    </row>
    <row r="293" spans="1:13" ht="14" x14ac:dyDescent="0.15">
      <c r="A293" s="46" t="s">
        <v>111</v>
      </c>
      <c r="B293" s="47">
        <v>16.8</v>
      </c>
      <c r="C293" s="48">
        <v>16.899999999999999</v>
      </c>
      <c r="D293" s="48">
        <v>16.899999999999999</v>
      </c>
      <c r="E293" s="48">
        <v>17</v>
      </c>
      <c r="F293" s="48">
        <v>17</v>
      </c>
      <c r="G293" s="48">
        <v>17</v>
      </c>
      <c r="H293" s="48">
        <v>17</v>
      </c>
      <c r="I293" s="48">
        <v>17</v>
      </c>
      <c r="J293" s="48">
        <v>17</v>
      </c>
      <c r="K293" s="48">
        <v>17</v>
      </c>
      <c r="L293" s="48"/>
      <c r="M293" s="49">
        <v>169.6</v>
      </c>
    </row>
    <row r="294" spans="1:13" ht="14" x14ac:dyDescent="0.15">
      <c r="A294" s="46" t="s">
        <v>421</v>
      </c>
      <c r="B294" s="47">
        <v>31.9</v>
      </c>
      <c r="C294" s="48">
        <v>31.9</v>
      </c>
      <c r="D294" s="48">
        <v>31.8</v>
      </c>
      <c r="E294" s="48">
        <v>31.7</v>
      </c>
      <c r="F294" s="48">
        <v>31.6</v>
      </c>
      <c r="G294" s="48">
        <v>31.4</v>
      </c>
      <c r="H294" s="48">
        <v>31.3</v>
      </c>
      <c r="I294" s="48">
        <v>31.1</v>
      </c>
      <c r="J294" s="48">
        <v>30.9</v>
      </c>
      <c r="K294" s="48">
        <v>30.8</v>
      </c>
      <c r="L294" s="48"/>
      <c r="M294" s="49">
        <v>314.40000000000003</v>
      </c>
    </row>
    <row r="295" spans="1:13" ht="14" x14ac:dyDescent="0.15">
      <c r="A295" s="46" t="s">
        <v>276</v>
      </c>
      <c r="B295" s="47">
        <v>17</v>
      </c>
      <c r="C295" s="48">
        <v>17</v>
      </c>
      <c r="D295" s="48">
        <v>17.100000000000001</v>
      </c>
      <c r="E295" s="48">
        <v>17.100000000000001</v>
      </c>
      <c r="F295" s="48">
        <v>17.100000000000001</v>
      </c>
      <c r="G295" s="48">
        <v>17.100000000000001</v>
      </c>
      <c r="H295" s="48">
        <v>17.100000000000001</v>
      </c>
      <c r="I295" s="48">
        <v>17.100000000000001</v>
      </c>
      <c r="J295" s="48">
        <v>17.100000000000001</v>
      </c>
      <c r="K295" s="48">
        <v>17.100000000000001</v>
      </c>
      <c r="L295" s="48"/>
      <c r="M295" s="49">
        <v>170.79999999999998</v>
      </c>
    </row>
    <row r="296" spans="1:13" ht="14" x14ac:dyDescent="0.15">
      <c r="A296" s="46" t="s">
        <v>23</v>
      </c>
      <c r="B296" s="47">
        <v>21.9</v>
      </c>
      <c r="C296" s="48">
        <v>22</v>
      </c>
      <c r="D296" s="48">
        <v>22</v>
      </c>
      <c r="E296" s="48">
        <v>21.9</v>
      </c>
      <c r="F296" s="48">
        <v>21.9</v>
      </c>
      <c r="G296" s="48">
        <v>21.9</v>
      </c>
      <c r="H296" s="48">
        <v>21.9</v>
      </c>
      <c r="I296" s="48">
        <v>21.8</v>
      </c>
      <c r="J296" s="48">
        <v>21.8</v>
      </c>
      <c r="K296" s="48">
        <v>21.8</v>
      </c>
      <c r="L296" s="48"/>
      <c r="M296" s="49">
        <v>218.90000000000006</v>
      </c>
    </row>
    <row r="297" spans="1:13" ht="14" x14ac:dyDescent="0.15">
      <c r="A297" s="46" t="s">
        <v>112</v>
      </c>
      <c r="B297" s="47">
        <v>26.1</v>
      </c>
      <c r="C297" s="48">
        <v>26.3</v>
      </c>
      <c r="D297" s="48">
        <v>26.4</v>
      </c>
      <c r="E297" s="48">
        <v>26.6</v>
      </c>
      <c r="F297" s="48">
        <v>26.7</v>
      </c>
      <c r="G297" s="48">
        <v>26.8</v>
      </c>
      <c r="H297" s="48">
        <v>26.9</v>
      </c>
      <c r="I297" s="48">
        <v>27</v>
      </c>
      <c r="J297" s="48">
        <v>27.1</v>
      </c>
      <c r="K297" s="48">
        <v>27.2</v>
      </c>
      <c r="L297" s="48"/>
      <c r="M297" s="49">
        <v>267.10000000000002</v>
      </c>
    </row>
    <row r="298" spans="1:13" ht="14" x14ac:dyDescent="0.15">
      <c r="A298" s="46" t="s">
        <v>277</v>
      </c>
      <c r="B298" s="47">
        <v>44.2</v>
      </c>
      <c r="C298" s="48">
        <v>44.3</v>
      </c>
      <c r="D298" s="48">
        <v>44.4</v>
      </c>
      <c r="E298" s="48">
        <v>44.4</v>
      </c>
      <c r="F298" s="48">
        <v>44.4</v>
      </c>
      <c r="G298" s="48">
        <v>44.5</v>
      </c>
      <c r="H298" s="48">
        <v>44.6</v>
      </c>
      <c r="I298" s="48">
        <v>44.7</v>
      </c>
      <c r="J298" s="48">
        <v>44.8</v>
      </c>
      <c r="K298" s="48">
        <v>44.9</v>
      </c>
      <c r="L298" s="48"/>
      <c r="M298" s="49">
        <v>445.20000000000005</v>
      </c>
    </row>
    <row r="299" spans="1:13" ht="14" x14ac:dyDescent="0.15">
      <c r="A299" s="46" t="s">
        <v>422</v>
      </c>
      <c r="B299" s="47">
        <v>24.8</v>
      </c>
      <c r="C299" s="48">
        <v>24.8</v>
      </c>
      <c r="D299" s="48">
        <v>24.7</v>
      </c>
      <c r="E299" s="48">
        <v>24.6</v>
      </c>
      <c r="F299" s="48">
        <v>24.4</v>
      </c>
      <c r="G299" s="48">
        <v>24.3</v>
      </c>
      <c r="H299" s="48">
        <v>24.2</v>
      </c>
      <c r="I299" s="48">
        <v>24.1</v>
      </c>
      <c r="J299" s="48">
        <v>24</v>
      </c>
      <c r="K299" s="48">
        <v>24</v>
      </c>
      <c r="L299" s="48"/>
      <c r="M299" s="49">
        <v>243.9</v>
      </c>
    </row>
    <row r="300" spans="1:13" ht="14" x14ac:dyDescent="0.15">
      <c r="A300" s="46" t="s">
        <v>141</v>
      </c>
      <c r="B300" s="47">
        <v>64.400000000000006</v>
      </c>
      <c r="C300" s="48">
        <v>64.400000000000006</v>
      </c>
      <c r="D300" s="48">
        <v>64.400000000000006</v>
      </c>
      <c r="E300" s="48">
        <v>64.400000000000006</v>
      </c>
      <c r="F300" s="48">
        <v>64.400000000000006</v>
      </c>
      <c r="G300" s="48">
        <v>64.400000000000006</v>
      </c>
      <c r="H300" s="48">
        <v>64.400000000000006</v>
      </c>
      <c r="I300" s="48">
        <v>64.5</v>
      </c>
      <c r="J300" s="48">
        <v>64.5</v>
      </c>
      <c r="K300" s="48">
        <v>64.599999999999994</v>
      </c>
      <c r="L300" s="48"/>
      <c r="M300" s="49">
        <v>644.4</v>
      </c>
    </row>
    <row r="301" spans="1:13" ht="14" x14ac:dyDescent="0.15">
      <c r="A301" s="46" t="s">
        <v>423</v>
      </c>
      <c r="B301" s="47">
        <v>8.9</v>
      </c>
      <c r="C301" s="48">
        <v>9</v>
      </c>
      <c r="D301" s="48">
        <v>9</v>
      </c>
      <c r="E301" s="48">
        <v>9</v>
      </c>
      <c r="F301" s="48">
        <v>9.1</v>
      </c>
      <c r="G301" s="48">
        <v>9.1</v>
      </c>
      <c r="H301" s="48">
        <v>9.1999999999999993</v>
      </c>
      <c r="I301" s="48">
        <v>9.1999999999999993</v>
      </c>
      <c r="J301" s="48">
        <v>9.3000000000000007</v>
      </c>
      <c r="K301" s="48">
        <v>9.3000000000000007</v>
      </c>
      <c r="L301" s="48"/>
      <c r="M301" s="49">
        <v>91.1</v>
      </c>
    </row>
    <row r="302" spans="1:13" ht="14" x14ac:dyDescent="0.15">
      <c r="A302" s="46" t="s">
        <v>424</v>
      </c>
      <c r="B302" s="47">
        <v>89.9</v>
      </c>
      <c r="C302" s="48">
        <v>90</v>
      </c>
      <c r="D302" s="48">
        <v>90</v>
      </c>
      <c r="E302" s="48">
        <v>90</v>
      </c>
      <c r="F302" s="48">
        <v>90</v>
      </c>
      <c r="G302" s="48">
        <v>90.1</v>
      </c>
      <c r="H302" s="48">
        <v>90.2</v>
      </c>
      <c r="I302" s="48">
        <v>90.2</v>
      </c>
      <c r="J302" s="48">
        <v>90.3</v>
      </c>
      <c r="K302" s="48">
        <v>90.5</v>
      </c>
      <c r="L302" s="48"/>
      <c r="M302" s="49">
        <v>901.2</v>
      </c>
    </row>
    <row r="303" spans="1:13" ht="14" x14ac:dyDescent="0.15">
      <c r="A303" s="46" t="s">
        <v>344</v>
      </c>
      <c r="B303" s="47">
        <v>7.1</v>
      </c>
      <c r="C303" s="48">
        <v>7</v>
      </c>
      <c r="D303" s="48">
        <v>6.9</v>
      </c>
      <c r="E303" s="48">
        <v>6.9</v>
      </c>
      <c r="F303" s="48">
        <v>6.8</v>
      </c>
      <c r="G303" s="48">
        <v>6.8</v>
      </c>
      <c r="H303" s="48">
        <v>6.7</v>
      </c>
      <c r="I303" s="48">
        <v>6.7</v>
      </c>
      <c r="J303" s="48">
        <v>6.6</v>
      </c>
      <c r="K303" s="48">
        <v>6.6</v>
      </c>
      <c r="L303" s="48"/>
      <c r="M303" s="49">
        <v>68.099999999999994</v>
      </c>
    </row>
    <row r="304" spans="1:13" ht="14" x14ac:dyDescent="0.15">
      <c r="A304" s="46" t="s">
        <v>162</v>
      </c>
      <c r="B304" s="47">
        <v>54</v>
      </c>
      <c r="C304" s="48">
        <v>53.9</v>
      </c>
      <c r="D304" s="48">
        <v>53.8</v>
      </c>
      <c r="E304" s="48">
        <v>53.7</v>
      </c>
      <c r="F304" s="48">
        <v>53.6</v>
      </c>
      <c r="G304" s="48">
        <v>53.6</v>
      </c>
      <c r="H304" s="48">
        <v>53.6</v>
      </c>
      <c r="I304" s="48">
        <v>53.6</v>
      </c>
      <c r="J304" s="48">
        <v>53.7</v>
      </c>
      <c r="K304" s="48">
        <v>53.7</v>
      </c>
      <c r="L304" s="48"/>
      <c r="M304" s="49">
        <v>537.20000000000005</v>
      </c>
    </row>
    <row r="305" spans="1:13" ht="14" x14ac:dyDescent="0.15">
      <c r="A305" s="46" t="s">
        <v>298</v>
      </c>
      <c r="B305" s="47">
        <v>4.9000000000000004</v>
      </c>
      <c r="C305" s="48">
        <v>4.9000000000000004</v>
      </c>
      <c r="D305" s="48">
        <v>4.9000000000000004</v>
      </c>
      <c r="E305" s="48">
        <v>4.9000000000000004</v>
      </c>
      <c r="F305" s="48">
        <v>4.9000000000000004</v>
      </c>
      <c r="G305" s="48">
        <v>4.8</v>
      </c>
      <c r="H305" s="48">
        <v>4.8</v>
      </c>
      <c r="I305" s="48">
        <v>4.8</v>
      </c>
      <c r="J305" s="48">
        <v>4.8</v>
      </c>
      <c r="K305" s="48">
        <v>4.7</v>
      </c>
      <c r="L305" s="48"/>
      <c r="M305" s="49">
        <v>48.4</v>
      </c>
    </row>
    <row r="306" spans="1:13" ht="14" x14ac:dyDescent="0.15">
      <c r="A306" s="46" t="s">
        <v>16</v>
      </c>
      <c r="B306" s="47">
        <v>13.7</v>
      </c>
      <c r="C306" s="48">
        <v>13.7</v>
      </c>
      <c r="D306" s="48">
        <v>13.7</v>
      </c>
      <c r="E306" s="48">
        <v>13.7</v>
      </c>
      <c r="F306" s="48">
        <v>13.6</v>
      </c>
      <c r="G306" s="48">
        <v>13.6</v>
      </c>
      <c r="H306" s="48">
        <v>13.6</v>
      </c>
      <c r="I306" s="48">
        <v>13.6</v>
      </c>
      <c r="J306" s="48">
        <v>13.6</v>
      </c>
      <c r="K306" s="48">
        <v>13.6</v>
      </c>
      <c r="L306" s="48"/>
      <c r="M306" s="49">
        <v>136.39999999999998</v>
      </c>
    </row>
    <row r="307" spans="1:13" ht="14" x14ac:dyDescent="0.15">
      <c r="A307" s="46" t="s">
        <v>425</v>
      </c>
      <c r="B307" s="47">
        <v>37.1</v>
      </c>
      <c r="C307" s="48">
        <v>37.200000000000003</v>
      </c>
      <c r="D307" s="48">
        <v>37.299999999999997</v>
      </c>
      <c r="E307" s="48">
        <v>37.299999999999997</v>
      </c>
      <c r="F307" s="48">
        <v>37.4</v>
      </c>
      <c r="G307" s="48">
        <v>37.4</v>
      </c>
      <c r="H307" s="48">
        <v>37.5</v>
      </c>
      <c r="I307" s="48">
        <v>37.6</v>
      </c>
      <c r="J307" s="48">
        <v>37.799999999999997</v>
      </c>
      <c r="K307" s="48">
        <v>37.9</v>
      </c>
      <c r="L307" s="48"/>
      <c r="M307" s="49">
        <v>374.50000000000006</v>
      </c>
    </row>
    <row r="308" spans="1:13" ht="14" x14ac:dyDescent="0.15">
      <c r="A308" s="46" t="s">
        <v>163</v>
      </c>
      <c r="B308" s="47">
        <v>25.7</v>
      </c>
      <c r="C308" s="48">
        <v>25.7</v>
      </c>
      <c r="D308" s="48">
        <v>25.7</v>
      </c>
      <c r="E308" s="48">
        <v>25.7</v>
      </c>
      <c r="F308" s="48">
        <v>25.7</v>
      </c>
      <c r="G308" s="48">
        <v>25.6</v>
      </c>
      <c r="H308" s="48">
        <v>25.6</v>
      </c>
      <c r="I308" s="48">
        <v>25.6</v>
      </c>
      <c r="J308" s="48">
        <v>25.5</v>
      </c>
      <c r="K308" s="48">
        <v>25.5</v>
      </c>
      <c r="L308" s="48"/>
      <c r="M308" s="49">
        <v>256.29999999999995</v>
      </c>
    </row>
    <row r="309" spans="1:13" ht="14" x14ac:dyDescent="0.15">
      <c r="A309" s="46" t="s">
        <v>247</v>
      </c>
      <c r="B309" s="47">
        <v>41.9</v>
      </c>
      <c r="C309" s="48">
        <v>42.1</v>
      </c>
      <c r="D309" s="48">
        <v>42.2</v>
      </c>
      <c r="E309" s="48">
        <v>42.3</v>
      </c>
      <c r="F309" s="48">
        <v>42.4</v>
      </c>
      <c r="G309" s="48">
        <v>42.4</v>
      </c>
      <c r="H309" s="48">
        <v>42.5</v>
      </c>
      <c r="I309" s="48">
        <v>42.6</v>
      </c>
      <c r="J309" s="48">
        <v>42.6</v>
      </c>
      <c r="K309" s="48">
        <v>42.7</v>
      </c>
      <c r="L309" s="48"/>
      <c r="M309" s="49">
        <v>423.70000000000005</v>
      </c>
    </row>
    <row r="310" spans="1:13" ht="14" x14ac:dyDescent="0.15">
      <c r="A310" s="46" t="s">
        <v>113</v>
      </c>
      <c r="B310" s="47">
        <v>221.4</v>
      </c>
      <c r="C310" s="48">
        <v>222.3</v>
      </c>
      <c r="D310" s="48">
        <v>222.8</v>
      </c>
      <c r="E310" s="48">
        <v>223.5</v>
      </c>
      <c r="F310" s="48">
        <v>224.2</v>
      </c>
      <c r="G310" s="48">
        <v>225.3</v>
      </c>
      <c r="H310" s="48">
        <v>226.5</v>
      </c>
      <c r="I310" s="48">
        <v>227.8</v>
      </c>
      <c r="J310" s="48">
        <v>229.1</v>
      </c>
      <c r="K310" s="48">
        <v>230.5</v>
      </c>
      <c r="L310" s="48"/>
      <c r="M310" s="49">
        <v>2253.3999999999996</v>
      </c>
    </row>
    <row r="311" spans="1:13" ht="14" x14ac:dyDescent="0.15">
      <c r="A311" s="46" t="s">
        <v>278</v>
      </c>
      <c r="B311" s="47">
        <v>21.1</v>
      </c>
      <c r="C311" s="48">
        <v>21.1</v>
      </c>
      <c r="D311" s="48">
        <v>21.1</v>
      </c>
      <c r="E311" s="48">
        <v>21</v>
      </c>
      <c r="F311" s="48">
        <v>20.9</v>
      </c>
      <c r="G311" s="48">
        <v>20.8</v>
      </c>
      <c r="H311" s="48">
        <v>20.8</v>
      </c>
      <c r="I311" s="48">
        <v>20.7</v>
      </c>
      <c r="J311" s="48">
        <v>20.6</v>
      </c>
      <c r="K311" s="48">
        <v>20.6</v>
      </c>
      <c r="L311" s="48"/>
      <c r="M311" s="49">
        <v>208.7</v>
      </c>
    </row>
    <row r="312" spans="1:13" ht="14" x14ac:dyDescent="0.15">
      <c r="A312" s="46" t="s">
        <v>279</v>
      </c>
      <c r="B312" s="47">
        <v>33.4</v>
      </c>
      <c r="C312" s="48">
        <v>33.200000000000003</v>
      </c>
      <c r="D312" s="48">
        <v>33.200000000000003</v>
      </c>
      <c r="E312" s="48">
        <v>33.1</v>
      </c>
      <c r="F312" s="48">
        <v>33</v>
      </c>
      <c r="G312" s="48">
        <v>32.9</v>
      </c>
      <c r="H312" s="48">
        <v>32.700000000000003</v>
      </c>
      <c r="I312" s="48">
        <v>32.6</v>
      </c>
      <c r="J312" s="48">
        <v>32.5</v>
      </c>
      <c r="K312" s="48">
        <v>32.4</v>
      </c>
      <c r="L312" s="48"/>
      <c r="M312" s="49">
        <v>329</v>
      </c>
    </row>
    <row r="313" spans="1:13" ht="14" x14ac:dyDescent="0.15">
      <c r="A313" s="46" t="s">
        <v>426</v>
      </c>
      <c r="B313" s="47">
        <v>33.299999999999997</v>
      </c>
      <c r="C313" s="48">
        <v>33.299999999999997</v>
      </c>
      <c r="D313" s="48">
        <v>33.299999999999997</v>
      </c>
      <c r="E313" s="48">
        <v>33.299999999999997</v>
      </c>
      <c r="F313" s="48">
        <v>33.299999999999997</v>
      </c>
      <c r="G313" s="48">
        <v>33.4</v>
      </c>
      <c r="H313" s="48">
        <v>33.4</v>
      </c>
      <c r="I313" s="48">
        <v>33.5</v>
      </c>
      <c r="J313" s="48">
        <v>33.6</v>
      </c>
      <c r="K313" s="48">
        <v>33.6</v>
      </c>
      <c r="L313" s="48"/>
      <c r="M313" s="49">
        <v>334.00000000000006</v>
      </c>
    </row>
    <row r="314" spans="1:13" ht="14" x14ac:dyDescent="0.15">
      <c r="A314" s="46" t="s">
        <v>295</v>
      </c>
      <c r="B314" s="47">
        <v>31.6</v>
      </c>
      <c r="C314" s="48">
        <v>31.5</v>
      </c>
      <c r="D314" s="48">
        <v>31.4</v>
      </c>
      <c r="E314" s="48">
        <v>31.2</v>
      </c>
      <c r="F314" s="48">
        <v>31.1</v>
      </c>
      <c r="G314" s="48">
        <v>31</v>
      </c>
      <c r="H314" s="48">
        <v>30.9</v>
      </c>
      <c r="I314" s="48">
        <v>30.8</v>
      </c>
      <c r="J314" s="48">
        <v>30.7</v>
      </c>
      <c r="K314" s="48">
        <v>30.6</v>
      </c>
      <c r="L314" s="48"/>
      <c r="M314" s="49">
        <v>310.80000000000007</v>
      </c>
    </row>
    <row r="315" spans="1:13" ht="14" x14ac:dyDescent="0.15">
      <c r="A315" s="46" t="s">
        <v>114</v>
      </c>
      <c r="B315" s="47">
        <v>42</v>
      </c>
      <c r="C315" s="48">
        <v>42.1</v>
      </c>
      <c r="D315" s="48">
        <v>42.1</v>
      </c>
      <c r="E315" s="48">
        <v>42.3</v>
      </c>
      <c r="F315" s="48">
        <v>42.5</v>
      </c>
      <c r="G315" s="48">
        <v>42.7</v>
      </c>
      <c r="H315" s="48">
        <v>42.8</v>
      </c>
      <c r="I315" s="48">
        <v>42.9</v>
      </c>
      <c r="J315" s="48">
        <v>43.1</v>
      </c>
      <c r="K315" s="48">
        <v>43.1</v>
      </c>
      <c r="L315" s="48"/>
      <c r="M315" s="49">
        <v>425.6</v>
      </c>
    </row>
    <row r="316" spans="1:13" ht="14" x14ac:dyDescent="0.15">
      <c r="A316" s="46" t="s">
        <v>30</v>
      </c>
      <c r="B316" s="47">
        <v>13.6</v>
      </c>
      <c r="C316" s="48">
        <v>13.6</v>
      </c>
      <c r="D316" s="48">
        <v>13.6</v>
      </c>
      <c r="E316" s="48">
        <v>13.6</v>
      </c>
      <c r="F316" s="48">
        <v>13.6</v>
      </c>
      <c r="G316" s="48">
        <v>13.6</v>
      </c>
      <c r="H316" s="48">
        <v>13.6</v>
      </c>
      <c r="I316" s="48">
        <v>13.7</v>
      </c>
      <c r="J316" s="48">
        <v>13.7</v>
      </c>
      <c r="K316" s="48">
        <v>13.7</v>
      </c>
      <c r="L316" s="48"/>
      <c r="M316" s="49">
        <v>136.29999999999998</v>
      </c>
    </row>
    <row r="317" spans="1:13" ht="14" x14ac:dyDescent="0.15">
      <c r="A317" s="46" t="s">
        <v>36</v>
      </c>
      <c r="B317" s="47">
        <v>30</v>
      </c>
      <c r="C317" s="48">
        <v>30.2</v>
      </c>
      <c r="D317" s="48">
        <v>30.3</v>
      </c>
      <c r="E317" s="48">
        <v>30.5</v>
      </c>
      <c r="F317" s="48">
        <v>30.6</v>
      </c>
      <c r="G317" s="48">
        <v>30.7</v>
      </c>
      <c r="H317" s="48">
        <v>30.8</v>
      </c>
      <c r="I317" s="48">
        <v>30.9</v>
      </c>
      <c r="J317" s="48">
        <v>31</v>
      </c>
      <c r="K317" s="48">
        <v>31.1</v>
      </c>
      <c r="L317" s="48"/>
      <c r="M317" s="49">
        <v>306.10000000000002</v>
      </c>
    </row>
    <row r="318" spans="1:13" ht="14" x14ac:dyDescent="0.15">
      <c r="A318" s="46" t="s">
        <v>149</v>
      </c>
      <c r="B318" s="47">
        <v>21</v>
      </c>
      <c r="C318" s="48">
        <v>21.1</v>
      </c>
      <c r="D318" s="48">
        <v>21.2</v>
      </c>
      <c r="E318" s="48">
        <v>21.3</v>
      </c>
      <c r="F318" s="48">
        <v>21.4</v>
      </c>
      <c r="G318" s="48">
        <v>21.5</v>
      </c>
      <c r="H318" s="48">
        <v>21.7</v>
      </c>
      <c r="I318" s="48">
        <v>21.8</v>
      </c>
      <c r="J318" s="48">
        <v>22</v>
      </c>
      <c r="K318" s="48">
        <v>22.2</v>
      </c>
      <c r="L318" s="48"/>
      <c r="M318" s="49">
        <v>215.2</v>
      </c>
    </row>
    <row r="319" spans="1:13" ht="14" x14ac:dyDescent="0.15">
      <c r="A319" s="46" t="s">
        <v>427</v>
      </c>
      <c r="B319" s="47">
        <v>364.5</v>
      </c>
      <c r="C319" s="48">
        <v>370.3</v>
      </c>
      <c r="D319" s="48">
        <v>376.3</v>
      </c>
      <c r="E319" s="48">
        <v>382.2</v>
      </c>
      <c r="F319" s="48">
        <v>388</v>
      </c>
      <c r="G319" s="48">
        <v>393.9</v>
      </c>
      <c r="H319" s="48">
        <v>398.9</v>
      </c>
      <c r="I319" s="48">
        <v>404.1</v>
      </c>
      <c r="J319" s="48">
        <v>408.4</v>
      </c>
      <c r="K319" s="48">
        <v>412.3</v>
      </c>
      <c r="L319" s="48"/>
      <c r="M319" s="49">
        <v>3898.9</v>
      </c>
    </row>
    <row r="320" spans="1:13" ht="14" x14ac:dyDescent="0.15">
      <c r="A320" s="46" t="s">
        <v>142</v>
      </c>
      <c r="B320" s="47">
        <v>48.7</v>
      </c>
      <c r="C320" s="48">
        <v>48.5</v>
      </c>
      <c r="D320" s="48">
        <v>48.4</v>
      </c>
      <c r="E320" s="48">
        <v>48.4</v>
      </c>
      <c r="F320" s="48">
        <v>48.4</v>
      </c>
      <c r="G320" s="48">
        <v>48.4</v>
      </c>
      <c r="H320" s="48">
        <v>48.5</v>
      </c>
      <c r="I320" s="48">
        <v>48.5</v>
      </c>
      <c r="J320" s="48">
        <v>48.7</v>
      </c>
      <c r="K320" s="48">
        <v>48.8</v>
      </c>
      <c r="L320" s="48"/>
      <c r="M320" s="49">
        <v>485.3</v>
      </c>
    </row>
    <row r="321" spans="1:13" ht="14" x14ac:dyDescent="0.15">
      <c r="A321" s="46" t="s">
        <v>192</v>
      </c>
      <c r="B321" s="47">
        <v>10.199999999999999</v>
      </c>
      <c r="C321" s="48">
        <v>10.3</v>
      </c>
      <c r="D321" s="48">
        <v>10.4</v>
      </c>
      <c r="E321" s="48">
        <v>10.4</v>
      </c>
      <c r="F321" s="48">
        <v>10.5</v>
      </c>
      <c r="G321" s="48">
        <v>10.5</v>
      </c>
      <c r="H321" s="48">
        <v>10.5</v>
      </c>
      <c r="I321" s="48">
        <v>10.6</v>
      </c>
      <c r="J321" s="48">
        <v>10.6</v>
      </c>
      <c r="K321" s="48">
        <v>10.6</v>
      </c>
      <c r="L321" s="48"/>
      <c r="M321" s="49">
        <v>104.59999999999998</v>
      </c>
    </row>
    <row r="322" spans="1:13" ht="14" x14ac:dyDescent="0.15">
      <c r="A322" s="46" t="s">
        <v>193</v>
      </c>
      <c r="B322" s="47">
        <v>16.600000000000001</v>
      </c>
      <c r="C322" s="48">
        <v>16.600000000000001</v>
      </c>
      <c r="D322" s="48">
        <v>16.5</v>
      </c>
      <c r="E322" s="48">
        <v>16.5</v>
      </c>
      <c r="F322" s="48">
        <v>16.5</v>
      </c>
      <c r="G322" s="48">
        <v>16.399999999999999</v>
      </c>
      <c r="H322" s="48">
        <v>16.399999999999999</v>
      </c>
      <c r="I322" s="48">
        <v>16.399999999999999</v>
      </c>
      <c r="J322" s="48">
        <v>16.399999999999999</v>
      </c>
      <c r="K322" s="48">
        <v>16.3</v>
      </c>
      <c r="L322" s="48"/>
      <c r="M322" s="49">
        <v>164.60000000000002</v>
      </c>
    </row>
    <row r="323" spans="1:13" ht="14" x14ac:dyDescent="0.15">
      <c r="A323" s="46" t="s">
        <v>115</v>
      </c>
      <c r="B323" s="47">
        <v>30.8</v>
      </c>
      <c r="C323" s="48">
        <v>30.8</v>
      </c>
      <c r="D323" s="48">
        <v>30.9</v>
      </c>
      <c r="E323" s="48">
        <v>30.9</v>
      </c>
      <c r="F323" s="48">
        <v>31</v>
      </c>
      <c r="G323" s="48">
        <v>31</v>
      </c>
      <c r="H323" s="48">
        <v>31.1</v>
      </c>
      <c r="I323" s="48">
        <v>31.2</v>
      </c>
      <c r="J323" s="48">
        <v>31.2</v>
      </c>
      <c r="K323" s="48">
        <v>31.3</v>
      </c>
      <c r="L323" s="48"/>
      <c r="M323" s="49">
        <v>310.2</v>
      </c>
    </row>
    <row r="324" spans="1:13" ht="14" x14ac:dyDescent="0.15">
      <c r="A324" s="46" t="s">
        <v>428</v>
      </c>
      <c r="B324" s="47">
        <v>27.5</v>
      </c>
      <c r="C324" s="48">
        <v>27.5</v>
      </c>
      <c r="D324" s="48">
        <v>27.4</v>
      </c>
      <c r="E324" s="48">
        <v>27.4</v>
      </c>
      <c r="F324" s="48">
        <v>27.3</v>
      </c>
      <c r="G324" s="48">
        <v>27.2</v>
      </c>
      <c r="H324" s="48">
        <v>27.2</v>
      </c>
      <c r="I324" s="48">
        <v>27.1</v>
      </c>
      <c r="J324" s="48">
        <v>27</v>
      </c>
      <c r="K324" s="48">
        <v>26.9</v>
      </c>
      <c r="L324" s="48"/>
      <c r="M324" s="49">
        <v>272.5</v>
      </c>
    </row>
    <row r="325" spans="1:13" ht="14" x14ac:dyDescent="0.15">
      <c r="A325" s="46" t="s">
        <v>131</v>
      </c>
      <c r="B325" s="47">
        <v>66.599999999999994</v>
      </c>
      <c r="C325" s="48">
        <v>67</v>
      </c>
      <c r="D325" s="48">
        <v>67.3</v>
      </c>
      <c r="E325" s="48">
        <v>67.7</v>
      </c>
      <c r="F325" s="48">
        <v>68</v>
      </c>
      <c r="G325" s="48">
        <v>68.3</v>
      </c>
      <c r="H325" s="48">
        <v>68.5</v>
      </c>
      <c r="I325" s="48">
        <v>68.8</v>
      </c>
      <c r="J325" s="48">
        <v>69</v>
      </c>
      <c r="K325" s="48">
        <v>69.3</v>
      </c>
      <c r="L325" s="48"/>
      <c r="M325" s="49">
        <v>680.49999999999989</v>
      </c>
    </row>
    <row r="326" spans="1:13" ht="14" x14ac:dyDescent="0.15">
      <c r="A326" s="46" t="s">
        <v>164</v>
      </c>
      <c r="B326" s="47">
        <v>21.8</v>
      </c>
      <c r="C326" s="48">
        <v>21.8</v>
      </c>
      <c r="D326" s="48">
        <v>21.8</v>
      </c>
      <c r="E326" s="48">
        <v>21.7</v>
      </c>
      <c r="F326" s="48">
        <v>21.7</v>
      </c>
      <c r="G326" s="48">
        <v>21.8</v>
      </c>
      <c r="H326" s="48">
        <v>21.7</v>
      </c>
      <c r="I326" s="48">
        <v>21.8</v>
      </c>
      <c r="J326" s="48">
        <v>21.8</v>
      </c>
      <c r="K326" s="48">
        <v>21.8</v>
      </c>
      <c r="L326" s="48"/>
      <c r="M326" s="49">
        <v>217.70000000000005</v>
      </c>
    </row>
    <row r="327" spans="1:13" ht="14" x14ac:dyDescent="0.15">
      <c r="A327" s="46" t="s">
        <v>116</v>
      </c>
      <c r="B327" s="47">
        <v>45.7</v>
      </c>
      <c r="C327" s="48">
        <v>45.9</v>
      </c>
      <c r="D327" s="48">
        <v>46</v>
      </c>
      <c r="E327" s="48">
        <v>46.1</v>
      </c>
      <c r="F327" s="48">
        <v>46.3</v>
      </c>
      <c r="G327" s="48">
        <v>46.4</v>
      </c>
      <c r="H327" s="48">
        <v>46.6</v>
      </c>
      <c r="I327" s="48">
        <v>46.7</v>
      </c>
      <c r="J327" s="48">
        <v>46.9</v>
      </c>
      <c r="K327" s="48">
        <v>47.1</v>
      </c>
      <c r="L327" s="48"/>
      <c r="M327" s="49">
        <v>463.7</v>
      </c>
    </row>
    <row r="328" spans="1:13" ht="14" x14ac:dyDescent="0.15">
      <c r="A328" s="46" t="s">
        <v>58</v>
      </c>
      <c r="B328" s="47">
        <v>68.900000000000006</v>
      </c>
      <c r="C328" s="48">
        <v>69.2</v>
      </c>
      <c r="D328" s="48">
        <v>69.400000000000006</v>
      </c>
      <c r="E328" s="48">
        <v>69.7</v>
      </c>
      <c r="F328" s="48">
        <v>70</v>
      </c>
      <c r="G328" s="48">
        <v>70.2</v>
      </c>
      <c r="H328" s="48">
        <v>70.3</v>
      </c>
      <c r="I328" s="48">
        <v>70.5</v>
      </c>
      <c r="J328" s="48">
        <v>70.7</v>
      </c>
      <c r="K328" s="48">
        <v>70.900000000000006</v>
      </c>
      <c r="L328" s="48"/>
      <c r="M328" s="49">
        <v>699.80000000000007</v>
      </c>
    </row>
    <row r="329" spans="1:13" ht="14" x14ac:dyDescent="0.15">
      <c r="A329" s="46" t="s">
        <v>194</v>
      </c>
      <c r="B329" s="47">
        <v>102.7</v>
      </c>
      <c r="C329" s="48">
        <v>103</v>
      </c>
      <c r="D329" s="48">
        <v>103.2</v>
      </c>
      <c r="E329" s="48">
        <v>103.4</v>
      </c>
      <c r="F329" s="48">
        <v>103.6</v>
      </c>
      <c r="G329" s="48">
        <v>103.8</v>
      </c>
      <c r="H329" s="48">
        <v>104</v>
      </c>
      <c r="I329" s="48">
        <v>104.3</v>
      </c>
      <c r="J329" s="48">
        <v>104.5</v>
      </c>
      <c r="K329" s="48">
        <v>104.7</v>
      </c>
      <c r="L329" s="48"/>
      <c r="M329" s="49">
        <v>1037.1999999999998</v>
      </c>
    </row>
    <row r="330" spans="1:13" ht="14" x14ac:dyDescent="0.15">
      <c r="A330" s="46" t="s">
        <v>195</v>
      </c>
      <c r="B330" s="47">
        <v>43.2</v>
      </c>
      <c r="C330" s="48">
        <v>43.1</v>
      </c>
      <c r="D330" s="48">
        <v>42.9</v>
      </c>
      <c r="E330" s="48">
        <v>42.8</v>
      </c>
      <c r="F330" s="48">
        <v>42.6</v>
      </c>
      <c r="G330" s="48">
        <v>42.5</v>
      </c>
      <c r="H330" s="48">
        <v>42.3</v>
      </c>
      <c r="I330" s="48">
        <v>42.2</v>
      </c>
      <c r="J330" s="48">
        <v>42.1</v>
      </c>
      <c r="K330" s="48">
        <v>41.9</v>
      </c>
      <c r="L330" s="48"/>
      <c r="M330" s="49">
        <v>425.6</v>
      </c>
    </row>
    <row r="331" spans="1:13" ht="14" x14ac:dyDescent="0.15">
      <c r="A331" s="46" t="s">
        <v>429</v>
      </c>
      <c r="B331" s="47">
        <v>20.8</v>
      </c>
      <c r="C331" s="48">
        <v>21</v>
      </c>
      <c r="D331" s="48">
        <v>21.1</v>
      </c>
      <c r="E331" s="48">
        <v>21.2</v>
      </c>
      <c r="F331" s="48">
        <v>21.3</v>
      </c>
      <c r="G331" s="48">
        <v>21.4</v>
      </c>
      <c r="H331" s="48">
        <v>21.5</v>
      </c>
      <c r="I331" s="48">
        <v>21.6</v>
      </c>
      <c r="J331" s="48">
        <v>21.8</v>
      </c>
      <c r="K331" s="48">
        <v>21.9</v>
      </c>
      <c r="L331" s="48"/>
      <c r="M331" s="49">
        <v>213.6</v>
      </c>
    </row>
    <row r="332" spans="1:13" ht="14" x14ac:dyDescent="0.15">
      <c r="A332" s="46" t="s">
        <v>430</v>
      </c>
      <c r="B332" s="47">
        <v>72.7</v>
      </c>
      <c r="C332" s="48">
        <v>73</v>
      </c>
      <c r="D332" s="48">
        <v>73.2</v>
      </c>
      <c r="E332" s="48">
        <v>73.400000000000006</v>
      </c>
      <c r="F332" s="48">
        <v>73.599999999999994</v>
      </c>
      <c r="G332" s="48">
        <v>73.8</v>
      </c>
      <c r="H332" s="48">
        <v>73.900000000000006</v>
      </c>
      <c r="I332" s="48">
        <v>74.099999999999994</v>
      </c>
      <c r="J332" s="48">
        <v>74.3</v>
      </c>
      <c r="K332" s="48">
        <v>74.400000000000006</v>
      </c>
      <c r="L332" s="48"/>
      <c r="M332" s="49">
        <v>736.4</v>
      </c>
    </row>
    <row r="333" spans="1:13" ht="14" x14ac:dyDescent="0.15">
      <c r="A333" s="46" t="s">
        <v>302</v>
      </c>
      <c r="B333" s="47">
        <v>1.1000000000000001</v>
      </c>
      <c r="C333" s="48">
        <v>1.1000000000000001</v>
      </c>
      <c r="D333" s="48">
        <v>1.1000000000000001</v>
      </c>
      <c r="E333" s="48">
        <v>1.1000000000000001</v>
      </c>
      <c r="F333" s="48">
        <v>1.1000000000000001</v>
      </c>
      <c r="G333" s="48">
        <v>1.1000000000000001</v>
      </c>
      <c r="H333" s="48">
        <v>1.1000000000000001</v>
      </c>
      <c r="I333" s="48">
        <v>1.1000000000000001</v>
      </c>
      <c r="J333" s="48">
        <v>1.1000000000000001</v>
      </c>
      <c r="K333" s="48">
        <v>1.1000000000000001</v>
      </c>
      <c r="L333" s="48"/>
      <c r="M333" s="49">
        <v>10.999999999999998</v>
      </c>
    </row>
    <row r="334" spans="1:13" ht="14" x14ac:dyDescent="0.15">
      <c r="A334" s="46" t="s">
        <v>165</v>
      </c>
      <c r="B334" s="47">
        <v>44.5</v>
      </c>
      <c r="C334" s="48">
        <v>44.5</v>
      </c>
      <c r="D334" s="48">
        <v>44.4</v>
      </c>
      <c r="E334" s="48">
        <v>44.5</v>
      </c>
      <c r="F334" s="48">
        <v>44.5</v>
      </c>
      <c r="G334" s="48">
        <v>44.5</v>
      </c>
      <c r="H334" s="48">
        <v>44.6</v>
      </c>
      <c r="I334" s="48">
        <v>44.6</v>
      </c>
      <c r="J334" s="48">
        <v>44.7</v>
      </c>
      <c r="K334" s="48">
        <v>44.7</v>
      </c>
      <c r="L334" s="48"/>
      <c r="M334" s="49">
        <v>445.5</v>
      </c>
    </row>
    <row r="335" spans="1:13" ht="14" x14ac:dyDescent="0.15">
      <c r="A335" s="46" t="s">
        <v>196</v>
      </c>
      <c r="B335" s="47">
        <v>12.3</v>
      </c>
      <c r="C335" s="48">
        <v>12.2</v>
      </c>
      <c r="D335" s="48">
        <v>12.2</v>
      </c>
      <c r="E335" s="48">
        <v>12.2</v>
      </c>
      <c r="F335" s="48">
        <v>12.2</v>
      </c>
      <c r="G335" s="48">
        <v>12.2</v>
      </c>
      <c r="H335" s="48">
        <v>12.2</v>
      </c>
      <c r="I335" s="48">
        <v>12.2</v>
      </c>
      <c r="J335" s="48">
        <v>12.2</v>
      </c>
      <c r="K335" s="48">
        <v>12.2</v>
      </c>
      <c r="L335" s="48"/>
      <c r="M335" s="49">
        <v>122.10000000000002</v>
      </c>
    </row>
    <row r="336" spans="1:13" ht="14" x14ac:dyDescent="0.15">
      <c r="A336" s="46" t="s">
        <v>431</v>
      </c>
      <c r="B336" s="47">
        <v>25.7</v>
      </c>
      <c r="C336" s="48">
        <v>25.7</v>
      </c>
      <c r="D336" s="48">
        <v>25.8</v>
      </c>
      <c r="E336" s="48">
        <v>25.8</v>
      </c>
      <c r="F336" s="48">
        <v>25.8</v>
      </c>
      <c r="G336" s="48">
        <v>25.9</v>
      </c>
      <c r="H336" s="48">
        <v>25.9</v>
      </c>
      <c r="I336" s="48">
        <v>25.9</v>
      </c>
      <c r="J336" s="48">
        <v>26</v>
      </c>
      <c r="K336" s="48">
        <v>26</v>
      </c>
      <c r="L336" s="48"/>
      <c r="M336" s="49">
        <v>258.5</v>
      </c>
    </row>
    <row r="337" spans="1:13" ht="14" x14ac:dyDescent="0.15">
      <c r="A337" s="46" t="s">
        <v>248</v>
      </c>
      <c r="B337" s="47">
        <v>24.7</v>
      </c>
      <c r="C337" s="48">
        <v>24.7</v>
      </c>
      <c r="D337" s="48">
        <v>24.7</v>
      </c>
      <c r="E337" s="48">
        <v>24.7</v>
      </c>
      <c r="F337" s="48">
        <v>24.7</v>
      </c>
      <c r="G337" s="48">
        <v>24.7</v>
      </c>
      <c r="H337" s="48">
        <v>24.7</v>
      </c>
      <c r="I337" s="48">
        <v>24.7</v>
      </c>
      <c r="J337" s="48">
        <v>24.8</v>
      </c>
      <c r="K337" s="48">
        <v>24.8</v>
      </c>
      <c r="L337" s="48"/>
      <c r="M337" s="49">
        <v>247.2</v>
      </c>
    </row>
    <row r="338" spans="1:13" ht="14" x14ac:dyDescent="0.15">
      <c r="A338" s="46" t="s">
        <v>117</v>
      </c>
      <c r="B338" s="47">
        <v>26.2</v>
      </c>
      <c r="C338" s="48">
        <v>26.2</v>
      </c>
      <c r="D338" s="48">
        <v>26.1</v>
      </c>
      <c r="E338" s="48">
        <v>26.1</v>
      </c>
      <c r="F338" s="48">
        <v>26.1</v>
      </c>
      <c r="G338" s="48">
        <v>26.1</v>
      </c>
      <c r="H338" s="48">
        <v>26.1</v>
      </c>
      <c r="I338" s="48">
        <v>26.1</v>
      </c>
      <c r="J338" s="48">
        <v>26.1</v>
      </c>
      <c r="K338" s="48">
        <v>26.1</v>
      </c>
      <c r="L338" s="48"/>
      <c r="M338" s="49">
        <v>261.2</v>
      </c>
    </row>
    <row r="339" spans="1:13" ht="14" x14ac:dyDescent="0.15">
      <c r="A339" s="46" t="s">
        <v>294</v>
      </c>
      <c r="B339" s="47">
        <v>45.5</v>
      </c>
      <c r="C339" s="48">
        <v>45.2</v>
      </c>
      <c r="D339" s="48">
        <v>44.9</v>
      </c>
      <c r="E339" s="48">
        <v>44.7</v>
      </c>
      <c r="F339" s="48">
        <v>44.4</v>
      </c>
      <c r="G339" s="48">
        <v>44.2</v>
      </c>
      <c r="H339" s="48">
        <v>43.9</v>
      </c>
      <c r="I339" s="48">
        <v>43.7</v>
      </c>
      <c r="J339" s="48">
        <v>43.5</v>
      </c>
      <c r="K339" s="48">
        <v>43.3</v>
      </c>
      <c r="L339" s="48"/>
      <c r="M339" s="49">
        <v>443.3</v>
      </c>
    </row>
    <row r="340" spans="1:13" ht="14" x14ac:dyDescent="0.15">
      <c r="A340" s="46" t="s">
        <v>118</v>
      </c>
      <c r="B340" s="47">
        <v>17</v>
      </c>
      <c r="C340" s="48">
        <v>17</v>
      </c>
      <c r="D340" s="48">
        <v>17</v>
      </c>
      <c r="E340" s="48">
        <v>17</v>
      </c>
      <c r="F340" s="48">
        <v>17</v>
      </c>
      <c r="G340" s="48">
        <v>16.899999999999999</v>
      </c>
      <c r="H340" s="48">
        <v>17</v>
      </c>
      <c r="I340" s="48">
        <v>17</v>
      </c>
      <c r="J340" s="48">
        <v>16.899999999999999</v>
      </c>
      <c r="K340" s="48">
        <v>16.899999999999999</v>
      </c>
      <c r="L340" s="48"/>
      <c r="M340" s="49">
        <v>169.70000000000002</v>
      </c>
    </row>
    <row r="341" spans="1:13" ht="14" x14ac:dyDescent="0.15">
      <c r="A341" s="46" t="s">
        <v>119</v>
      </c>
      <c r="B341" s="47">
        <v>48.8</v>
      </c>
      <c r="C341" s="48">
        <v>49</v>
      </c>
      <c r="D341" s="48">
        <v>49.2</v>
      </c>
      <c r="E341" s="48">
        <v>49.5</v>
      </c>
      <c r="F341" s="48">
        <v>49.7</v>
      </c>
      <c r="G341" s="48">
        <v>50</v>
      </c>
      <c r="H341" s="48">
        <v>50.3</v>
      </c>
      <c r="I341" s="48">
        <v>50.6</v>
      </c>
      <c r="J341" s="48">
        <v>50.9</v>
      </c>
      <c r="K341" s="48">
        <v>51.2</v>
      </c>
      <c r="L341" s="48"/>
      <c r="M341" s="49">
        <v>499.2</v>
      </c>
    </row>
    <row r="342" spans="1:13" ht="14" x14ac:dyDescent="0.15">
      <c r="A342" s="46" t="s">
        <v>432</v>
      </c>
      <c r="B342" s="47">
        <v>29.5</v>
      </c>
      <c r="C342" s="48">
        <v>29.9</v>
      </c>
      <c r="D342" s="48">
        <v>30.2</v>
      </c>
      <c r="E342" s="48">
        <v>30.4</v>
      </c>
      <c r="F342" s="48">
        <v>30.6</v>
      </c>
      <c r="G342" s="48">
        <v>30.8</v>
      </c>
      <c r="H342" s="48">
        <v>31</v>
      </c>
      <c r="I342" s="48">
        <v>31.2</v>
      </c>
      <c r="J342" s="48">
        <v>31.5</v>
      </c>
      <c r="K342" s="48">
        <v>31.7</v>
      </c>
      <c r="L342" s="48"/>
      <c r="M342" s="49">
        <v>306.8</v>
      </c>
    </row>
    <row r="343" spans="1:13" ht="14" x14ac:dyDescent="0.15">
      <c r="A343" s="46" t="s">
        <v>249</v>
      </c>
      <c r="B343" s="47">
        <v>40.1</v>
      </c>
      <c r="C343" s="48">
        <v>40.5</v>
      </c>
      <c r="D343" s="48">
        <v>41</v>
      </c>
      <c r="E343" s="48">
        <v>41.3</v>
      </c>
      <c r="F343" s="48">
        <v>41.6</v>
      </c>
      <c r="G343" s="48">
        <v>41.9</v>
      </c>
      <c r="H343" s="48">
        <v>42.1</v>
      </c>
      <c r="I343" s="48">
        <v>42.3</v>
      </c>
      <c r="J343" s="48">
        <v>42.6</v>
      </c>
      <c r="K343" s="48">
        <v>42.9</v>
      </c>
      <c r="L343" s="48"/>
      <c r="M343" s="49">
        <v>416.3</v>
      </c>
    </row>
    <row r="344" spans="1:13" ht="14" x14ac:dyDescent="0.15">
      <c r="A344" s="46" t="s">
        <v>433</v>
      </c>
      <c r="B344" s="47">
        <v>25.8</v>
      </c>
      <c r="C344" s="48">
        <v>25.7</v>
      </c>
      <c r="D344" s="48">
        <v>25.7</v>
      </c>
      <c r="E344" s="48">
        <v>25.6</v>
      </c>
      <c r="F344" s="48">
        <v>25.6</v>
      </c>
      <c r="G344" s="48">
        <v>25.6</v>
      </c>
      <c r="H344" s="48">
        <v>25.5</v>
      </c>
      <c r="I344" s="48">
        <v>25.5</v>
      </c>
      <c r="J344" s="48">
        <v>25.5</v>
      </c>
      <c r="K344" s="48">
        <v>25.5</v>
      </c>
      <c r="L344" s="48"/>
      <c r="M344" s="49">
        <v>256</v>
      </c>
    </row>
    <row r="345" spans="1:13" ht="14" x14ac:dyDescent="0.15">
      <c r="A345" s="46" t="s">
        <v>50</v>
      </c>
      <c r="B345" s="47">
        <v>17.399999999999999</v>
      </c>
      <c r="C345" s="48">
        <v>17.5</v>
      </c>
      <c r="D345" s="48">
        <v>17.600000000000001</v>
      </c>
      <c r="E345" s="48">
        <v>17.600000000000001</v>
      </c>
      <c r="F345" s="48">
        <v>17.7</v>
      </c>
      <c r="G345" s="48">
        <v>17.7</v>
      </c>
      <c r="H345" s="48">
        <v>17.8</v>
      </c>
      <c r="I345" s="48">
        <v>17.8</v>
      </c>
      <c r="J345" s="48">
        <v>17.899999999999999</v>
      </c>
      <c r="K345" s="48">
        <v>18</v>
      </c>
      <c r="L345" s="48"/>
      <c r="M345" s="49">
        <v>177</v>
      </c>
    </row>
    <row r="346" spans="1:13" ht="14" x14ac:dyDescent="0.15">
      <c r="A346" s="46" t="s">
        <v>197</v>
      </c>
      <c r="B346" s="47">
        <v>50.1</v>
      </c>
      <c r="C346" s="48">
        <v>50.2</v>
      </c>
      <c r="D346" s="48">
        <v>50.2</v>
      </c>
      <c r="E346" s="48">
        <v>50.2</v>
      </c>
      <c r="F346" s="48">
        <v>50.1</v>
      </c>
      <c r="G346" s="48">
        <v>50.1</v>
      </c>
      <c r="H346" s="48">
        <v>50</v>
      </c>
      <c r="I346" s="48">
        <v>50</v>
      </c>
      <c r="J346" s="48">
        <v>49.9</v>
      </c>
      <c r="K346" s="48">
        <v>49.9</v>
      </c>
      <c r="L346" s="48"/>
      <c r="M346" s="49">
        <v>500.69999999999993</v>
      </c>
    </row>
    <row r="347" spans="1:13" ht="14" x14ac:dyDescent="0.15">
      <c r="A347" s="46" t="s">
        <v>43</v>
      </c>
      <c r="B347" s="47">
        <v>20.2</v>
      </c>
      <c r="C347" s="48">
        <v>20.399999999999999</v>
      </c>
      <c r="D347" s="48">
        <v>20.7</v>
      </c>
      <c r="E347" s="48">
        <v>20.9</v>
      </c>
      <c r="F347" s="48">
        <v>21.1</v>
      </c>
      <c r="G347" s="48">
        <v>21.3</v>
      </c>
      <c r="H347" s="48">
        <v>21.5</v>
      </c>
      <c r="I347" s="48">
        <v>21.7</v>
      </c>
      <c r="J347" s="48">
        <v>21.9</v>
      </c>
      <c r="K347" s="48">
        <v>22.1</v>
      </c>
      <c r="L347" s="48"/>
      <c r="M347" s="49">
        <v>211.79999999999995</v>
      </c>
    </row>
    <row r="348" spans="1:13" ht="14" x14ac:dyDescent="0.15">
      <c r="A348" s="46" t="s">
        <v>434</v>
      </c>
      <c r="B348" s="47">
        <v>27.3</v>
      </c>
      <c r="C348" s="48">
        <v>27.4</v>
      </c>
      <c r="D348" s="48">
        <v>27.5</v>
      </c>
      <c r="E348" s="48">
        <v>27.6</v>
      </c>
      <c r="F348" s="48">
        <v>27.7</v>
      </c>
      <c r="G348" s="48">
        <v>27.7</v>
      </c>
      <c r="H348" s="48">
        <v>27.8</v>
      </c>
      <c r="I348" s="48">
        <v>27.9</v>
      </c>
      <c r="J348" s="48">
        <v>28</v>
      </c>
      <c r="K348" s="48">
        <v>28.1</v>
      </c>
      <c r="L348" s="48"/>
      <c r="M348" s="49">
        <v>277</v>
      </c>
    </row>
    <row r="349" spans="1:13" ht="14" x14ac:dyDescent="0.15">
      <c r="A349" s="46" t="s">
        <v>251</v>
      </c>
      <c r="B349" s="47">
        <v>19</v>
      </c>
      <c r="C349" s="48">
        <v>19</v>
      </c>
      <c r="D349" s="48">
        <v>19.100000000000001</v>
      </c>
      <c r="E349" s="48">
        <v>19.100000000000001</v>
      </c>
      <c r="F349" s="48">
        <v>19.100000000000001</v>
      </c>
      <c r="G349" s="48">
        <v>19.100000000000001</v>
      </c>
      <c r="H349" s="48">
        <v>19.2</v>
      </c>
      <c r="I349" s="48">
        <v>19.2</v>
      </c>
      <c r="J349" s="48">
        <v>19.2</v>
      </c>
      <c r="K349" s="48">
        <v>19.2</v>
      </c>
      <c r="L349" s="48"/>
      <c r="M349" s="49">
        <v>191.19999999999996</v>
      </c>
    </row>
    <row r="350" spans="1:13" ht="14" x14ac:dyDescent="0.15">
      <c r="A350" s="46" t="s">
        <v>435</v>
      </c>
      <c r="B350" s="47">
        <v>19</v>
      </c>
      <c r="C350" s="48">
        <v>18.899999999999999</v>
      </c>
      <c r="D350" s="48">
        <v>18.8</v>
      </c>
      <c r="E350" s="48">
        <v>18.8</v>
      </c>
      <c r="F350" s="48">
        <v>18.7</v>
      </c>
      <c r="G350" s="48">
        <v>18.7</v>
      </c>
      <c r="H350" s="48">
        <v>18.600000000000001</v>
      </c>
      <c r="I350" s="48">
        <v>18.600000000000001</v>
      </c>
      <c r="J350" s="48">
        <v>18.600000000000001</v>
      </c>
      <c r="K350" s="48">
        <v>18.600000000000001</v>
      </c>
      <c r="L350" s="48"/>
      <c r="M350" s="49">
        <v>187.29999999999998</v>
      </c>
    </row>
    <row r="351" spans="1:13" ht="14" x14ac:dyDescent="0.15">
      <c r="A351" s="46" t="s">
        <v>252</v>
      </c>
      <c r="B351" s="47">
        <v>15.1</v>
      </c>
      <c r="C351" s="48">
        <v>15.2</v>
      </c>
      <c r="D351" s="48">
        <v>15.2</v>
      </c>
      <c r="E351" s="48">
        <v>15.2</v>
      </c>
      <c r="F351" s="48">
        <v>15.3</v>
      </c>
      <c r="G351" s="48">
        <v>15.3</v>
      </c>
      <c r="H351" s="48">
        <v>15.3</v>
      </c>
      <c r="I351" s="48">
        <v>15.3</v>
      </c>
      <c r="J351" s="48">
        <v>15.3</v>
      </c>
      <c r="K351" s="48">
        <v>15.3</v>
      </c>
      <c r="L351" s="48"/>
      <c r="M351" s="49">
        <v>152.5</v>
      </c>
    </row>
    <row r="352" spans="1:13" ht="14" x14ac:dyDescent="0.15">
      <c r="A352" s="46" t="s">
        <v>436</v>
      </c>
      <c r="B352" s="47">
        <v>24.4</v>
      </c>
      <c r="C352" s="48">
        <v>24</v>
      </c>
      <c r="D352" s="48">
        <v>23.9</v>
      </c>
      <c r="E352" s="48">
        <v>23.8</v>
      </c>
      <c r="F352" s="48">
        <v>23.8</v>
      </c>
      <c r="G352" s="48">
        <v>23.7</v>
      </c>
      <c r="H352" s="48">
        <v>23.7</v>
      </c>
      <c r="I352" s="48">
        <v>23.6</v>
      </c>
      <c r="J352" s="48">
        <v>23.6</v>
      </c>
      <c r="K352" s="48">
        <v>23.5</v>
      </c>
      <c r="L352" s="48"/>
      <c r="M352" s="49">
        <v>237.99999999999997</v>
      </c>
    </row>
    <row r="353" spans="1:13" ht="14" x14ac:dyDescent="0.15">
      <c r="A353" s="46" t="s">
        <v>437</v>
      </c>
      <c r="B353" s="47">
        <v>110</v>
      </c>
      <c r="C353" s="48">
        <v>110.4</v>
      </c>
      <c r="D353" s="48">
        <v>110.8</v>
      </c>
      <c r="E353" s="48">
        <v>111.1</v>
      </c>
      <c r="F353" s="48">
        <v>111.5</v>
      </c>
      <c r="G353" s="48">
        <v>112</v>
      </c>
      <c r="H353" s="48">
        <v>112.5</v>
      </c>
      <c r="I353" s="48">
        <v>113</v>
      </c>
      <c r="J353" s="48">
        <v>113.6</v>
      </c>
      <c r="K353" s="48">
        <v>114.2</v>
      </c>
      <c r="L353" s="48"/>
      <c r="M353" s="49">
        <v>1119.0999999999999</v>
      </c>
    </row>
    <row r="354" spans="1:13" ht="14" x14ac:dyDescent="0.15">
      <c r="A354" s="46" t="s">
        <v>293</v>
      </c>
      <c r="B354" s="47">
        <v>26</v>
      </c>
      <c r="C354" s="48">
        <v>26.1</v>
      </c>
      <c r="D354" s="48">
        <v>26.1</v>
      </c>
      <c r="E354" s="48">
        <v>26.2</v>
      </c>
      <c r="F354" s="48">
        <v>26.2</v>
      </c>
      <c r="G354" s="48">
        <v>26.3</v>
      </c>
      <c r="H354" s="48">
        <v>26.3</v>
      </c>
      <c r="I354" s="48">
        <v>26.3</v>
      </c>
      <c r="J354" s="48">
        <v>26.4</v>
      </c>
      <c r="K354" s="48">
        <v>26.4</v>
      </c>
      <c r="L354" s="48"/>
      <c r="M354" s="49">
        <v>262.3</v>
      </c>
    </row>
    <row r="355" spans="1:13" ht="14" x14ac:dyDescent="0.15">
      <c r="A355" s="46" t="s">
        <v>438</v>
      </c>
      <c r="B355" s="47">
        <v>14.8</v>
      </c>
      <c r="C355" s="48">
        <v>14.8</v>
      </c>
      <c r="D355" s="48">
        <v>14.9</v>
      </c>
      <c r="E355" s="48">
        <v>15</v>
      </c>
      <c r="F355" s="48">
        <v>15</v>
      </c>
      <c r="G355" s="48">
        <v>15.1</v>
      </c>
      <c r="H355" s="48">
        <v>15.2</v>
      </c>
      <c r="I355" s="48">
        <v>15.2</v>
      </c>
      <c r="J355" s="48">
        <v>15.3</v>
      </c>
      <c r="K355" s="48">
        <v>15.4</v>
      </c>
      <c r="L355" s="48"/>
      <c r="M355" s="49">
        <v>150.70000000000002</v>
      </c>
    </row>
    <row r="356" spans="1:13" ht="14" x14ac:dyDescent="0.15">
      <c r="A356" s="46" t="s">
        <v>280</v>
      </c>
      <c r="B356" s="47">
        <v>24.4</v>
      </c>
      <c r="C356" s="48">
        <v>24.4</v>
      </c>
      <c r="D356" s="48">
        <v>24.4</v>
      </c>
      <c r="E356" s="48">
        <v>24.5</v>
      </c>
      <c r="F356" s="48">
        <v>24.5</v>
      </c>
      <c r="G356" s="48">
        <v>24.4</v>
      </c>
      <c r="H356" s="48">
        <v>24.4</v>
      </c>
      <c r="I356" s="48">
        <v>24.4</v>
      </c>
      <c r="J356" s="48">
        <v>24.4</v>
      </c>
      <c r="K356" s="48">
        <v>24.3</v>
      </c>
      <c r="L356" s="48"/>
      <c r="M356" s="49">
        <v>244.10000000000002</v>
      </c>
    </row>
    <row r="357" spans="1:13" ht="14" x14ac:dyDescent="0.15">
      <c r="A357" s="46" t="s">
        <v>253</v>
      </c>
      <c r="B357" s="47">
        <v>40.5</v>
      </c>
      <c r="C357" s="48">
        <v>40.4</v>
      </c>
      <c r="D357" s="48">
        <v>40.200000000000003</v>
      </c>
      <c r="E357" s="48">
        <v>40.1</v>
      </c>
      <c r="F357" s="48">
        <v>40</v>
      </c>
      <c r="G357" s="48">
        <v>39.799999999999997</v>
      </c>
      <c r="H357" s="48">
        <v>39.799999999999997</v>
      </c>
      <c r="I357" s="48">
        <v>39.700000000000003</v>
      </c>
      <c r="J357" s="48">
        <v>39.6</v>
      </c>
      <c r="K357" s="48">
        <v>39.5</v>
      </c>
      <c r="L357" s="48"/>
      <c r="M357" s="49">
        <v>399.6</v>
      </c>
    </row>
    <row r="358" spans="1:13" ht="14" x14ac:dyDescent="0.15">
      <c r="A358" s="46" t="s">
        <v>44</v>
      </c>
      <c r="B358" s="47">
        <v>24</v>
      </c>
      <c r="C358" s="48">
        <v>24.1</v>
      </c>
      <c r="D358" s="48">
        <v>24.2</v>
      </c>
      <c r="E358" s="48">
        <v>24.2</v>
      </c>
      <c r="F358" s="48">
        <v>24.2</v>
      </c>
      <c r="G358" s="48">
        <v>24.3</v>
      </c>
      <c r="H358" s="48">
        <v>24.3</v>
      </c>
      <c r="I358" s="48">
        <v>24.3</v>
      </c>
      <c r="J358" s="48">
        <v>24.4</v>
      </c>
      <c r="K358" s="48">
        <v>24.5</v>
      </c>
      <c r="L358" s="48"/>
      <c r="M358" s="49">
        <v>242.50000000000003</v>
      </c>
    </row>
    <row r="359" spans="1:13" ht="14" x14ac:dyDescent="0.15">
      <c r="A359" s="46" t="s">
        <v>144</v>
      </c>
      <c r="B359" s="47">
        <v>23.8</v>
      </c>
      <c r="C359" s="48">
        <v>23.8</v>
      </c>
      <c r="D359" s="48">
        <v>23.9</v>
      </c>
      <c r="E359" s="48">
        <v>23.9</v>
      </c>
      <c r="F359" s="48">
        <v>24</v>
      </c>
      <c r="G359" s="48">
        <v>24</v>
      </c>
      <c r="H359" s="48">
        <v>24</v>
      </c>
      <c r="I359" s="48">
        <v>24.1</v>
      </c>
      <c r="J359" s="48">
        <v>24.1</v>
      </c>
      <c r="K359" s="48">
        <v>24.2</v>
      </c>
      <c r="L359" s="48"/>
      <c r="M359" s="49">
        <v>239.79999999999998</v>
      </c>
    </row>
    <row r="360" spans="1:13" ht="14" x14ac:dyDescent="0.15">
      <c r="A360" s="46" t="s">
        <v>439</v>
      </c>
      <c r="B360" s="47">
        <v>13.5</v>
      </c>
      <c r="C360" s="48">
        <v>13.4</v>
      </c>
      <c r="D360" s="48">
        <v>13.3</v>
      </c>
      <c r="E360" s="48">
        <v>13.2</v>
      </c>
      <c r="F360" s="48">
        <v>13.1</v>
      </c>
      <c r="G360" s="48">
        <v>13</v>
      </c>
      <c r="H360" s="48">
        <v>12.9</v>
      </c>
      <c r="I360" s="48">
        <v>12.8</v>
      </c>
      <c r="J360" s="48">
        <v>12.7</v>
      </c>
      <c r="K360" s="48">
        <v>12.6</v>
      </c>
      <c r="L360" s="48"/>
      <c r="M360" s="49">
        <v>130.5</v>
      </c>
    </row>
    <row r="361" spans="1:13" ht="14" x14ac:dyDescent="0.15">
      <c r="A361" s="46" t="s">
        <v>254</v>
      </c>
      <c r="B361" s="47">
        <v>29.4</v>
      </c>
      <c r="C361" s="48">
        <v>29.5</v>
      </c>
      <c r="D361" s="48">
        <v>29.5</v>
      </c>
      <c r="E361" s="48">
        <v>29.4</v>
      </c>
      <c r="F361" s="48">
        <v>29.4</v>
      </c>
      <c r="G361" s="48">
        <v>29.3</v>
      </c>
      <c r="H361" s="48">
        <v>29.3</v>
      </c>
      <c r="I361" s="48">
        <v>29.2</v>
      </c>
      <c r="J361" s="48">
        <v>29.2</v>
      </c>
      <c r="K361" s="48">
        <v>29.1</v>
      </c>
      <c r="L361" s="48"/>
      <c r="M361" s="49">
        <v>293.30000000000007</v>
      </c>
    </row>
    <row r="362" spans="1:13" ht="14" x14ac:dyDescent="0.15">
      <c r="A362" s="46" t="s">
        <v>120</v>
      </c>
      <c r="B362" s="47">
        <v>21.8</v>
      </c>
      <c r="C362" s="48">
        <v>21.8</v>
      </c>
      <c r="D362" s="48">
        <v>21.8</v>
      </c>
      <c r="E362" s="48">
        <v>21.8</v>
      </c>
      <c r="F362" s="48">
        <v>21.8</v>
      </c>
      <c r="G362" s="48">
        <v>21.7</v>
      </c>
      <c r="H362" s="48">
        <v>21.7</v>
      </c>
      <c r="I362" s="48">
        <v>21.7</v>
      </c>
      <c r="J362" s="48">
        <v>21.7</v>
      </c>
      <c r="K362" s="48">
        <v>21.7</v>
      </c>
      <c r="L362" s="48"/>
      <c r="M362" s="49">
        <v>217.49999999999994</v>
      </c>
    </row>
    <row r="363" spans="1:13" ht="14" x14ac:dyDescent="0.15">
      <c r="A363" s="46" t="s">
        <v>145</v>
      </c>
      <c r="B363" s="47">
        <v>52.2</v>
      </c>
      <c r="C363" s="48">
        <v>52.3</v>
      </c>
      <c r="D363" s="48">
        <v>52.4</v>
      </c>
      <c r="E363" s="48">
        <v>52.5</v>
      </c>
      <c r="F363" s="48">
        <v>52.6</v>
      </c>
      <c r="G363" s="48">
        <v>52.6</v>
      </c>
      <c r="H363" s="48">
        <v>52.7</v>
      </c>
      <c r="I363" s="48">
        <v>52.8</v>
      </c>
      <c r="J363" s="48">
        <v>52.9</v>
      </c>
      <c r="K363" s="48">
        <v>53</v>
      </c>
      <c r="L363" s="48"/>
      <c r="M363" s="49">
        <v>526</v>
      </c>
    </row>
    <row r="364" spans="1:13" ht="14" x14ac:dyDescent="0.15">
      <c r="A364" s="46" t="s">
        <v>51</v>
      </c>
      <c r="B364" s="47">
        <v>16.3</v>
      </c>
      <c r="C364" s="48">
        <v>16.3</v>
      </c>
      <c r="D364" s="48">
        <v>16.3</v>
      </c>
      <c r="E364" s="48">
        <v>16.3</v>
      </c>
      <c r="F364" s="48">
        <v>16.3</v>
      </c>
      <c r="G364" s="48">
        <v>16.3</v>
      </c>
      <c r="H364" s="48">
        <v>16.3</v>
      </c>
      <c r="I364" s="48">
        <v>16.3</v>
      </c>
      <c r="J364" s="48">
        <v>16.3</v>
      </c>
      <c r="K364" s="48">
        <v>16.3</v>
      </c>
      <c r="L364" s="48"/>
      <c r="M364" s="49">
        <v>163.00000000000003</v>
      </c>
    </row>
    <row r="365" spans="1:13" ht="14" x14ac:dyDescent="0.15">
      <c r="A365" s="46" t="s">
        <v>128</v>
      </c>
      <c r="B365" s="47">
        <v>13.5</v>
      </c>
      <c r="C365" s="48">
        <v>13.7</v>
      </c>
      <c r="D365" s="48">
        <v>13.9</v>
      </c>
      <c r="E365" s="48">
        <v>14.1</v>
      </c>
      <c r="F365" s="48">
        <v>14.3</v>
      </c>
      <c r="G365" s="48">
        <v>14.4</v>
      </c>
      <c r="H365" s="48">
        <v>14.5</v>
      </c>
      <c r="I365" s="48">
        <v>14.6</v>
      </c>
      <c r="J365" s="48">
        <v>14.8</v>
      </c>
      <c r="K365" s="48">
        <v>14.9</v>
      </c>
      <c r="L365" s="48"/>
      <c r="M365" s="49">
        <v>142.69999999999999</v>
      </c>
    </row>
    <row r="366" spans="1:13" ht="14" x14ac:dyDescent="0.15">
      <c r="A366" s="46" t="s">
        <v>441</v>
      </c>
      <c r="B366" s="47">
        <v>14.8</v>
      </c>
      <c r="C366" s="48">
        <v>14.9</v>
      </c>
      <c r="D366" s="48">
        <v>14.9</v>
      </c>
      <c r="E366" s="48">
        <v>15</v>
      </c>
      <c r="F366" s="48">
        <v>15</v>
      </c>
      <c r="G366" s="48">
        <v>15</v>
      </c>
      <c r="H366" s="48">
        <v>15.1</v>
      </c>
      <c r="I366" s="48">
        <v>15.1</v>
      </c>
      <c r="J366" s="48">
        <v>15.2</v>
      </c>
      <c r="K366" s="48">
        <v>15.2</v>
      </c>
      <c r="L366" s="48"/>
      <c r="M366" s="49">
        <v>150.19999999999996</v>
      </c>
    </row>
    <row r="367" spans="1:13" ht="14" x14ac:dyDescent="0.15">
      <c r="A367" s="46" t="s">
        <v>52</v>
      </c>
      <c r="B367" s="47">
        <v>157.6</v>
      </c>
      <c r="C367" s="48">
        <v>158.4</v>
      </c>
      <c r="D367" s="48">
        <v>159.30000000000001</v>
      </c>
      <c r="E367" s="48">
        <v>160.1</v>
      </c>
      <c r="F367" s="48">
        <v>161.1</v>
      </c>
      <c r="G367" s="48">
        <v>162.19999999999999</v>
      </c>
      <c r="H367" s="48">
        <v>163.30000000000001</v>
      </c>
      <c r="I367" s="48">
        <v>164.3</v>
      </c>
      <c r="J367" s="48">
        <v>165.3</v>
      </c>
      <c r="K367" s="48">
        <v>166.2</v>
      </c>
      <c r="L367" s="48"/>
      <c r="M367" s="49">
        <v>1617.8</v>
      </c>
    </row>
    <row r="368" spans="1:13" ht="14" x14ac:dyDescent="0.15">
      <c r="A368" s="46" t="s">
        <v>255</v>
      </c>
      <c r="B368" s="47">
        <v>28.5</v>
      </c>
      <c r="C368" s="48">
        <v>28.6</v>
      </c>
      <c r="D368" s="48">
        <v>28.7</v>
      </c>
      <c r="E368" s="48">
        <v>28.8</v>
      </c>
      <c r="F368" s="48">
        <v>28.9</v>
      </c>
      <c r="G368" s="48">
        <v>29</v>
      </c>
      <c r="H368" s="48">
        <v>29</v>
      </c>
      <c r="I368" s="48">
        <v>29.1</v>
      </c>
      <c r="J368" s="48">
        <v>29.1</v>
      </c>
      <c r="K368" s="48">
        <v>29.1</v>
      </c>
      <c r="L368" s="48"/>
      <c r="M368" s="49">
        <v>288.8</v>
      </c>
    </row>
    <row r="369" spans="1:13" ht="14" x14ac:dyDescent="0.15">
      <c r="A369" s="46" t="s">
        <v>59</v>
      </c>
      <c r="B369" s="47">
        <v>17.100000000000001</v>
      </c>
      <c r="C369" s="48">
        <v>17.100000000000001</v>
      </c>
      <c r="D369" s="48">
        <v>17.2</v>
      </c>
      <c r="E369" s="48">
        <v>17.100000000000001</v>
      </c>
      <c r="F369" s="48">
        <v>17.2</v>
      </c>
      <c r="G369" s="48">
        <v>17.2</v>
      </c>
      <c r="H369" s="48">
        <v>17.2</v>
      </c>
      <c r="I369" s="48">
        <v>17.2</v>
      </c>
      <c r="J369" s="48">
        <v>17.3</v>
      </c>
      <c r="K369" s="48">
        <v>17.3</v>
      </c>
      <c r="L369" s="48"/>
      <c r="M369" s="49">
        <v>171.90000000000003</v>
      </c>
    </row>
    <row r="370" spans="1:13" ht="14" x14ac:dyDescent="0.15">
      <c r="A370" s="46" t="s">
        <v>442</v>
      </c>
      <c r="B370" s="47">
        <v>14.2</v>
      </c>
      <c r="C370" s="48">
        <v>14.3</v>
      </c>
      <c r="D370" s="48">
        <v>14.3</v>
      </c>
      <c r="E370" s="48">
        <v>14.4</v>
      </c>
      <c r="F370" s="48">
        <v>14.4</v>
      </c>
      <c r="G370" s="48">
        <v>14.4</v>
      </c>
      <c r="H370" s="48">
        <v>14.5</v>
      </c>
      <c r="I370" s="48">
        <v>14.5</v>
      </c>
      <c r="J370" s="48">
        <v>14.6</v>
      </c>
      <c r="K370" s="48">
        <v>14.6</v>
      </c>
      <c r="L370" s="48"/>
      <c r="M370" s="49">
        <v>144.19999999999999</v>
      </c>
    </row>
    <row r="371" spans="1:13" ht="14" x14ac:dyDescent="0.15">
      <c r="A371" s="46" t="s">
        <v>152</v>
      </c>
      <c r="B371" s="47">
        <v>22.4</v>
      </c>
      <c r="C371" s="48">
        <v>22.1</v>
      </c>
      <c r="D371" s="48">
        <v>21.9</v>
      </c>
      <c r="E371" s="48">
        <v>21.8</v>
      </c>
      <c r="F371" s="48">
        <v>21.8</v>
      </c>
      <c r="G371" s="48">
        <v>21.8</v>
      </c>
      <c r="H371" s="48">
        <v>21.8</v>
      </c>
      <c r="I371" s="48">
        <v>21.8</v>
      </c>
      <c r="J371" s="48">
        <v>21.9</v>
      </c>
      <c r="K371" s="48">
        <v>21.9</v>
      </c>
      <c r="L371" s="48"/>
      <c r="M371" s="49">
        <v>219.20000000000005</v>
      </c>
    </row>
    <row r="372" spans="1:13" ht="14" x14ac:dyDescent="0.15">
      <c r="A372" s="46" t="s">
        <v>146</v>
      </c>
      <c r="B372" s="47">
        <v>65.2</v>
      </c>
      <c r="C372" s="48">
        <v>65.599999999999994</v>
      </c>
      <c r="D372" s="48">
        <v>66</v>
      </c>
      <c r="E372" s="48">
        <v>66.400000000000006</v>
      </c>
      <c r="F372" s="48">
        <v>66.8</v>
      </c>
      <c r="G372" s="48">
        <v>67.099999999999994</v>
      </c>
      <c r="H372" s="48">
        <v>67.400000000000006</v>
      </c>
      <c r="I372" s="48">
        <v>67.8</v>
      </c>
      <c r="J372" s="48">
        <v>68.099999999999994</v>
      </c>
      <c r="K372" s="48">
        <v>68.5</v>
      </c>
      <c r="L372" s="48"/>
      <c r="M372" s="49">
        <v>668.9</v>
      </c>
    </row>
    <row r="373" spans="1:13" ht="14" x14ac:dyDescent="0.15">
      <c r="A373" s="46" t="s">
        <v>256</v>
      </c>
      <c r="B373" s="47">
        <v>43.3</v>
      </c>
      <c r="C373" s="48">
        <v>43.3</v>
      </c>
      <c r="D373" s="48">
        <v>43.2</v>
      </c>
      <c r="E373" s="48">
        <v>43.2</v>
      </c>
      <c r="F373" s="48">
        <v>43.2</v>
      </c>
      <c r="G373" s="48">
        <v>43.2</v>
      </c>
      <c r="H373" s="48">
        <v>43.2</v>
      </c>
      <c r="I373" s="48">
        <v>43.1</v>
      </c>
      <c r="J373" s="48">
        <v>43.1</v>
      </c>
      <c r="K373" s="48">
        <v>43.1</v>
      </c>
      <c r="L373" s="48"/>
      <c r="M373" s="49">
        <v>431.90000000000003</v>
      </c>
    </row>
    <row r="374" spans="1:13" ht="14" x14ac:dyDescent="0.15">
      <c r="A374" s="46" t="s">
        <v>443</v>
      </c>
      <c r="B374" s="47">
        <v>126</v>
      </c>
      <c r="C374" s="48">
        <v>126.5</v>
      </c>
      <c r="D374" s="48">
        <v>127.2</v>
      </c>
      <c r="E374" s="48">
        <v>127.9</v>
      </c>
      <c r="F374" s="48">
        <v>128.9</v>
      </c>
      <c r="G374" s="48">
        <v>129.69999999999999</v>
      </c>
      <c r="H374" s="48">
        <v>130.9</v>
      </c>
      <c r="I374" s="48">
        <v>132.1</v>
      </c>
      <c r="J374" s="48">
        <v>133.19999999999999</v>
      </c>
      <c r="K374" s="48">
        <v>134.30000000000001</v>
      </c>
      <c r="L374" s="48"/>
      <c r="M374" s="49">
        <v>1296.7</v>
      </c>
    </row>
    <row r="375" spans="1:13" ht="14" x14ac:dyDescent="0.15">
      <c r="A375" s="46" t="s">
        <v>444</v>
      </c>
      <c r="B375" s="47">
        <v>8.6999999999999993</v>
      </c>
      <c r="C375" s="48">
        <v>8.8000000000000007</v>
      </c>
      <c r="D375" s="48">
        <v>8.8000000000000007</v>
      </c>
      <c r="E375" s="48">
        <v>8.9</v>
      </c>
      <c r="F375" s="48">
        <v>8.9</v>
      </c>
      <c r="G375" s="48">
        <v>9</v>
      </c>
      <c r="H375" s="48">
        <v>9</v>
      </c>
      <c r="I375" s="48">
        <v>9.1</v>
      </c>
      <c r="J375" s="48">
        <v>9.1999999999999993</v>
      </c>
      <c r="K375" s="48">
        <v>9.1999999999999993</v>
      </c>
      <c r="L375" s="48"/>
      <c r="M375" s="49">
        <v>89.600000000000009</v>
      </c>
    </row>
    <row r="376" spans="1:13" ht="14" x14ac:dyDescent="0.15">
      <c r="A376" s="46" t="s">
        <v>445</v>
      </c>
      <c r="B376" s="47">
        <v>19.2</v>
      </c>
      <c r="C376" s="48">
        <v>19.2</v>
      </c>
      <c r="D376" s="48">
        <v>19.100000000000001</v>
      </c>
      <c r="E376" s="48">
        <v>19.100000000000001</v>
      </c>
      <c r="F376" s="48">
        <v>19</v>
      </c>
      <c r="G376" s="48">
        <v>19</v>
      </c>
      <c r="H376" s="48">
        <v>19</v>
      </c>
      <c r="I376" s="48">
        <v>18.899999999999999</v>
      </c>
      <c r="J376" s="48">
        <v>18.899999999999999</v>
      </c>
      <c r="K376" s="48">
        <v>18.899999999999999</v>
      </c>
      <c r="L376" s="48"/>
      <c r="M376" s="49">
        <v>190.3</v>
      </c>
    </row>
    <row r="377" spans="1:13" ht="14" x14ac:dyDescent="0.15">
      <c r="A377" s="46" t="s">
        <v>446</v>
      </c>
      <c r="B377" s="47">
        <v>43.5</v>
      </c>
      <c r="C377" s="48">
        <v>44</v>
      </c>
      <c r="D377" s="48">
        <v>44.6</v>
      </c>
      <c r="E377" s="48">
        <v>45.1</v>
      </c>
      <c r="F377" s="48">
        <v>45.5</v>
      </c>
      <c r="G377" s="48">
        <v>46</v>
      </c>
      <c r="H377" s="48">
        <v>46.5</v>
      </c>
      <c r="I377" s="48">
        <v>46.9</v>
      </c>
      <c r="J377" s="48">
        <v>47.4</v>
      </c>
      <c r="K377" s="48">
        <v>47.9</v>
      </c>
      <c r="L377" s="48"/>
      <c r="M377" s="49">
        <v>457.39999999999992</v>
      </c>
    </row>
    <row r="378" spans="1:13" ht="14" x14ac:dyDescent="0.15">
      <c r="A378" s="46" t="s">
        <v>121</v>
      </c>
      <c r="B378" s="47">
        <v>21.8</v>
      </c>
      <c r="C378" s="48">
        <v>21.8</v>
      </c>
      <c r="D378" s="48">
        <v>21.8</v>
      </c>
      <c r="E378" s="48">
        <v>21.8</v>
      </c>
      <c r="F378" s="48">
        <v>21.8</v>
      </c>
      <c r="G378" s="48">
        <v>21.8</v>
      </c>
      <c r="H378" s="48">
        <v>21.9</v>
      </c>
      <c r="I378" s="48">
        <v>22</v>
      </c>
      <c r="J378" s="48">
        <v>22.1</v>
      </c>
      <c r="K378" s="48">
        <v>22.2</v>
      </c>
      <c r="L378" s="48"/>
      <c r="M378" s="49">
        <v>219</v>
      </c>
    </row>
    <row r="379" spans="1:13" ht="14" x14ac:dyDescent="0.15">
      <c r="A379" s="46" t="s">
        <v>257</v>
      </c>
      <c r="B379" s="47">
        <v>47.8</v>
      </c>
      <c r="C379" s="48">
        <v>47.8</v>
      </c>
      <c r="D379" s="48">
        <v>47.9</v>
      </c>
      <c r="E379" s="48">
        <v>47.9</v>
      </c>
      <c r="F379" s="48">
        <v>47.9</v>
      </c>
      <c r="G379" s="48">
        <v>48</v>
      </c>
      <c r="H379" s="48">
        <v>48</v>
      </c>
      <c r="I379" s="48">
        <v>48.1</v>
      </c>
      <c r="J379" s="48">
        <v>48.1</v>
      </c>
      <c r="K379" s="48">
        <v>48.2</v>
      </c>
      <c r="L379" s="48"/>
      <c r="M379" s="49">
        <v>479.70000000000005</v>
      </c>
    </row>
    <row r="380" spans="1:13" ht="14" x14ac:dyDescent="0.15">
      <c r="A380" s="46" t="s">
        <v>281</v>
      </c>
      <c r="B380" s="47">
        <v>22.5</v>
      </c>
      <c r="C380" s="48">
        <v>22.5</v>
      </c>
      <c r="D380" s="48">
        <v>22.5</v>
      </c>
      <c r="E380" s="48">
        <v>22.4</v>
      </c>
      <c r="F380" s="48">
        <v>22.4</v>
      </c>
      <c r="G380" s="48">
        <v>22.4</v>
      </c>
      <c r="H380" s="48">
        <v>22.4</v>
      </c>
      <c r="I380" s="48">
        <v>22.4</v>
      </c>
      <c r="J380" s="48">
        <v>22.4</v>
      </c>
      <c r="K380" s="48">
        <v>22.4</v>
      </c>
      <c r="L380" s="48"/>
      <c r="M380" s="49">
        <v>224.30000000000004</v>
      </c>
    </row>
    <row r="381" spans="1:13" ht="14" x14ac:dyDescent="0.15">
      <c r="A381" s="46" t="s">
        <v>447</v>
      </c>
      <c r="B381" s="47">
        <v>45.3</v>
      </c>
      <c r="C381" s="48">
        <v>45.5</v>
      </c>
      <c r="D381" s="48">
        <v>45.7</v>
      </c>
      <c r="E381" s="48">
        <v>45.9</v>
      </c>
      <c r="F381" s="48">
        <v>46.2</v>
      </c>
      <c r="G381" s="48">
        <v>46.4</v>
      </c>
      <c r="H381" s="48">
        <v>46.7</v>
      </c>
      <c r="I381" s="48">
        <v>47</v>
      </c>
      <c r="J381" s="48">
        <v>47.1</v>
      </c>
      <c r="K381" s="48">
        <v>47.3</v>
      </c>
      <c r="L381" s="48"/>
      <c r="M381" s="49">
        <v>463.1</v>
      </c>
    </row>
    <row r="382" spans="1:13" ht="14" x14ac:dyDescent="0.15">
      <c r="A382" s="46" t="s">
        <v>282</v>
      </c>
      <c r="B382" s="47">
        <v>131.30000000000001</v>
      </c>
      <c r="C382" s="48">
        <v>132.5</v>
      </c>
      <c r="D382" s="48">
        <v>133.69999999999999</v>
      </c>
      <c r="E382" s="48">
        <v>134.80000000000001</v>
      </c>
      <c r="F382" s="48">
        <v>135.80000000000001</v>
      </c>
      <c r="G382" s="48">
        <v>136.69999999999999</v>
      </c>
      <c r="H382" s="48">
        <v>137.69999999999999</v>
      </c>
      <c r="I382" s="48">
        <v>138.5</v>
      </c>
      <c r="J382" s="48">
        <v>139.19999999999999</v>
      </c>
      <c r="K382" s="48">
        <v>139.80000000000001</v>
      </c>
      <c r="L382" s="48"/>
      <c r="M382" s="49">
        <v>1360</v>
      </c>
    </row>
    <row r="383" spans="1:13" ht="14" x14ac:dyDescent="0.15">
      <c r="A383" s="46" t="s">
        <v>536</v>
      </c>
      <c r="B383" s="47"/>
      <c r="C383" s="48"/>
      <c r="D383" s="48"/>
      <c r="E383" s="48"/>
      <c r="F383" s="48"/>
      <c r="G383" s="48"/>
      <c r="H383" s="48"/>
      <c r="I383" s="48"/>
      <c r="J383" s="48"/>
      <c r="K383" s="48"/>
      <c r="L383" s="48"/>
      <c r="M383" s="49"/>
    </row>
    <row r="384" spans="1:13" ht="14" x14ac:dyDescent="0.15">
      <c r="A384" s="50" t="s">
        <v>449</v>
      </c>
      <c r="B384" s="51">
        <v>17459.099999999995</v>
      </c>
      <c r="C384" s="52">
        <v>17530.199999999997</v>
      </c>
      <c r="D384" s="52">
        <v>17599.200000000004</v>
      </c>
      <c r="E384" s="52">
        <v>17664.900000000001</v>
      </c>
      <c r="F384" s="52">
        <v>17730.099999999995</v>
      </c>
      <c r="G384" s="52">
        <v>17793.299999999985</v>
      </c>
      <c r="H384" s="52">
        <v>17856.199999999993</v>
      </c>
      <c r="I384" s="52">
        <v>17916.599999999988</v>
      </c>
      <c r="J384" s="52">
        <v>17975.400000000009</v>
      </c>
      <c r="K384" s="52">
        <v>18031.300000000014</v>
      </c>
      <c r="L384" s="52"/>
      <c r="M384" s="53">
        <v>177556.30000000013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26"/>
  <sheetViews>
    <sheetView workbookViewId="0"/>
  </sheetViews>
  <sheetFormatPr baseColWidth="10" defaultColWidth="12.6640625" defaultRowHeight="15" customHeight="1" x14ac:dyDescent="0.15"/>
  <sheetData>
    <row r="1" spans="1:13" ht="15" customHeight="1" x14ac:dyDescent="0.15">
      <c r="A1" s="7" t="s">
        <v>450</v>
      </c>
    </row>
    <row r="3" spans="1:13" ht="15" customHeight="1" x14ac:dyDescent="0.15">
      <c r="A3" s="8" t="s">
        <v>451</v>
      </c>
      <c r="B3" s="8" t="s">
        <v>452</v>
      </c>
      <c r="G3" s="8" t="s">
        <v>453</v>
      </c>
    </row>
    <row r="4" spans="1:13" ht="15" customHeight="1" x14ac:dyDescent="0.15">
      <c r="A4" s="8" t="s">
        <v>454</v>
      </c>
      <c r="B4" s="8" t="s">
        <v>455</v>
      </c>
    </row>
    <row r="5" spans="1:13" ht="15" customHeight="1" x14ac:dyDescent="0.15">
      <c r="G5" s="94" t="s">
        <v>456</v>
      </c>
      <c r="H5" s="95"/>
      <c r="I5" s="95"/>
      <c r="J5" s="95"/>
      <c r="K5" s="95"/>
      <c r="L5" s="95"/>
      <c r="M5" s="95"/>
    </row>
    <row r="6" spans="1:13" ht="15" customHeight="1" x14ac:dyDescent="0.15">
      <c r="A6" s="16" t="s">
        <v>457</v>
      </c>
      <c r="B6" s="8" t="s">
        <v>0</v>
      </c>
      <c r="G6" s="95"/>
      <c r="H6" s="95"/>
      <c r="I6" s="95"/>
      <c r="J6" s="95"/>
      <c r="K6" s="95"/>
      <c r="L6" s="95"/>
      <c r="M6" s="95"/>
    </row>
    <row r="7" spans="1:13" ht="15" customHeight="1" x14ac:dyDescent="0.15">
      <c r="A7" s="16" t="s">
        <v>458</v>
      </c>
      <c r="B7" s="8" t="s">
        <v>4</v>
      </c>
      <c r="G7" s="95"/>
      <c r="H7" s="95"/>
      <c r="I7" s="95"/>
      <c r="J7" s="95"/>
      <c r="K7" s="95"/>
      <c r="L7" s="95"/>
      <c r="M7" s="95"/>
    </row>
    <row r="8" spans="1:13" ht="15" customHeight="1" x14ac:dyDescent="0.15">
      <c r="A8" s="16" t="s">
        <v>459</v>
      </c>
      <c r="B8" s="8" t="s">
        <v>5</v>
      </c>
      <c r="G8" s="95"/>
      <c r="H8" s="95"/>
      <c r="I8" s="95"/>
      <c r="J8" s="95"/>
      <c r="K8" s="95"/>
      <c r="L8" s="95"/>
      <c r="M8" s="95"/>
    </row>
    <row r="9" spans="1:13" ht="15" customHeight="1" x14ac:dyDescent="0.15">
      <c r="A9" s="16" t="s">
        <v>460</v>
      </c>
      <c r="B9" s="8" t="s">
        <v>9</v>
      </c>
      <c r="G9" s="95"/>
      <c r="H9" s="95"/>
      <c r="I9" s="95"/>
      <c r="J9" s="95"/>
      <c r="K9" s="95"/>
      <c r="L9" s="95"/>
      <c r="M9" s="95"/>
    </row>
    <row r="10" spans="1:13" ht="15" customHeight="1" x14ac:dyDescent="0.15">
      <c r="A10" s="16" t="s">
        <v>461</v>
      </c>
      <c r="B10" s="8" t="s">
        <v>7</v>
      </c>
      <c r="G10" s="95"/>
      <c r="H10" s="95"/>
      <c r="I10" s="95"/>
      <c r="J10" s="95"/>
      <c r="K10" s="95"/>
      <c r="L10" s="95"/>
      <c r="M10" s="95"/>
    </row>
    <row r="11" spans="1:13" ht="15" customHeight="1" x14ac:dyDescent="0.15">
      <c r="A11" s="16" t="s">
        <v>462</v>
      </c>
      <c r="B11" s="8" t="s">
        <v>6</v>
      </c>
      <c r="G11" s="95"/>
      <c r="H11" s="95"/>
      <c r="I11" s="95"/>
      <c r="J11" s="95"/>
      <c r="K11" s="95"/>
      <c r="L11" s="95"/>
      <c r="M11" s="95"/>
    </row>
    <row r="12" spans="1:13" ht="15" customHeight="1" x14ac:dyDescent="0.15">
      <c r="A12" s="16" t="s">
        <v>463</v>
      </c>
      <c r="B12" s="8" t="s">
        <v>11</v>
      </c>
      <c r="G12" s="95"/>
      <c r="H12" s="95"/>
      <c r="I12" s="95"/>
      <c r="J12" s="95"/>
      <c r="K12" s="95"/>
      <c r="L12" s="95"/>
      <c r="M12" s="95"/>
    </row>
    <row r="13" spans="1:13" ht="15" customHeight="1" x14ac:dyDescent="0.15">
      <c r="A13" s="16" t="s">
        <v>464</v>
      </c>
      <c r="B13" s="8" t="s">
        <v>3</v>
      </c>
      <c r="G13" s="95"/>
      <c r="H13" s="95"/>
      <c r="I13" s="95"/>
      <c r="J13" s="95"/>
      <c r="K13" s="95"/>
      <c r="L13" s="95"/>
      <c r="M13" s="95"/>
    </row>
    <row r="14" spans="1:13" ht="15" customHeight="1" x14ac:dyDescent="0.15">
      <c r="A14" s="16" t="s">
        <v>465</v>
      </c>
      <c r="B14" s="8" t="s">
        <v>2</v>
      </c>
      <c r="G14" s="95"/>
      <c r="H14" s="95"/>
      <c r="I14" s="95"/>
      <c r="J14" s="95"/>
      <c r="K14" s="95"/>
      <c r="L14" s="95"/>
      <c r="M14" s="95"/>
    </row>
    <row r="15" spans="1:13" ht="15" customHeight="1" x14ac:dyDescent="0.15">
      <c r="A15" s="16" t="s">
        <v>466</v>
      </c>
      <c r="B15" s="8" t="s">
        <v>1</v>
      </c>
      <c r="G15" s="95"/>
      <c r="H15" s="95"/>
      <c r="I15" s="95"/>
      <c r="J15" s="95"/>
      <c r="K15" s="95"/>
      <c r="L15" s="95"/>
      <c r="M15" s="95"/>
    </row>
    <row r="16" spans="1:13" ht="15" customHeight="1" x14ac:dyDescent="0.15">
      <c r="A16" s="16" t="s">
        <v>467</v>
      </c>
      <c r="B16" s="8" t="s">
        <v>8</v>
      </c>
    </row>
    <row r="17" spans="1:14" ht="15" customHeight="1" x14ac:dyDescent="0.15">
      <c r="A17" s="16" t="s">
        <v>468</v>
      </c>
      <c r="B17" s="8" t="s">
        <v>10</v>
      </c>
    </row>
    <row r="18" spans="1:14" ht="15" customHeight="1" x14ac:dyDescent="0.15">
      <c r="A18" s="16"/>
      <c r="B18" s="8"/>
    </row>
    <row r="19" spans="1:14" ht="15" customHeight="1" x14ac:dyDescent="0.15">
      <c r="A19" s="17" t="s">
        <v>469</v>
      </c>
      <c r="B19" s="8" t="s">
        <v>470</v>
      </c>
    </row>
    <row r="20" spans="1:14" ht="15" customHeight="1" x14ac:dyDescent="0.15">
      <c r="A20" s="16" t="s">
        <v>471</v>
      </c>
      <c r="B20" s="8"/>
    </row>
    <row r="21" spans="1:14" ht="15" customHeight="1" x14ac:dyDescent="0.15">
      <c r="A21" s="16"/>
      <c r="B21" s="8"/>
    </row>
    <row r="22" spans="1:14" ht="15" customHeight="1" x14ac:dyDescent="0.15">
      <c r="A22" s="18" t="s">
        <v>472</v>
      </c>
      <c r="B22" s="8" t="s">
        <v>473</v>
      </c>
    </row>
    <row r="23" spans="1:14" ht="15" customHeight="1" x14ac:dyDescent="0.15">
      <c r="A23" s="94" t="s">
        <v>474</v>
      </c>
      <c r="B23" s="95"/>
      <c r="C23" s="95"/>
      <c r="D23" s="95"/>
      <c r="E23" s="95"/>
      <c r="F23" s="95"/>
      <c r="G23" s="95"/>
      <c r="H23" s="95"/>
      <c r="I23" s="95"/>
      <c r="J23" s="95"/>
      <c r="K23" s="95"/>
      <c r="L23" s="95"/>
      <c r="M23" s="95"/>
      <c r="N23" s="95"/>
    </row>
    <row r="24" spans="1:14" ht="15" customHeight="1" x14ac:dyDescent="0.15">
      <c r="A24" s="95"/>
      <c r="B24" s="95"/>
      <c r="C24" s="95"/>
      <c r="D24" s="95"/>
      <c r="E24" s="95"/>
      <c r="F24" s="95"/>
      <c r="G24" s="95"/>
      <c r="H24" s="95"/>
      <c r="I24" s="95"/>
      <c r="J24" s="95"/>
      <c r="K24" s="95"/>
      <c r="L24" s="95"/>
      <c r="M24" s="95"/>
      <c r="N24" s="95"/>
    </row>
    <row r="26" spans="1:14" ht="15" customHeight="1" x14ac:dyDescent="0.15">
      <c r="A26" s="8" t="s">
        <v>475</v>
      </c>
    </row>
  </sheetData>
  <mergeCells count="2">
    <mergeCell ref="G5:M15"/>
    <mergeCell ref="A23:N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J288"/>
  <sheetViews>
    <sheetView workbookViewId="0"/>
  </sheetViews>
  <sheetFormatPr baseColWidth="10" defaultColWidth="12.6640625" defaultRowHeight="15" customHeight="1" x14ac:dyDescent="0.15"/>
  <cols>
    <col min="1" max="1" width="18.5" customWidth="1"/>
    <col min="2" max="2" width="15.1640625" customWidth="1"/>
    <col min="3" max="3" width="57.83203125" customWidth="1"/>
    <col min="7" max="7" width="20.33203125" customWidth="1"/>
    <col min="8" max="8" width="10.5" customWidth="1"/>
    <col min="9" max="9" width="18.1640625" customWidth="1"/>
    <col min="10" max="10" width="9" customWidth="1"/>
  </cols>
  <sheetData>
    <row r="1" spans="1:10" ht="15" customHeight="1" x14ac:dyDescent="0.15">
      <c r="A1" s="7" t="s">
        <v>283</v>
      </c>
      <c r="B1" s="7" t="s">
        <v>12</v>
      </c>
      <c r="C1" s="7" t="s">
        <v>476</v>
      </c>
      <c r="G1" s="7" t="s">
        <v>285</v>
      </c>
      <c r="H1" s="12" t="s">
        <v>308</v>
      </c>
      <c r="I1" s="7" t="s">
        <v>286</v>
      </c>
      <c r="J1" s="12" t="s">
        <v>308</v>
      </c>
    </row>
    <row r="2" spans="1:10" x14ac:dyDescent="0.2">
      <c r="A2" s="8" t="s">
        <v>0</v>
      </c>
      <c r="B2" s="9" t="str">
        <f>'Draaitabel Bevolkingsprognose C'!A6</f>
        <v>Aalten</v>
      </c>
      <c r="C2" s="9" t="e">
        <f>(plancapaciteit_nl!F20+plancapaciteit_nl!G20)/(#REF!-#REF!)</f>
        <v>#REF!</v>
      </c>
      <c r="F2" s="8">
        <v>1</v>
      </c>
      <c r="G2" s="8" t="s">
        <v>322</v>
      </c>
      <c r="H2" s="11">
        <v>10.415000000000758</v>
      </c>
      <c r="I2" s="8" t="s">
        <v>306</v>
      </c>
      <c r="J2" s="14">
        <v>-26.3</v>
      </c>
    </row>
    <row r="3" spans="1:10" x14ac:dyDescent="0.2">
      <c r="A3" s="8" t="s">
        <v>0</v>
      </c>
      <c r="B3" s="9" t="str">
        <f>'Draaitabel Bevolkingsprognose C'!A279</f>
        <v>Scherpenzeel</v>
      </c>
      <c r="C3" s="9" t="e">
        <f>(plancapaciteit_nl!F4+plancapaciteit_nl!G4)/(#REF!-#REF!)</f>
        <v>#REF!</v>
      </c>
      <c r="F3" s="8">
        <v>2</v>
      </c>
      <c r="G3" s="8" t="s">
        <v>477</v>
      </c>
      <c r="H3" s="11">
        <v>6.6</v>
      </c>
      <c r="I3" s="8" t="s">
        <v>310</v>
      </c>
      <c r="J3" s="14">
        <v>-16.8</v>
      </c>
    </row>
    <row r="4" spans="1:10" x14ac:dyDescent="0.2">
      <c r="A4" s="8" t="s">
        <v>11</v>
      </c>
      <c r="B4" s="9" t="str">
        <f>'Draaitabel Bevolkingsprognose C'!A269</f>
        <v>Rijswijk (ZH.)</v>
      </c>
      <c r="C4" s="9" t="e">
        <f>(plancapaciteit_nl!#REF!)/(#REF!-#REF!)</f>
        <v>#REF!</v>
      </c>
      <c r="F4" s="8">
        <v>3</v>
      </c>
      <c r="G4" s="8" t="s">
        <v>478</v>
      </c>
      <c r="H4" s="11">
        <v>5.7461538461538462</v>
      </c>
      <c r="I4" s="8" t="s">
        <v>320</v>
      </c>
      <c r="J4" s="14">
        <v>-9.9</v>
      </c>
    </row>
    <row r="5" spans="1:10" x14ac:dyDescent="0.2">
      <c r="A5" s="8" t="s">
        <v>3</v>
      </c>
      <c r="B5" s="9" t="str">
        <f>'Draaitabel Bevolkingsprognose C'!A57</f>
        <v>Brunssum</v>
      </c>
      <c r="C5" s="9" t="e">
        <f>(plancapaciteit_nl!F164+plancapaciteit_nl!G164)/(#REF!-#REF!)</f>
        <v>#REF!</v>
      </c>
      <c r="F5" s="8">
        <v>4</v>
      </c>
      <c r="G5" s="8" t="s">
        <v>311</v>
      </c>
      <c r="H5" s="11">
        <v>5.65</v>
      </c>
      <c r="I5" s="8" t="s">
        <v>479</v>
      </c>
      <c r="J5" s="14">
        <v>-9.1</v>
      </c>
    </row>
    <row r="6" spans="1:10" x14ac:dyDescent="0.2">
      <c r="A6" s="8" t="s">
        <v>11</v>
      </c>
      <c r="B6" s="9" t="str">
        <f>'Draaitabel Bevolkingsprognose C'!A132</f>
        <v>Harderwijk</v>
      </c>
      <c r="C6" s="9" t="e">
        <f>(plancapaciteit_nl!#REF!)/(#REF!-#REF!)</f>
        <v>#REF!</v>
      </c>
      <c r="F6" s="8">
        <v>5</v>
      </c>
      <c r="G6" s="8" t="s">
        <v>480</v>
      </c>
      <c r="H6" s="11">
        <v>5.2828571428571429</v>
      </c>
      <c r="I6" s="8" t="s">
        <v>481</v>
      </c>
      <c r="J6" s="14">
        <v>-7.35</v>
      </c>
    </row>
    <row r="7" spans="1:10" x14ac:dyDescent="0.2">
      <c r="A7" s="8" t="s">
        <v>4</v>
      </c>
      <c r="B7" s="9" t="str">
        <f>'Draaitabel Bevolkingsprognose C'!A341</f>
        <v>Waalwijk</v>
      </c>
      <c r="C7" s="9" t="e">
        <f>(plancapaciteit_nl!F107+plancapaciteit_nl!G107)/(#REF!-#REF!)</f>
        <v>#REF!</v>
      </c>
      <c r="F7" s="8">
        <v>6</v>
      </c>
      <c r="G7" s="8" t="s">
        <v>482</v>
      </c>
      <c r="H7" s="11">
        <v>4.46</v>
      </c>
      <c r="I7" s="8" t="s">
        <v>483</v>
      </c>
      <c r="J7" s="14">
        <v>-7.1</v>
      </c>
    </row>
    <row r="8" spans="1:10" x14ac:dyDescent="0.2">
      <c r="A8" s="8" t="s">
        <v>4</v>
      </c>
      <c r="B8" s="9" t="str">
        <f>'Draaitabel Bevolkingsprognose C'!A39</f>
        <v>Best</v>
      </c>
      <c r="C8" s="9" t="e">
        <f>(plancapaciteit_nl!F55+plancapaciteit_nl!G55)/(#REF!-#REF!)</f>
        <v>#REF!</v>
      </c>
      <c r="F8" s="8">
        <v>7</v>
      </c>
      <c r="G8" s="8" t="s">
        <v>313</v>
      </c>
      <c r="H8" s="11">
        <v>4.42</v>
      </c>
      <c r="I8" s="8" t="s">
        <v>312</v>
      </c>
      <c r="J8" s="14">
        <v>-7</v>
      </c>
    </row>
    <row r="9" spans="1:10" x14ac:dyDescent="0.2">
      <c r="A9" s="8" t="s">
        <v>11</v>
      </c>
      <c r="B9" s="9" t="str">
        <f>'Draaitabel Bevolkingsprognose C'!A381</f>
        <v>Zwijndrecht</v>
      </c>
      <c r="C9" s="9" t="e">
        <f>(plancapaciteit_nl!#REF!)/(#REF!-#REF!)</f>
        <v>#REF!</v>
      </c>
      <c r="F9" s="8">
        <v>8</v>
      </c>
      <c r="G9" s="8" t="s">
        <v>287</v>
      </c>
      <c r="H9" s="11">
        <v>4.26</v>
      </c>
      <c r="I9" s="8" t="s">
        <v>484</v>
      </c>
      <c r="J9" s="14">
        <v>-6.3</v>
      </c>
    </row>
    <row r="10" spans="1:10" x14ac:dyDescent="0.2">
      <c r="A10" s="8" t="s">
        <v>0</v>
      </c>
      <c r="B10" s="9" t="str">
        <f>'Draaitabel Bevolkingsprognose C'!A204</f>
        <v>Meerssen</v>
      </c>
      <c r="C10" s="9" t="e">
        <f>(plancapaciteit_nl!F10+plancapaciteit_nl!G10)/(#REF!-#REF!)</f>
        <v>#REF!</v>
      </c>
      <c r="F10" s="8">
        <v>9</v>
      </c>
      <c r="G10" s="8" t="s">
        <v>485</v>
      </c>
      <c r="H10" s="11">
        <v>4.2133333333333329</v>
      </c>
      <c r="I10" s="8" t="s">
        <v>325</v>
      </c>
      <c r="J10" s="14">
        <v>-5.9</v>
      </c>
    </row>
    <row r="11" spans="1:10" x14ac:dyDescent="0.2">
      <c r="A11" s="8" t="s">
        <v>4</v>
      </c>
      <c r="B11" s="9" t="str">
        <f>'Draaitabel Bevolkingsprognose C'!A131</f>
        <v>Hardenberg</v>
      </c>
      <c r="C11" s="9" t="e">
        <f>(plancapaciteit_nl!F77+plancapaciteit_nl!G77)/(#REF!-#REF!)</f>
        <v>#REF!</v>
      </c>
      <c r="F11" s="8">
        <v>10</v>
      </c>
      <c r="G11" s="8" t="s">
        <v>486</v>
      </c>
      <c r="H11" s="11">
        <v>3.915</v>
      </c>
      <c r="I11" s="8" t="s">
        <v>487</v>
      </c>
      <c r="J11" s="14">
        <v>-5.5</v>
      </c>
    </row>
    <row r="12" spans="1:10" x14ac:dyDescent="0.2">
      <c r="A12" s="8" t="s">
        <v>4</v>
      </c>
      <c r="B12" s="9" t="str">
        <f>'Draaitabel Bevolkingsprognose C'!A339</f>
        <v>Waadhoeke</v>
      </c>
      <c r="C12" s="9" t="e">
        <f>(plancapaciteit_nl!F106+plancapaciteit_nl!G106)/(#REF!-#REF!)</f>
        <v>#REF!</v>
      </c>
      <c r="H12" s="11"/>
      <c r="J12" s="11"/>
    </row>
    <row r="13" spans="1:10" x14ac:dyDescent="0.2">
      <c r="A13" s="8" t="s">
        <v>4</v>
      </c>
      <c r="B13" s="9" t="str">
        <f>'Draaitabel Bevolkingsprognose C'!A286</f>
        <v>Sint-Michielsgestel</v>
      </c>
      <c r="C13" s="9" t="e">
        <f>(plancapaciteit_nl!F97+plancapaciteit_nl!G97)/(#REF!-#REF!)</f>
        <v>#REF!</v>
      </c>
      <c r="H13" s="11"/>
      <c r="J13" s="11"/>
    </row>
    <row r="14" spans="1:10" x14ac:dyDescent="0.2">
      <c r="A14" s="8" t="s">
        <v>0</v>
      </c>
      <c r="B14" s="9" t="str">
        <f>'Draaitabel Bevolkingsprognose C'!A46</f>
        <v>Bodegraven-Reeuwijk</v>
      </c>
      <c r="C14" s="9" t="e">
        <f>(plancapaciteit_nl!F43+plancapaciteit_nl!G43)/(#REF!-#REF!)</f>
        <v>#REF!</v>
      </c>
      <c r="F14" s="96" t="s">
        <v>488</v>
      </c>
      <c r="G14" s="97"/>
      <c r="H14" s="97"/>
      <c r="I14" s="98"/>
      <c r="J14" s="11"/>
    </row>
    <row r="15" spans="1:10" x14ac:dyDescent="0.2">
      <c r="A15" s="8" t="s">
        <v>3</v>
      </c>
      <c r="B15" s="9" t="str">
        <f>'Draaitabel Bevolkingsprognose C'!A194</f>
        <v>Loon op Zand</v>
      </c>
      <c r="C15" s="9" t="e">
        <f>(plancapaciteit_nl!F180+plancapaciteit_nl!G180)/(#REF!-#REF!)</f>
        <v>#REF!</v>
      </c>
      <c r="F15" s="99"/>
      <c r="G15" s="95"/>
      <c r="H15" s="95"/>
      <c r="I15" s="100"/>
      <c r="J15" s="11"/>
    </row>
    <row r="16" spans="1:10" x14ac:dyDescent="0.2">
      <c r="A16" s="8" t="s">
        <v>0</v>
      </c>
      <c r="B16" s="9" t="str">
        <f>'Draaitabel Bevolkingsprognose C'!A307</f>
        <v>Teylingen</v>
      </c>
      <c r="C16" s="9" t="e">
        <f>(plancapaciteit_nl!F5+plancapaciteit_nl!G5)/(#REF!-#REF!)</f>
        <v>#REF!</v>
      </c>
      <c r="F16" s="99"/>
      <c r="G16" s="95"/>
      <c r="H16" s="95"/>
      <c r="I16" s="100"/>
      <c r="J16" s="11"/>
    </row>
    <row r="17" spans="1:10" x14ac:dyDescent="0.2">
      <c r="A17" s="8" t="s">
        <v>3</v>
      </c>
      <c r="B17" s="9" t="str">
        <f>'Draaitabel Bevolkingsprognose C'!A151</f>
        <v>Heusden</v>
      </c>
      <c r="C17" s="9" t="e">
        <f>(plancapaciteit_nl!F178+plancapaciteit_nl!G178)/(#REF!-#REF!)</f>
        <v>#REF!</v>
      </c>
      <c r="F17" s="99"/>
      <c r="G17" s="95"/>
      <c r="H17" s="95"/>
      <c r="I17" s="100"/>
      <c r="J17" s="11"/>
    </row>
    <row r="18" spans="1:10" x14ac:dyDescent="0.2">
      <c r="A18" s="8" t="s">
        <v>0</v>
      </c>
      <c r="B18" s="9" t="str">
        <f>'Draaitabel Bevolkingsprognose C'!A297</f>
        <v>Steenbergen</v>
      </c>
      <c r="C18" s="9" t="e">
        <f>(plancapaciteit_nl!F12+plancapaciteit_nl!G12)/(#REF!-#REF!)</f>
        <v>#REF!</v>
      </c>
      <c r="F18" s="99"/>
      <c r="G18" s="95"/>
      <c r="H18" s="95"/>
      <c r="I18" s="100"/>
    </row>
    <row r="19" spans="1:10" x14ac:dyDescent="0.2">
      <c r="A19" s="8" t="s">
        <v>3</v>
      </c>
      <c r="B19" s="9" t="str">
        <f>'Draaitabel Bevolkingsprognose C'!A374</f>
        <v>Zoetermeer</v>
      </c>
      <c r="C19" s="9" t="e">
        <f>(plancapaciteit_nl!F205+plancapaciteit_nl!G205)/(#REF!-#REF!)</f>
        <v>#REF!</v>
      </c>
      <c r="F19" s="99"/>
      <c r="G19" s="95"/>
      <c r="H19" s="95"/>
      <c r="I19" s="100"/>
    </row>
    <row r="20" spans="1:10" x14ac:dyDescent="0.2">
      <c r="A20" s="8" t="s">
        <v>0</v>
      </c>
      <c r="B20" s="10" t="str">
        <f>'Draaitabel Bevolkingsprognose C'!A36</f>
        <v>Bergen op Zoom</v>
      </c>
      <c r="C20" s="9" t="e">
        <f>(plancapaciteit_nl!F14+plancapaciteit_nl!G14)/(#REF!-#REF!)</f>
        <v>#REF!</v>
      </c>
      <c r="F20" s="99"/>
      <c r="G20" s="95"/>
      <c r="H20" s="95"/>
      <c r="I20" s="100"/>
    </row>
    <row r="21" spans="1:10" x14ac:dyDescent="0.2">
      <c r="A21" s="8" t="s">
        <v>0</v>
      </c>
      <c r="B21" s="9" t="str">
        <f>'Draaitabel Bevolkingsprognose C'!A119</f>
        <v>Gorinchem</v>
      </c>
      <c r="C21" s="9" t="e">
        <f>(plancapaciteit_nl!F28+plancapaciteit_nl!G28)/(#REF!-#REF!)</f>
        <v>#REF!</v>
      </c>
      <c r="F21" s="101"/>
      <c r="G21" s="102"/>
      <c r="H21" s="102"/>
      <c r="I21" s="103"/>
      <c r="J21" s="11"/>
    </row>
    <row r="22" spans="1:10" x14ac:dyDescent="0.2">
      <c r="A22" s="8" t="s">
        <v>4</v>
      </c>
      <c r="B22" s="9" t="str">
        <f>'Draaitabel Bevolkingsprognose C'!A111</f>
        <v>Gemert-Bakel</v>
      </c>
      <c r="C22" s="9" t="e">
        <f>(plancapaciteit_nl!F71+plancapaciteit_nl!G71)/(#REF!-#REF!)</f>
        <v>#REF!</v>
      </c>
      <c r="J22" s="11"/>
    </row>
    <row r="23" spans="1:10" x14ac:dyDescent="0.2">
      <c r="A23" s="8" t="s">
        <v>3</v>
      </c>
      <c r="B23" s="9" t="str">
        <f>'Draaitabel Bevolkingsprognose C'!A33</f>
        <v>Bergeijk</v>
      </c>
      <c r="C23" s="9" t="e">
        <f>(plancapaciteit_nl!F160+plancapaciteit_nl!G160)/(#REF!-#REF!)</f>
        <v>#REF!</v>
      </c>
      <c r="J23" s="11"/>
    </row>
    <row r="24" spans="1:10" x14ac:dyDescent="0.2">
      <c r="A24" s="8" t="s">
        <v>4</v>
      </c>
      <c r="B24" s="9" t="str">
        <f>'Draaitabel Bevolkingsprognose C'!A363</f>
        <v>Woerden</v>
      </c>
      <c r="C24" s="9" t="e">
        <f>(plancapaciteit_nl!F109+plancapaciteit_nl!G109)/(#REF!-#REF!)</f>
        <v>#REF!</v>
      </c>
      <c r="F24" s="91" t="s">
        <v>326</v>
      </c>
      <c r="G24" s="92"/>
      <c r="H24" s="92"/>
      <c r="I24" s="93"/>
      <c r="J24" s="11"/>
    </row>
    <row r="25" spans="1:10" x14ac:dyDescent="0.2">
      <c r="A25" s="8" t="s">
        <v>0</v>
      </c>
      <c r="B25" s="9" t="str">
        <f>'Draaitabel Bevolkingsprognose C'!A162</f>
        <v>Hulst</v>
      </c>
      <c r="C25" s="9" t="e">
        <f>(plancapaciteit_nl!F30+plancapaciteit_nl!G30)/(#REF!-#REF!)</f>
        <v>#REF!</v>
      </c>
      <c r="H25" s="11"/>
      <c r="J25" s="11"/>
    </row>
    <row r="26" spans="1:10" x14ac:dyDescent="0.2">
      <c r="A26" s="8" t="s">
        <v>4</v>
      </c>
      <c r="B26" s="9" t="str">
        <f>'Draaitabel Bevolkingsprognose C'!A236</f>
        <v>Oldambt</v>
      </c>
      <c r="C26" s="9" t="e">
        <f>(plancapaciteit_nl!F91+plancapaciteit_nl!G91)/(#REF!-#REF!)</f>
        <v>#REF!</v>
      </c>
      <c r="H26" s="11"/>
      <c r="J26" s="11"/>
    </row>
    <row r="27" spans="1:10" x14ac:dyDescent="0.2">
      <c r="A27" s="8" t="s">
        <v>2</v>
      </c>
      <c r="B27" s="9" t="str">
        <f>'Draaitabel Bevolkingsprognose C'!A74</f>
        <v>De Wolden</v>
      </c>
      <c r="C27" s="9" t="e">
        <f>(plancapaciteit_nl!F123+plancapaciteit_nl!G123)/(#REF!-#REF!)</f>
        <v>#REF!</v>
      </c>
      <c r="H27" s="11"/>
      <c r="J27" s="11"/>
    </row>
    <row r="28" spans="1:10" x14ac:dyDescent="0.2">
      <c r="A28" s="8" t="s">
        <v>4</v>
      </c>
      <c r="B28" s="9" t="str">
        <f>'Draaitabel Bevolkingsprognose C'!A15</f>
        <v>Ameland</v>
      </c>
      <c r="C28" s="9" t="e">
        <f>(plancapaciteit_nl!F49+plancapaciteit_nl!G49)/(#REF!-#REF!)</f>
        <v>#REF!</v>
      </c>
      <c r="H28" s="11"/>
      <c r="J28" s="11"/>
    </row>
    <row r="29" spans="1:10" x14ac:dyDescent="0.2">
      <c r="A29" s="8" t="s">
        <v>11</v>
      </c>
      <c r="B29" s="9" t="str">
        <f>'Draaitabel Bevolkingsprognose C'!A357</f>
        <v>Wijchen</v>
      </c>
      <c r="C29" s="9" t="e">
        <f>(plancapaciteit_nl!#REF!)/(#REF!-#REF!)</f>
        <v>#REF!</v>
      </c>
      <c r="H29" s="11"/>
      <c r="J29" s="11"/>
    </row>
    <row r="30" spans="1:10" x14ac:dyDescent="0.2">
      <c r="A30" s="8" t="s">
        <v>11</v>
      </c>
      <c r="B30" s="9" t="str">
        <f>'Draaitabel Bevolkingsprognose C'!A239</f>
        <v>Olst-Wijhe</v>
      </c>
      <c r="C30" s="9" t="e">
        <f>(plancapaciteit_nl!#REF!)/(#REF!-#REF!)</f>
        <v>#REF!</v>
      </c>
      <c r="H30" s="11"/>
      <c r="J30" s="11"/>
    </row>
    <row r="31" spans="1:10" x14ac:dyDescent="0.2">
      <c r="A31" s="8" t="s">
        <v>4</v>
      </c>
      <c r="B31" s="9" t="str">
        <f>'Draaitabel Bevolkingsprognose C'!A287</f>
        <v>Sittard-Geleen</v>
      </c>
      <c r="C31" s="9" t="e">
        <f>(plancapaciteit_nl!F98+plancapaciteit_nl!G98)/(#REF!-#REF!)</f>
        <v>#REF!</v>
      </c>
      <c r="H31" s="11"/>
      <c r="J31" s="11"/>
    </row>
    <row r="32" spans="1:10" x14ac:dyDescent="0.2">
      <c r="A32" s="8" t="s">
        <v>3</v>
      </c>
      <c r="B32" s="9" t="str">
        <f>'Draaitabel Bevolkingsprognose C'!A358</f>
        <v>Wijdemeren</v>
      </c>
      <c r="C32" s="9" t="e">
        <f>(plancapaciteit_nl!F202+plancapaciteit_nl!G202)/(#REF!-#REF!)</f>
        <v>#REF!</v>
      </c>
      <c r="H32" s="11"/>
      <c r="J32" s="11"/>
    </row>
    <row r="33" spans="1:10" x14ac:dyDescent="0.2">
      <c r="A33" s="8" t="s">
        <v>3</v>
      </c>
      <c r="B33" s="9" t="str">
        <f>'Draaitabel Bevolkingsprognose C'!A192</f>
        <v>Lisse</v>
      </c>
      <c r="C33" s="9" t="e">
        <f>(plancapaciteit_nl!F179+plancapaciteit_nl!G179)/(#REF!-#REF!)</f>
        <v>#REF!</v>
      </c>
      <c r="H33" s="11"/>
      <c r="J33" s="11"/>
    </row>
    <row r="34" spans="1:10" x14ac:dyDescent="0.2">
      <c r="A34" s="8" t="s">
        <v>6</v>
      </c>
      <c r="B34" s="9" t="str">
        <f>'Draaitabel Bevolkingsprognose C'!A160</f>
        <v>Houten</v>
      </c>
      <c r="C34" s="9" t="e">
        <f>(plancapaciteit_nl!#REF!+plancapaciteit_nl!#REF!)/(#REF!-#REF!)</f>
        <v>#REF!</v>
      </c>
      <c r="H34" s="11"/>
      <c r="J34" s="11"/>
    </row>
    <row r="35" spans="1:10" x14ac:dyDescent="0.2">
      <c r="A35" s="8" t="s">
        <v>3</v>
      </c>
      <c r="B35" s="9" t="str">
        <f>'Draaitabel Bevolkingsprognose C'!A92</f>
        <v>Echt-Susteren</v>
      </c>
      <c r="C35" s="9" t="e">
        <f>(plancapaciteit_nl!F170+plancapaciteit_nl!G170)/(#REF!-#REF!)</f>
        <v>#REF!</v>
      </c>
      <c r="H35" s="11"/>
      <c r="J35" s="11"/>
    </row>
    <row r="36" spans="1:10" x14ac:dyDescent="0.2">
      <c r="A36" s="8" t="s">
        <v>4</v>
      </c>
      <c r="B36" s="9" t="str">
        <f>'Draaitabel Bevolkingsprognose C'!A213</f>
        <v>Molenwaard</v>
      </c>
      <c r="C36" s="9" t="e">
        <f>(plancapaciteit_nl!F88+plancapaciteit_nl!G88)/(#REF!-#REF!)</f>
        <v>#REF!</v>
      </c>
      <c r="H36" s="11"/>
      <c r="J36" s="11"/>
    </row>
    <row r="37" spans="1:10" x14ac:dyDescent="0.2">
      <c r="A37" s="8" t="s">
        <v>9</v>
      </c>
      <c r="B37" s="9" t="str">
        <f>'Draaitabel Bevolkingsprognose C'!A8</f>
        <v>Alblasserdam</v>
      </c>
      <c r="C37" s="9" t="e">
        <f>(plancapaciteit_nl!#REF!)/(#REF!-#REF!)</f>
        <v>#REF!</v>
      </c>
      <c r="H37" s="11"/>
      <c r="J37" s="11"/>
    </row>
    <row r="38" spans="1:10" x14ac:dyDescent="0.2">
      <c r="A38" s="8" t="s">
        <v>0</v>
      </c>
      <c r="B38" s="9" t="str">
        <f>'Draaitabel Bevolkingsprognose C'!A181</f>
        <v>Leek</v>
      </c>
      <c r="C38" s="9" t="e">
        <f>(plancapaciteit_nl!F31+plancapaciteit_nl!G31)/(#REF!-#REF!)</f>
        <v>#REF!</v>
      </c>
      <c r="H38" s="11"/>
      <c r="J38" s="11"/>
    </row>
    <row r="39" spans="1:10" x14ac:dyDescent="0.2">
      <c r="A39" s="8" t="s">
        <v>3</v>
      </c>
      <c r="B39" s="9" t="str">
        <f>'Draaitabel Bevolkingsprognose C'!A362</f>
        <v>Woensdrecht</v>
      </c>
      <c r="C39" s="9" t="e">
        <f>(plancapaciteit_nl!F203+plancapaciteit_nl!G203)/(#REF!-#REF!)</f>
        <v>#REF!</v>
      </c>
      <c r="H39" s="11"/>
      <c r="J39" s="11"/>
    </row>
    <row r="40" spans="1:10" x14ac:dyDescent="0.2">
      <c r="A40" s="8" t="s">
        <v>4</v>
      </c>
      <c r="B40" s="9" t="str">
        <f>'Draaitabel Bevolkingsprognose C'!A154</f>
        <v>Hilversum</v>
      </c>
      <c r="C40" s="9" t="e">
        <f>(plancapaciteit_nl!F82+plancapaciteit_nl!G82)/(#REF!-#REF!)</f>
        <v>#REF!</v>
      </c>
      <c r="H40" s="11"/>
      <c r="J40" s="11"/>
    </row>
    <row r="41" spans="1:10" x14ac:dyDescent="0.2">
      <c r="A41" s="8" t="s">
        <v>4</v>
      </c>
      <c r="B41" s="9" t="str">
        <f>'Draaitabel Bevolkingsprognose C'!A176</f>
        <v>Landgraaf</v>
      </c>
      <c r="C41" s="9" t="e">
        <f>(plancapaciteit_nl!F84+plancapaciteit_nl!G84)/(#REF!-#REF!)</f>
        <v>#REF!</v>
      </c>
      <c r="H41" s="11"/>
      <c r="J41" s="11"/>
    </row>
    <row r="42" spans="1:10" x14ac:dyDescent="0.2">
      <c r="A42" s="8" t="s">
        <v>3</v>
      </c>
      <c r="B42" s="9" t="str">
        <f>'Draaitabel Bevolkingsprognose C'!A251</f>
        <v>Ouder-Amstel</v>
      </c>
      <c r="C42" s="9" t="e">
        <f>(plancapaciteit_nl!F189+plancapaciteit_nl!G189)/(#REF!-#REF!)</f>
        <v>#REF!</v>
      </c>
      <c r="H42" s="11"/>
      <c r="J42" s="11"/>
    </row>
    <row r="43" spans="1:10" x14ac:dyDescent="0.2">
      <c r="A43" s="8" t="s">
        <v>0</v>
      </c>
      <c r="B43" s="9" t="s">
        <v>13</v>
      </c>
      <c r="C43" s="9" t="e">
        <f>(plancapaciteit_nl!F2+plancapaciteit_nl!G2)/(#REF!-#REF!)</f>
        <v>#REF!</v>
      </c>
      <c r="H43" s="11"/>
      <c r="J43" s="11"/>
    </row>
    <row r="44" spans="1:10" x14ac:dyDescent="0.2">
      <c r="A44" s="8" t="s">
        <v>11</v>
      </c>
      <c r="B44" s="9" t="str">
        <f>'Draaitabel Bevolkingsprognose C'!A312</f>
        <v>Twenterand</v>
      </c>
      <c r="C44" s="9" t="e">
        <f>(plancapaciteit_nl!#REF!)/(#REF!-#REF!)</f>
        <v>#REF!</v>
      </c>
      <c r="H44" s="11"/>
      <c r="J44" s="11"/>
    </row>
    <row r="45" spans="1:10" x14ac:dyDescent="0.2">
      <c r="A45" s="8" t="s">
        <v>11</v>
      </c>
      <c r="B45" s="9" t="str">
        <f>'Draaitabel Bevolkingsprognose C'!A156</f>
        <v>Hollands Kroon</v>
      </c>
      <c r="C45" s="9" t="e">
        <f>(plancapaciteit_nl!#REF!)/(#REF!-#REF!)</f>
        <v>#REF!</v>
      </c>
      <c r="H45" s="11"/>
      <c r="J45" s="11"/>
    </row>
    <row r="46" spans="1:10" x14ac:dyDescent="0.2">
      <c r="A46" s="8" t="s">
        <v>11</v>
      </c>
      <c r="B46" s="9" t="str">
        <f>'Draaitabel Bevolkingsprognose C'!A313</f>
        <v>Tynaarlo</v>
      </c>
      <c r="C46" s="9" t="e">
        <f>(plancapaciteit_nl!#REF!)/(#REF!-#REF!)</f>
        <v>#REF!</v>
      </c>
      <c r="H46" s="11"/>
      <c r="J46" s="11"/>
    </row>
    <row r="47" spans="1:10" x14ac:dyDescent="0.2">
      <c r="A47" s="8" t="s">
        <v>3</v>
      </c>
      <c r="B47" s="9" t="str">
        <f>'Draaitabel Bevolkingsprognose C'!A83</f>
        <v>Doetinchem</v>
      </c>
      <c r="C47" s="9" t="e">
        <f>(plancapaciteit_nl!F167+plancapaciteit_nl!G167)/(#REF!-#REF!)</f>
        <v>#REF!</v>
      </c>
      <c r="H47" s="11"/>
      <c r="J47" s="11"/>
    </row>
    <row r="48" spans="1:10" x14ac:dyDescent="0.2">
      <c r="A48" s="8" t="s">
        <v>2</v>
      </c>
      <c r="B48" s="9" t="str">
        <f>'Draaitabel Bevolkingsprognose C'!A71</f>
        <v>De Fryske Marren</v>
      </c>
      <c r="C48" s="9" t="e">
        <f>(plancapaciteit_nl!F122+plancapaciteit_nl!G122)/(#REF!-#REF!)</f>
        <v>#REF!</v>
      </c>
      <c r="H48" s="11"/>
      <c r="J48" s="11"/>
    </row>
    <row r="49" spans="1:10" x14ac:dyDescent="0.2">
      <c r="A49" s="8" t="s">
        <v>6</v>
      </c>
      <c r="B49" s="9" t="str">
        <f>'Draaitabel Bevolkingsprognose C'!A347</f>
        <v>Weesp</v>
      </c>
      <c r="C49" s="9" t="e">
        <f>(plancapaciteit_nl!#REF!+plancapaciteit_nl!#REF!)/(#REF!-#REF!)</f>
        <v>#REF!</v>
      </c>
      <c r="H49" s="11"/>
      <c r="J49" s="11"/>
    </row>
    <row r="50" spans="1:10" x14ac:dyDescent="0.2">
      <c r="A50" s="8" t="s">
        <v>11</v>
      </c>
      <c r="B50" s="9" t="str">
        <f>'Draaitabel Bevolkingsprognose C'!A126</f>
        <v>Haaren</v>
      </c>
      <c r="C50" s="9" t="e">
        <f>(plancapaciteit_nl!#REF!)/(#REF!-#REF!)</f>
        <v>#REF!</v>
      </c>
      <c r="H50" s="11"/>
      <c r="J50" s="11"/>
    </row>
    <row r="51" spans="1:10" x14ac:dyDescent="0.2">
      <c r="A51" s="8" t="s">
        <v>9</v>
      </c>
      <c r="B51" s="9" t="s">
        <v>284</v>
      </c>
      <c r="C51" s="9" t="e">
        <f>(plancapaciteit_nl!#REF!)/(#REF!-#REF!)</f>
        <v>#REF!</v>
      </c>
      <c r="H51" s="11"/>
      <c r="J51" s="11"/>
    </row>
    <row r="52" spans="1:10" x14ac:dyDescent="0.2">
      <c r="A52" s="8" t="s">
        <v>11</v>
      </c>
      <c r="B52" s="9" t="str">
        <f>'Draaitabel Bevolkingsprognose C'!A198</f>
        <v>Maasdriel</v>
      </c>
      <c r="C52" s="9" t="e">
        <f>(plancapaciteit_nl!#REF!)/(#REF!-#REF!)</f>
        <v>#REF!</v>
      </c>
      <c r="H52" s="11"/>
      <c r="J52" s="11"/>
    </row>
    <row r="53" spans="1:10" x14ac:dyDescent="0.2">
      <c r="A53" s="8" t="s">
        <v>3</v>
      </c>
      <c r="B53" s="9" t="str">
        <f>'Draaitabel Bevolkingsprognose C'!A140</f>
        <v>Heerenveen</v>
      </c>
      <c r="C53" s="9" t="e">
        <f>(plancapaciteit_nl!F177+plancapaciteit_nl!G177)/(#REF!-#REF!)</f>
        <v>#REF!</v>
      </c>
      <c r="H53" s="11"/>
      <c r="J53" s="11"/>
    </row>
    <row r="54" spans="1:10" x14ac:dyDescent="0.2">
      <c r="A54" s="8" t="s">
        <v>4</v>
      </c>
      <c r="B54" s="9" t="str">
        <f>'Draaitabel Bevolkingsprognose C'!A127</f>
        <v>Haarlem</v>
      </c>
      <c r="C54" s="9" t="e">
        <f>(plancapaciteit_nl!F76+plancapaciteit_nl!G76)/(#REF!-#REF!)</f>
        <v>#REF!</v>
      </c>
      <c r="H54" s="11"/>
      <c r="J54" s="11"/>
    </row>
    <row r="55" spans="1:10" x14ac:dyDescent="0.2">
      <c r="A55" s="8" t="s">
        <v>2</v>
      </c>
      <c r="B55" s="9" t="str">
        <f>'Draaitabel Bevolkingsprognose C'!A196</f>
        <v>Loppersum</v>
      </c>
      <c r="C55" s="9" t="e">
        <f>(plancapaciteit_nl!F126+plancapaciteit_nl!G126)/(#REF!-#REF!)</f>
        <v>#REF!</v>
      </c>
      <c r="H55" s="11"/>
      <c r="J55" s="11"/>
    </row>
    <row r="56" spans="1:10" x14ac:dyDescent="0.2">
      <c r="A56" s="8" t="s">
        <v>11</v>
      </c>
      <c r="B56" s="9" t="str">
        <f>'Draaitabel Bevolkingsprognose C'!A82</f>
        <v>Doesburg</v>
      </c>
      <c r="C56" s="9" t="e">
        <f>(plancapaciteit_nl!#REF!)/(#REF!-#REF!)</f>
        <v>#REF!</v>
      </c>
      <c r="H56" s="11"/>
      <c r="J56" s="11"/>
    </row>
    <row r="57" spans="1:10" x14ac:dyDescent="0.2">
      <c r="A57" s="8" t="s">
        <v>3</v>
      </c>
      <c r="B57" s="9" t="str">
        <f>'Draaitabel Bevolkingsprognose C'!A263</f>
        <v>Renswoude</v>
      </c>
      <c r="C57" s="9" t="e">
        <f>(plancapaciteit_nl!F192+plancapaciteit_nl!G192)/(#REF!-#REF!)</f>
        <v>#REF!</v>
      </c>
      <c r="H57" s="11"/>
      <c r="J57" s="11"/>
    </row>
    <row r="58" spans="1:10" x14ac:dyDescent="0.2">
      <c r="A58" s="8" t="s">
        <v>9</v>
      </c>
      <c r="B58" s="9" t="str">
        <f>'Draaitabel Bevolkingsprognose C'!A136</f>
        <v>Hattem</v>
      </c>
      <c r="C58" s="9" t="e">
        <f>(plancapaciteit_nl!#REF!)/(#REF!-#REF!)</f>
        <v>#REF!</v>
      </c>
      <c r="H58" s="11"/>
      <c r="J58" s="11"/>
    </row>
    <row r="59" spans="1:10" x14ac:dyDescent="0.2">
      <c r="A59" s="8" t="s">
        <v>9</v>
      </c>
      <c r="B59" s="9" t="str">
        <f>'Draaitabel Bevolkingsprognose C'!A291</f>
        <v>Soest</v>
      </c>
      <c r="C59" s="9" t="e">
        <f>(plancapaciteit_nl!#REF!)/(#REF!-#REF!)</f>
        <v>#REF!</v>
      </c>
      <c r="H59" s="11"/>
      <c r="J59" s="11"/>
    </row>
    <row r="60" spans="1:10" x14ac:dyDescent="0.2">
      <c r="A60" s="8" t="s">
        <v>9</v>
      </c>
      <c r="B60" s="9" t="str">
        <f>'Draaitabel Bevolkingsprognose C'!A72</f>
        <v>De Marne</v>
      </c>
      <c r="C60" s="9" t="e">
        <f>(plancapaciteit_nl!#REF!)/(#REF!-#REF!)</f>
        <v>#REF!</v>
      </c>
      <c r="H60" s="11"/>
      <c r="J60" s="11"/>
    </row>
    <row r="61" spans="1:10" x14ac:dyDescent="0.2">
      <c r="A61" s="8" t="s">
        <v>7</v>
      </c>
      <c r="B61" s="9" t="str">
        <f>'Draaitabel Bevolkingsprognose C'!A284</f>
        <v>Simpelveld</v>
      </c>
      <c r="C61" s="9" t="e">
        <f>(plancapaciteit_nl!F150+plancapaciteit_nl!G150)/(#REF!-#REF!)</f>
        <v>#REF!</v>
      </c>
      <c r="H61" s="11"/>
      <c r="J61" s="11"/>
    </row>
    <row r="62" spans="1:10" x14ac:dyDescent="0.2">
      <c r="A62" s="8" t="s">
        <v>6</v>
      </c>
      <c r="B62" s="9" t="str">
        <f>'Draaitabel Bevolkingsprognose C'!A30</f>
        <v>Beemster</v>
      </c>
      <c r="C62" s="9" t="e">
        <f>(plancapaciteit_nl!#REF!+plancapaciteit_nl!#REF!)/(#REF!-#REF!)</f>
        <v>#REF!</v>
      </c>
      <c r="H62" s="11"/>
      <c r="J62" s="11"/>
    </row>
    <row r="63" spans="1:10" x14ac:dyDescent="0.2">
      <c r="A63" s="8" t="s">
        <v>7</v>
      </c>
      <c r="B63" s="9" t="str">
        <f>'Draaitabel Bevolkingsprognose C'!A163</f>
        <v>IJsselstein</v>
      </c>
      <c r="C63" s="9" t="e">
        <f>(plancapaciteit_nl!F145+plancapaciteit_nl!G145)/(#REF!-#REF!)</f>
        <v>#REF!</v>
      </c>
      <c r="H63" s="11"/>
      <c r="J63" s="11"/>
    </row>
    <row r="64" spans="1:10" x14ac:dyDescent="0.2">
      <c r="A64" s="8" t="s">
        <v>3</v>
      </c>
      <c r="B64" s="9" t="str">
        <f>'Draaitabel Bevolkingsprognose C'!A38</f>
        <v>Bernheze</v>
      </c>
      <c r="C64" s="9" t="e">
        <f>(plancapaciteit_nl!F161+plancapaciteit_nl!G161)/(#REF!-#REF!)</f>
        <v>#REF!</v>
      </c>
      <c r="H64" s="11"/>
      <c r="J64" s="11"/>
    </row>
    <row r="65" spans="1:10" x14ac:dyDescent="0.2">
      <c r="A65" s="8" t="s">
        <v>9</v>
      </c>
      <c r="B65" s="9" t="str">
        <f>'Draaitabel Bevolkingsprognose C'!A315</f>
        <v>Uden</v>
      </c>
      <c r="C65" s="9" t="e">
        <f>(plancapaciteit_nl!#REF!)/(#REF!-#REF!)</f>
        <v>#REF!</v>
      </c>
      <c r="H65" s="11"/>
      <c r="J65" s="11"/>
    </row>
    <row r="66" spans="1:10" x14ac:dyDescent="0.2">
      <c r="A66" s="8" t="s">
        <v>6</v>
      </c>
      <c r="B66" s="9" t="str">
        <f>'Draaitabel Bevolkingsprognose C'!A189</f>
        <v>Leusden</v>
      </c>
      <c r="C66" s="9" t="e">
        <f>(plancapaciteit_nl!#REF!+plancapaciteit_nl!#REF!)/(#REF!-#REF!)</f>
        <v>#REF!</v>
      </c>
      <c r="H66" s="11"/>
      <c r="J66" s="11"/>
    </row>
    <row r="67" spans="1:10" x14ac:dyDescent="0.2">
      <c r="A67" s="8" t="s">
        <v>4</v>
      </c>
      <c r="B67" s="9" t="str">
        <f>'Draaitabel Bevolkingsprognose C'!A122</f>
        <v>Groningen (gemeente)</v>
      </c>
      <c r="C67" s="9" t="e">
        <f>(plancapaciteit_nl!F75+plancapaciteit_nl!G75)/(#REF!-#REF!)</f>
        <v>#REF!</v>
      </c>
      <c r="H67" s="11"/>
      <c r="J67" s="11"/>
    </row>
    <row r="68" spans="1:10" x14ac:dyDescent="0.2">
      <c r="A68" s="8" t="s">
        <v>9</v>
      </c>
      <c r="B68" s="9" t="str">
        <f>'Draaitabel Bevolkingsprognose C'!A70</f>
        <v>De Bilt</v>
      </c>
      <c r="C68" s="9" t="e">
        <f>(plancapaciteit_nl!#REF!)/(#REF!-#REF!)</f>
        <v>#REF!</v>
      </c>
      <c r="H68" s="11"/>
      <c r="J68" s="11"/>
    </row>
    <row r="69" spans="1:10" x14ac:dyDescent="0.2">
      <c r="A69" s="8" t="s">
        <v>6</v>
      </c>
      <c r="B69" s="9" t="str">
        <f>'Draaitabel Bevolkingsprognose C'!A331</f>
        <v>Vianen</v>
      </c>
      <c r="C69" s="9" t="e">
        <f>(plancapaciteit_nl!#REF!+plancapaciteit_nl!#REF!)/(#REF!-#REF!)</f>
        <v>#REF!</v>
      </c>
      <c r="H69" s="11"/>
      <c r="J69" s="11"/>
    </row>
    <row r="70" spans="1:10" x14ac:dyDescent="0.2">
      <c r="A70" s="8" t="s">
        <v>7</v>
      </c>
      <c r="B70" s="9" t="str">
        <f>'Draaitabel Bevolkingsprognose C'!A309</f>
        <v>Tiel</v>
      </c>
      <c r="C70" s="9" t="e">
        <f>(plancapaciteit_nl!F153+plancapaciteit_nl!G153)/(#REF!-#REF!)</f>
        <v>#REF!</v>
      </c>
      <c r="H70" s="11"/>
      <c r="J70" s="11"/>
    </row>
    <row r="71" spans="1:10" x14ac:dyDescent="0.2">
      <c r="A71" s="8" t="s">
        <v>9</v>
      </c>
      <c r="B71" s="9" t="str">
        <f>'Draaitabel Bevolkingsprognose C'!A248</f>
        <v>Oss</v>
      </c>
      <c r="C71" s="9" t="e">
        <f>(plancapaciteit_nl!#REF!)/(#REF!-#REF!)</f>
        <v>#REF!</v>
      </c>
      <c r="H71" s="11"/>
      <c r="J71" s="11"/>
    </row>
    <row r="72" spans="1:10" x14ac:dyDescent="0.2">
      <c r="A72" s="8" t="s">
        <v>6</v>
      </c>
      <c r="B72" s="9" t="s">
        <v>168</v>
      </c>
      <c r="C72" s="9" t="e">
        <f>(plancapaciteit_nl!#REF!+plancapaciteit_nl!#REF!)/(#REF!-#REF!)</f>
        <v>#REF!</v>
      </c>
      <c r="H72" s="11"/>
      <c r="J72" s="11"/>
    </row>
    <row r="73" spans="1:10" x14ac:dyDescent="0.2">
      <c r="A73" s="8" t="s">
        <v>6</v>
      </c>
      <c r="B73" s="9" t="str">
        <f>'Draaitabel Bevolkingsprognose C'!A113</f>
        <v>Giessenlanden</v>
      </c>
      <c r="C73" s="9" t="e">
        <f>(plancapaciteit_nl!#REF!+plancapaciteit_nl!#REF!)/(#REF!-#REF!)</f>
        <v>#REF!</v>
      </c>
      <c r="H73" s="11"/>
      <c r="J73" s="11"/>
    </row>
    <row r="74" spans="1:10" x14ac:dyDescent="0.2">
      <c r="A74" s="8" t="s">
        <v>9</v>
      </c>
      <c r="B74" s="9" t="str">
        <f>'Draaitabel Bevolkingsprognose C'!A306</f>
        <v>Texel</v>
      </c>
      <c r="C74" s="9" t="e">
        <f>(plancapaciteit_nl!#REF!)/(#REF!-#REF!)</f>
        <v>#REF!</v>
      </c>
      <c r="H74" s="11"/>
      <c r="J74" s="11"/>
    </row>
    <row r="75" spans="1:10" x14ac:dyDescent="0.2">
      <c r="A75" s="8" t="s">
        <v>9</v>
      </c>
      <c r="B75" s="9" t="str">
        <f>'Draaitabel Bevolkingsprognose C'!A245</f>
        <v>Oostzaan</v>
      </c>
      <c r="C75" s="9" t="e">
        <f>(plancapaciteit_nl!#REF!)/(#REF!-#REF!)</f>
        <v>#REF!</v>
      </c>
      <c r="H75" s="11"/>
      <c r="J75" s="11"/>
    </row>
    <row r="76" spans="1:10" x14ac:dyDescent="0.2">
      <c r="A76" s="8" t="s">
        <v>6</v>
      </c>
      <c r="B76" s="9" t="str">
        <f>'Draaitabel Bevolkingsprognose C'!A271</f>
        <v>Roermond</v>
      </c>
      <c r="C76" s="9" t="e">
        <f>(plancapaciteit_nl!#REF!+plancapaciteit_nl!#REF!)/(#REF!-#REF!)</f>
        <v>#REF!</v>
      </c>
      <c r="H76" s="11"/>
      <c r="J76" s="11"/>
    </row>
    <row r="77" spans="1:10" x14ac:dyDescent="0.2">
      <c r="A77" s="8" t="s">
        <v>6</v>
      </c>
      <c r="B77" s="9" t="str">
        <f>'Draaitabel Bevolkingsprognose C'!A288</f>
        <v>Sliedrecht</v>
      </c>
      <c r="C77" s="9" t="e">
        <f>(plancapaciteit_nl!#REF!+plancapaciteit_nl!#REF!)/(#REF!-#REF!)</f>
        <v>#REF!</v>
      </c>
      <c r="H77" s="11"/>
      <c r="J77" s="11"/>
    </row>
    <row r="78" spans="1:10" x14ac:dyDescent="0.2">
      <c r="A78" s="8" t="s">
        <v>9</v>
      </c>
      <c r="B78" s="9" t="str">
        <f>'Draaitabel Bevolkingsprognose C'!A340</f>
        <v>Waalre</v>
      </c>
      <c r="C78" s="9" t="e">
        <f>(plancapaciteit_nl!#REF!)/(#REF!-#REF!)</f>
        <v>#REF!</v>
      </c>
      <c r="H78" s="11"/>
      <c r="J78" s="11"/>
    </row>
    <row r="79" spans="1:10" x14ac:dyDescent="0.2">
      <c r="A79" s="8" t="s">
        <v>6</v>
      </c>
      <c r="B79" s="9" t="str">
        <f>'Draaitabel Bevolkingsprognose C'!A125</f>
        <v>Haaksbergen</v>
      </c>
      <c r="C79" s="9" t="e">
        <f>(plancapaciteit_nl!#REF!+plancapaciteit_nl!#REF!)/(#REF!-#REF!)</f>
        <v>#REF!</v>
      </c>
      <c r="H79" s="11"/>
      <c r="J79" s="11"/>
    </row>
    <row r="80" spans="1:10" x14ac:dyDescent="0.2">
      <c r="A80" s="8" t="s">
        <v>7</v>
      </c>
      <c r="B80" s="9" t="str">
        <f>'Draaitabel Bevolkingsprognose C'!A305</f>
        <v>Terschelling</v>
      </c>
      <c r="C80" s="9" t="e">
        <f>(plancapaciteit_nl!F152+plancapaciteit_nl!G152)/(#REF!-#REF!)</f>
        <v>#REF!</v>
      </c>
      <c r="H80" s="11"/>
      <c r="J80" s="11"/>
    </row>
    <row r="81" spans="1:10" x14ac:dyDescent="0.2">
      <c r="A81" s="8" t="s">
        <v>6</v>
      </c>
      <c r="B81" s="9" t="str">
        <f>'Draaitabel Bevolkingsprognose C'!A177</f>
        <v>Landsmeer</v>
      </c>
      <c r="C81" s="9" t="e">
        <f>(plancapaciteit_nl!#REF!+plancapaciteit_nl!#REF!)/(#REF!-#REF!)</f>
        <v>#REF!</v>
      </c>
      <c r="H81" s="11"/>
      <c r="J81" s="11"/>
    </row>
    <row r="82" spans="1:10" x14ac:dyDescent="0.2">
      <c r="A82" s="8" t="s">
        <v>6</v>
      </c>
      <c r="B82" s="9" t="str">
        <f>'Draaitabel Bevolkingsprognose C'!A169</f>
        <v>Koggenland</v>
      </c>
      <c r="C82" s="9" t="e">
        <f>(plancapaciteit_nl!#REF!+plancapaciteit_nl!#REF!)/(#REF!-#REF!)</f>
        <v>#REF!</v>
      </c>
      <c r="H82" s="11"/>
      <c r="J82" s="11"/>
    </row>
    <row r="83" spans="1:10" x14ac:dyDescent="0.2">
      <c r="A83" s="8" t="s">
        <v>6</v>
      </c>
      <c r="B83" s="9" t="str">
        <f>'Draaitabel Bevolkingsprognose C'!A32</f>
        <v>Berg en Dal</v>
      </c>
      <c r="C83" s="9" t="e">
        <f>(plancapaciteit_nl!#REF!+plancapaciteit_nl!#REF!)/(#REF!-#REF!)</f>
        <v>#REF!</v>
      </c>
      <c r="H83" s="11"/>
      <c r="J83" s="11"/>
    </row>
    <row r="84" spans="1:10" x14ac:dyDescent="0.2">
      <c r="A84" s="8" t="s">
        <v>11</v>
      </c>
      <c r="B84" s="9" t="str">
        <f>'Draaitabel Bevolkingsprognose C'!A240</f>
        <v>Ommen</v>
      </c>
      <c r="C84" s="9" t="e">
        <f>(plancapaciteit_nl!#REF!)/(#REF!-#REF!)</f>
        <v>#REF!</v>
      </c>
      <c r="H84" s="11"/>
      <c r="J84" s="11"/>
    </row>
    <row r="85" spans="1:10" x14ac:dyDescent="0.2">
      <c r="A85" s="8" t="s">
        <v>3</v>
      </c>
      <c r="B85" s="9" t="str">
        <f>'Draaitabel Bevolkingsprognose C'!A56</f>
        <v>Brummen</v>
      </c>
      <c r="C85" s="9" t="e">
        <f>(plancapaciteit_nl!F163+plancapaciteit_nl!G163)/(#REF!-#REF!)</f>
        <v>#REF!</v>
      </c>
      <c r="H85" s="11"/>
      <c r="J85" s="11"/>
    </row>
    <row r="86" spans="1:10" x14ac:dyDescent="0.2">
      <c r="A86" s="8" t="s">
        <v>2</v>
      </c>
      <c r="B86" s="9" t="str">
        <f>'Draaitabel Bevolkingsprognose C'!A253</f>
        <v>Overbetuwe</v>
      </c>
      <c r="C86" s="9" t="e">
        <f>(plancapaciteit_nl!F129+plancapaciteit_nl!G129)/(#REF!-#REF!)</f>
        <v>#REF!</v>
      </c>
      <c r="H86" s="11"/>
      <c r="J86" s="11"/>
    </row>
    <row r="87" spans="1:10" x14ac:dyDescent="0.2">
      <c r="A87" s="8" t="s">
        <v>3</v>
      </c>
      <c r="B87" s="9" t="str">
        <f>'Draaitabel Bevolkingsprognose C'!A7</f>
        <v>Achtkarspelen</v>
      </c>
      <c r="C87" s="9" t="e">
        <f>(plancapaciteit_nl!F156+plancapaciteit_nl!G156)/(#REF!-#REF!)</f>
        <v>#REF!</v>
      </c>
      <c r="H87" s="11"/>
      <c r="J87" s="11"/>
    </row>
    <row r="88" spans="1:10" x14ac:dyDescent="0.2">
      <c r="A88" s="8" t="s">
        <v>6</v>
      </c>
      <c r="B88" s="9" t="str">
        <f>'Draaitabel Bevolkingsprognose C'!A99</f>
        <v>Eindhoven</v>
      </c>
      <c r="C88" s="9" t="e">
        <f>(plancapaciteit_nl!#REF!+plancapaciteit_nl!#REF!)/(#REF!-#REF!)</f>
        <v>#REF!</v>
      </c>
      <c r="H88" s="11"/>
      <c r="J88" s="11"/>
    </row>
    <row r="89" spans="1:10" x14ac:dyDescent="0.2">
      <c r="A89" s="8" t="s">
        <v>6</v>
      </c>
      <c r="B89" s="9" t="str">
        <f>'Draaitabel Bevolkingsprognose C'!A58</f>
        <v>Bunnik</v>
      </c>
      <c r="C89" s="9" t="e">
        <f>(plancapaciteit_nl!#REF!+plancapaciteit_nl!#REF!)/(#REF!-#REF!)</f>
        <v>#REF!</v>
      </c>
      <c r="H89" s="11"/>
      <c r="J89" s="11"/>
    </row>
    <row r="90" spans="1:10" x14ac:dyDescent="0.2">
      <c r="A90" s="8" t="s">
        <v>6</v>
      </c>
      <c r="B90" s="9" t="str">
        <f>'Draaitabel Bevolkingsprognose C'!A200</f>
        <v>Maassluis</v>
      </c>
      <c r="C90" s="9" t="e">
        <f>(plancapaciteit_nl!#REF!+plancapaciteit_nl!#REF!)/(#REF!-#REF!)</f>
        <v>#REF!</v>
      </c>
      <c r="H90" s="11"/>
      <c r="J90" s="11"/>
    </row>
    <row r="91" spans="1:10" x14ac:dyDescent="0.2">
      <c r="A91" s="8" t="s">
        <v>6</v>
      </c>
      <c r="B91" s="9" t="str">
        <f>'Draaitabel Bevolkingsprognose C'!A300</f>
        <v>Stichtse Vecht</v>
      </c>
      <c r="C91" s="9" t="e">
        <f>(plancapaciteit_nl!#REF!+plancapaciteit_nl!#REF!)/(#REF!-#REF!)</f>
        <v>#REF!</v>
      </c>
      <c r="H91" s="11"/>
      <c r="J91" s="11"/>
    </row>
    <row r="92" spans="1:10" x14ac:dyDescent="0.2">
      <c r="A92" s="8" t="s">
        <v>2</v>
      </c>
      <c r="B92" s="9" t="str">
        <f>'Draaitabel Bevolkingsprognose C'!A164</f>
        <v>Kaag en Braassem</v>
      </c>
      <c r="C92" s="9" t="e">
        <f>(plancapaciteit_nl!F125+plancapaciteit_nl!G125)/(#REF!-#REF!)</f>
        <v>#REF!</v>
      </c>
      <c r="H92" s="11"/>
      <c r="J92" s="11"/>
    </row>
    <row r="93" spans="1:10" x14ac:dyDescent="0.2">
      <c r="A93" s="8" t="s">
        <v>6</v>
      </c>
      <c r="B93" s="9" t="str">
        <f>'Draaitabel Bevolkingsprognose C'!A93</f>
        <v>Edam-Volendam</v>
      </c>
      <c r="C93" s="9" t="e">
        <f>(plancapaciteit_nl!#REF!+plancapaciteit_nl!#REF!)/(#REF!-#REF!)</f>
        <v>#REF!</v>
      </c>
      <c r="H93" s="11"/>
      <c r="J93" s="11"/>
    </row>
    <row r="94" spans="1:10" x14ac:dyDescent="0.2">
      <c r="A94" s="8" t="s">
        <v>2</v>
      </c>
      <c r="B94" s="9" t="str">
        <f>'Draaitabel Bevolkingsprognose C'!A216</f>
        <v>Mook en Middelaar</v>
      </c>
      <c r="C94" s="9" t="e">
        <f>(plancapaciteit_nl!F127+plancapaciteit_nl!G127)/(#REF!-#REF!)</f>
        <v>#REF!</v>
      </c>
      <c r="H94" s="11"/>
      <c r="J94" s="11"/>
    </row>
    <row r="95" spans="1:10" x14ac:dyDescent="0.2">
      <c r="A95" s="8" t="s">
        <v>7</v>
      </c>
      <c r="B95" s="9" t="str">
        <f>'Draaitabel Bevolkingsprognose C'!A290</f>
        <v>Smallingerland</v>
      </c>
      <c r="C95" s="9" t="e">
        <f>(plancapaciteit_nl!F151+plancapaciteit_nl!G151)/(#REF!-#REF!)</f>
        <v>#REF!</v>
      </c>
      <c r="H95" s="11"/>
      <c r="J95" s="11"/>
    </row>
    <row r="96" spans="1:10" x14ac:dyDescent="0.2">
      <c r="A96" s="8" t="s">
        <v>6</v>
      </c>
      <c r="B96" s="9" t="str">
        <f>'Draaitabel Bevolkingsprognose C'!A336</f>
        <v>Voorschoten</v>
      </c>
      <c r="C96" s="9" t="e">
        <f>(plancapaciteit_nl!#REF!+plancapaciteit_nl!#REF!)/(#REF!-#REF!)</f>
        <v>#REF!</v>
      </c>
      <c r="H96" s="11"/>
      <c r="J96" s="11"/>
    </row>
    <row r="97" spans="1:10" x14ac:dyDescent="0.2">
      <c r="A97" s="8" t="s">
        <v>3</v>
      </c>
      <c r="B97" s="9" t="str">
        <f>'Draaitabel Bevolkingsprognose C'!A243</f>
        <v>Oosterhout</v>
      </c>
      <c r="C97" s="9" t="e">
        <f>(plancapaciteit_nl!F188+plancapaciteit_nl!G188)/(#REF!-#REF!)</f>
        <v>#REF!</v>
      </c>
      <c r="H97" s="11"/>
      <c r="J97" s="11"/>
    </row>
    <row r="98" spans="1:10" x14ac:dyDescent="0.2">
      <c r="A98" s="8" t="s">
        <v>0</v>
      </c>
      <c r="B98" s="9" t="str">
        <f>'Draaitabel Bevolkingsprognose C'!A139</f>
        <v>Heerde</v>
      </c>
      <c r="C98" s="9" t="e">
        <f>(plancapaciteit_nl!F46+plancapaciteit_nl!G46)/(#REF!-#REF!)</f>
        <v>#REF!</v>
      </c>
      <c r="H98" s="11"/>
      <c r="J98" s="11"/>
    </row>
    <row r="99" spans="1:10" x14ac:dyDescent="0.2">
      <c r="A99" s="8" t="s">
        <v>6</v>
      </c>
      <c r="B99" s="9" t="str">
        <f>'Draaitabel Bevolkingsprognose C'!A285</f>
        <v>Sint Anthonis</v>
      </c>
      <c r="C99" s="9" t="e">
        <f>(plancapaciteit_nl!#REF!+plancapaciteit_nl!#REF!)/(#REF!-#REF!)</f>
        <v>#REF!</v>
      </c>
      <c r="H99" s="11"/>
      <c r="J99" s="11"/>
    </row>
    <row r="100" spans="1:10" x14ac:dyDescent="0.2">
      <c r="A100" s="8" t="s">
        <v>6</v>
      </c>
      <c r="B100" s="9" t="str">
        <f>'Draaitabel Bevolkingsprognose C'!A35</f>
        <v>Bergen (NH.)</v>
      </c>
      <c r="C100" s="9" t="e">
        <f>(plancapaciteit_nl!#REF!+plancapaciteit_nl!#REF!)/(#REF!-#REF!)</f>
        <v>#REF!</v>
      </c>
      <c r="H100" s="11"/>
      <c r="J100" s="11"/>
    </row>
    <row r="101" spans="1:10" x14ac:dyDescent="0.2">
      <c r="A101" s="8" t="s">
        <v>6</v>
      </c>
      <c r="B101" s="9" t="str">
        <f>'Draaitabel Bevolkingsprognose C'!A323</f>
        <v>Valkenswaard</v>
      </c>
      <c r="C101" s="9" t="e">
        <f>(plancapaciteit_nl!#REF!+plancapaciteit_nl!#REF!)/(#REF!-#REF!)</f>
        <v>#REF!</v>
      </c>
      <c r="H101" s="11"/>
      <c r="J101" s="11"/>
    </row>
    <row r="102" spans="1:10" x14ac:dyDescent="0.2">
      <c r="A102" s="8" t="s">
        <v>6</v>
      </c>
      <c r="B102" s="9" t="str">
        <f>'Draaitabel Bevolkingsprognose C'!A205</f>
        <v>Meierijstad</v>
      </c>
      <c r="C102" s="9" t="e">
        <f>(plancapaciteit_nl!#REF!+plancapaciteit_nl!#REF!)/(#REF!-#REF!)</f>
        <v>#REF!</v>
      </c>
      <c r="H102" s="11"/>
      <c r="J102" s="11"/>
    </row>
    <row r="103" spans="1:10" x14ac:dyDescent="0.2">
      <c r="A103" s="8" t="s">
        <v>9</v>
      </c>
      <c r="B103" s="9" t="str">
        <f>'Draaitabel Bevolkingsprognose C'!A282</f>
        <v>Schinnen</v>
      </c>
      <c r="C103" s="8">
        <v>0</v>
      </c>
      <c r="H103" s="11"/>
      <c r="J103" s="11"/>
    </row>
    <row r="104" spans="1:10" x14ac:dyDescent="0.2">
      <c r="A104" s="8" t="s">
        <v>9</v>
      </c>
      <c r="B104" s="9" t="str">
        <f>'Draaitabel Bevolkingsprognose C'!A16</f>
        <v>Amersfoort</v>
      </c>
      <c r="C104" s="8">
        <v>0</v>
      </c>
      <c r="H104" s="11"/>
      <c r="J104" s="11"/>
    </row>
    <row r="105" spans="1:10" x14ac:dyDescent="0.2">
      <c r="A105" s="8" t="s">
        <v>9</v>
      </c>
      <c r="B105" s="9" t="str">
        <f>'Draaitabel Bevolkingsprognose C'!A334</f>
        <v>Vlissingen</v>
      </c>
      <c r="C105" s="8">
        <v>0</v>
      </c>
      <c r="H105" s="11"/>
      <c r="J105" s="11"/>
    </row>
    <row r="106" spans="1:10" x14ac:dyDescent="0.2">
      <c r="A106" s="8" t="s">
        <v>3</v>
      </c>
      <c r="B106" s="9" t="str">
        <f>'Draaitabel Bevolkingsprognose C'!A84</f>
        <v>Dongen</v>
      </c>
      <c r="C106" s="9" t="e">
        <f>(plancapaciteit_nl!F168+plancapaciteit_nl!G168)/(#REF!-#REF!)</f>
        <v>#REF!</v>
      </c>
      <c r="H106" s="11"/>
      <c r="J106" s="11"/>
    </row>
    <row r="107" spans="1:10" x14ac:dyDescent="0.2">
      <c r="A107" s="8" t="s">
        <v>3</v>
      </c>
      <c r="B107" s="9" t="str">
        <f>'Draaitabel Bevolkingsprognose C'!A105</f>
        <v>Ermelo</v>
      </c>
      <c r="C107" s="8">
        <v>0</v>
      </c>
      <c r="H107" s="11"/>
      <c r="J107" s="11"/>
    </row>
    <row r="108" spans="1:10" x14ac:dyDescent="0.2">
      <c r="A108" s="8" t="s">
        <v>3</v>
      </c>
      <c r="B108" s="9" t="str">
        <f>'Draaitabel Bevolkingsprognose C'!A266</f>
        <v>Rhenen</v>
      </c>
      <c r="C108" s="8">
        <v>0</v>
      </c>
      <c r="H108" s="11"/>
      <c r="J108" s="11"/>
    </row>
    <row r="109" spans="1:10" x14ac:dyDescent="0.2">
      <c r="A109" s="8" t="s">
        <v>3</v>
      </c>
      <c r="B109" s="9" t="str">
        <f>'Draaitabel Bevolkingsprognose C'!A275</f>
        <v>Rucphen</v>
      </c>
      <c r="C109" s="8">
        <v>0</v>
      </c>
      <c r="H109" s="11"/>
      <c r="J109" s="11"/>
    </row>
    <row r="110" spans="1:10" x14ac:dyDescent="0.2">
      <c r="A110" s="8" t="s">
        <v>3</v>
      </c>
      <c r="B110" s="9" t="str">
        <f>'Draaitabel Bevolkingsprognose C'!A280</f>
        <v>Schiedam</v>
      </c>
      <c r="C110" s="9" t="e">
        <f>(plancapaciteit_nl!F195+plancapaciteit_nl!G195)/(#REF!-#REF!)</f>
        <v>#REF!</v>
      </c>
      <c r="H110" s="11"/>
      <c r="J110" s="11"/>
    </row>
    <row r="111" spans="1:10" x14ac:dyDescent="0.2">
      <c r="A111" s="8" t="s">
        <v>6</v>
      </c>
      <c r="B111" s="9" t="str">
        <f>'Draaitabel Bevolkingsprognose C'!A219</f>
        <v>Neerijnen</v>
      </c>
      <c r="C111" s="8">
        <v>0</v>
      </c>
      <c r="H111" s="11"/>
      <c r="J111" s="11"/>
    </row>
    <row r="112" spans="1:10" x14ac:dyDescent="0.2">
      <c r="A112" s="8" t="s">
        <v>4</v>
      </c>
      <c r="B112" s="9" t="str">
        <f>'Draaitabel Bevolkingsprognose C'!A89</f>
        <v>Dronten</v>
      </c>
      <c r="C112" s="8">
        <v>0</v>
      </c>
      <c r="H112" s="11"/>
      <c r="J112" s="11"/>
    </row>
    <row r="113" spans="1:10" x14ac:dyDescent="0.2">
      <c r="A113" s="8" t="s">
        <v>4</v>
      </c>
      <c r="B113" s="9" t="str">
        <f>'Draaitabel Bevolkingsprognose C'!A118</f>
        <v>Gooise Meren</v>
      </c>
      <c r="C113" s="8">
        <v>0</v>
      </c>
      <c r="H113" s="11"/>
      <c r="J113" s="11"/>
    </row>
    <row r="114" spans="1:10" x14ac:dyDescent="0.2">
      <c r="A114" s="8" t="s">
        <v>4</v>
      </c>
      <c r="B114" s="9" t="str">
        <f>'Draaitabel Bevolkingsprognose C'!A144</f>
        <v>Heiloo</v>
      </c>
      <c r="C114" s="8">
        <v>0</v>
      </c>
      <c r="H114" s="11"/>
      <c r="J114" s="11"/>
    </row>
    <row r="115" spans="1:10" x14ac:dyDescent="0.2">
      <c r="A115" s="8" t="s">
        <v>0</v>
      </c>
      <c r="B115" s="9" t="str">
        <f>'Draaitabel Bevolkingsprognose C'!A170</f>
        <v>Kollumerland en Nieuwkruisland</v>
      </c>
      <c r="C115" s="8">
        <v>0</v>
      </c>
      <c r="H115" s="11"/>
      <c r="J115" s="11"/>
    </row>
    <row r="116" spans="1:10" x14ac:dyDescent="0.2">
      <c r="A116" s="8" t="s">
        <v>0</v>
      </c>
      <c r="B116" s="9" t="str">
        <f>'Draaitabel Bevolkingsprognose C'!A178</f>
        <v>Langedijk</v>
      </c>
      <c r="C116" s="8">
        <v>0</v>
      </c>
      <c r="H116" s="11"/>
      <c r="J116" s="11"/>
    </row>
    <row r="117" spans="1:10" x14ac:dyDescent="0.2">
      <c r="A117" s="8" t="s">
        <v>0</v>
      </c>
      <c r="B117" s="9" t="str">
        <f>'Draaitabel Bevolkingsprognose C'!A365</f>
        <v>Woudenberg</v>
      </c>
      <c r="C117" s="8">
        <v>0</v>
      </c>
      <c r="H117" s="11"/>
      <c r="J117" s="11"/>
    </row>
    <row r="118" spans="1:10" x14ac:dyDescent="0.2">
      <c r="A118" s="8" t="s">
        <v>11</v>
      </c>
      <c r="B118" s="9" t="str">
        <f>'Draaitabel Bevolkingsprognose C'!A12</f>
        <v>Almere</v>
      </c>
      <c r="C118" s="8">
        <v>0</v>
      </c>
      <c r="H118" s="11"/>
      <c r="J118" s="11"/>
    </row>
    <row r="119" spans="1:10" x14ac:dyDescent="0.2">
      <c r="A119" s="8" t="s">
        <v>11</v>
      </c>
      <c r="B119" s="9" t="str">
        <f>'Draaitabel Bevolkingsprognose C'!A69</f>
        <v>Dantumadiel</v>
      </c>
      <c r="C119" s="8">
        <v>0</v>
      </c>
      <c r="H119" s="11"/>
      <c r="J119" s="11"/>
    </row>
    <row r="120" spans="1:10" x14ac:dyDescent="0.2">
      <c r="A120" s="8" t="s">
        <v>11</v>
      </c>
      <c r="B120" s="9" t="str">
        <f>'Draaitabel Bevolkingsprognose C'!A104</f>
        <v>Epe</v>
      </c>
      <c r="C120" s="8">
        <v>0</v>
      </c>
      <c r="H120" s="11"/>
      <c r="J120" s="11"/>
    </row>
    <row r="121" spans="1:10" x14ac:dyDescent="0.2">
      <c r="A121" s="8" t="s">
        <v>11</v>
      </c>
      <c r="B121" s="9" t="str">
        <f>'Draaitabel Bevolkingsprognose C'!A146</f>
        <v>Hellevoetsluis</v>
      </c>
      <c r="C121" s="8">
        <v>0</v>
      </c>
      <c r="H121" s="11"/>
      <c r="J121" s="11"/>
    </row>
    <row r="122" spans="1:10" x14ac:dyDescent="0.2">
      <c r="A122" s="8" t="s">
        <v>7</v>
      </c>
      <c r="B122" s="9" t="str">
        <f>'Draaitabel Bevolkingsprognose C'!A51</f>
        <v>Boxmeer</v>
      </c>
      <c r="C122" s="8">
        <v>0</v>
      </c>
      <c r="H122" s="11"/>
      <c r="J122" s="11"/>
    </row>
    <row r="123" spans="1:10" x14ac:dyDescent="0.2">
      <c r="A123" s="8" t="s">
        <v>7</v>
      </c>
      <c r="B123" s="9" t="str">
        <f>'Draaitabel Bevolkingsprognose C'!A226</f>
        <v>Noordenveld</v>
      </c>
      <c r="C123" s="8">
        <v>0</v>
      </c>
      <c r="H123" s="11"/>
      <c r="J123" s="11"/>
    </row>
    <row r="124" spans="1:10" x14ac:dyDescent="0.2">
      <c r="A124" s="8" t="s">
        <v>7</v>
      </c>
      <c r="B124" s="9" t="str">
        <f>'Draaitabel Bevolkingsprognose C'!A327</f>
        <v>Veldhoven</v>
      </c>
      <c r="C124" s="8">
        <v>0</v>
      </c>
      <c r="H124" s="11"/>
      <c r="J124" s="11"/>
    </row>
    <row r="125" spans="1:10" x14ac:dyDescent="0.2">
      <c r="A125" s="8" t="s">
        <v>7</v>
      </c>
      <c r="B125" s="9" t="str">
        <f>'Draaitabel Bevolkingsprognose C'!A167</f>
        <v>Katwijk</v>
      </c>
      <c r="C125" s="9" t="e">
        <f>(plancapaciteit_nl!F146+plancapaciteit_nl!G146)/(#REF!-#REF!)</f>
        <v>#REF!</v>
      </c>
      <c r="H125" s="11"/>
      <c r="J125" s="11"/>
    </row>
    <row r="126" spans="1:10" x14ac:dyDescent="0.2">
      <c r="A126" s="8" t="s">
        <v>2</v>
      </c>
      <c r="B126" s="9" t="str">
        <f>'Draaitabel Bevolkingsprognose C'!A96</f>
        <v>Eemsmond</v>
      </c>
      <c r="C126" s="9" t="e">
        <f>(plancapaciteit_nl!F114+plancapaciteit_nl!G114)/(#REF!-#REF!)</f>
        <v>#REF!</v>
      </c>
      <c r="H126" s="11"/>
      <c r="J126" s="11"/>
    </row>
    <row r="127" spans="1:10" x14ac:dyDescent="0.2">
      <c r="A127" s="8" t="s">
        <v>2</v>
      </c>
      <c r="B127" s="9" t="str">
        <f>'Draaitabel Bevolkingsprognose C'!A59</f>
        <v>Bunschoten</v>
      </c>
      <c r="C127" s="9" t="e">
        <f>(plancapaciteit_nl!F121+plancapaciteit_nl!G121)/(#REF!-#REF!)</f>
        <v>#REF!</v>
      </c>
      <c r="H127" s="11"/>
      <c r="J127" s="11"/>
    </row>
    <row r="128" spans="1:10" x14ac:dyDescent="0.2">
      <c r="A128" s="8" t="s">
        <v>2</v>
      </c>
      <c r="B128" s="9" t="str">
        <f>'Draaitabel Bevolkingsprognose C'!A60</f>
        <v>Buren</v>
      </c>
      <c r="C128" s="9" t="e">
        <f>(plancapaciteit_nl!F113+plancapaciteit_nl!G113)/(#REF!-#REF!)</f>
        <v>#REF!</v>
      </c>
      <c r="H128" s="11"/>
      <c r="J128" s="11"/>
    </row>
    <row r="129" spans="1:10" x14ac:dyDescent="0.2">
      <c r="A129" s="8" t="s">
        <v>4</v>
      </c>
      <c r="B129" s="9" t="str">
        <f>'Draaitabel Bevolkingsprognose C'!A148</f>
        <v>Hendrik-Ido-Ambacht</v>
      </c>
      <c r="C129" s="9" t="e">
        <f>(plancapaciteit_nl!F79+plancapaciteit_nl!G79)/(#REF!-#REF!)</f>
        <v>#REF!</v>
      </c>
      <c r="H129" s="11"/>
      <c r="J129" s="11"/>
    </row>
    <row r="130" spans="1:10" x14ac:dyDescent="0.2">
      <c r="A130" s="8" t="s">
        <v>0</v>
      </c>
      <c r="B130" s="9" t="str">
        <f>'Draaitabel Bevolkingsprognose C'!A81</f>
        <v>Dinkelland</v>
      </c>
      <c r="C130" s="9" t="e">
        <f>(plancapaciteit_nl!F22+plancapaciteit_nl!G22)/(#REF!-#REF!)</f>
        <v>#REF!</v>
      </c>
      <c r="H130" s="11"/>
      <c r="J130" s="11"/>
    </row>
    <row r="131" spans="1:10" x14ac:dyDescent="0.2">
      <c r="A131" s="8" t="s">
        <v>11</v>
      </c>
      <c r="B131" s="9" t="str">
        <f>'Draaitabel Bevolkingsprognose C'!A50</f>
        <v>Borsele</v>
      </c>
      <c r="C131" s="9" t="e">
        <f>(plancapaciteit_nl!#REF!)/(#REF!-#REF!)</f>
        <v>#REF!</v>
      </c>
      <c r="H131" s="11"/>
      <c r="J131" s="11"/>
    </row>
    <row r="132" spans="1:10" x14ac:dyDescent="0.2">
      <c r="A132" s="8" t="s">
        <v>4</v>
      </c>
      <c r="B132" s="9" t="str">
        <f>'Draaitabel Bevolkingsprognose C'!A298</f>
        <v>Steenwijkerland</v>
      </c>
      <c r="C132" s="9" t="e">
        <f>(plancapaciteit_nl!F101+plancapaciteit_nl!G101)/(#REF!-#REF!)</f>
        <v>#REF!</v>
      </c>
      <c r="H132" s="11"/>
      <c r="J132" s="11"/>
    </row>
    <row r="133" spans="1:10" x14ac:dyDescent="0.2">
      <c r="A133" s="8" t="s">
        <v>7</v>
      </c>
      <c r="B133" s="9" t="str">
        <f>'Draaitabel Bevolkingsprognose C'!A262</f>
        <v>Renkum</v>
      </c>
      <c r="C133" s="9" t="e">
        <f>(plancapaciteit_nl!F149+plancapaciteit_nl!G149)/(#REF!-#REF!)</f>
        <v>#REF!</v>
      </c>
      <c r="H133" s="11"/>
      <c r="J133" s="11"/>
    </row>
    <row r="134" spans="1:10" x14ac:dyDescent="0.2">
      <c r="A134" s="8" t="s">
        <v>3</v>
      </c>
      <c r="B134" s="9" t="str">
        <f>'Draaitabel Bevolkingsprognose C'!A22</f>
        <v>Assen</v>
      </c>
      <c r="C134" s="9" t="e">
        <f>(plancapaciteit_nl!F158+plancapaciteit_nl!G158)/(#REF!-#REF!)</f>
        <v>#REF!</v>
      </c>
      <c r="H134" s="11"/>
      <c r="J134" s="11"/>
    </row>
    <row r="135" spans="1:10" x14ac:dyDescent="0.2">
      <c r="A135" s="8" t="s">
        <v>2</v>
      </c>
      <c r="B135" s="9" t="s">
        <v>143</v>
      </c>
      <c r="C135" s="9" t="e">
        <f>(plancapaciteit_nl!F133+plancapaciteit_nl!G133)/(#REF!-#REF!)</f>
        <v>#REF!</v>
      </c>
      <c r="H135" s="11"/>
      <c r="J135" s="11"/>
    </row>
    <row r="136" spans="1:10" x14ac:dyDescent="0.2">
      <c r="A136" s="8" t="s">
        <v>6</v>
      </c>
      <c r="B136" s="9" t="str">
        <f>'Draaitabel Bevolkingsprognose C'!A322</f>
        <v>Valkenburg aan de Geul</v>
      </c>
      <c r="C136" s="9" t="e">
        <f>(plancapaciteit_nl!#REF!+plancapaciteit_nl!#REF!)/(#REF!-#REF!)</f>
        <v>#REF!</v>
      </c>
      <c r="H136" s="11"/>
      <c r="J136" s="11"/>
    </row>
    <row r="137" spans="1:10" x14ac:dyDescent="0.2">
      <c r="A137" s="8" t="s">
        <v>4</v>
      </c>
      <c r="B137" s="9" t="str">
        <f>'Draaitabel Bevolkingsprognose C'!A24</f>
        <v>Baarle-Nassau</v>
      </c>
      <c r="C137" s="9" t="e">
        <f>(plancapaciteit_nl!F51+plancapaciteit_nl!G51)/(#REF!-#REF!)</f>
        <v>#REF!</v>
      </c>
      <c r="H137" s="11"/>
      <c r="J137" s="11"/>
    </row>
    <row r="138" spans="1:10" x14ac:dyDescent="0.2">
      <c r="A138" s="8" t="s">
        <v>0</v>
      </c>
      <c r="B138" s="9" t="str">
        <f>'Draaitabel Bevolkingsprognose C'!A31</f>
        <v>Beesel</v>
      </c>
      <c r="C138" s="9" t="e">
        <f>(plancapaciteit_nl!F34+plancapaciteit_nl!G34)/(#REF!-#REF!)</f>
        <v>#REF!</v>
      </c>
      <c r="H138" s="11"/>
      <c r="J138" s="11"/>
    </row>
    <row r="139" spans="1:10" x14ac:dyDescent="0.2">
      <c r="A139" s="8" t="s">
        <v>2</v>
      </c>
      <c r="B139" s="9" t="str">
        <f>'Draaitabel Bevolkingsprognose C'!A373</f>
        <v>Zevenaar</v>
      </c>
      <c r="C139" s="9" t="e">
        <f>(plancapaciteit_nl!F136+plancapaciteit_nl!G136)/(#REF!-#REF!)</f>
        <v>#REF!</v>
      </c>
      <c r="H139" s="11"/>
      <c r="J139" s="11"/>
    </row>
    <row r="140" spans="1:10" x14ac:dyDescent="0.2">
      <c r="A140" s="8" t="s">
        <v>4</v>
      </c>
      <c r="B140" s="9" t="str">
        <f>'Draaitabel Bevolkingsprognose C'!A342</f>
        <v>Waddinxveen</v>
      </c>
      <c r="C140" s="9" t="e">
        <f>(plancapaciteit_nl!F108+plancapaciteit_nl!G108)/(#REF!-#REF!)</f>
        <v>#REF!</v>
      </c>
      <c r="H140" s="11"/>
      <c r="J140" s="11"/>
    </row>
    <row r="141" spans="1:10" x14ac:dyDescent="0.2">
      <c r="A141" s="8" t="s">
        <v>2</v>
      </c>
      <c r="B141" s="9" t="str">
        <f>'Draaitabel Bevolkingsprognose C'!A17</f>
        <v>Amstelveen</v>
      </c>
      <c r="C141" s="9" t="e">
        <f>(plancapaciteit_nl!F111+plancapaciteit_nl!G111)/(#REF!-#REF!)</f>
        <v>#REF!</v>
      </c>
      <c r="H141" s="11"/>
      <c r="J141" s="11"/>
    </row>
    <row r="142" spans="1:10" x14ac:dyDescent="0.2">
      <c r="A142" s="8" t="s">
        <v>4</v>
      </c>
      <c r="B142" s="9" t="str">
        <f>'Draaitabel Bevolkingsprognose C'!A244</f>
        <v>Ooststellingwerf</v>
      </c>
      <c r="C142" s="9" t="e">
        <f>(plancapaciteit_nl!F92+plancapaciteit_nl!G92)/(#REF!-#REF!)</f>
        <v>#REF!</v>
      </c>
      <c r="H142" s="11"/>
      <c r="J142" s="11"/>
    </row>
    <row r="143" spans="1:10" x14ac:dyDescent="0.2">
      <c r="A143" s="8" t="s">
        <v>3</v>
      </c>
      <c r="B143" s="9" t="str">
        <f>'Draaitabel Bevolkingsprognose C'!A68</f>
        <v>Dalfsen</v>
      </c>
      <c r="C143" s="9" t="e">
        <f>(plancapaciteit_nl!F166+plancapaciteit_nl!G166)/(#REF!-#REF!)</f>
        <v>#REF!</v>
      </c>
      <c r="H143" s="11"/>
      <c r="J143" s="11"/>
    </row>
    <row r="144" spans="1:10" x14ac:dyDescent="0.2">
      <c r="A144" s="8" t="s">
        <v>3</v>
      </c>
      <c r="B144" s="9" t="str">
        <f>'Draaitabel Bevolkingsprognose C'!A95</f>
        <v>Eemnes</v>
      </c>
      <c r="C144" s="9" t="e">
        <f>(plancapaciteit_nl!F171+plancapaciteit_nl!G171)/(#REF!-#REF!)</f>
        <v>#REF!</v>
      </c>
      <c r="H144" s="11"/>
      <c r="J144" s="11"/>
    </row>
    <row r="145" spans="1:10" x14ac:dyDescent="0.2">
      <c r="A145" s="8" t="s">
        <v>2</v>
      </c>
      <c r="B145" s="9" t="str">
        <f>'Draaitabel Bevolkingsprognose C'!A267</f>
        <v>Ridderkerk</v>
      </c>
      <c r="C145" s="9" t="e">
        <f>(plancapaciteit_nl!F119+plancapaciteit_nl!G119)/(#REF!-#REF!)</f>
        <v>#REF!</v>
      </c>
      <c r="H145" s="11"/>
      <c r="J145" s="11"/>
    </row>
    <row r="146" spans="1:10" x14ac:dyDescent="0.2">
      <c r="A146" s="8" t="s">
        <v>3</v>
      </c>
      <c r="B146" s="9" t="str">
        <f>'Draaitabel Bevolkingsprognose C'!A218</f>
        <v>Nederweert</v>
      </c>
      <c r="C146" s="9" t="e">
        <f>(plancapaciteit_nl!F183+plancapaciteit_nl!G183)/(#REF!-#REF!)</f>
        <v>#REF!</v>
      </c>
      <c r="H146" s="11"/>
      <c r="J146" s="11"/>
    </row>
    <row r="147" spans="1:10" x14ac:dyDescent="0.2">
      <c r="A147" s="8" t="s">
        <v>4</v>
      </c>
      <c r="B147" s="9" t="str">
        <f>'Draaitabel Bevolkingsprognose C'!A293</f>
        <v>Son en Breugel</v>
      </c>
      <c r="C147" s="9" t="e">
        <f>(plancapaciteit_nl!F99+plancapaciteit_nl!G99)/(#REF!-#REF!)</f>
        <v>#REF!</v>
      </c>
      <c r="H147" s="11"/>
      <c r="J147" s="11"/>
    </row>
    <row r="148" spans="1:10" x14ac:dyDescent="0.2">
      <c r="A148" s="8" t="s">
        <v>7</v>
      </c>
      <c r="B148" s="9" t="str">
        <f>'Draaitabel Bevolkingsprognose C'!A208</f>
        <v>Midden-Delfland</v>
      </c>
      <c r="C148" s="9" t="e">
        <f>(plancapaciteit_nl!F147+plancapaciteit_nl!G147)/(#REF!-#REF!)</f>
        <v>#REF!</v>
      </c>
      <c r="H148" s="11"/>
      <c r="J148" s="11"/>
    </row>
    <row r="149" spans="1:10" x14ac:dyDescent="0.2">
      <c r="A149" s="8" t="s">
        <v>4</v>
      </c>
      <c r="B149" s="9" t="str">
        <f>'Draaitabel Bevolkingsprognose C'!A54</f>
        <v>Brielle</v>
      </c>
      <c r="C149" s="9" t="e">
        <f>(plancapaciteit_nl!F61+plancapaciteit_nl!G61)/(#REF!-#REF!)</f>
        <v>#REF!</v>
      </c>
      <c r="H149" s="11"/>
      <c r="J149" s="11"/>
    </row>
    <row r="150" spans="1:10" x14ac:dyDescent="0.2">
      <c r="A150" s="8" t="s">
        <v>6</v>
      </c>
      <c r="B150" s="9" t="str">
        <f>'Draaitabel Bevolkingsprognose C'!A256</f>
        <v>Pekela</v>
      </c>
      <c r="C150" s="9" t="e">
        <f>(plancapaciteit_nl!#REF!+plancapaciteit_nl!#REF!)/(#REF!-#REF!)</f>
        <v>#REF!</v>
      </c>
      <c r="H150" s="11"/>
      <c r="J150" s="11"/>
    </row>
    <row r="151" spans="1:10" x14ac:dyDescent="0.2">
      <c r="A151" s="8" t="s">
        <v>0</v>
      </c>
      <c r="B151" s="9" t="str">
        <f>'Draaitabel Bevolkingsprognose C'!A346</f>
        <v>Weert</v>
      </c>
      <c r="C151" s="9" t="e">
        <f>(plancapaciteit_nl!F39+plancapaciteit_nl!G39)/(#REF!-#REF!)</f>
        <v>#REF!</v>
      </c>
      <c r="H151" s="11"/>
      <c r="J151" s="11"/>
    </row>
    <row r="152" spans="1:10" x14ac:dyDescent="0.2">
      <c r="A152" s="8" t="s">
        <v>2</v>
      </c>
      <c r="B152" s="9" t="str">
        <f>'Draaitabel Bevolkingsprognose C'!A161</f>
        <v>Huizen</v>
      </c>
      <c r="C152" s="9" t="e">
        <f>(plancapaciteit_nl!F124+plancapaciteit_nl!G124)/(#REF!-#REF!)</f>
        <v>#REF!</v>
      </c>
      <c r="H152" s="11"/>
      <c r="J152" s="11"/>
    </row>
    <row r="153" spans="1:10" x14ac:dyDescent="0.2">
      <c r="A153" s="8" t="s">
        <v>4</v>
      </c>
      <c r="B153" s="9" t="str">
        <f>'Draaitabel Bevolkingsprognose C'!A100</f>
        <v>Elburg</v>
      </c>
      <c r="C153" s="9" t="e">
        <f>(plancapaciteit_nl!F68+plancapaciteit_nl!G68)/(#REF!-#REF!)</f>
        <v>#REF!</v>
      </c>
      <c r="H153" s="11"/>
      <c r="J153" s="11"/>
    </row>
    <row r="154" spans="1:10" x14ac:dyDescent="0.2">
      <c r="A154" s="8" t="s">
        <v>2</v>
      </c>
      <c r="B154" s="9" t="str">
        <f>'Draaitabel Bevolkingsprognose C'!A326</f>
        <v>Veere</v>
      </c>
      <c r="C154" s="9" t="e">
        <f>(plancapaciteit_nl!F120+plancapaciteit_nl!G120)/(#REF!-#REF!)</f>
        <v>#REF!</v>
      </c>
      <c r="H154" s="11"/>
      <c r="J154" s="11"/>
    </row>
    <row r="155" spans="1:10" x14ac:dyDescent="0.2">
      <c r="A155" s="8" t="s">
        <v>2</v>
      </c>
      <c r="B155" s="9" t="str">
        <f>'Draaitabel Bevolkingsprognose C'!A190</f>
        <v>Lingewaal</v>
      </c>
      <c r="C155" s="9" t="e">
        <f>(plancapaciteit_nl!F115+plancapaciteit_nl!G115)/(#REF!-#REF!)</f>
        <v>#REF!</v>
      </c>
      <c r="H155" s="11"/>
      <c r="J155" s="11"/>
    </row>
    <row r="156" spans="1:10" x14ac:dyDescent="0.2">
      <c r="A156" s="8" t="s">
        <v>4</v>
      </c>
      <c r="B156" s="9" t="str">
        <f>'Draaitabel Bevolkingsprognose C'!A98</f>
        <v>Eijsden-Margraten</v>
      </c>
      <c r="C156" s="9" t="e">
        <f>(plancapaciteit_nl!F67+plancapaciteit_nl!G67)/(#REF!-#REF!)</f>
        <v>#REF!</v>
      </c>
      <c r="H156" s="11"/>
      <c r="J156" s="11"/>
    </row>
    <row r="157" spans="1:10" x14ac:dyDescent="0.2">
      <c r="A157" s="8" t="s">
        <v>2</v>
      </c>
      <c r="B157" s="9" t="str">
        <f>'Draaitabel Bevolkingsprognose C'!A366</f>
        <v>Woudrichem</v>
      </c>
      <c r="C157" s="9" t="e">
        <f>(plancapaciteit_nl!F117+plancapaciteit_nl!G117)/(#REF!-#REF!)</f>
        <v>#REF!</v>
      </c>
      <c r="H157" s="11"/>
      <c r="J157" s="11"/>
    </row>
    <row r="158" spans="1:10" x14ac:dyDescent="0.2">
      <c r="A158" s="8" t="s">
        <v>3</v>
      </c>
      <c r="B158" s="9" t="str">
        <f>'Draaitabel Bevolkingsprognose C'!A133</f>
        <v>Hardinxveld-Giessendam</v>
      </c>
      <c r="C158" s="9" t="e">
        <f>(plancapaciteit_nl!F175+plancapaciteit_nl!G175)/(#REF!-#REF!)</f>
        <v>#REF!</v>
      </c>
      <c r="H158" s="11"/>
      <c r="J158" s="11"/>
    </row>
    <row r="159" spans="1:10" x14ac:dyDescent="0.2">
      <c r="A159" s="8" t="s">
        <v>6</v>
      </c>
      <c r="B159" s="9" t="str">
        <f>'Draaitabel Bevolkingsprognose C'!A330</f>
        <v>Venray</v>
      </c>
      <c r="C159" s="9" t="e">
        <f>(plancapaciteit_nl!#REF!+plancapaciteit_nl!#REF!)/(#REF!-#REF!)</f>
        <v>#REF!</v>
      </c>
      <c r="H159" s="11"/>
      <c r="J159" s="11"/>
    </row>
    <row r="160" spans="1:10" x14ac:dyDescent="0.2">
      <c r="A160" s="8" t="s">
        <v>3</v>
      </c>
      <c r="B160" s="9" t="str">
        <f>'Draaitabel Bevolkingsprognose C'!A344</f>
        <v>Wassenaar</v>
      </c>
      <c r="C160" s="9" t="e">
        <f>(plancapaciteit_nl!F198+plancapaciteit_nl!G198)/(#REF!-#REF!)</f>
        <v>#REF!</v>
      </c>
      <c r="H160" s="11"/>
      <c r="J160" s="11"/>
    </row>
    <row r="161" spans="1:10" x14ac:dyDescent="0.2">
      <c r="A161" s="8" t="s">
        <v>4</v>
      </c>
      <c r="B161" s="9" t="str">
        <f>'Draaitabel Bevolkingsprognose C'!A44</f>
        <v>Blaricum</v>
      </c>
      <c r="C161" s="9" t="e">
        <f>(plancapaciteit_nl!F57+plancapaciteit_nl!G57)/(#REF!-#REF!)</f>
        <v>#REF!</v>
      </c>
      <c r="H161" s="11"/>
      <c r="J161" s="11"/>
    </row>
    <row r="162" spans="1:10" x14ac:dyDescent="0.2">
      <c r="A162" s="8" t="s">
        <v>0</v>
      </c>
      <c r="B162" s="9" t="str">
        <f>'Draaitabel Bevolkingsprognose C'!A19</f>
        <v>Apeldoorn</v>
      </c>
      <c r="C162" s="9" t="e">
        <f>(plancapaciteit_nl!F26+plancapaciteit_nl!G26)/(#REF!-#REF!)</f>
        <v>#REF!</v>
      </c>
      <c r="H162" s="11"/>
      <c r="J162" s="11"/>
    </row>
    <row r="163" spans="1:10" x14ac:dyDescent="0.2">
      <c r="A163" s="8" t="s">
        <v>4</v>
      </c>
      <c r="B163" s="8" t="s">
        <v>61</v>
      </c>
      <c r="C163" s="9" t="e">
        <f>(plancapaciteit_nl!F50+plancapaciteit_nl!G50)/(#REF!-#REF!)</f>
        <v>#REF!</v>
      </c>
      <c r="H163" s="11"/>
      <c r="J163" s="11"/>
    </row>
    <row r="164" spans="1:10" x14ac:dyDescent="0.2">
      <c r="A164" s="8" t="s">
        <v>4</v>
      </c>
      <c r="B164" s="9" t="str">
        <f>'Draaitabel Bevolkingsprognose C'!A65</f>
        <v>Cromstrijen</v>
      </c>
      <c r="C164" s="9" t="e">
        <f>(plancapaciteit_nl!F62+plancapaciteit_nl!G62)/(#REF!-#REF!)</f>
        <v>#REF!</v>
      </c>
      <c r="H164" s="11"/>
      <c r="J164" s="11"/>
    </row>
    <row r="165" spans="1:10" x14ac:dyDescent="0.2">
      <c r="A165" s="8" t="s">
        <v>2</v>
      </c>
      <c r="B165" s="9" t="str">
        <f>'Draaitabel Bevolkingsprognose C'!A26</f>
        <v>Barendrecht</v>
      </c>
      <c r="C165" s="9" t="e">
        <f>(plancapaciteit_nl!F112+plancapaciteit_nl!G112)/(#REF!-#REF!)</f>
        <v>#REF!</v>
      </c>
      <c r="H165" s="11"/>
      <c r="J165" s="11"/>
    </row>
    <row r="166" spans="1:10" x14ac:dyDescent="0.2">
      <c r="A166" s="8" t="s">
        <v>4</v>
      </c>
      <c r="B166" s="9" t="str">
        <f>'Draaitabel Bevolkingsprognose C'!A249</f>
        <v>Oud-Beijerland</v>
      </c>
      <c r="C166" s="9" t="e">
        <f>(plancapaciteit_nl!F93+plancapaciteit_nl!G93)/(#REF!-#REF!)</f>
        <v>#REF!</v>
      </c>
      <c r="H166" s="11"/>
      <c r="J166" s="11"/>
    </row>
    <row r="167" spans="1:10" x14ac:dyDescent="0.2">
      <c r="A167" s="8" t="s">
        <v>2</v>
      </c>
      <c r="B167" s="9" t="str">
        <f>'Draaitabel Bevolkingsprognose C'!A320</f>
        <v>Utrechtse Heuvelrug</v>
      </c>
      <c r="C167" s="9" t="e">
        <f>(plancapaciteit_nl!F131+plancapaciteit_nl!G131)/(#REF!-#REF!)</f>
        <v>#REF!</v>
      </c>
      <c r="H167" s="11"/>
      <c r="J167" s="11"/>
    </row>
    <row r="168" spans="1:10" x14ac:dyDescent="0.2">
      <c r="A168" s="8" t="s">
        <v>4</v>
      </c>
      <c r="B168" s="9" t="str">
        <f>'Draaitabel Bevolkingsprognose C'!A265</f>
        <v>Rheden</v>
      </c>
      <c r="C168" s="9" t="e">
        <f>(plancapaciteit_nl!F94+plancapaciteit_nl!G94)/(#REF!-#REF!)</f>
        <v>#REF!</v>
      </c>
      <c r="H168" s="11"/>
      <c r="J168" s="11"/>
    </row>
    <row r="169" spans="1:10" x14ac:dyDescent="0.2">
      <c r="A169" s="8" t="s">
        <v>4</v>
      </c>
      <c r="B169" s="9" t="str">
        <f>'Draaitabel Bevolkingsprognose C'!A107</f>
        <v>Ferwerderadiel</v>
      </c>
      <c r="C169" s="9" t="e">
        <f>(plancapaciteit_nl!F69+plancapaciteit_nl!G69)/(#REF!-#REF!)</f>
        <v>#REF!</v>
      </c>
      <c r="H169" s="11"/>
      <c r="J169" s="11"/>
    </row>
    <row r="170" spans="1:10" x14ac:dyDescent="0.2">
      <c r="A170" s="8" t="s">
        <v>0</v>
      </c>
      <c r="B170" s="9" t="str">
        <f>'Draaitabel Bevolkingsprognose C'!A155</f>
        <v>Hof van Twente</v>
      </c>
      <c r="C170" s="9" t="e">
        <f>(plancapaciteit_nl!F29+plancapaciteit_nl!G29)/(#REF!-#REF!)</f>
        <v>#REF!</v>
      </c>
      <c r="H170" s="11"/>
      <c r="J170" s="11"/>
    </row>
    <row r="171" spans="1:10" x14ac:dyDescent="0.2">
      <c r="A171" s="8" t="s">
        <v>5</v>
      </c>
      <c r="B171" s="9" t="str">
        <f>'Draaitabel Bevolkingsprognose C'!A13</f>
        <v>Alphen aan den Rijn</v>
      </c>
      <c r="C171" s="9" t="e">
        <f>(plancapaciteit_nl!F137+plancapaciteit_nl!G137)/(#REF!-#REF!)</f>
        <v>#REF!</v>
      </c>
      <c r="H171" s="11"/>
      <c r="J171" s="11"/>
    </row>
    <row r="172" spans="1:10" x14ac:dyDescent="0.2">
      <c r="A172" s="8" t="s">
        <v>4</v>
      </c>
      <c r="B172" s="9" t="str">
        <f>'Draaitabel Bevolkingsprognose C'!A79</f>
        <v>Deventer</v>
      </c>
      <c r="C172" s="9" t="e">
        <f>(plancapaciteit_nl!F64+plancapaciteit_nl!G64)/(#REF!-#REF!)</f>
        <v>#REF!</v>
      </c>
      <c r="H172" s="11"/>
      <c r="J172" s="11"/>
    </row>
    <row r="173" spans="1:10" x14ac:dyDescent="0.2">
      <c r="A173" s="8" t="s">
        <v>4</v>
      </c>
      <c r="B173" s="9" t="str">
        <f>'Draaitabel Bevolkingsprognose C'!A195</f>
        <v>Lopik</v>
      </c>
      <c r="C173" s="9" t="e">
        <f>(plancapaciteit_nl!F85+plancapaciteit_nl!G85)/(#REF!-#REF!)</f>
        <v>#REF!</v>
      </c>
      <c r="H173" s="11"/>
      <c r="J173" s="11"/>
    </row>
    <row r="174" spans="1:10" x14ac:dyDescent="0.2">
      <c r="A174" s="8" t="s">
        <v>6</v>
      </c>
      <c r="B174" s="9" t="str">
        <f>'Draaitabel Bevolkingsprognose C'!A272</f>
        <v>Roosendaal</v>
      </c>
      <c r="C174" s="9" t="e">
        <f>(plancapaciteit_nl!#REF!+plancapaciteit_nl!#REF!)/(#REF!-#REF!)</f>
        <v>#REF!</v>
      </c>
      <c r="H174" s="11"/>
      <c r="J174" s="11"/>
    </row>
    <row r="175" spans="1:10" x14ac:dyDescent="0.2">
      <c r="A175" s="8" t="s">
        <v>3</v>
      </c>
      <c r="B175" s="9" t="str">
        <f>'Draaitabel Bevolkingsprognose C'!A101</f>
        <v>Emmen</v>
      </c>
      <c r="C175" s="9" t="e">
        <f>(plancapaciteit_nl!F172+plancapaciteit_nl!G172)/(#REF!-#REF!)</f>
        <v>#REF!</v>
      </c>
      <c r="H175" s="11"/>
      <c r="J175" s="11"/>
    </row>
    <row r="176" spans="1:10" x14ac:dyDescent="0.2">
      <c r="A176" s="8" t="s">
        <v>0</v>
      </c>
      <c r="B176" s="9" t="str">
        <f>'Draaitabel Bevolkingsprognose C'!A45</f>
        <v>Bloemendaal</v>
      </c>
      <c r="C176" s="9" t="e">
        <f>(plancapaciteit_nl!F27+plancapaciteit_nl!G27)/(#REF!-#REF!)</f>
        <v>#REF!</v>
      </c>
      <c r="H176" s="11"/>
      <c r="J176" s="11"/>
    </row>
    <row r="177" spans="1:10" x14ac:dyDescent="0.2">
      <c r="A177" s="8" t="s">
        <v>11</v>
      </c>
      <c r="B177" s="9" t="str">
        <f>'Draaitabel Bevolkingsprognose C'!A299</f>
        <v>Stein (L.)</v>
      </c>
      <c r="C177" s="9" t="e">
        <f>(plancapaciteit_nl!#REF!)/(#REF!-#REF!)</f>
        <v>#REF!</v>
      </c>
      <c r="H177" s="11"/>
      <c r="J177" s="11"/>
    </row>
    <row r="178" spans="1:10" x14ac:dyDescent="0.2">
      <c r="A178" s="8" t="s">
        <v>4</v>
      </c>
      <c r="B178" s="9" t="str">
        <f>'Draaitabel Bevolkingsprognose C'!A25</f>
        <v>Baarn</v>
      </c>
      <c r="C178" s="9" t="e">
        <f>(plancapaciteit_nl!F52+plancapaciteit_nl!G52)/(#REF!-#REF!)</f>
        <v>#REF!</v>
      </c>
      <c r="H178" s="11"/>
      <c r="J178" s="11"/>
    </row>
    <row r="179" spans="1:10" x14ac:dyDescent="0.2">
      <c r="A179" s="8" t="s">
        <v>7</v>
      </c>
      <c r="B179" s="9" t="str">
        <f>'Draaitabel Bevolkingsprognose C'!A117</f>
        <v>Goirle</v>
      </c>
      <c r="C179" s="9" t="e">
        <f>(plancapaciteit_nl!F144+plancapaciteit_nl!G144)/(#REF!-#REF!)</f>
        <v>#REF!</v>
      </c>
      <c r="H179" s="11"/>
      <c r="J179" s="11"/>
    </row>
    <row r="180" spans="1:10" x14ac:dyDescent="0.2">
      <c r="A180" s="8" t="s">
        <v>0</v>
      </c>
      <c r="B180" s="9" t="str">
        <f>'Draaitabel Bevolkingsprognose C'!A145</f>
        <v>Hellendoorn</v>
      </c>
      <c r="C180" s="9" t="e">
        <f>(plancapaciteit_nl!F17+plancapaciteit_nl!G17)/(#REF!-#REF!)</f>
        <v>#REF!</v>
      </c>
      <c r="H180" s="11"/>
      <c r="J180" s="11"/>
    </row>
    <row r="181" spans="1:10" x14ac:dyDescent="0.2">
      <c r="A181" s="8" t="s">
        <v>0</v>
      </c>
      <c r="B181" s="9" t="str">
        <f>'Draaitabel Bevolkingsprognose C'!A318</f>
        <v>Urk</v>
      </c>
      <c r="C181" s="9" t="e">
        <f>(plancapaciteit_nl!F25+plancapaciteit_nl!G25)/(#REF!-#REF!)</f>
        <v>#REF!</v>
      </c>
      <c r="H181" s="11"/>
      <c r="J181" s="11"/>
    </row>
    <row r="182" spans="1:10" x14ac:dyDescent="0.2">
      <c r="A182" s="8" t="s">
        <v>0</v>
      </c>
      <c r="B182" s="9" t="str">
        <f>'Draaitabel Bevolkingsprognose C'!A348</f>
        <v>Werkendam</v>
      </c>
      <c r="C182" s="9" t="e">
        <f>(plancapaciteit_nl!F32+plancapaciteit_nl!G32)/(#REF!-#REF!)</f>
        <v>#REF!</v>
      </c>
      <c r="H182" s="11"/>
      <c r="J182" s="11"/>
    </row>
    <row r="183" spans="1:10" x14ac:dyDescent="0.2">
      <c r="A183" s="8" t="s">
        <v>2</v>
      </c>
      <c r="B183" s="9" t="str">
        <f>'Draaitabel Bevolkingsprognose C'!A321</f>
        <v>Vaals</v>
      </c>
      <c r="C183" s="9" t="e">
        <f>(plancapaciteit_nl!F132+plancapaciteit_nl!G132)/(#REF!-#REF!)</f>
        <v>#REF!</v>
      </c>
      <c r="H183" s="11"/>
      <c r="J183" s="11"/>
    </row>
    <row r="184" spans="1:10" x14ac:dyDescent="0.2">
      <c r="A184" s="8" t="s">
        <v>2</v>
      </c>
      <c r="B184" s="9" t="str">
        <f>'Draaitabel Bevolkingsprognose C'!A360</f>
        <v>Winsum</v>
      </c>
      <c r="C184" s="9" t="e">
        <f>(plancapaciteit_nl!F134+plancapaciteit_nl!G134)/(#REF!-#REF!)</f>
        <v>#REF!</v>
      </c>
      <c r="H184" s="11"/>
      <c r="J184" s="11"/>
    </row>
    <row r="185" spans="1:10" x14ac:dyDescent="0.2">
      <c r="A185" s="8" t="s">
        <v>4</v>
      </c>
      <c r="B185" s="9" t="str">
        <f>'Draaitabel Bevolkingsprognose C'!A311</f>
        <v>Tubbergen</v>
      </c>
      <c r="C185" s="9" t="e">
        <f>(plancapaciteit_nl!F102+plancapaciteit_nl!G102)/(#REF!-#REF!)</f>
        <v>#REF!</v>
      </c>
      <c r="H185" s="11"/>
      <c r="J185" s="11"/>
    </row>
    <row r="186" spans="1:10" x14ac:dyDescent="0.2">
      <c r="A186" s="8" t="s">
        <v>0</v>
      </c>
      <c r="B186" s="9" t="str">
        <f>'Draaitabel Bevolkingsprognose C'!A247</f>
        <v>Opsterland</v>
      </c>
      <c r="C186" s="9" t="e">
        <f>(plancapaciteit_nl!F11+plancapaciteit_nl!G11)/(#REF!-#REF!)</f>
        <v>#REF!</v>
      </c>
      <c r="H186" s="11"/>
      <c r="J186" s="11"/>
    </row>
    <row r="187" spans="1:10" x14ac:dyDescent="0.2">
      <c r="A187" s="8" t="s">
        <v>4</v>
      </c>
      <c r="B187" s="9" t="str">
        <f>'Draaitabel Bevolkingsprognose C'!A115</f>
        <v>Goeree-Overflakkee</v>
      </c>
      <c r="C187" s="9" t="e">
        <f>(plancapaciteit_nl!F73+plancapaciteit_nl!G73)/(#REF!-#REF!)</f>
        <v>#REF!</v>
      </c>
      <c r="H187" s="11"/>
      <c r="J187" s="11"/>
    </row>
    <row r="188" spans="1:10" x14ac:dyDescent="0.2">
      <c r="A188" s="8" t="s">
        <v>4</v>
      </c>
      <c r="B188" s="9" t="str">
        <f>'Draaitabel Bevolkingsprognose C'!A231</f>
        <v>Nunspeet</v>
      </c>
      <c r="C188" s="9" t="e">
        <f>(plancapaciteit_nl!F89+plancapaciteit_nl!G89)/(#REF!-#REF!)</f>
        <v>#REF!</v>
      </c>
      <c r="H188" s="11"/>
      <c r="J188" s="11"/>
    </row>
    <row r="189" spans="1:10" x14ac:dyDescent="0.2">
      <c r="A189" s="8" t="s">
        <v>4</v>
      </c>
      <c r="B189" s="9" t="str">
        <f>'Draaitabel Bevolkingsprognose C'!A53</f>
        <v>Breda</v>
      </c>
      <c r="C189" s="9" t="e">
        <f>(plancapaciteit_nl!F60+plancapaciteit_nl!G60)/(#REF!-#REF!)</f>
        <v>#REF!</v>
      </c>
      <c r="H189" s="11"/>
      <c r="J189" s="11"/>
    </row>
    <row r="190" spans="1:10" x14ac:dyDescent="0.2">
      <c r="A190" s="8" t="s">
        <v>11</v>
      </c>
      <c r="B190" s="9" t="str">
        <f>'Draaitabel Bevolkingsprognose C'!A296</f>
        <v>Stede Broec</v>
      </c>
      <c r="C190" s="9" t="e">
        <f>(plancapaciteit_nl!#REF!)/(#REF!-#REF!)</f>
        <v>#REF!</v>
      </c>
      <c r="H190" s="11"/>
      <c r="J190" s="11"/>
    </row>
    <row r="191" spans="1:10" x14ac:dyDescent="0.2">
      <c r="A191" s="8" t="s">
        <v>2</v>
      </c>
      <c r="B191" s="9" t="str">
        <f>'Draaitabel Bevolkingsprognose C'!A264</f>
        <v>Reusel-De Mierden</v>
      </c>
      <c r="C191" s="9" t="e">
        <f>(plancapaciteit_nl!F118+plancapaciteit_nl!G118)/(#REF!-#REF!)</f>
        <v>#REF!</v>
      </c>
      <c r="H191" s="11"/>
      <c r="J191" s="11"/>
    </row>
    <row r="192" spans="1:10" x14ac:dyDescent="0.2">
      <c r="A192" s="8" t="s">
        <v>3</v>
      </c>
      <c r="B192" s="9" t="str">
        <f>'Draaitabel Bevolkingsprognose C'!A232</f>
        <v>Nuth</v>
      </c>
      <c r="C192" s="9" t="e">
        <f>(plancapaciteit_nl!F186+plancapaciteit_nl!G186)/(#REF!-#REF!)</f>
        <v>#REF!</v>
      </c>
      <c r="H192" s="11"/>
      <c r="J192" s="11"/>
    </row>
    <row r="193" spans="1:10" x14ac:dyDescent="0.2">
      <c r="A193" s="8" t="s">
        <v>4</v>
      </c>
      <c r="B193" s="9" t="str">
        <f>'Draaitabel Bevolkingsprognose C'!A37</f>
        <v>Berkelland</v>
      </c>
      <c r="C193" s="9" t="e">
        <f>(plancapaciteit_nl!F53+plancapaciteit_nl!G53)/(#REF!-#REF!)</f>
        <v>#REF!</v>
      </c>
      <c r="H193" s="11"/>
      <c r="J193" s="11"/>
    </row>
    <row r="194" spans="1:10" x14ac:dyDescent="0.2">
      <c r="A194" s="8" t="s">
        <v>4</v>
      </c>
      <c r="B194" s="9" t="str">
        <f>'Draaitabel Bevolkingsprognose C'!A175</f>
        <v>Landerd</v>
      </c>
      <c r="C194" s="9" t="e">
        <f>(plancapaciteit_nl!F83+plancapaciteit_nl!G83)/(#REF!-#REF!)</f>
        <v>#REF!</v>
      </c>
      <c r="H194" s="11"/>
      <c r="J194" s="11"/>
    </row>
    <row r="195" spans="1:10" x14ac:dyDescent="0.2">
      <c r="A195" s="8" t="s">
        <v>4</v>
      </c>
      <c r="B195" s="9" t="str">
        <f>'Draaitabel Bevolkingsprognose C'!A34</f>
        <v>Bergen (L.)</v>
      </c>
      <c r="C195" s="9" t="e">
        <f>(plancapaciteit_nl!F54+plancapaciteit_nl!G54)/(#REF!-#REF!)</f>
        <v>#REF!</v>
      </c>
      <c r="H195" s="11"/>
      <c r="J195" s="11"/>
    </row>
    <row r="196" spans="1:10" x14ac:dyDescent="0.2">
      <c r="A196" s="8" t="s">
        <v>3</v>
      </c>
      <c r="B196" s="9" t="str">
        <f>'Draaitabel Bevolkingsprognose C'!A224</f>
        <v>Nissewaard</v>
      </c>
      <c r="C196" s="9" t="e">
        <f>(plancapaciteit_nl!F185+plancapaciteit_nl!G185)/(#REF!-#REF!)</f>
        <v>#REF!</v>
      </c>
      <c r="H196" s="11"/>
      <c r="J196" s="11"/>
    </row>
    <row r="197" spans="1:10" x14ac:dyDescent="0.2">
      <c r="A197" s="8" t="s">
        <v>4</v>
      </c>
      <c r="B197" s="9" t="str">
        <f>'Draaitabel Bevolkingsprognose C'!A278</f>
        <v>Schagen</v>
      </c>
      <c r="C197" s="9" t="e">
        <f>(plancapaciteit_nl!F80+plancapaciteit_nl!G80)/(#REF!-#REF!)</f>
        <v>#REF!</v>
      </c>
      <c r="H197" s="11"/>
      <c r="J197" s="11"/>
    </row>
    <row r="198" spans="1:10" x14ac:dyDescent="0.2">
      <c r="A198" s="8" t="s">
        <v>4</v>
      </c>
      <c r="B198" s="9" t="str">
        <f>'Draaitabel Bevolkingsprognose C'!A324</f>
        <v>Veendam</v>
      </c>
      <c r="C198" s="9" t="e">
        <f>(plancapaciteit_nl!F104+plancapaciteit_nl!G104)/(#REF!-#REF!)</f>
        <v>#REF!</v>
      </c>
      <c r="H198" s="11"/>
      <c r="J198" s="11"/>
    </row>
    <row r="199" spans="1:10" x14ac:dyDescent="0.2">
      <c r="A199" s="8" t="s">
        <v>0</v>
      </c>
      <c r="B199" s="9" t="str">
        <f>'Draaitabel Bevolkingsprognose C'!A130</f>
        <v>Halderberge</v>
      </c>
      <c r="C199" s="9" t="e">
        <f>(plancapaciteit_nl!F23+plancapaciteit_nl!G23)/(#REF!-#REF!)</f>
        <v>#REF!</v>
      </c>
      <c r="H199" s="11"/>
      <c r="J199" s="11"/>
    </row>
    <row r="200" spans="1:10" x14ac:dyDescent="0.2">
      <c r="A200" s="8" t="s">
        <v>4</v>
      </c>
      <c r="B200" s="9" t="str">
        <f>'Draaitabel Bevolkingsprognose C'!A316</f>
        <v>Uitgeest</v>
      </c>
      <c r="C200" s="9" t="e">
        <f>(plancapaciteit_nl!F103+plancapaciteit_nl!G103)/(#REF!-#REF!)</f>
        <v>#REF!</v>
      </c>
      <c r="H200" s="11"/>
      <c r="J200" s="11"/>
    </row>
    <row r="201" spans="1:10" x14ac:dyDescent="0.2">
      <c r="A201" s="8" t="s">
        <v>3</v>
      </c>
      <c r="B201" s="9" t="str">
        <f>'Draaitabel Bevolkingsprognose C'!A215</f>
        <v>Montfoort</v>
      </c>
      <c r="C201" s="9" t="e">
        <f>(plancapaciteit_nl!F182+plancapaciteit_nl!G182)/(#REF!-#REF!)</f>
        <v>#REF!</v>
      </c>
      <c r="H201" s="11"/>
      <c r="J201" s="11"/>
    </row>
    <row r="202" spans="1:10" x14ac:dyDescent="0.2">
      <c r="A202" s="8" t="s">
        <v>4</v>
      </c>
      <c r="B202" s="9" t="str">
        <f>'Draaitabel Bevolkingsprognose C'!A212</f>
        <v>Moerdijk</v>
      </c>
      <c r="C202" s="9" t="e">
        <f>(plancapaciteit_nl!F87+plancapaciteit_nl!G87)/(#REF!-#REF!)</f>
        <v>#REF!</v>
      </c>
      <c r="H202" s="11"/>
      <c r="J202" s="11"/>
    </row>
    <row r="203" spans="1:10" x14ac:dyDescent="0.2">
      <c r="A203" s="8" t="s">
        <v>0</v>
      </c>
      <c r="B203" s="9" t="str">
        <f>'Draaitabel Bevolkingsprognose C'!A103</f>
        <v>Enschede</v>
      </c>
      <c r="C203" s="9" t="e">
        <f>(plancapaciteit_nl!F7+plancapaciteit_nl!G7)/(#REF!-#REF!)</f>
        <v>#REF!</v>
      </c>
      <c r="H203" s="11"/>
      <c r="J203" s="11"/>
    </row>
    <row r="204" spans="1:10" x14ac:dyDescent="0.2">
      <c r="A204" s="8" t="s">
        <v>0</v>
      </c>
      <c r="B204" s="9" t="str">
        <f>'Draaitabel Bevolkingsprognose C'!A246</f>
        <v>Opmeer</v>
      </c>
      <c r="C204" s="9" t="e">
        <f>(plancapaciteit_nl!F37+plancapaciteit_nl!G37)/(#REF!-#REF!)</f>
        <v>#REF!</v>
      </c>
      <c r="H204" s="11"/>
      <c r="J204" s="11"/>
    </row>
    <row r="205" spans="1:10" x14ac:dyDescent="0.2">
      <c r="A205" s="8" t="s">
        <v>4</v>
      </c>
      <c r="B205" s="9" t="str">
        <f>'Draaitabel Bevolkingsprognose C'!A276</f>
        <v>s-Gravenhage (gemeente)</v>
      </c>
      <c r="C205" s="9" t="e">
        <f>(plancapaciteit_nl!F96+plancapaciteit_nl!G96)/(#REF!-#REF!)</f>
        <v>#REF!</v>
      </c>
      <c r="H205" s="11"/>
      <c r="J205" s="11"/>
    </row>
    <row r="206" spans="1:10" x14ac:dyDescent="0.2">
      <c r="A206" s="8" t="s">
        <v>9</v>
      </c>
      <c r="B206" s="9" t="str">
        <f>'Draaitabel Bevolkingsprognose C'!A355</f>
        <v>Westvoorne</v>
      </c>
      <c r="C206" s="9" t="e">
        <f>(plancapaciteit_nl!#REF!)/(#REF!-#REF!)</f>
        <v>#REF!</v>
      </c>
      <c r="H206" s="11"/>
      <c r="J206" s="11"/>
    </row>
    <row r="207" spans="1:10" x14ac:dyDescent="0.2">
      <c r="A207" s="8" t="s">
        <v>11</v>
      </c>
      <c r="B207" s="9" t="str">
        <f>'Draaitabel Bevolkingsprognose C'!A383</f>
        <v>(leeg)</v>
      </c>
      <c r="C207" s="9" t="e">
        <f>(plancapaciteit_nl!#REF!)/(#REF!-#REF!)</f>
        <v>#REF!</v>
      </c>
      <c r="H207" s="11"/>
      <c r="J207" s="11"/>
    </row>
    <row r="208" spans="1:10" x14ac:dyDescent="0.2">
      <c r="A208" s="8" t="s">
        <v>6</v>
      </c>
      <c r="B208" s="9" t="str">
        <f>'Draaitabel Bevolkingsprognose C'!A202</f>
        <v>Marum</v>
      </c>
      <c r="C208" s="9" t="e">
        <f>(plancapaciteit_nl!#REF!+plancapaciteit_nl!#REF!)/(#REF!-#REF!)</f>
        <v>#REF!</v>
      </c>
      <c r="H208" s="11"/>
      <c r="J208" s="11"/>
    </row>
    <row r="209" spans="1:10" x14ac:dyDescent="0.2">
      <c r="A209" s="8" t="s">
        <v>0</v>
      </c>
      <c r="B209" s="9" t="str">
        <f>'Draaitabel Bevolkingsprognose C'!A259</f>
        <v>Putten</v>
      </c>
      <c r="C209" s="9" t="e">
        <f>(plancapaciteit_nl!F38+plancapaciteit_nl!G38)/(#REF!-#REF!)</f>
        <v>#REF!</v>
      </c>
      <c r="H209" s="11"/>
      <c r="J209" s="11"/>
    </row>
    <row r="210" spans="1:10" x14ac:dyDescent="0.2">
      <c r="A210" s="8" t="s">
        <v>11</v>
      </c>
      <c r="B210" s="9" t="str">
        <f>'Draaitabel Bevolkingsprognose C'!A261</f>
        <v>Reimerswaal</v>
      </c>
      <c r="C210" s="9" t="e">
        <f>(plancapaciteit_nl!#REF!)/(#REF!-#REF!)</f>
        <v>#REF!</v>
      </c>
      <c r="H210" s="11"/>
      <c r="J210" s="11"/>
    </row>
    <row r="211" spans="1:10" x14ac:dyDescent="0.2">
      <c r="A211" s="8" t="s">
        <v>3</v>
      </c>
      <c r="B211" s="9" t="str">
        <f>'Draaitabel Bevolkingsprognose C'!A106</f>
        <v>Etten-Leur</v>
      </c>
      <c r="C211" s="9" t="e">
        <f>(plancapaciteit_nl!F174+plancapaciteit_nl!G174)/(#REF!-#REF!)</f>
        <v>#REF!</v>
      </c>
      <c r="H211" s="11"/>
      <c r="J211" s="11"/>
    </row>
    <row r="212" spans="1:10" x14ac:dyDescent="0.2">
      <c r="A212" s="8" t="s">
        <v>4</v>
      </c>
      <c r="B212" s="9" t="str">
        <f>'Draaitabel Bevolkingsprognose C'!A152</f>
        <v>Hillegom</v>
      </c>
      <c r="C212" s="9" t="e">
        <f>(plancapaciteit_nl!F81+plancapaciteit_nl!G81)/(#REF!-#REF!)</f>
        <v>#REF!</v>
      </c>
      <c r="H212" s="11"/>
      <c r="J212" s="11"/>
    </row>
    <row r="213" spans="1:10" x14ac:dyDescent="0.2">
      <c r="A213" s="8" t="s">
        <v>2</v>
      </c>
      <c r="B213" s="9" t="str">
        <f>'Draaitabel Bevolkingsprognose C'!A221</f>
        <v>Nieuwkoop</v>
      </c>
      <c r="C213" s="9" t="e">
        <f>(plancapaciteit_nl!F128+plancapaciteit_nl!G128)/(#REF!-#REF!)</f>
        <v>#REF!</v>
      </c>
      <c r="H213" s="11"/>
      <c r="J213" s="11"/>
    </row>
    <row r="214" spans="1:10" x14ac:dyDescent="0.2">
      <c r="A214" s="8" t="s">
        <v>4</v>
      </c>
      <c r="B214" s="9" t="str">
        <f>'Draaitabel Bevolkingsprognose C'!A85</f>
        <v>Dongeradeel</v>
      </c>
      <c r="C214" s="9" t="e">
        <f>(plancapaciteit_nl!F65+plancapaciteit_nl!G65)/(#REF!-#REF!)</f>
        <v>#REF!</v>
      </c>
      <c r="H214" s="11"/>
      <c r="J214" s="11"/>
    </row>
    <row r="215" spans="1:10" x14ac:dyDescent="0.2">
      <c r="A215" s="8" t="s">
        <v>0</v>
      </c>
      <c r="B215" s="9" t="str">
        <f>'Draaitabel Bevolkingsprognose C'!A252</f>
        <v>Oudewater</v>
      </c>
      <c r="C215" s="9" t="e">
        <f>(plancapaciteit_nl!F24+plancapaciteit_nl!G24)/(#REF!-#REF!)</f>
        <v>#REF!</v>
      </c>
      <c r="H215" s="11"/>
      <c r="J215" s="11"/>
    </row>
    <row r="216" spans="1:10" x14ac:dyDescent="0.2">
      <c r="A216" s="8" t="s">
        <v>6</v>
      </c>
      <c r="B216" s="9" t="str">
        <f>'Draaitabel Bevolkingsprognose C'!A217</f>
        <v>Neder-Betuwe</v>
      </c>
      <c r="C216" s="9" t="e">
        <f>(plancapaciteit_nl!#REF!+plancapaciteit_nl!#REF!)/(#REF!-#REF!)</f>
        <v>#REF!</v>
      </c>
      <c r="H216" s="11"/>
      <c r="J216" s="11"/>
    </row>
    <row r="217" spans="1:10" x14ac:dyDescent="0.2">
      <c r="A217" s="8" t="s">
        <v>4</v>
      </c>
      <c r="B217" s="9" t="str">
        <f>'Draaitabel Bevolkingsprognose C'!A206</f>
        <v>Meppel</v>
      </c>
      <c r="C217" s="9" t="e">
        <f>(plancapaciteit_nl!F86+plancapaciteit_nl!G86)/(#REF!-#REF!)</f>
        <v>#REF!</v>
      </c>
      <c r="H217" s="11"/>
      <c r="J217" s="11"/>
    </row>
    <row r="218" spans="1:10" x14ac:dyDescent="0.2">
      <c r="A218" s="8" t="s">
        <v>3</v>
      </c>
      <c r="B218" s="9" t="str">
        <f>'Draaitabel Bevolkingsprognose C'!A28</f>
        <v>Bedum</v>
      </c>
      <c r="C218" s="9" t="e">
        <f>(plancapaciteit_nl!F159+plancapaciteit_nl!G159)/(#REF!-#REF!)</f>
        <v>#REF!</v>
      </c>
      <c r="H218" s="11"/>
      <c r="J218" s="11"/>
    </row>
    <row r="219" spans="1:10" x14ac:dyDescent="0.2">
      <c r="A219" s="8" t="s">
        <v>4</v>
      </c>
      <c r="B219" s="9" t="str">
        <f>'Draaitabel Bevolkingsprognose C'!A112</f>
        <v>Gennep</v>
      </c>
      <c r="C219" s="9" t="e">
        <f>(plancapaciteit_nl!F72+plancapaciteit_nl!G72)/(#REF!-#REF!)</f>
        <v>#REF!</v>
      </c>
      <c r="H219" s="11"/>
      <c r="J219" s="11"/>
    </row>
    <row r="220" spans="1:10" x14ac:dyDescent="0.2">
      <c r="A220" s="8" t="s">
        <v>3</v>
      </c>
      <c r="B220" s="9" t="str">
        <f>'Draaitabel Bevolkingsprognose C'!A199</f>
        <v>Maasgouw</v>
      </c>
      <c r="C220" s="9" t="e">
        <f>(plancapaciteit_nl!F181+plancapaciteit_nl!G181)/(#REF!-#REF!)</f>
        <v>#REF!</v>
      </c>
      <c r="H220" s="11"/>
      <c r="J220" s="11"/>
    </row>
    <row r="221" spans="1:10" x14ac:dyDescent="0.2">
      <c r="A221" s="8" t="s">
        <v>3</v>
      </c>
      <c r="B221" s="9" t="str">
        <f>'Draaitabel Bevolkingsprognose C'!A137</f>
        <v>Heemskerk</v>
      </c>
      <c r="C221" s="9" t="e">
        <f>(plancapaciteit_nl!F176+plancapaciteit_nl!G176)/(#REF!-#REF!)</f>
        <v>#REF!</v>
      </c>
      <c r="H221" s="11"/>
      <c r="J221" s="11"/>
    </row>
    <row r="222" spans="1:10" x14ac:dyDescent="0.2">
      <c r="A222" s="8" t="s">
        <v>4</v>
      </c>
      <c r="B222" s="9" t="str">
        <f>'Draaitabel Bevolkingsprognose C'!A67</f>
        <v>Culemborg</v>
      </c>
      <c r="C222" s="9" t="e">
        <f>(plancapaciteit_nl!F63+plancapaciteit_nl!G63)/(#REF!-#REF!)</f>
        <v>#REF!</v>
      </c>
      <c r="H222" s="11"/>
      <c r="J222" s="11"/>
    </row>
    <row r="223" spans="1:10" x14ac:dyDescent="0.2">
      <c r="A223" s="8" t="s">
        <v>3</v>
      </c>
      <c r="B223" s="9" t="str">
        <f>'Draaitabel Bevolkingsprognose C'!A352</f>
        <v>Westerwolde</v>
      </c>
      <c r="C223" s="9" t="e">
        <f>(plancapaciteit_nl!F201+plancapaciteit_nl!G201)/(#REF!-#REF!)</f>
        <v>#REF!</v>
      </c>
      <c r="H223" s="11"/>
      <c r="J223" s="11"/>
    </row>
    <row r="224" spans="1:10" x14ac:dyDescent="0.2">
      <c r="A224" s="8" t="s">
        <v>11</v>
      </c>
      <c r="B224" s="9" t="str">
        <f>'Draaitabel Bevolkingsprognose C'!A241</f>
        <v>Onderbanken</v>
      </c>
      <c r="C224" s="9" t="e">
        <f>(plancapaciteit_nl!#REF!)/(#REF!-#REF!)</f>
        <v>#REF!</v>
      </c>
      <c r="H224" s="11"/>
      <c r="J224" s="11"/>
    </row>
    <row r="225" spans="1:10" x14ac:dyDescent="0.2">
      <c r="A225" s="8" t="s">
        <v>0</v>
      </c>
      <c r="B225" s="9" t="str">
        <f>'Draaitabel Bevolkingsprognose C'!A368</f>
        <v>Zaltbommel</v>
      </c>
      <c r="C225" s="9" t="e">
        <f>(plancapaciteit_nl!F41+plancapaciteit_nl!G41)/(#REF!-#REF!)</f>
        <v>#REF!</v>
      </c>
      <c r="H225" s="11"/>
      <c r="J225" s="11"/>
    </row>
    <row r="226" spans="1:10" x14ac:dyDescent="0.2">
      <c r="A226" s="8" t="s">
        <v>3</v>
      </c>
      <c r="B226" s="9" t="str">
        <f>'Draaitabel Bevolkingsprognose C'!A20</f>
        <v>Appingedam</v>
      </c>
      <c r="C226" s="9" t="e">
        <f>(plancapaciteit_nl!F157+plancapaciteit_nl!G157)/(#REF!-#REF!)</f>
        <v>#REF!</v>
      </c>
      <c r="H226" s="11"/>
      <c r="J226" s="11"/>
    </row>
    <row r="227" spans="1:10" x14ac:dyDescent="0.2">
      <c r="A227" s="8" t="s">
        <v>9</v>
      </c>
      <c r="B227" s="9" t="str">
        <f>'Draaitabel Bevolkingsprognose C'!A184</f>
        <v>Leiden</v>
      </c>
      <c r="C227" s="9" t="e">
        <f>(plancapaciteit_nl!#REF!)/(#REF!-#REF!)</f>
        <v>#REF!</v>
      </c>
      <c r="H227" s="11"/>
      <c r="J227" s="11"/>
    </row>
    <row r="228" spans="1:10" x14ac:dyDescent="0.2">
      <c r="A228" s="8" t="s">
        <v>9</v>
      </c>
      <c r="B228" s="9" t="str">
        <f>'Draaitabel Bevolkingsprognose C'!A303</f>
        <v>Ten Boer</v>
      </c>
      <c r="C228" s="9" t="e">
        <f>(plancapaciteit_nl!#REF!)/(#REF!-#REF!)</f>
        <v>#REF!</v>
      </c>
      <c r="H228" s="11"/>
      <c r="J228" s="11"/>
    </row>
    <row r="229" spans="1:10" x14ac:dyDescent="0.2">
      <c r="A229" s="8" t="s">
        <v>0</v>
      </c>
      <c r="B229" s="9" t="str">
        <f>'Draaitabel Bevolkingsprognose C'!A63</f>
        <v>Coevorden</v>
      </c>
      <c r="C229" s="9" t="e">
        <f>(plancapaciteit_nl!F15+plancapaciteit_nl!G15)/(#REF!-#REF!)</f>
        <v>#REF!</v>
      </c>
      <c r="H229" s="11"/>
      <c r="J229" s="11"/>
    </row>
    <row r="230" spans="1:10" x14ac:dyDescent="0.2">
      <c r="A230" s="8" t="s">
        <v>3</v>
      </c>
      <c r="B230" s="9" t="str">
        <f>'Draaitabel Bevolkingsprognose C'!A238</f>
        <v>Oldenzaal</v>
      </c>
      <c r="C230" s="9" t="e">
        <f>(plancapaciteit_nl!F187+plancapaciteit_nl!G187)/(#REF!-#REF!)</f>
        <v>#REF!</v>
      </c>
      <c r="H230" s="11"/>
      <c r="J230" s="11"/>
    </row>
    <row r="231" spans="1:10" x14ac:dyDescent="0.2">
      <c r="A231" s="8" t="s">
        <v>4</v>
      </c>
      <c r="B231" s="9" t="str">
        <f>'Draaitabel Bevolkingsprognose C'!A294</f>
        <v>Stadskanaal</v>
      </c>
      <c r="C231" s="9" t="e">
        <f>(plancapaciteit_nl!F100+plancapaciteit_nl!G100)/(#REF!-#REF!)</f>
        <v>#REF!</v>
      </c>
      <c r="H231" s="11"/>
      <c r="J231" s="11"/>
    </row>
    <row r="232" spans="1:10" x14ac:dyDescent="0.2">
      <c r="A232" s="8" t="s">
        <v>11</v>
      </c>
      <c r="B232" s="9" t="str">
        <f>'Draaitabel Bevolkingsprognose C'!A166</f>
        <v>Kapelle</v>
      </c>
      <c r="C232" s="9" t="e">
        <f>(plancapaciteit_nl!#REF!)/(#REF!-#REF!)</f>
        <v>#REF!</v>
      </c>
      <c r="H232" s="11"/>
      <c r="J232" s="11"/>
    </row>
    <row r="233" spans="1:10" x14ac:dyDescent="0.2">
      <c r="A233" s="8" t="s">
        <v>3</v>
      </c>
      <c r="B233" s="9" t="str">
        <f>'Draaitabel Bevolkingsprognose C'!A223</f>
        <v>Nijmegen</v>
      </c>
      <c r="C233" s="9" t="e">
        <f>(plancapaciteit_nl!F184+plancapaciteit_nl!G184)/(#REF!-#REF!)</f>
        <v>#REF!</v>
      </c>
      <c r="H233" s="11"/>
      <c r="J233" s="11"/>
    </row>
    <row r="234" spans="1:10" x14ac:dyDescent="0.2">
      <c r="A234" s="8" t="s">
        <v>4</v>
      </c>
      <c r="B234" s="9" t="str">
        <f>'Draaitabel Bevolkingsprognose C'!A328</f>
        <v>Velsen</v>
      </c>
      <c r="C234" s="9" t="e">
        <f>(plancapaciteit_nl!F105+plancapaciteit_nl!G105)/(#REF!-#REF!)</f>
        <v>#REF!</v>
      </c>
      <c r="H234" s="11"/>
      <c r="J234" s="11"/>
    </row>
    <row r="235" spans="1:10" x14ac:dyDescent="0.2">
      <c r="A235" s="8" t="s">
        <v>0</v>
      </c>
      <c r="B235" s="9" t="str">
        <f>'Draaitabel Bevolkingsprognose C'!A179</f>
        <v>Lansingerland</v>
      </c>
      <c r="C235" s="9" t="e">
        <f>(plancapaciteit_nl!F18+plancapaciteit_nl!G18)/(#REF!-#REF!)</f>
        <v>#REF!</v>
      </c>
      <c r="H235" s="11"/>
      <c r="J235" s="11"/>
    </row>
    <row r="236" spans="1:10" x14ac:dyDescent="0.2">
      <c r="A236" s="8" t="s">
        <v>4</v>
      </c>
      <c r="B236" s="9" t="str">
        <f>'Draaitabel Bevolkingsprognose C'!A379</f>
        <v>Zutphen</v>
      </c>
      <c r="C236" s="9" t="e">
        <f>(plancapaciteit_nl!F110+plancapaciteit_nl!G110)/(#REF!-#REF!)</f>
        <v>#REF!</v>
      </c>
      <c r="H236" s="11"/>
      <c r="J236" s="11"/>
    </row>
    <row r="237" spans="1:10" x14ac:dyDescent="0.2">
      <c r="A237" s="8" t="s">
        <v>0</v>
      </c>
      <c r="B237" s="9" t="str">
        <f>'Draaitabel Bevolkingsprognose C'!A42</f>
        <v>Binnenmaas</v>
      </c>
      <c r="C237" s="9" t="e">
        <f>(plancapaciteit_nl!F42+plancapaciteit_nl!G42)/(#REF!-#REF!)</f>
        <v>#REF!</v>
      </c>
      <c r="H237" s="11"/>
      <c r="J237" s="11"/>
    </row>
    <row r="238" spans="1:10" x14ac:dyDescent="0.2">
      <c r="A238" s="8" t="s">
        <v>0</v>
      </c>
      <c r="B238" s="9" t="str">
        <f>'Draaitabel Bevolkingsprognose C'!A88</f>
        <v>Drimmelen</v>
      </c>
      <c r="C238" s="9" t="e">
        <f>(plancapaciteit_nl!F6+plancapaciteit_nl!G6)/(#REF!-#REF!)</f>
        <v>#REF!</v>
      </c>
      <c r="H238" s="11"/>
      <c r="J238" s="11"/>
    </row>
    <row r="239" spans="1:10" x14ac:dyDescent="0.2">
      <c r="A239" s="8" t="s">
        <v>11</v>
      </c>
      <c r="B239" s="9" t="str">
        <f>'Draaitabel Bevolkingsprognose C'!A80</f>
        <v>Diemen</v>
      </c>
      <c r="C239" s="9" t="e">
        <f>(plancapaciteit_nl!#REF!)/(#REF!-#REF!)</f>
        <v>#REF!</v>
      </c>
      <c r="H239" s="11"/>
      <c r="J239" s="11"/>
    </row>
    <row r="240" spans="1:10" x14ac:dyDescent="0.2">
      <c r="A240" s="8" t="s">
        <v>0</v>
      </c>
      <c r="B240" s="9" t="str">
        <f>'Draaitabel Bevolkingsprognose C'!A18</f>
        <v>Amsterdam</v>
      </c>
      <c r="C240" s="9" t="e">
        <f>(plancapaciteit_nl!F21+plancapaciteit_nl!G21)/(#REF!-#REF!)</f>
        <v>#REF!</v>
      </c>
      <c r="H240" s="11"/>
      <c r="J240" s="11"/>
    </row>
    <row r="241" spans="1:10" x14ac:dyDescent="0.2">
      <c r="A241" s="8" t="s">
        <v>2</v>
      </c>
      <c r="B241" s="9" t="str">
        <f>'Draaitabel Bevolkingsprognose C'!A364</f>
        <v>Wormerland</v>
      </c>
      <c r="C241" s="9" t="e">
        <f>(plancapaciteit_nl!F135+plancapaciteit_nl!G135)/(#REF!-#REF!)</f>
        <v>#REF!</v>
      </c>
      <c r="H241" s="11"/>
      <c r="J241" s="11"/>
    </row>
    <row r="242" spans="1:10" x14ac:dyDescent="0.2">
      <c r="A242" s="8" t="s">
        <v>3</v>
      </c>
      <c r="B242" s="9" t="str">
        <f>'Draaitabel Bevolkingsprognose C'!A254</f>
        <v>Papendrecht</v>
      </c>
      <c r="C242" s="9" t="e">
        <f>(plancapaciteit_nl!F190+plancapaciteit_nl!G190)/(#REF!-#REF!)</f>
        <v>#REF!</v>
      </c>
      <c r="H242" s="11"/>
      <c r="J242" s="11"/>
    </row>
    <row r="243" spans="1:10" x14ac:dyDescent="0.2">
      <c r="A243" s="8" t="s">
        <v>3</v>
      </c>
      <c r="B243" s="9" t="str">
        <f>'Draaitabel Bevolkingsprognose C'!A369</f>
        <v>Zandvoort</v>
      </c>
      <c r="C243" s="9" t="e">
        <f>(plancapaciteit_nl!F204+plancapaciteit_nl!G204)/(#REF!-#REF!)</f>
        <v>#REF!</v>
      </c>
      <c r="H243" s="11"/>
      <c r="J243" s="11"/>
    </row>
    <row r="244" spans="1:10" x14ac:dyDescent="0.2">
      <c r="A244" s="8" t="s">
        <v>0</v>
      </c>
      <c r="B244" s="9" t="str">
        <f>'Draaitabel Bevolkingsprognose C'!A128</f>
        <v>Haarlemmerliede en Spaarnwoude</v>
      </c>
      <c r="C244" s="9" t="e">
        <f>(plancapaciteit_nl!F44+plancapaciteit_nl!G44)/(#REF!-#REF!)</f>
        <v>#REF!</v>
      </c>
      <c r="H244" s="11"/>
      <c r="J244" s="11"/>
    </row>
    <row r="245" spans="1:10" x14ac:dyDescent="0.2">
      <c r="A245" s="8" t="s">
        <v>4</v>
      </c>
      <c r="B245" s="9" t="str">
        <f>'Draaitabel Bevolkingsprognose C'!A48</f>
        <v>Borger-Odoorn</v>
      </c>
      <c r="C245" s="9" t="e">
        <f>(plancapaciteit_nl!F58+plancapaciteit_nl!G58)/(#REF!-#REF!)</f>
        <v>#REF!</v>
      </c>
      <c r="H245" s="11"/>
      <c r="J245" s="11"/>
    </row>
    <row r="246" spans="1:10" x14ac:dyDescent="0.2">
      <c r="A246" s="8" t="s">
        <v>5</v>
      </c>
      <c r="B246" s="9" t="str">
        <f>'Draaitabel Bevolkingsprognose C'!A188</f>
        <v>Leudal</v>
      </c>
      <c r="C246" s="9" t="e">
        <f>(plancapaciteit_nl!F138+plancapaciteit_nl!G138)/(#REF!-#REF!)</f>
        <v>#REF!</v>
      </c>
      <c r="H246" s="11"/>
      <c r="J246" s="11"/>
    </row>
    <row r="247" spans="1:10" x14ac:dyDescent="0.2">
      <c r="A247" s="8" t="s">
        <v>3</v>
      </c>
      <c r="B247" s="9" t="str">
        <f>'Draaitabel Bevolkingsprognose C'!A350</f>
        <v>Westerveld</v>
      </c>
      <c r="C247" s="9" t="e">
        <f>(plancapaciteit_nl!F200+plancapaciteit_nl!G200)/(#REF!-#REF!)</f>
        <v>#REF!</v>
      </c>
      <c r="H247" s="11"/>
      <c r="J247" s="11"/>
    </row>
    <row r="248" spans="1:10" x14ac:dyDescent="0.2">
      <c r="A248" s="8" t="s">
        <v>3</v>
      </c>
      <c r="B248" s="9" t="str">
        <f>'Draaitabel Bevolkingsprognose C'!A380</f>
        <v>Zwartewaterland</v>
      </c>
      <c r="C248" s="9" t="e">
        <f>(plancapaciteit_nl!F206+plancapaciteit_nl!G206)/(#REF!-#REF!)</f>
        <v>#REF!</v>
      </c>
      <c r="H248" s="11"/>
      <c r="J248" s="11"/>
    </row>
    <row r="249" spans="1:10" x14ac:dyDescent="0.2">
      <c r="A249" s="8" t="s">
        <v>0</v>
      </c>
      <c r="B249" s="9" t="str">
        <f>'Draaitabel Bevolkingsprognose C'!A329</f>
        <v>Venlo</v>
      </c>
      <c r="C249" s="9" t="e">
        <f>(plancapaciteit_nl!F47+plancapaciteit_nl!G47)/(#REF!-#REF!)</f>
        <v>#REF!</v>
      </c>
      <c r="H249" s="11"/>
      <c r="J249" s="11"/>
    </row>
    <row r="250" spans="1:10" x14ac:dyDescent="0.2">
      <c r="A250" s="8" t="s">
        <v>3</v>
      </c>
      <c r="B250" s="9" t="str">
        <f>'Draaitabel Bevolkingsprognose C'!A310</f>
        <v>Tilburg</v>
      </c>
      <c r="C250" s="9" t="e">
        <f>(plancapaciteit_nl!F196+plancapaciteit_nl!G196)/(#REF!-#REF!)</f>
        <v>#REF!</v>
      </c>
      <c r="H250" s="11"/>
      <c r="J250" s="11"/>
    </row>
    <row r="251" spans="1:10" x14ac:dyDescent="0.2">
      <c r="A251" s="8" t="s">
        <v>3</v>
      </c>
      <c r="B251" s="8" t="s">
        <v>250</v>
      </c>
      <c r="C251" s="9" t="e">
        <f>(plancapaciteit_nl!F199+plancapaciteit_nl!G199)/(#REF!-#REF!)</f>
        <v>#REF!</v>
      </c>
      <c r="H251" s="11"/>
      <c r="J251" s="11"/>
    </row>
    <row r="252" spans="1:10" x14ac:dyDescent="0.2">
      <c r="A252" s="8" t="s">
        <v>3</v>
      </c>
      <c r="B252" s="9" t="str">
        <f>'Draaitabel Bevolkingsprognose C'!A61</f>
        <v>Capelle aan den IJssel</v>
      </c>
      <c r="C252" s="9" t="e">
        <f>(plancapaciteit_nl!F165+plancapaciteit_nl!G165)/(#REF!-#REF!)</f>
        <v>#REF!</v>
      </c>
      <c r="H252" s="11"/>
      <c r="J252" s="11"/>
    </row>
    <row r="253" spans="1:10" x14ac:dyDescent="0.2">
      <c r="A253" s="8" t="s">
        <v>3</v>
      </c>
      <c r="B253" s="9" t="str">
        <f>'Draaitabel Bevolkingsprognose C'!A41</f>
        <v>Beverwijk</v>
      </c>
      <c r="C253" s="9" t="e">
        <f>(plancapaciteit_nl!F162+plancapaciteit_nl!G162)/(#REF!-#REF!)</f>
        <v>#REF!</v>
      </c>
      <c r="H253" s="11"/>
      <c r="J253" s="11"/>
    </row>
    <row r="254" spans="1:10" x14ac:dyDescent="0.2">
      <c r="A254" s="8" t="s">
        <v>0</v>
      </c>
      <c r="B254" s="9" t="str">
        <f>'Draaitabel Bevolkingsprognose C'!A138</f>
        <v>Heemstede</v>
      </c>
      <c r="C254" s="9" t="e">
        <f>(plancapaciteit_nl!F45+plancapaciteit_nl!G45)/(#REF!-#REF!)</f>
        <v>#REF!</v>
      </c>
      <c r="H254" s="11"/>
      <c r="J254" s="11"/>
    </row>
    <row r="255" spans="1:10" x14ac:dyDescent="0.2">
      <c r="A255" s="8" t="s">
        <v>3</v>
      </c>
      <c r="B255" s="9" t="str">
        <f>'Draaitabel Bevolkingsprognose C'!A260</f>
        <v>Raalte</v>
      </c>
      <c r="C255" s="9" t="e">
        <f>(plancapaciteit_nl!F191+plancapaciteit_nl!G191)/(#REF!-#REF!)</f>
        <v>#REF!</v>
      </c>
      <c r="H255" s="11"/>
      <c r="J255" s="11"/>
    </row>
    <row r="256" spans="1:10" x14ac:dyDescent="0.2">
      <c r="A256" s="8" t="s">
        <v>11</v>
      </c>
      <c r="B256" s="9" t="str">
        <f>'Draaitabel Bevolkingsprognose C'!A150</f>
        <v>Heumen</v>
      </c>
      <c r="C256" s="9" t="e">
        <f>(plancapaciteit_nl!#REF!)/(#REF!-#REF!)</f>
        <v>#REF!</v>
      </c>
      <c r="H256" s="11"/>
      <c r="J256" s="11"/>
    </row>
    <row r="257" spans="1:10" x14ac:dyDescent="0.2">
      <c r="A257" s="8" t="s">
        <v>4</v>
      </c>
      <c r="B257" s="9" t="str">
        <f>'Draaitabel Bevolkingsprognose C'!A273</f>
        <v>Rotterdam</v>
      </c>
      <c r="C257" s="9" t="e">
        <f>(plancapaciteit_nl!F95+plancapaciteit_nl!G95)/(#REF!-#REF!)</f>
        <v>#REF!</v>
      </c>
      <c r="H257" s="11"/>
      <c r="J257" s="11"/>
    </row>
    <row r="258" spans="1:10" x14ac:dyDescent="0.2">
      <c r="A258" s="8" t="s">
        <v>4</v>
      </c>
      <c r="B258" s="9" t="str">
        <f>'Draaitabel Bevolkingsprognose C'!A40</f>
        <v>Beuningen</v>
      </c>
      <c r="C258" s="9" t="e">
        <f>(plancapaciteit_nl!F56+plancapaciteit_nl!G56)/(#REF!-#REF!)</f>
        <v>#REF!</v>
      </c>
      <c r="H258" s="11"/>
      <c r="J258" s="11"/>
    </row>
    <row r="259" spans="1:10" x14ac:dyDescent="0.2">
      <c r="A259" s="8" t="s">
        <v>0</v>
      </c>
      <c r="B259" s="9" t="str">
        <f>'Draaitabel Bevolkingsprognose C'!A142</f>
        <v>Heerlen</v>
      </c>
      <c r="C259" s="9" t="e">
        <f>(plancapaciteit_nl!F16+plancapaciteit_nl!G16)/(#REF!-#REF!)</f>
        <v>#REF!</v>
      </c>
      <c r="H259" s="11"/>
      <c r="J259" s="11"/>
    </row>
    <row r="260" spans="1:10" x14ac:dyDescent="0.2">
      <c r="A260" s="8" t="s">
        <v>0</v>
      </c>
      <c r="B260" s="9" t="str">
        <f>'Draaitabel Bevolkingsprognose C'!A359</f>
        <v>Wijk bij Duurstede</v>
      </c>
      <c r="C260" s="9" t="e">
        <f>(plancapaciteit_nl!F33+plancapaciteit_nl!G33)/(#REF!-#REF!)</f>
        <v>#REF!</v>
      </c>
      <c r="H260" s="11"/>
      <c r="J260" s="11"/>
    </row>
    <row r="261" spans="1:10" x14ac:dyDescent="0.2">
      <c r="A261" s="8" t="s">
        <v>4</v>
      </c>
      <c r="B261" s="9" t="str">
        <f>'Draaitabel Bevolkingsprognose C'!A52</f>
        <v>Boxtel</v>
      </c>
      <c r="C261" s="9" t="e">
        <f>(plancapaciteit_nl!F59+plancapaciteit_nl!G59)/(#REF!-#REF!)</f>
        <v>#REF!</v>
      </c>
      <c r="H261" s="11"/>
      <c r="J261" s="11"/>
    </row>
    <row r="262" spans="1:10" x14ac:dyDescent="0.2">
      <c r="A262" s="8" t="s">
        <v>2</v>
      </c>
      <c r="B262" s="9" t="str">
        <f>'Draaitabel Bevolkingsprognose C'!A292</f>
        <v>Someren</v>
      </c>
      <c r="C262" s="9" t="e">
        <f>(plancapaciteit_nl!F116+plancapaciteit_nl!G116)/(#REF!-#REF!)</f>
        <v>#REF!</v>
      </c>
      <c r="H262" s="11"/>
      <c r="J262" s="11"/>
    </row>
    <row r="263" spans="1:10" x14ac:dyDescent="0.2">
      <c r="A263" s="8" t="s">
        <v>4</v>
      </c>
      <c r="B263" s="9" t="str">
        <f>'Draaitabel Bevolkingsprognose C'!A109</f>
        <v>Geldermalsen</v>
      </c>
      <c r="C263" s="9" t="e">
        <f>(plancapaciteit_nl!F70+plancapaciteit_nl!G70)/(#REF!-#REF!)</f>
        <v>#REF!</v>
      </c>
      <c r="H263" s="11"/>
      <c r="J263" s="11"/>
    </row>
    <row r="264" spans="1:10" x14ac:dyDescent="0.2">
      <c r="A264" s="8" t="s">
        <v>0</v>
      </c>
      <c r="B264" s="9" t="str">
        <f>'Draaitabel Bevolkingsprognose C'!A370</f>
        <v>Zederik</v>
      </c>
      <c r="C264" s="9" t="e">
        <f>(plancapaciteit_nl!F48+plancapaciteit_nl!G48)/(#REF!-#REF!)</f>
        <v>#REF!</v>
      </c>
      <c r="H264" s="11"/>
      <c r="J264" s="11"/>
    </row>
    <row r="265" spans="1:10" x14ac:dyDescent="0.2">
      <c r="A265" s="8" t="s">
        <v>0</v>
      </c>
      <c r="B265" s="9" t="str">
        <f>'Draaitabel Bevolkingsprognose C'!A11</f>
        <v>Almelo</v>
      </c>
      <c r="C265" s="9" t="e">
        <f>(plancapaciteit_nl!F13+plancapaciteit_nl!G13)/(#REF!-#REF!)</f>
        <v>#REF!</v>
      </c>
      <c r="H265" s="11"/>
      <c r="J265" s="11"/>
    </row>
    <row r="266" spans="1:10" x14ac:dyDescent="0.2">
      <c r="A266" s="8" t="s">
        <v>3</v>
      </c>
      <c r="B266" s="9" t="str">
        <f>'Draaitabel Bevolkingsprognose C'!A91</f>
        <v>Duiven</v>
      </c>
      <c r="C266" s="9" t="e">
        <f>(plancapaciteit_nl!F169+plancapaciteit_nl!G169)/(#REF!-#REF!)</f>
        <v>#REF!</v>
      </c>
      <c r="H266" s="11"/>
      <c r="J266" s="11"/>
    </row>
    <row r="267" spans="1:10" x14ac:dyDescent="0.2">
      <c r="A267" s="8" t="s">
        <v>7</v>
      </c>
      <c r="B267" s="9" t="str">
        <f>'Draaitabel Bevolkingsprognose C'!A335</f>
        <v>Voerendaal</v>
      </c>
      <c r="C267" s="9" t="e">
        <f>(plancapaciteit_nl!F155+plancapaciteit_nl!G155)/(#REF!-#REF!)</f>
        <v>#REF!</v>
      </c>
      <c r="H267" s="11"/>
      <c r="J267" s="11"/>
    </row>
    <row r="268" spans="1:10" x14ac:dyDescent="0.2">
      <c r="A268" s="8" t="s">
        <v>0</v>
      </c>
      <c r="B268" s="9" t="str">
        <f>'Draaitabel Bevolkingsprognose C'!A157</f>
        <v>Hoogeveen</v>
      </c>
      <c r="C268" s="9" t="e">
        <f>(plancapaciteit_nl!F3+plancapaciteit_nl!G3)/(#REF!-#REF!)</f>
        <v>#REF!</v>
      </c>
      <c r="H268" s="11"/>
      <c r="J268" s="11"/>
    </row>
    <row r="269" spans="1:10" x14ac:dyDescent="0.2">
      <c r="A269" s="8" t="s">
        <v>0</v>
      </c>
      <c r="B269" s="9" t="str">
        <f>'Draaitabel Bevolkingsprognose C'!A317</f>
        <v>Uithoorn</v>
      </c>
      <c r="C269" s="9" t="e">
        <f>(plancapaciteit_nl!F19+plancapaciteit_nl!G19)/(#REF!-#REF!)</f>
        <v>#REF!</v>
      </c>
      <c r="H269" s="11"/>
      <c r="J269" s="11"/>
    </row>
    <row r="270" spans="1:10" x14ac:dyDescent="0.2">
      <c r="A270" s="8" t="s">
        <v>6</v>
      </c>
      <c r="B270" s="9" t="str">
        <f>'Draaitabel Bevolkingsprognose C'!A143</f>
        <v>Heeze-Leende</v>
      </c>
      <c r="C270" s="9" t="e">
        <f>(plancapaciteit_nl!#REF!+plancapaciteit_nl!#REF!)/(#REF!-#REF!)</f>
        <v>#REF!</v>
      </c>
      <c r="H270" s="11"/>
      <c r="J270" s="11"/>
    </row>
    <row r="271" spans="1:10" x14ac:dyDescent="0.2">
      <c r="A271" s="8" t="s">
        <v>3</v>
      </c>
      <c r="B271" s="9" t="str">
        <f>'Draaitabel Bevolkingsprognose C'!A338</f>
        <v>Vught</v>
      </c>
      <c r="C271" s="9" t="e">
        <f>(plancapaciteit_nl!F197+plancapaciteit_nl!G197)/(#REF!-#REF!)</f>
        <v>#REF!</v>
      </c>
      <c r="H271" s="11"/>
      <c r="J271" s="11"/>
    </row>
    <row r="272" spans="1:10" x14ac:dyDescent="0.2">
      <c r="A272" s="8" t="s">
        <v>0</v>
      </c>
      <c r="B272" s="9" t="str">
        <f>'Draaitabel Bevolkingsprognose C'!A159</f>
        <v>Horst aan de Maas</v>
      </c>
      <c r="C272" s="9" t="e">
        <f>(plancapaciteit_nl!F8+plancapaciteit_nl!G8)/(#REF!-#REF!)</f>
        <v>#REF!</v>
      </c>
      <c r="H272" s="11"/>
      <c r="J272" s="11"/>
    </row>
    <row r="273" spans="1:10" x14ac:dyDescent="0.2">
      <c r="A273" s="8" t="s">
        <v>0</v>
      </c>
      <c r="B273" s="9" t="str">
        <f>'Draaitabel Bevolkingsprognose C'!A94</f>
        <v>Ede</v>
      </c>
      <c r="C273" s="9" t="e">
        <f>(plancapaciteit_nl!F35+plancapaciteit_nl!G35)/(#REF!-#REF!)</f>
        <v>#REF!</v>
      </c>
      <c r="H273" s="11"/>
      <c r="J273" s="11"/>
    </row>
    <row r="274" spans="1:10" x14ac:dyDescent="0.2">
      <c r="A274" s="8" t="s">
        <v>4</v>
      </c>
      <c r="B274" s="9" t="str">
        <f>'Draaitabel Bevolkingsprognose C'!A235</f>
        <v>Oisterwijk</v>
      </c>
      <c r="C274" s="9" t="e">
        <f>(plancapaciteit_nl!F90+plancapaciteit_nl!G90)/(#REF!-#REF!)</f>
        <v>#REF!</v>
      </c>
      <c r="H274" s="11"/>
      <c r="J274" s="11"/>
    </row>
    <row r="275" spans="1:10" x14ac:dyDescent="0.2">
      <c r="A275" s="8" t="s">
        <v>9</v>
      </c>
      <c r="B275" s="9" t="str">
        <f>'Draaitabel Bevolkingsprognose C'!A141</f>
        <v>Heerhugowaard</v>
      </c>
      <c r="C275" s="9" t="e">
        <f>(plancapaciteit_nl!#REF!)/(#REF!-#REF!)</f>
        <v>#REF!</v>
      </c>
      <c r="H275" s="11"/>
      <c r="J275" s="11"/>
    </row>
    <row r="276" spans="1:10" x14ac:dyDescent="0.2">
      <c r="A276" s="8" t="s">
        <v>2</v>
      </c>
      <c r="B276" s="9" t="str">
        <f>'Draaitabel Bevolkingsprognose C'!A301</f>
        <v>Strijen</v>
      </c>
      <c r="C276" s="9" t="e">
        <f>(plancapaciteit_nl!F130+plancapaciteit_nl!G130)/(#REF!-#REF!)</f>
        <v>#REF!</v>
      </c>
      <c r="H276" s="11"/>
      <c r="J276" s="11"/>
    </row>
    <row r="277" spans="1:10" x14ac:dyDescent="0.2">
      <c r="A277" s="8" t="s">
        <v>5</v>
      </c>
      <c r="B277" s="9" t="str">
        <f>'Draaitabel Bevolkingsprognose C'!A319</f>
        <v>Utrecht (gemeente)</v>
      </c>
      <c r="H277" s="11"/>
      <c r="J277" s="11"/>
    </row>
    <row r="278" spans="1:10" x14ac:dyDescent="0.2">
      <c r="A278" s="8" t="s">
        <v>5</v>
      </c>
      <c r="B278" s="9" t="str">
        <f>'Draaitabel Bevolkingsprognose C'!A228</f>
        <v>Noordwijk</v>
      </c>
      <c r="H278" s="11"/>
      <c r="J278" s="11"/>
    </row>
    <row r="279" spans="1:10" x14ac:dyDescent="0.2">
      <c r="A279" s="8" t="s">
        <v>5</v>
      </c>
      <c r="B279" s="9" t="str">
        <f>'Draaitabel Bevolkingsprognose C'!A90</f>
        <v>Druten</v>
      </c>
      <c r="H279" s="11"/>
      <c r="J279" s="11"/>
    </row>
    <row r="280" spans="1:10" x14ac:dyDescent="0.2">
      <c r="A280" s="8" t="s">
        <v>5</v>
      </c>
      <c r="B280" s="9" t="str">
        <f>'Draaitabel Bevolkingsprognose C'!A372</f>
        <v>Zeist</v>
      </c>
      <c r="H280" s="11"/>
      <c r="J280" s="11"/>
    </row>
    <row r="281" spans="1:10" x14ac:dyDescent="0.2">
      <c r="A281" s="9" t="s">
        <v>1</v>
      </c>
      <c r="B281" s="9" t="s">
        <v>200</v>
      </c>
      <c r="H281" s="11"/>
      <c r="J281" s="11"/>
    </row>
    <row r="282" spans="1:10" x14ac:dyDescent="0.2">
      <c r="A282" s="9" t="s">
        <v>1</v>
      </c>
      <c r="B282" s="9" t="s">
        <v>201</v>
      </c>
      <c r="H282" s="11"/>
      <c r="J282" s="11"/>
    </row>
    <row r="283" spans="1:10" x14ac:dyDescent="0.2">
      <c r="A283" s="9" t="s">
        <v>1</v>
      </c>
      <c r="B283" s="9" t="s">
        <v>202</v>
      </c>
      <c r="H283" s="11"/>
      <c r="J283" s="11"/>
    </row>
    <row r="284" spans="1:10" x14ac:dyDescent="0.2">
      <c r="A284" s="9" t="s">
        <v>1</v>
      </c>
      <c r="B284" s="9" t="s">
        <v>203</v>
      </c>
      <c r="H284" s="11"/>
      <c r="J284" s="11"/>
    </row>
    <row r="285" spans="1:10" x14ac:dyDescent="0.2">
      <c r="A285" s="9" t="s">
        <v>1</v>
      </c>
      <c r="B285" s="9" t="s">
        <v>204</v>
      </c>
      <c r="H285" s="11"/>
      <c r="J285" s="11"/>
    </row>
    <row r="286" spans="1:10" x14ac:dyDescent="0.2">
      <c r="A286" s="9" t="s">
        <v>1</v>
      </c>
      <c r="B286" s="9" t="s">
        <v>205</v>
      </c>
      <c r="H286" s="11"/>
      <c r="J286" s="11"/>
    </row>
    <row r="287" spans="1:10" x14ac:dyDescent="0.2">
      <c r="A287" s="9" t="s">
        <v>1</v>
      </c>
      <c r="B287" s="9" t="s">
        <v>206</v>
      </c>
      <c r="H287" s="11"/>
      <c r="J287" s="11"/>
    </row>
    <row r="288" spans="1:10" x14ac:dyDescent="0.2">
      <c r="A288" s="9" t="s">
        <v>198</v>
      </c>
      <c r="B288" s="9" t="s">
        <v>199</v>
      </c>
      <c r="H288" s="11"/>
      <c r="J288" s="11"/>
    </row>
  </sheetData>
  <autoFilter ref="A1:C288" xr:uid="{00000000-0009-0000-0000-000009000000}"/>
  <mergeCells count="2">
    <mergeCell ref="F14:I21"/>
    <mergeCell ref="F24:I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I397"/>
  <sheetViews>
    <sheetView workbookViewId="0"/>
  </sheetViews>
  <sheetFormatPr baseColWidth="10" defaultColWidth="12.6640625" defaultRowHeight="15" customHeight="1" x14ac:dyDescent="0.15"/>
  <cols>
    <col min="1" max="1" width="18.5" customWidth="1"/>
    <col min="2" max="2" width="28.1640625" customWidth="1"/>
    <col min="3" max="3" width="57.6640625" customWidth="1"/>
    <col min="6" max="6" width="18.83203125" customWidth="1"/>
    <col min="7" max="7" width="9.1640625" customWidth="1"/>
    <col min="8" max="8" width="18.6640625" customWidth="1"/>
  </cols>
  <sheetData>
    <row r="1" spans="1:9" ht="15" customHeight="1" x14ac:dyDescent="0.15">
      <c r="A1" s="7" t="s">
        <v>283</v>
      </c>
      <c r="B1" s="7" t="s">
        <v>12</v>
      </c>
      <c r="C1" s="7" t="s">
        <v>489</v>
      </c>
      <c r="F1" s="12" t="s">
        <v>285</v>
      </c>
      <c r="G1" s="12" t="s">
        <v>308</v>
      </c>
      <c r="H1" s="12" t="s">
        <v>286</v>
      </c>
      <c r="I1" s="12" t="s">
        <v>308</v>
      </c>
    </row>
    <row r="2" spans="1:9" x14ac:dyDescent="0.2">
      <c r="A2" s="8" t="s">
        <v>0</v>
      </c>
      <c r="B2" s="9" t="str">
        <f>'Draaitabel Bevolkingsprognose C'!A279</f>
        <v>Scherpenzeel</v>
      </c>
      <c r="C2" s="9" t="e">
        <f>(plancapaciteit_nl!C4+plancapaciteit_nl!D4+plancapaciteit_nl!F4+plancapaciteit_nl!G4)/(#REF!-#REF!)</f>
        <v>#REF!</v>
      </c>
      <c r="E2" s="8">
        <v>1</v>
      </c>
      <c r="F2" s="14" t="s">
        <v>477</v>
      </c>
      <c r="G2" s="13">
        <v>30.77</v>
      </c>
      <c r="H2" s="14" t="s">
        <v>310</v>
      </c>
      <c r="I2" s="13">
        <v>-32.090000000000003</v>
      </c>
    </row>
    <row r="3" spans="1:9" x14ac:dyDescent="0.2">
      <c r="A3" s="8" t="s">
        <v>0</v>
      </c>
      <c r="B3" s="9" t="str">
        <f>'Draaitabel Bevolkingsprognose C'!A6</f>
        <v>Aalten</v>
      </c>
      <c r="C3" s="9" t="e">
        <f>(plancapaciteit_nl!C20+plancapaciteit_nl!D20+plancapaciteit_nl!F20+plancapaciteit_nl!G20)/(#REF!-#REF!)</f>
        <v>#REF!</v>
      </c>
      <c r="E3" s="8">
        <v>2</v>
      </c>
      <c r="F3" s="14" t="s">
        <v>322</v>
      </c>
      <c r="G3" s="13">
        <v>14.060000000001024</v>
      </c>
      <c r="H3" s="14" t="s">
        <v>306</v>
      </c>
      <c r="I3" s="13">
        <v>-30.71</v>
      </c>
    </row>
    <row r="4" spans="1:9" x14ac:dyDescent="0.2">
      <c r="A4" s="8" t="s">
        <v>11</v>
      </c>
      <c r="B4" s="9" t="str">
        <f>'Draaitabel Bevolkingsprognose C'!A269</f>
        <v>Rijswijk (ZH.)</v>
      </c>
      <c r="C4" s="9" t="e">
        <f>(plancapaciteit_nl!#REF!+plancapaciteit_nl!#REF!+plancapaciteit_nl!#REF!)/(#REF!-#REF!)</f>
        <v>#REF!</v>
      </c>
      <c r="E4" s="8">
        <v>3</v>
      </c>
      <c r="F4" s="14" t="s">
        <v>311</v>
      </c>
      <c r="G4" s="13">
        <v>12.77</v>
      </c>
      <c r="H4" s="14" t="s">
        <v>320</v>
      </c>
      <c r="I4" s="13">
        <v>-13.7</v>
      </c>
    </row>
    <row r="5" spans="1:9" x14ac:dyDescent="0.2">
      <c r="A5" s="8" t="s">
        <v>4</v>
      </c>
      <c r="B5" s="9" t="str">
        <f>'Draaitabel Bevolkingsprognose C'!A39</f>
        <v>Best</v>
      </c>
      <c r="C5" s="9" t="e">
        <f>(plancapaciteit_nl!C55+plancapaciteit_nl!D55+plancapaciteit_nl!F55+plancapaciteit_nl!G55)/(#REF!-#REF!)</f>
        <v>#REF!</v>
      </c>
      <c r="E5" s="8">
        <v>4</v>
      </c>
      <c r="F5" s="14" t="s">
        <v>313</v>
      </c>
      <c r="G5" s="13">
        <v>10.48</v>
      </c>
      <c r="H5" s="14" t="s">
        <v>312</v>
      </c>
      <c r="I5" s="13">
        <v>-12.138235294117649</v>
      </c>
    </row>
    <row r="6" spans="1:9" x14ac:dyDescent="0.2">
      <c r="A6" s="8" t="s">
        <v>3</v>
      </c>
      <c r="B6" s="9" t="str">
        <f>'Draaitabel Bevolkingsprognose C'!A57</f>
        <v>Brunssum</v>
      </c>
      <c r="C6" s="9" t="e">
        <f>(plancapaciteit_nl!C164+plancapaciteit_nl!D164+plancapaciteit_nl!F164+plancapaciteit_nl!G164)/(#REF!-#REF!)</f>
        <v>#REF!</v>
      </c>
      <c r="E6" s="8">
        <v>5</v>
      </c>
      <c r="F6" s="14" t="s">
        <v>478</v>
      </c>
      <c r="G6" s="13">
        <v>8.2136094674556208</v>
      </c>
      <c r="H6" s="14" t="s">
        <v>479</v>
      </c>
      <c r="I6" s="13">
        <v>-10.4</v>
      </c>
    </row>
    <row r="7" spans="1:9" x14ac:dyDescent="0.2">
      <c r="A7" s="8" t="s">
        <v>4</v>
      </c>
      <c r="B7" s="9" t="str">
        <f>'Draaitabel Bevolkingsprognose C'!A341</f>
        <v>Waalwijk</v>
      </c>
      <c r="C7" s="9" t="e">
        <f>(plancapaciteit_nl!C107+plancapaciteit_nl!D107+plancapaciteit_nl!F107+plancapaciteit_nl!G107)/(#REF!-#REF!)</f>
        <v>#REF!</v>
      </c>
      <c r="E7" s="8">
        <v>6</v>
      </c>
      <c r="F7" s="14" t="s">
        <v>480</v>
      </c>
      <c r="G7" s="13">
        <v>7.7071428571428573</v>
      </c>
      <c r="H7" s="14" t="s">
        <v>483</v>
      </c>
      <c r="I7" s="13">
        <v>-9.7041666666666675</v>
      </c>
    </row>
    <row r="8" spans="1:9" x14ac:dyDescent="0.2">
      <c r="A8" s="8" t="s">
        <v>4</v>
      </c>
      <c r="B8" s="9" t="str">
        <f>'Draaitabel Bevolkingsprognose C'!A339</f>
        <v>Waadhoeke</v>
      </c>
      <c r="C8" s="9" t="e">
        <f>(plancapaciteit_nl!C106+plancapaciteit_nl!D106+plancapaciteit_nl!F106+plancapaciteit_nl!G106)/(#REF!-#REF!)</f>
        <v>#REF!</v>
      </c>
      <c r="E8" s="8">
        <v>7</v>
      </c>
      <c r="F8" s="14" t="s">
        <v>319</v>
      </c>
      <c r="G8" s="13">
        <v>7.6112804878048772</v>
      </c>
      <c r="H8" s="14" t="s">
        <v>314</v>
      </c>
      <c r="I8" s="13">
        <v>-9.4675878204258783</v>
      </c>
    </row>
    <row r="9" spans="1:9" x14ac:dyDescent="0.2">
      <c r="A9" s="8" t="s">
        <v>11</v>
      </c>
      <c r="B9" s="9" t="str">
        <f>'Draaitabel Bevolkingsprognose C'!A132</f>
        <v>Harderwijk</v>
      </c>
      <c r="C9" s="9" t="e">
        <f>(plancapaciteit_nl!#REF!+plancapaciteit_nl!#REF!+plancapaciteit_nl!#REF!)/(#REF!-#REF!)</f>
        <v>#REF!</v>
      </c>
      <c r="E9" s="8">
        <v>8</v>
      </c>
      <c r="F9" s="14" t="s">
        <v>321</v>
      </c>
      <c r="G9" s="13">
        <v>7.6050000000000004</v>
      </c>
      <c r="H9" s="14" t="s">
        <v>481</v>
      </c>
      <c r="I9" s="13">
        <v>-8.8066666666666666</v>
      </c>
    </row>
    <row r="10" spans="1:9" x14ac:dyDescent="0.2">
      <c r="A10" s="8" t="s">
        <v>0</v>
      </c>
      <c r="B10" s="9" t="str">
        <f>'Draaitabel Bevolkingsprognose C'!A204</f>
        <v>Meerssen</v>
      </c>
      <c r="C10" s="9" t="e">
        <f>(plancapaciteit_nl!C10+plancapaciteit_nl!D10+plancapaciteit_nl!F10+plancapaciteit_nl!G10)/(#REF!-#REF!)</f>
        <v>#REF!</v>
      </c>
      <c r="E10" s="8">
        <v>9</v>
      </c>
      <c r="F10" s="14" t="s">
        <v>482</v>
      </c>
      <c r="G10" s="13">
        <v>6.86</v>
      </c>
      <c r="H10" s="14" t="s">
        <v>325</v>
      </c>
      <c r="I10" s="13">
        <v>-8.43</v>
      </c>
    </row>
    <row r="11" spans="1:9" x14ac:dyDescent="0.2">
      <c r="A11" s="8" t="s">
        <v>4</v>
      </c>
      <c r="B11" s="9" t="str">
        <f>'Draaitabel Bevolkingsprognose C'!A131</f>
        <v>Hardenberg</v>
      </c>
      <c r="C11" s="9" t="e">
        <f>(plancapaciteit_nl!C77+plancapaciteit_nl!D77+plancapaciteit_nl!F77+plancapaciteit_nl!G77)/(#REF!-#REF!)</f>
        <v>#REF!</v>
      </c>
      <c r="E11" s="8">
        <v>10</v>
      </c>
      <c r="F11" s="14" t="s">
        <v>486</v>
      </c>
      <c r="G11" s="13">
        <v>6.7549999999999999</v>
      </c>
      <c r="H11" s="14" t="s">
        <v>487</v>
      </c>
      <c r="I11" s="13">
        <v>-7.3751700680272112</v>
      </c>
    </row>
    <row r="12" spans="1:9" x14ac:dyDescent="0.2">
      <c r="A12" s="8" t="s">
        <v>3</v>
      </c>
      <c r="B12" s="9" t="str">
        <f>'Draaitabel Bevolkingsprognose C'!A374</f>
        <v>Zoetermeer</v>
      </c>
      <c r="C12" s="9" t="e">
        <f>(plancapaciteit_nl!C205+plancapaciteit_nl!D205+plancapaciteit_nl!F205+plancapaciteit_nl!G205)/(#REF!-#REF!)</f>
        <v>#REF!</v>
      </c>
      <c r="F12" s="11"/>
      <c r="G12" s="11"/>
      <c r="H12" s="11"/>
      <c r="I12" s="11"/>
    </row>
    <row r="13" spans="1:9" x14ac:dyDescent="0.2">
      <c r="A13" s="8" t="s">
        <v>11</v>
      </c>
      <c r="B13" s="9" t="str">
        <f>'Draaitabel Bevolkingsprognose C'!A381</f>
        <v>Zwijndrecht</v>
      </c>
      <c r="C13" s="9" t="e">
        <f>(plancapaciteit_nl!#REF!+plancapaciteit_nl!#REF!+plancapaciteit_nl!#REF!)/(#REF!-#REF!)</f>
        <v>#REF!</v>
      </c>
      <c r="F13" s="11"/>
      <c r="G13" s="11"/>
      <c r="H13" s="11"/>
      <c r="I13" s="11"/>
    </row>
    <row r="14" spans="1:9" x14ac:dyDescent="0.2">
      <c r="A14" s="8" t="s">
        <v>0</v>
      </c>
      <c r="B14" s="9" t="str">
        <f>'Draaitabel Bevolkingsprognose C'!A297</f>
        <v>Steenbergen</v>
      </c>
      <c r="C14" s="9" t="e">
        <f>(plancapaciteit_nl!C12+plancapaciteit_nl!D12+plancapaciteit_nl!F12+plancapaciteit_nl!G12)/(#REF!-#REF!)</f>
        <v>#REF!</v>
      </c>
      <c r="E14" s="96" t="s">
        <v>490</v>
      </c>
      <c r="F14" s="97"/>
      <c r="G14" s="97"/>
      <c r="H14" s="98"/>
      <c r="I14" s="11"/>
    </row>
    <row r="15" spans="1:9" x14ac:dyDescent="0.2">
      <c r="A15" s="8" t="s">
        <v>0</v>
      </c>
      <c r="B15" s="9" t="str">
        <f>'Draaitabel Bevolkingsprognose C'!A307</f>
        <v>Teylingen</v>
      </c>
      <c r="C15" s="9" t="e">
        <f>(plancapaciteit_nl!C5+plancapaciteit_nl!D5+plancapaciteit_nl!F5+plancapaciteit_nl!G5)/(#REF!-#REF!)</f>
        <v>#REF!</v>
      </c>
      <c r="E15" s="99"/>
      <c r="F15" s="95"/>
      <c r="G15" s="95"/>
      <c r="H15" s="100"/>
      <c r="I15" s="11"/>
    </row>
    <row r="16" spans="1:9" x14ac:dyDescent="0.2">
      <c r="A16" s="8" t="s">
        <v>4</v>
      </c>
      <c r="B16" s="9" t="str">
        <f>'Draaitabel Bevolkingsprognose C'!A286</f>
        <v>Sint-Michielsgestel</v>
      </c>
      <c r="C16" s="9" t="e">
        <f>(plancapaciteit_nl!C97+plancapaciteit_nl!D97+plancapaciteit_nl!F97+plancapaciteit_nl!G97)/(#REF!-#REF!)</f>
        <v>#REF!</v>
      </c>
      <c r="E16" s="99"/>
      <c r="F16" s="95"/>
      <c r="G16" s="95"/>
      <c r="H16" s="100"/>
      <c r="I16" s="11"/>
    </row>
    <row r="17" spans="1:9" x14ac:dyDescent="0.2">
      <c r="A17" s="8" t="s">
        <v>0</v>
      </c>
      <c r="B17" s="9" t="str">
        <f>'Draaitabel Bevolkingsprognose C'!A119</f>
        <v>Gorinchem</v>
      </c>
      <c r="C17" s="9" t="e">
        <f>(plancapaciteit_nl!C28+plancapaciteit_nl!D28+plancapaciteit_nl!F28+plancapaciteit_nl!G28)/(#REF!-#REF!)</f>
        <v>#REF!</v>
      </c>
      <c r="E17" s="99"/>
      <c r="F17" s="95"/>
      <c r="G17" s="95"/>
      <c r="H17" s="100"/>
    </row>
    <row r="18" spans="1:9" x14ac:dyDescent="0.2">
      <c r="A18" s="8" t="s">
        <v>6</v>
      </c>
      <c r="B18" s="9" t="str">
        <f>'Draaitabel Bevolkingsprognose C'!A347</f>
        <v>Weesp</v>
      </c>
      <c r="C18" s="9" t="e">
        <f>(plancapaciteit_nl!#REF!+plancapaciteit_nl!#REF!+plancapaciteit_nl!#REF!+plancapaciteit_nl!#REF!)/(#REF!-#REF!)</f>
        <v>#REF!</v>
      </c>
      <c r="E18" s="99"/>
      <c r="F18" s="95"/>
      <c r="G18" s="95"/>
      <c r="H18" s="100"/>
    </row>
    <row r="19" spans="1:9" x14ac:dyDescent="0.2">
      <c r="A19" s="8" t="s">
        <v>11</v>
      </c>
      <c r="B19" s="9" t="str">
        <f>'Draaitabel Bevolkingsprognose C'!A357</f>
        <v>Wijchen</v>
      </c>
      <c r="C19" s="9" t="e">
        <f>(plancapaciteit_nl!#REF!+plancapaciteit_nl!#REF!+plancapaciteit_nl!#REF!)/(#REF!-#REF!)</f>
        <v>#REF!</v>
      </c>
      <c r="E19" s="99"/>
      <c r="F19" s="95"/>
      <c r="G19" s="95"/>
      <c r="H19" s="100"/>
    </row>
    <row r="20" spans="1:9" x14ac:dyDescent="0.2">
      <c r="A20" s="8" t="s">
        <v>3</v>
      </c>
      <c r="B20" s="9" t="str">
        <f>'Draaitabel Bevolkingsprognose C'!A194</f>
        <v>Loon op Zand</v>
      </c>
      <c r="C20" s="9" t="e">
        <f>(plancapaciteit_nl!C180+plancapaciteit_nl!D180+plancapaciteit_nl!F180+plancapaciteit_nl!G180)/(#REF!-#REF!)</f>
        <v>#REF!</v>
      </c>
      <c r="E20" s="99"/>
      <c r="F20" s="95"/>
      <c r="G20" s="95"/>
      <c r="H20" s="100"/>
      <c r="I20" s="11"/>
    </row>
    <row r="21" spans="1:9" x14ac:dyDescent="0.2">
      <c r="A21" s="8" t="s">
        <v>4</v>
      </c>
      <c r="B21" s="9" t="str">
        <f>'Draaitabel Bevolkingsprognose C'!A111</f>
        <v>Gemert-Bakel</v>
      </c>
      <c r="C21" s="9" t="e">
        <f>(plancapaciteit_nl!C71+plancapaciteit_nl!D71+plancapaciteit_nl!F71+plancapaciteit_nl!G71)/(#REF!-#REF!)</f>
        <v>#REF!</v>
      </c>
      <c r="E21" s="101"/>
      <c r="F21" s="102"/>
      <c r="G21" s="102"/>
      <c r="H21" s="103"/>
      <c r="I21" s="11"/>
    </row>
    <row r="22" spans="1:9" x14ac:dyDescent="0.2">
      <c r="A22" s="8" t="s">
        <v>0</v>
      </c>
      <c r="B22" s="9" t="str">
        <f>'Draaitabel Bevolkingsprognose C'!A46</f>
        <v>Bodegraven-Reeuwijk</v>
      </c>
      <c r="C22" s="9" t="e">
        <f>(plancapaciteit_nl!C43+plancapaciteit_nl!D43+plancapaciteit_nl!F43+plancapaciteit_nl!G43)/(#REF!-#REF!)</f>
        <v>#REF!</v>
      </c>
      <c r="I22" s="11"/>
    </row>
    <row r="23" spans="1:9" x14ac:dyDescent="0.2">
      <c r="A23" s="8" t="s">
        <v>7</v>
      </c>
      <c r="B23" s="9" t="str">
        <f>'Draaitabel Bevolkingsprognose C'!A305</f>
        <v>Terschelling</v>
      </c>
      <c r="C23" s="9" t="e">
        <f>(plancapaciteit_nl!C152+plancapaciteit_nl!D152+plancapaciteit_nl!F152+plancapaciteit_nl!G152)/(#REF!-#REF!)</f>
        <v>#REF!</v>
      </c>
      <c r="I23" s="11"/>
    </row>
    <row r="24" spans="1:9" x14ac:dyDescent="0.2">
      <c r="A24" s="8" t="s">
        <v>3</v>
      </c>
      <c r="B24" s="9" t="str">
        <f>'Draaitabel Bevolkingsprognose C'!A151</f>
        <v>Heusden</v>
      </c>
      <c r="C24" s="9" t="e">
        <f>(plancapaciteit_nl!C178+plancapaciteit_nl!D178+plancapaciteit_nl!F178+plancapaciteit_nl!G178)/(#REF!-#REF!)</f>
        <v>#REF!</v>
      </c>
      <c r="E24" s="91" t="s">
        <v>326</v>
      </c>
      <c r="F24" s="92"/>
      <c r="G24" s="92"/>
      <c r="H24" s="93"/>
      <c r="I24" s="11"/>
    </row>
    <row r="25" spans="1:9" x14ac:dyDescent="0.2">
      <c r="A25" s="8" t="s">
        <v>4</v>
      </c>
      <c r="B25" s="9" t="str">
        <f>'Draaitabel Bevolkingsprognose C'!A363</f>
        <v>Woerden</v>
      </c>
      <c r="C25" s="9" t="e">
        <f>(plancapaciteit_nl!C109+plancapaciteit_nl!D109+plancapaciteit_nl!F109+plancapaciteit_nl!G109)/(#REF!-#REF!)</f>
        <v>#REF!</v>
      </c>
      <c r="F25" s="11"/>
      <c r="G25" s="11"/>
      <c r="H25" s="11"/>
      <c r="I25" s="11"/>
    </row>
    <row r="26" spans="1:9" x14ac:dyDescent="0.2">
      <c r="A26" s="8" t="s">
        <v>4</v>
      </c>
      <c r="B26" s="9" t="str">
        <f>'Draaitabel Bevolkingsprognose C'!A287</f>
        <v>Sittard-Geleen</v>
      </c>
      <c r="C26" s="9" t="e">
        <f>(plancapaciteit_nl!C98+plancapaciteit_nl!D98+plancapaciteit_nl!F98+plancapaciteit_nl!G98)/(#REF!-#REF!)</f>
        <v>#REF!</v>
      </c>
      <c r="F26" s="11"/>
      <c r="G26" s="11"/>
      <c r="H26" s="11"/>
      <c r="I26" s="11"/>
    </row>
    <row r="27" spans="1:9" x14ac:dyDescent="0.2">
      <c r="A27" s="8" t="s">
        <v>7</v>
      </c>
      <c r="B27" s="9" t="str">
        <f>'Draaitabel Bevolkingsprognose C'!A163</f>
        <v>IJsselstein</v>
      </c>
      <c r="C27" s="9" t="e">
        <f>(plancapaciteit_nl!C145+plancapaciteit_nl!D145+plancapaciteit_nl!F145+plancapaciteit_nl!G145)/(#REF!-#REF!)</f>
        <v>#REF!</v>
      </c>
      <c r="F27" s="11"/>
      <c r="G27" s="11"/>
      <c r="H27" s="11"/>
      <c r="I27" s="11"/>
    </row>
    <row r="28" spans="1:9" x14ac:dyDescent="0.2">
      <c r="A28" s="8" t="s">
        <v>0</v>
      </c>
      <c r="B28" s="10" t="str">
        <f>'Draaitabel Bevolkingsprognose C'!A36</f>
        <v>Bergen op Zoom</v>
      </c>
      <c r="C28" s="9" t="e">
        <f>(plancapaciteit_nl!C14+plancapaciteit_nl!D14+plancapaciteit_nl!F14+plancapaciteit_nl!G14)/(#REF!-#REF!)</f>
        <v>#REF!</v>
      </c>
      <c r="F28" s="11"/>
      <c r="G28" s="11"/>
      <c r="H28" s="11"/>
      <c r="I28" s="11"/>
    </row>
    <row r="29" spans="1:9" x14ac:dyDescent="0.2">
      <c r="A29" s="8" t="s">
        <v>2</v>
      </c>
      <c r="B29" s="9" t="str">
        <f>'Draaitabel Bevolkingsprognose C'!A74</f>
        <v>De Wolden</v>
      </c>
      <c r="C29" s="9" t="e">
        <f>(plancapaciteit_nl!C123+plancapaciteit_nl!D123+plancapaciteit_nl!F123+plancapaciteit_nl!G123)/(#REF!-#REF!)</f>
        <v>#REF!</v>
      </c>
      <c r="F29" s="11"/>
      <c r="G29" s="11"/>
      <c r="H29" s="11"/>
      <c r="I29" s="11"/>
    </row>
    <row r="30" spans="1:9" x14ac:dyDescent="0.2">
      <c r="A30" s="8" t="s">
        <v>4</v>
      </c>
      <c r="B30" s="9" t="str">
        <f>'Draaitabel Bevolkingsprognose C'!A213</f>
        <v>Molenwaard</v>
      </c>
      <c r="C30" s="9" t="e">
        <f>(plancapaciteit_nl!C88+plancapaciteit_nl!D88+plancapaciteit_nl!F88+plancapaciteit_nl!G88)/(#REF!-#REF!)</f>
        <v>#REF!</v>
      </c>
      <c r="F30" s="11"/>
      <c r="G30" s="11"/>
      <c r="H30" s="11"/>
      <c r="I30" s="11"/>
    </row>
    <row r="31" spans="1:9" x14ac:dyDescent="0.2">
      <c r="A31" s="8" t="s">
        <v>0</v>
      </c>
      <c r="B31" s="9" t="str">
        <f>'Draaitabel Bevolkingsprognose C'!A162</f>
        <v>Hulst</v>
      </c>
      <c r="C31" s="9" t="e">
        <f>(plancapaciteit_nl!C30+plancapaciteit_nl!D30+plancapaciteit_nl!F30+plancapaciteit_nl!G30)/(#REF!-#REF!)</f>
        <v>#REF!</v>
      </c>
      <c r="F31" s="11"/>
      <c r="G31" s="11"/>
      <c r="H31" s="11"/>
      <c r="I31" s="11"/>
    </row>
    <row r="32" spans="1:9" x14ac:dyDescent="0.2">
      <c r="A32" s="8" t="s">
        <v>4</v>
      </c>
      <c r="B32" s="9" t="str">
        <f>'Draaitabel Bevolkingsprognose C'!A236</f>
        <v>Oldambt</v>
      </c>
      <c r="C32" s="9" t="e">
        <f>(plancapaciteit_nl!C91+plancapaciteit_nl!D91+plancapaciteit_nl!F91+plancapaciteit_nl!G91)/(#REF!-#REF!)</f>
        <v>#REF!</v>
      </c>
      <c r="F32" s="11"/>
      <c r="G32" s="11"/>
      <c r="H32" s="11"/>
      <c r="I32" s="11"/>
    </row>
    <row r="33" spans="1:9" x14ac:dyDescent="0.2">
      <c r="A33" s="8" t="s">
        <v>3</v>
      </c>
      <c r="B33" s="9" t="str">
        <f>'Draaitabel Bevolkingsprognose C'!A33</f>
        <v>Bergeijk</v>
      </c>
      <c r="C33" s="9" t="e">
        <f>(plancapaciteit_nl!C160+plancapaciteit_nl!D160+plancapaciteit_nl!F160+plancapaciteit_nl!G160)/(#REF!-#REF!)</f>
        <v>#REF!</v>
      </c>
      <c r="F33" s="11"/>
      <c r="G33" s="11"/>
      <c r="H33" s="11"/>
      <c r="I33" s="11"/>
    </row>
    <row r="34" spans="1:9" x14ac:dyDescent="0.2">
      <c r="A34" s="8" t="s">
        <v>11</v>
      </c>
      <c r="B34" s="9" t="str">
        <f>'Draaitabel Bevolkingsprognose C'!A239</f>
        <v>Olst-Wijhe</v>
      </c>
      <c r="C34" s="9" t="e">
        <f>(plancapaciteit_nl!#REF!+plancapaciteit_nl!#REF!+plancapaciteit_nl!#REF!)/(#REF!-#REF!)</f>
        <v>#REF!</v>
      </c>
      <c r="F34" s="11"/>
      <c r="G34" s="11"/>
      <c r="H34" s="11"/>
      <c r="I34" s="11"/>
    </row>
    <row r="35" spans="1:9" x14ac:dyDescent="0.2">
      <c r="A35" s="8" t="s">
        <v>4</v>
      </c>
      <c r="B35" s="9" t="str">
        <f>'Draaitabel Bevolkingsprognose C'!A15</f>
        <v>Ameland</v>
      </c>
      <c r="C35" s="9" t="e">
        <f>(plancapaciteit_nl!C49+plancapaciteit_nl!D49+plancapaciteit_nl!F49+plancapaciteit_nl!G49)/(#REF!-#REF!)</f>
        <v>#REF!</v>
      </c>
      <c r="F35" s="11"/>
      <c r="G35" s="11"/>
      <c r="H35" s="11"/>
      <c r="I35" s="11"/>
    </row>
    <row r="36" spans="1:9" x14ac:dyDescent="0.2">
      <c r="A36" s="8" t="s">
        <v>7</v>
      </c>
      <c r="B36" s="9" t="str">
        <f>'Draaitabel Bevolkingsprognose C'!A309</f>
        <v>Tiel</v>
      </c>
      <c r="C36" s="9" t="e">
        <f>(plancapaciteit_nl!C153+plancapaciteit_nl!D153+plancapaciteit_nl!F153+plancapaciteit_nl!G153)/(#REF!-#REF!)</f>
        <v>#REF!</v>
      </c>
      <c r="F36" s="11"/>
      <c r="G36" s="11"/>
      <c r="H36" s="11"/>
      <c r="I36" s="11"/>
    </row>
    <row r="37" spans="1:9" x14ac:dyDescent="0.2">
      <c r="A37" s="8" t="s">
        <v>9</v>
      </c>
      <c r="B37" s="9" t="str">
        <f>'Draaitabel Bevolkingsprognose C'!A8</f>
        <v>Alblasserdam</v>
      </c>
      <c r="C37" s="9" t="e">
        <f>(plancapaciteit_nl!#REF!+plancapaciteit_nl!#REF!)/(#REF!-#REF!)</f>
        <v>#REF!</v>
      </c>
      <c r="F37" s="11"/>
      <c r="G37" s="11"/>
      <c r="H37" s="11"/>
      <c r="I37" s="11"/>
    </row>
    <row r="38" spans="1:9" x14ac:dyDescent="0.2">
      <c r="A38" s="8" t="s">
        <v>6</v>
      </c>
      <c r="B38" s="9" t="str">
        <f>'Draaitabel Bevolkingsprognose C'!A160</f>
        <v>Houten</v>
      </c>
      <c r="C38" s="9" t="e">
        <f>(plancapaciteit_nl!#REF!+plancapaciteit_nl!#REF!+plancapaciteit_nl!#REF!+plancapaciteit_nl!#REF!)/(#REF!-#REF!)</f>
        <v>#REF!</v>
      </c>
      <c r="F38" s="11"/>
      <c r="G38" s="11"/>
      <c r="H38" s="11"/>
      <c r="I38" s="11"/>
    </row>
    <row r="39" spans="1:9" x14ac:dyDescent="0.2">
      <c r="A39" s="8" t="s">
        <v>4</v>
      </c>
      <c r="B39" s="9" t="str">
        <f>'Draaitabel Bevolkingsprognose C'!A154</f>
        <v>Hilversum</v>
      </c>
      <c r="C39" s="9" t="e">
        <f>(plancapaciteit_nl!C82+plancapaciteit_nl!D82+plancapaciteit_nl!F82+plancapaciteit_nl!G82)/(#REF!-#REF!)</f>
        <v>#REF!</v>
      </c>
      <c r="F39" s="11"/>
      <c r="G39" s="11"/>
      <c r="H39" s="11"/>
      <c r="I39" s="11"/>
    </row>
    <row r="40" spans="1:9" x14ac:dyDescent="0.2">
      <c r="A40" s="8" t="s">
        <v>3</v>
      </c>
      <c r="B40" s="9" t="str">
        <f>'Draaitabel Bevolkingsprognose C'!A362</f>
        <v>Woensdrecht</v>
      </c>
      <c r="C40" s="9" t="e">
        <f>(plancapaciteit_nl!C203+plancapaciteit_nl!D203+plancapaciteit_nl!F203+plancapaciteit_nl!G203)/(#REF!-#REF!)</f>
        <v>#REF!</v>
      </c>
      <c r="F40" s="11"/>
      <c r="G40" s="11"/>
      <c r="H40" s="11"/>
      <c r="I40" s="11"/>
    </row>
    <row r="41" spans="1:9" x14ac:dyDescent="0.2">
      <c r="A41" s="8" t="s">
        <v>3</v>
      </c>
      <c r="B41" s="9" t="str">
        <f>'Draaitabel Bevolkingsprognose C'!A192</f>
        <v>Lisse</v>
      </c>
      <c r="C41" s="9" t="e">
        <f>(plancapaciteit_nl!C179+plancapaciteit_nl!D179+plancapaciteit_nl!F179+plancapaciteit_nl!G179)/(#REF!-#REF!)</f>
        <v>#REF!</v>
      </c>
      <c r="F41" s="11"/>
      <c r="G41" s="11"/>
      <c r="H41" s="11"/>
      <c r="I41" s="11"/>
    </row>
    <row r="42" spans="1:9" x14ac:dyDescent="0.2">
      <c r="A42" s="8" t="s">
        <v>3</v>
      </c>
      <c r="B42" s="9" t="str">
        <f>'Draaitabel Bevolkingsprognose C'!A358</f>
        <v>Wijdemeren</v>
      </c>
      <c r="C42" s="9" t="e">
        <f>(plancapaciteit_nl!C202+plancapaciteit_nl!D202+plancapaciteit_nl!F202+plancapaciteit_nl!G202)/(#REF!-#REF!)</f>
        <v>#REF!</v>
      </c>
      <c r="F42" s="11"/>
      <c r="G42" s="11"/>
      <c r="H42" s="11"/>
      <c r="I42" s="11"/>
    </row>
    <row r="43" spans="1:9" x14ac:dyDescent="0.2">
      <c r="A43" s="8" t="s">
        <v>4</v>
      </c>
      <c r="B43" s="9" t="str">
        <f>'Draaitabel Bevolkingsprognose C'!A127</f>
        <v>Haarlem</v>
      </c>
      <c r="C43" s="9" t="e">
        <f>(plancapaciteit_nl!C76+plancapaciteit_nl!D76+plancapaciteit_nl!F76+plancapaciteit_nl!G76)/(#REF!-#REF!)</f>
        <v>#REF!</v>
      </c>
      <c r="F43" s="11"/>
      <c r="G43" s="11"/>
      <c r="H43" s="11"/>
      <c r="I43" s="11"/>
    </row>
    <row r="44" spans="1:9" x14ac:dyDescent="0.2">
      <c r="A44" s="8" t="s">
        <v>0</v>
      </c>
      <c r="B44" s="9" t="s">
        <v>13</v>
      </c>
      <c r="C44" s="9" t="e">
        <f>(plancapaciteit_nl!C2+plancapaciteit_nl!D2+plancapaciteit_nl!F2+plancapaciteit_nl!G2)/(#REF!-#REF!)</f>
        <v>#REF!</v>
      </c>
      <c r="F44" s="11"/>
      <c r="G44" s="11"/>
      <c r="H44" s="11"/>
      <c r="I44" s="11"/>
    </row>
    <row r="45" spans="1:9" x14ac:dyDescent="0.2">
      <c r="A45" s="8" t="s">
        <v>3</v>
      </c>
      <c r="B45" s="9" t="str">
        <f>'Draaitabel Bevolkingsprognose C'!A92</f>
        <v>Echt-Susteren</v>
      </c>
      <c r="C45" s="9" t="e">
        <f>(plancapaciteit_nl!C170+plancapaciteit_nl!D170+plancapaciteit_nl!F170+plancapaciteit_nl!G170)/(#REF!-#REF!)</f>
        <v>#REF!</v>
      </c>
      <c r="F45" s="11"/>
      <c r="G45" s="11"/>
      <c r="H45" s="11"/>
      <c r="I45" s="11"/>
    </row>
    <row r="46" spans="1:9" x14ac:dyDescent="0.2">
      <c r="A46" s="8" t="s">
        <v>11</v>
      </c>
      <c r="B46" s="9" t="str">
        <f>'Draaitabel Bevolkingsprognose C'!A156</f>
        <v>Hollands Kroon</v>
      </c>
      <c r="C46" s="9" t="e">
        <f>(plancapaciteit_nl!#REF!+plancapaciteit_nl!#REF!+plancapaciteit_nl!#REF!)/(#REF!-#REF!)</f>
        <v>#REF!</v>
      </c>
      <c r="F46" s="11"/>
      <c r="G46" s="11"/>
      <c r="H46" s="11"/>
      <c r="I46" s="11"/>
    </row>
    <row r="47" spans="1:9" x14ac:dyDescent="0.2">
      <c r="A47" s="8" t="s">
        <v>4</v>
      </c>
      <c r="B47" s="9" t="str">
        <f>'Draaitabel Bevolkingsprognose C'!A176</f>
        <v>Landgraaf</v>
      </c>
      <c r="C47" s="9" t="e">
        <f>(plancapaciteit_nl!C84+plancapaciteit_nl!D84+plancapaciteit_nl!F84+plancapaciteit_nl!G84)/(#REF!-#REF!)</f>
        <v>#REF!</v>
      </c>
      <c r="F47" s="11"/>
      <c r="G47" s="11"/>
      <c r="H47" s="11"/>
      <c r="I47" s="11"/>
    </row>
    <row r="48" spans="1:9" x14ac:dyDescent="0.2">
      <c r="A48" s="8" t="s">
        <v>0</v>
      </c>
      <c r="B48" s="9" t="str">
        <f>'Draaitabel Bevolkingsprognose C'!A181</f>
        <v>Leek</v>
      </c>
      <c r="C48" s="9" t="e">
        <f>(plancapaciteit_nl!C31+plancapaciteit_nl!D31+plancapaciteit_nl!F31+plancapaciteit_nl!G31)/(#REF!-#REF!)</f>
        <v>#REF!</v>
      </c>
      <c r="F48" s="11"/>
      <c r="G48" s="11"/>
      <c r="H48" s="11"/>
      <c r="I48" s="11"/>
    </row>
    <row r="49" spans="1:9" x14ac:dyDescent="0.2">
      <c r="A49" s="8" t="s">
        <v>11</v>
      </c>
      <c r="B49" s="9" t="str">
        <f>'Draaitabel Bevolkingsprognose C'!A312</f>
        <v>Twenterand</v>
      </c>
      <c r="C49" s="9" t="e">
        <f>(plancapaciteit_nl!#REF!+plancapaciteit_nl!#REF!+plancapaciteit_nl!#REF!)/(#REF!-#REF!)</f>
        <v>#REF!</v>
      </c>
      <c r="F49" s="11"/>
      <c r="G49" s="11"/>
      <c r="H49" s="11"/>
      <c r="I49" s="11"/>
    </row>
    <row r="50" spans="1:9" x14ac:dyDescent="0.2">
      <c r="A50" s="8" t="s">
        <v>2</v>
      </c>
      <c r="B50" s="9" t="str">
        <f>'Draaitabel Bevolkingsprognose C'!A71</f>
        <v>De Fryske Marren</v>
      </c>
      <c r="C50" s="9" t="e">
        <f>(plancapaciteit_nl!C122+plancapaciteit_nl!D122+plancapaciteit_nl!F122+plancapaciteit_nl!G122)/(#REF!-#REF!)</f>
        <v>#REF!</v>
      </c>
      <c r="F50" s="11"/>
      <c r="G50" s="11"/>
      <c r="H50" s="11"/>
      <c r="I50" s="11"/>
    </row>
    <row r="51" spans="1:9" x14ac:dyDescent="0.2">
      <c r="A51" s="8" t="s">
        <v>11</v>
      </c>
      <c r="B51" s="9" t="str">
        <f>'Draaitabel Bevolkingsprognose C'!A313</f>
        <v>Tynaarlo</v>
      </c>
      <c r="C51" s="9" t="e">
        <f>(plancapaciteit_nl!#REF!+plancapaciteit_nl!#REF!+plancapaciteit_nl!#REF!)/(#REF!-#REF!)</f>
        <v>#REF!</v>
      </c>
      <c r="F51" s="11"/>
      <c r="G51" s="11"/>
      <c r="H51" s="11"/>
      <c r="I51" s="11"/>
    </row>
    <row r="52" spans="1:9" x14ac:dyDescent="0.2">
      <c r="A52" s="8" t="s">
        <v>3</v>
      </c>
      <c r="B52" s="9" t="str">
        <f>'Draaitabel Bevolkingsprognose C'!A83</f>
        <v>Doetinchem</v>
      </c>
      <c r="C52" s="9" t="e">
        <f>(plancapaciteit_nl!C167+plancapaciteit_nl!D167+plancapaciteit_nl!F167+plancapaciteit_nl!G167)/(#REF!-#REF!)</f>
        <v>#REF!</v>
      </c>
      <c r="F52" s="11"/>
      <c r="G52" s="11"/>
      <c r="H52" s="11"/>
      <c r="I52" s="11"/>
    </row>
    <row r="53" spans="1:9" x14ac:dyDescent="0.2">
      <c r="A53" s="8" t="s">
        <v>11</v>
      </c>
      <c r="B53" s="9" t="str">
        <f>'Draaitabel Bevolkingsprognose C'!A198</f>
        <v>Maasdriel</v>
      </c>
      <c r="C53" s="9" t="e">
        <f>(plancapaciteit_nl!#REF!+plancapaciteit_nl!#REF!+plancapaciteit_nl!#REF!)/(#REF!-#REF!)</f>
        <v>#REF!</v>
      </c>
      <c r="F53" s="11"/>
      <c r="G53" s="11"/>
      <c r="H53" s="11"/>
      <c r="I53" s="11"/>
    </row>
    <row r="54" spans="1:9" x14ac:dyDescent="0.2">
      <c r="A54" s="8" t="s">
        <v>3</v>
      </c>
      <c r="B54" s="9" t="str">
        <f>'Draaitabel Bevolkingsprognose C'!A251</f>
        <v>Ouder-Amstel</v>
      </c>
      <c r="C54" s="9" t="e">
        <f>(plancapaciteit_nl!C189+plancapaciteit_nl!D189+plancapaciteit_nl!F189+plancapaciteit_nl!G189)/(#REF!-#REF!)</f>
        <v>#REF!</v>
      </c>
      <c r="F54" s="11"/>
      <c r="G54" s="11"/>
      <c r="H54" s="11"/>
      <c r="I54" s="11"/>
    </row>
    <row r="55" spans="1:9" x14ac:dyDescent="0.2">
      <c r="A55" s="8" t="s">
        <v>3</v>
      </c>
      <c r="B55" s="9" t="str">
        <f>'Draaitabel Bevolkingsprognose C'!A263</f>
        <v>Renswoude</v>
      </c>
      <c r="C55" s="9" t="e">
        <f>(plancapaciteit_nl!C192+plancapaciteit_nl!D192+plancapaciteit_nl!F192+plancapaciteit_nl!G192)/(#REF!-#REF!)</f>
        <v>#REF!</v>
      </c>
      <c r="F55" s="11"/>
      <c r="G55" s="11"/>
      <c r="H55" s="11"/>
      <c r="I55" s="11"/>
    </row>
    <row r="56" spans="1:9" x14ac:dyDescent="0.2">
      <c r="A56" s="8" t="s">
        <v>9</v>
      </c>
      <c r="B56" s="9" t="str">
        <f>'Draaitabel Bevolkingsprognose C'!A291</f>
        <v>Soest</v>
      </c>
      <c r="C56" s="9" t="e">
        <f>(plancapaciteit_nl!#REF!+plancapaciteit_nl!#REF!)/(#REF!-#REF!)</f>
        <v>#REF!</v>
      </c>
      <c r="F56" s="11"/>
      <c r="G56" s="11"/>
      <c r="H56" s="11"/>
      <c r="I56" s="11"/>
    </row>
    <row r="57" spans="1:9" x14ac:dyDescent="0.2">
      <c r="A57" s="8" t="s">
        <v>9</v>
      </c>
      <c r="B57" s="9" t="s">
        <v>284</v>
      </c>
      <c r="C57" s="9" t="e">
        <f>(plancapaciteit_nl!#REF!+plancapaciteit_nl!#REF!)/(#REF!-#REF!)</f>
        <v>#REF!</v>
      </c>
      <c r="F57" s="11"/>
      <c r="G57" s="11"/>
      <c r="H57" s="11"/>
      <c r="I57" s="11"/>
    </row>
    <row r="58" spans="1:9" x14ac:dyDescent="0.2">
      <c r="A58" s="8" t="s">
        <v>9</v>
      </c>
      <c r="B58" s="9" t="str">
        <f>'Draaitabel Bevolkingsprognose C'!A136</f>
        <v>Hattem</v>
      </c>
      <c r="C58" s="9" t="e">
        <f>(plancapaciteit_nl!#REF!+plancapaciteit_nl!#REF!)/(#REF!-#REF!)</f>
        <v>#REF!</v>
      </c>
      <c r="F58" s="11"/>
      <c r="G58" s="11"/>
      <c r="H58" s="11"/>
      <c r="I58" s="11"/>
    </row>
    <row r="59" spans="1:9" x14ac:dyDescent="0.2">
      <c r="A59" s="8" t="s">
        <v>4</v>
      </c>
      <c r="B59" s="9" t="str">
        <f>'Draaitabel Bevolkingsprognose C'!A122</f>
        <v>Groningen (gemeente)</v>
      </c>
      <c r="C59" s="9" t="e">
        <f>(plancapaciteit_nl!C75+plancapaciteit_nl!D75+plancapaciteit_nl!F75+plancapaciteit_nl!G75)/(#REF!-#REF!)</f>
        <v>#REF!</v>
      </c>
      <c r="F59" s="11"/>
      <c r="G59" s="11"/>
      <c r="H59" s="11"/>
      <c r="I59" s="11"/>
    </row>
    <row r="60" spans="1:9" x14ac:dyDescent="0.2">
      <c r="A60" s="8" t="s">
        <v>9</v>
      </c>
      <c r="B60" s="9" t="str">
        <f>'Draaitabel Bevolkingsprognose C'!A315</f>
        <v>Uden</v>
      </c>
      <c r="C60" s="9" t="e">
        <f>(plancapaciteit_nl!#REF!+plancapaciteit_nl!#REF!)/(#REF!-#REF!)</f>
        <v>#REF!</v>
      </c>
      <c r="F60" s="11"/>
      <c r="G60" s="11"/>
      <c r="H60" s="11"/>
      <c r="I60" s="11"/>
    </row>
    <row r="61" spans="1:9" x14ac:dyDescent="0.2">
      <c r="A61" s="8" t="s">
        <v>2</v>
      </c>
      <c r="B61" s="9" t="str">
        <f>'Draaitabel Bevolkingsprognose C'!A196</f>
        <v>Loppersum</v>
      </c>
      <c r="C61" s="9" t="e">
        <f>(plancapaciteit_nl!C126+plancapaciteit_nl!D126+plancapaciteit_nl!F126+plancapaciteit_nl!G126)/(#REF!-#REF!)</f>
        <v>#REF!</v>
      </c>
      <c r="F61" s="11"/>
      <c r="G61" s="11"/>
      <c r="H61" s="11"/>
      <c r="I61" s="11"/>
    </row>
    <row r="62" spans="1:9" x14ac:dyDescent="0.2">
      <c r="A62" s="8" t="s">
        <v>6</v>
      </c>
      <c r="B62" s="9" t="str">
        <f>'Draaitabel Bevolkingsprognose C'!A331</f>
        <v>Vianen</v>
      </c>
      <c r="C62" s="9" t="e">
        <f>(plancapaciteit_nl!#REF!+plancapaciteit_nl!#REF!+plancapaciteit_nl!#REF!+plancapaciteit_nl!#REF!)/(#REF!-#REF!)</f>
        <v>#REF!</v>
      </c>
      <c r="F62" s="11"/>
      <c r="G62" s="11"/>
      <c r="H62" s="11"/>
      <c r="I62" s="11"/>
    </row>
    <row r="63" spans="1:9" x14ac:dyDescent="0.2">
      <c r="A63" s="8" t="s">
        <v>3</v>
      </c>
      <c r="B63" s="9" t="str">
        <f>'Draaitabel Bevolkingsprognose C'!A140</f>
        <v>Heerenveen</v>
      </c>
      <c r="C63" s="9" t="e">
        <f>(plancapaciteit_nl!C177+plancapaciteit_nl!D177+plancapaciteit_nl!F177+plancapaciteit_nl!G177)/(#REF!-#REF!)</f>
        <v>#REF!</v>
      </c>
      <c r="F63" s="11"/>
      <c r="G63" s="11"/>
      <c r="H63" s="11"/>
      <c r="I63" s="11"/>
    </row>
    <row r="64" spans="1:9" x14ac:dyDescent="0.2">
      <c r="A64" s="8" t="s">
        <v>11</v>
      </c>
      <c r="B64" s="9" t="str">
        <f>'Draaitabel Bevolkingsprognose C'!A126</f>
        <v>Haaren</v>
      </c>
      <c r="C64" s="9" t="e">
        <f>(plancapaciteit_nl!#REF!+plancapaciteit_nl!#REF!+plancapaciteit_nl!#REF!)/(#REF!-#REF!)</f>
        <v>#REF!</v>
      </c>
      <c r="F64" s="11"/>
      <c r="G64" s="11"/>
      <c r="H64" s="11"/>
      <c r="I64" s="11"/>
    </row>
    <row r="65" spans="1:9" x14ac:dyDescent="0.2">
      <c r="A65" s="8" t="s">
        <v>7</v>
      </c>
      <c r="B65" s="9" t="str">
        <f>'Draaitabel Bevolkingsprognose C'!A284</f>
        <v>Simpelveld</v>
      </c>
      <c r="C65" s="9" t="e">
        <f>(plancapaciteit_nl!C150+plancapaciteit_nl!D150+plancapaciteit_nl!F150+plancapaciteit_nl!G150)/(#REF!-#REF!)</f>
        <v>#REF!</v>
      </c>
      <c r="F65" s="11"/>
      <c r="G65" s="11"/>
      <c r="H65" s="11"/>
      <c r="I65" s="11"/>
    </row>
    <row r="66" spans="1:9" x14ac:dyDescent="0.2">
      <c r="A66" s="8" t="s">
        <v>9</v>
      </c>
      <c r="B66" s="9" t="str">
        <f>'Draaitabel Bevolkingsprognose C'!A306</f>
        <v>Texel</v>
      </c>
      <c r="C66" s="9" t="e">
        <f>(plancapaciteit_nl!#REF!+plancapaciteit_nl!#REF!)/(#REF!-#REF!)</f>
        <v>#REF!</v>
      </c>
      <c r="F66" s="11"/>
      <c r="G66" s="11"/>
      <c r="H66" s="11"/>
      <c r="I66" s="11"/>
    </row>
    <row r="67" spans="1:9" x14ac:dyDescent="0.2">
      <c r="A67" s="8" t="s">
        <v>9</v>
      </c>
      <c r="B67" s="9" t="str">
        <f>'Draaitabel Bevolkingsprognose C'!A72</f>
        <v>De Marne</v>
      </c>
      <c r="C67" s="9" t="e">
        <f>(plancapaciteit_nl!#REF!+plancapaciteit_nl!#REF!)/(#REF!-#REF!)</f>
        <v>#REF!</v>
      </c>
      <c r="F67" s="11"/>
      <c r="G67" s="11"/>
      <c r="H67" s="11"/>
      <c r="I67" s="11"/>
    </row>
    <row r="68" spans="1:9" x14ac:dyDescent="0.2">
      <c r="A68" s="8" t="s">
        <v>11</v>
      </c>
      <c r="B68" s="9" t="str">
        <f>'Draaitabel Bevolkingsprognose C'!A82</f>
        <v>Doesburg</v>
      </c>
      <c r="C68" s="9" t="e">
        <f>(plancapaciteit_nl!#REF!+plancapaciteit_nl!#REF!+plancapaciteit_nl!#REF!)/(#REF!-#REF!)</f>
        <v>#REF!</v>
      </c>
      <c r="F68" s="11"/>
      <c r="G68" s="11"/>
      <c r="H68" s="11"/>
      <c r="I68" s="11"/>
    </row>
    <row r="69" spans="1:9" x14ac:dyDescent="0.2">
      <c r="A69" s="8" t="s">
        <v>9</v>
      </c>
      <c r="B69" s="9" t="str">
        <f>'Draaitabel Bevolkingsprognose C'!A70</f>
        <v>De Bilt</v>
      </c>
      <c r="C69" s="9" t="e">
        <f>(plancapaciteit_nl!#REF!+plancapaciteit_nl!#REF!)/(#REF!-#REF!)</f>
        <v>#REF!</v>
      </c>
      <c r="F69" s="11"/>
      <c r="G69" s="11"/>
      <c r="H69" s="11"/>
      <c r="I69" s="11"/>
    </row>
    <row r="70" spans="1:9" x14ac:dyDescent="0.2">
      <c r="A70" s="8" t="s">
        <v>3</v>
      </c>
      <c r="B70" s="9" t="str">
        <f>'Draaitabel Bevolkingsprognose C'!A243</f>
        <v>Oosterhout</v>
      </c>
      <c r="C70" s="9" t="e">
        <f>(plancapaciteit_nl!C188+plancapaciteit_nl!D188+plancapaciteit_nl!F188+plancapaciteit_nl!G188)/(#REF!-#REF!)</f>
        <v>#REF!</v>
      </c>
      <c r="F70" s="11"/>
      <c r="G70" s="11"/>
      <c r="H70" s="11"/>
      <c r="I70" s="11"/>
    </row>
    <row r="71" spans="1:9" x14ac:dyDescent="0.2">
      <c r="A71" s="8" t="s">
        <v>9</v>
      </c>
      <c r="B71" s="9" t="str">
        <f>'Draaitabel Bevolkingsprognose C'!A245</f>
        <v>Oostzaan</v>
      </c>
      <c r="C71" s="9" t="e">
        <f>(plancapaciteit_nl!#REF!+plancapaciteit_nl!#REF!)/(#REF!-#REF!)</f>
        <v>#REF!</v>
      </c>
      <c r="F71" s="11"/>
      <c r="G71" s="11"/>
      <c r="H71" s="11"/>
      <c r="I71" s="11"/>
    </row>
    <row r="72" spans="1:9" x14ac:dyDescent="0.2">
      <c r="A72" s="8" t="s">
        <v>6</v>
      </c>
      <c r="B72" s="9" t="str">
        <f>'Draaitabel Bevolkingsprognose C'!A189</f>
        <v>Leusden</v>
      </c>
      <c r="C72" s="9" t="e">
        <f>(plancapaciteit_nl!#REF!+plancapaciteit_nl!#REF!+plancapaciteit_nl!#REF!+plancapaciteit_nl!#REF!)/(#REF!-#REF!)</f>
        <v>#REF!</v>
      </c>
      <c r="F72" s="11"/>
      <c r="G72" s="11"/>
      <c r="H72" s="11"/>
      <c r="I72" s="11"/>
    </row>
    <row r="73" spans="1:9" x14ac:dyDescent="0.2">
      <c r="A73" s="8" t="s">
        <v>11</v>
      </c>
      <c r="B73" s="9" t="str">
        <f>'Draaitabel Bevolkingsprognose C'!A240</f>
        <v>Ommen</v>
      </c>
      <c r="C73" s="9" t="e">
        <f>(plancapaciteit_nl!#REF!+plancapaciteit_nl!#REF!+plancapaciteit_nl!#REF!)/(#REF!-#REF!)</f>
        <v>#REF!</v>
      </c>
      <c r="F73" s="11"/>
      <c r="G73" s="11"/>
      <c r="H73" s="11"/>
      <c r="I73" s="11"/>
    </row>
    <row r="74" spans="1:9" x14ac:dyDescent="0.2">
      <c r="A74" s="8" t="s">
        <v>6</v>
      </c>
      <c r="B74" s="9" t="str">
        <f>'Draaitabel Bevolkingsprognose C'!A113</f>
        <v>Giessenlanden</v>
      </c>
      <c r="C74" s="9" t="e">
        <f>(plancapaciteit_nl!#REF!+plancapaciteit_nl!#REF!+plancapaciteit_nl!#REF!+plancapaciteit_nl!#REF!)/(#REF!-#REF!)</f>
        <v>#REF!</v>
      </c>
      <c r="F74" s="11"/>
      <c r="G74" s="11"/>
      <c r="H74" s="11"/>
      <c r="I74" s="11"/>
    </row>
    <row r="75" spans="1:9" x14ac:dyDescent="0.2">
      <c r="A75" s="8" t="s">
        <v>6</v>
      </c>
      <c r="B75" s="9" t="str">
        <f>'Draaitabel Bevolkingsprognose C'!A30</f>
        <v>Beemster</v>
      </c>
      <c r="C75" s="9" t="e">
        <f>(plancapaciteit_nl!#REF!+plancapaciteit_nl!#REF!+plancapaciteit_nl!#REF!+plancapaciteit_nl!#REF!)/(#REF!-#REF!)</f>
        <v>#REF!</v>
      </c>
      <c r="F75" s="11"/>
      <c r="G75" s="11"/>
      <c r="H75" s="11"/>
      <c r="I75" s="11"/>
    </row>
    <row r="76" spans="1:9" x14ac:dyDescent="0.2">
      <c r="A76" s="8" t="s">
        <v>3</v>
      </c>
      <c r="B76" s="9" t="str">
        <f>'Draaitabel Bevolkingsprognose C'!A38</f>
        <v>Bernheze</v>
      </c>
      <c r="C76" s="9" t="e">
        <f>(plancapaciteit_nl!C161+plancapaciteit_nl!D161+plancapaciteit_nl!F161+plancapaciteit_nl!G161)/(#REF!-#REF!)</f>
        <v>#REF!</v>
      </c>
      <c r="F76" s="11"/>
      <c r="G76" s="11"/>
      <c r="H76" s="11"/>
      <c r="I76" s="11"/>
    </row>
    <row r="77" spans="1:9" x14ac:dyDescent="0.2">
      <c r="A77" s="8" t="s">
        <v>6</v>
      </c>
      <c r="B77" s="9" t="str">
        <f>'Draaitabel Bevolkingsprognose C'!A169</f>
        <v>Koggenland</v>
      </c>
      <c r="C77" s="9" t="e">
        <f>(plancapaciteit_nl!#REF!+plancapaciteit_nl!#REF!+plancapaciteit_nl!#REF!+plancapaciteit_nl!#REF!)/(#REF!-#REF!)</f>
        <v>#REF!</v>
      </c>
      <c r="F77" s="11"/>
      <c r="G77" s="11"/>
      <c r="H77" s="11"/>
      <c r="I77" s="11"/>
    </row>
    <row r="78" spans="1:9" x14ac:dyDescent="0.2">
      <c r="A78" s="8" t="s">
        <v>9</v>
      </c>
      <c r="B78" s="9" t="str">
        <f>'Draaitabel Bevolkingsprognose C'!A248</f>
        <v>Oss</v>
      </c>
      <c r="C78" s="9" t="e">
        <f>(plancapaciteit_nl!#REF!+plancapaciteit_nl!#REF!)/(#REF!-#REF!)</f>
        <v>#REF!</v>
      </c>
      <c r="F78" s="11"/>
      <c r="G78" s="11"/>
      <c r="H78" s="11"/>
      <c r="I78" s="11"/>
    </row>
    <row r="79" spans="1:9" x14ac:dyDescent="0.2">
      <c r="A79" s="8" t="s">
        <v>6</v>
      </c>
      <c r="B79" s="9" t="s">
        <v>168</v>
      </c>
      <c r="C79" s="9" t="e">
        <f>(plancapaciteit_nl!#REF!+plancapaciteit_nl!#REF!+plancapaciteit_nl!#REF!+plancapaciteit_nl!#REF!)/(#REF!-#REF!)</f>
        <v>#REF!</v>
      </c>
      <c r="F79" s="11"/>
      <c r="G79" s="11"/>
      <c r="H79" s="11"/>
      <c r="I79" s="11"/>
    </row>
    <row r="80" spans="1:9" x14ac:dyDescent="0.2">
      <c r="A80" s="8" t="s">
        <v>2</v>
      </c>
      <c r="B80" s="9" t="str">
        <f>'Draaitabel Bevolkingsprognose C'!A164</f>
        <v>Kaag en Braassem</v>
      </c>
      <c r="C80" s="9" t="e">
        <f>(plancapaciteit_nl!C125+plancapaciteit_nl!D125+plancapaciteit_nl!F125+plancapaciteit_nl!G125)/(#REF!-#REF!)</f>
        <v>#REF!</v>
      </c>
      <c r="F80" s="11"/>
      <c r="G80" s="11"/>
      <c r="H80" s="11"/>
      <c r="I80" s="11"/>
    </row>
    <row r="81" spans="1:9" x14ac:dyDescent="0.2">
      <c r="A81" s="8" t="s">
        <v>6</v>
      </c>
      <c r="B81" s="9" t="str">
        <f>'Draaitabel Bevolkingsprognose C'!A125</f>
        <v>Haaksbergen</v>
      </c>
      <c r="C81" s="9" t="e">
        <f>(plancapaciteit_nl!#REF!+plancapaciteit_nl!#REF!+plancapaciteit_nl!#REF!+plancapaciteit_nl!#REF!)/(#REF!-#REF!)</f>
        <v>#REF!</v>
      </c>
      <c r="F81" s="11"/>
      <c r="G81" s="11"/>
      <c r="H81" s="11"/>
      <c r="I81" s="11"/>
    </row>
    <row r="82" spans="1:9" x14ac:dyDescent="0.2">
      <c r="A82" s="8" t="s">
        <v>6</v>
      </c>
      <c r="B82" s="9" t="str">
        <f>'Draaitabel Bevolkingsprognose C'!A336</f>
        <v>Voorschoten</v>
      </c>
      <c r="C82" s="9" t="e">
        <f>(plancapaciteit_nl!#REF!+plancapaciteit_nl!#REF!+plancapaciteit_nl!#REF!+plancapaciteit_nl!#REF!)/(#REF!-#REF!)</f>
        <v>#REF!</v>
      </c>
      <c r="F82" s="11"/>
      <c r="G82" s="11"/>
      <c r="H82" s="11"/>
      <c r="I82" s="11"/>
    </row>
    <row r="83" spans="1:9" x14ac:dyDescent="0.2">
      <c r="A83" s="8" t="s">
        <v>9</v>
      </c>
      <c r="B83" s="9" t="str">
        <f>'Draaitabel Bevolkingsprognose C'!A340</f>
        <v>Waalre</v>
      </c>
      <c r="C83" s="9" t="e">
        <f>(plancapaciteit_nl!#REF!+plancapaciteit_nl!#REF!)/(#REF!-#REF!)</f>
        <v>#REF!</v>
      </c>
      <c r="F83" s="11"/>
      <c r="G83" s="11"/>
      <c r="H83" s="11"/>
      <c r="I83" s="11"/>
    </row>
    <row r="84" spans="1:9" x14ac:dyDescent="0.2">
      <c r="A84" s="8" t="s">
        <v>3</v>
      </c>
      <c r="B84" s="9" t="str">
        <f>'Draaitabel Bevolkingsprognose C'!A7</f>
        <v>Achtkarspelen</v>
      </c>
      <c r="C84" s="9" t="e">
        <f>(plancapaciteit_nl!C156+plancapaciteit_nl!D156+plancapaciteit_nl!F156+plancapaciteit_nl!G156)/(#REF!-#REF!)</f>
        <v>#REF!</v>
      </c>
      <c r="F84" s="11"/>
      <c r="G84" s="11"/>
      <c r="H84" s="11"/>
      <c r="I84" s="11"/>
    </row>
    <row r="85" spans="1:9" x14ac:dyDescent="0.2">
      <c r="A85" s="8" t="s">
        <v>6</v>
      </c>
      <c r="B85" s="9" t="str">
        <f>'Draaitabel Bevolkingsprognose C'!A271</f>
        <v>Roermond</v>
      </c>
      <c r="C85" s="9" t="e">
        <f>(plancapaciteit_nl!#REF!+plancapaciteit_nl!#REF!+plancapaciteit_nl!#REF!+plancapaciteit_nl!#REF!)/(#REF!-#REF!)</f>
        <v>#REF!</v>
      </c>
      <c r="F85" s="11"/>
      <c r="G85" s="11"/>
      <c r="H85" s="11"/>
      <c r="I85" s="11"/>
    </row>
    <row r="86" spans="1:9" x14ac:dyDescent="0.2">
      <c r="A86" s="8" t="s">
        <v>6</v>
      </c>
      <c r="B86" s="9" t="str">
        <f>'Draaitabel Bevolkingsprognose C'!A200</f>
        <v>Maassluis</v>
      </c>
      <c r="C86" s="9" t="e">
        <f>(plancapaciteit_nl!#REF!+plancapaciteit_nl!#REF!+plancapaciteit_nl!#REF!+plancapaciteit_nl!#REF!)/(#REF!-#REF!)</f>
        <v>#REF!</v>
      </c>
      <c r="F86" s="11"/>
      <c r="G86" s="11"/>
      <c r="H86" s="11"/>
      <c r="I86" s="11"/>
    </row>
    <row r="87" spans="1:9" x14ac:dyDescent="0.2">
      <c r="A87" s="8" t="s">
        <v>7</v>
      </c>
      <c r="B87" s="9" t="str">
        <f>'Draaitabel Bevolkingsprognose C'!A290</f>
        <v>Smallingerland</v>
      </c>
      <c r="C87" s="9" t="e">
        <f>(plancapaciteit_nl!C151+plancapaciteit_nl!D151+plancapaciteit_nl!F151+plancapaciteit_nl!G151)/(#REF!-#REF!)</f>
        <v>#REF!</v>
      </c>
      <c r="F87" s="11"/>
      <c r="G87" s="11"/>
      <c r="H87" s="11"/>
      <c r="I87" s="11"/>
    </row>
    <row r="88" spans="1:9" x14ac:dyDescent="0.2">
      <c r="A88" s="8" t="s">
        <v>6</v>
      </c>
      <c r="B88" s="9" t="str">
        <f>'Draaitabel Bevolkingsprognose C'!A93</f>
        <v>Edam-Volendam</v>
      </c>
      <c r="C88" s="9" t="e">
        <f>(plancapaciteit_nl!#REF!+plancapaciteit_nl!#REF!+plancapaciteit_nl!#REF!+plancapaciteit_nl!#REF!)/(#REF!-#REF!)</f>
        <v>#REF!</v>
      </c>
      <c r="F88" s="11"/>
      <c r="G88" s="11"/>
      <c r="H88" s="11"/>
      <c r="I88" s="11"/>
    </row>
    <row r="89" spans="1:9" x14ac:dyDescent="0.2">
      <c r="A89" s="8" t="s">
        <v>6</v>
      </c>
      <c r="B89" s="9" t="str">
        <f>'Draaitabel Bevolkingsprognose C'!A99</f>
        <v>Eindhoven</v>
      </c>
      <c r="C89" s="9" t="e">
        <f>(plancapaciteit_nl!#REF!+plancapaciteit_nl!#REF!+plancapaciteit_nl!#REF!+plancapaciteit_nl!#REF!)/(#REF!-#REF!)</f>
        <v>#REF!</v>
      </c>
      <c r="F89" s="11"/>
      <c r="G89" s="11"/>
      <c r="H89" s="11"/>
      <c r="I89" s="11"/>
    </row>
    <row r="90" spans="1:9" x14ac:dyDescent="0.2">
      <c r="A90" s="8" t="s">
        <v>6</v>
      </c>
      <c r="B90" s="9" t="str">
        <f>'Draaitabel Bevolkingsprognose C'!A35</f>
        <v>Bergen (NH.)</v>
      </c>
      <c r="C90" s="9" t="e">
        <f>(plancapaciteit_nl!#REF!+plancapaciteit_nl!#REF!+plancapaciteit_nl!#REF!+plancapaciteit_nl!#REF!)/(#REF!-#REF!)</f>
        <v>#REF!</v>
      </c>
      <c r="F90" s="11"/>
      <c r="G90" s="11"/>
      <c r="H90" s="11"/>
      <c r="I90" s="11"/>
    </row>
    <row r="91" spans="1:9" x14ac:dyDescent="0.2">
      <c r="A91" s="8" t="s">
        <v>6</v>
      </c>
      <c r="B91" s="9" t="str">
        <f>'Draaitabel Bevolkingsprognose C'!A32</f>
        <v>Berg en Dal</v>
      </c>
      <c r="C91" s="9" t="e">
        <f>(plancapaciteit_nl!#REF!+plancapaciteit_nl!#REF!+plancapaciteit_nl!#REF!+plancapaciteit_nl!#REF!)/(#REF!-#REF!)</f>
        <v>#REF!</v>
      </c>
      <c r="F91" s="11"/>
      <c r="G91" s="11"/>
      <c r="H91" s="11"/>
      <c r="I91" s="11"/>
    </row>
    <row r="92" spans="1:9" x14ac:dyDescent="0.2">
      <c r="A92" s="8" t="s">
        <v>6</v>
      </c>
      <c r="B92" s="9" t="str">
        <f>'Draaitabel Bevolkingsprognose C'!A177</f>
        <v>Landsmeer</v>
      </c>
      <c r="C92" s="9" t="e">
        <f>(plancapaciteit_nl!#REF!+plancapaciteit_nl!#REF!+plancapaciteit_nl!#REF!+plancapaciteit_nl!#REF!)/(#REF!-#REF!)</f>
        <v>#REF!</v>
      </c>
      <c r="F92" s="11"/>
      <c r="G92" s="11"/>
      <c r="H92" s="11"/>
      <c r="I92" s="11"/>
    </row>
    <row r="93" spans="1:9" x14ac:dyDescent="0.2">
      <c r="A93" s="8" t="s">
        <v>2</v>
      </c>
      <c r="B93" s="9" t="str">
        <f>'Draaitabel Bevolkingsprognose C'!A216</f>
        <v>Mook en Middelaar</v>
      </c>
      <c r="C93" s="9" t="e">
        <f>(plancapaciteit_nl!C127+plancapaciteit_nl!D127+plancapaciteit_nl!F127+plancapaciteit_nl!G127)/(#REF!-#REF!)</f>
        <v>#REF!</v>
      </c>
      <c r="F93" s="11"/>
      <c r="G93" s="11"/>
      <c r="H93" s="11"/>
      <c r="I93" s="11"/>
    </row>
    <row r="94" spans="1:9" x14ac:dyDescent="0.2">
      <c r="A94" s="8" t="s">
        <v>6</v>
      </c>
      <c r="B94" s="9" t="str">
        <f>'Draaitabel Bevolkingsprognose C'!A285</f>
        <v>Sint Anthonis</v>
      </c>
      <c r="C94" s="9" t="e">
        <f>(plancapaciteit_nl!#REF!+plancapaciteit_nl!#REF!+plancapaciteit_nl!#REF!+plancapaciteit_nl!#REF!)/(#REF!-#REF!)</f>
        <v>#REF!</v>
      </c>
      <c r="F94" s="11"/>
      <c r="G94" s="11"/>
      <c r="H94" s="11"/>
      <c r="I94" s="11"/>
    </row>
    <row r="95" spans="1:9" x14ac:dyDescent="0.2">
      <c r="A95" s="8" t="s">
        <v>6</v>
      </c>
      <c r="B95" s="9" t="str">
        <f>'Draaitabel Bevolkingsprognose C'!A58</f>
        <v>Bunnik</v>
      </c>
      <c r="C95" s="9" t="e">
        <f>(plancapaciteit_nl!#REF!+plancapaciteit_nl!#REF!+plancapaciteit_nl!#REF!+plancapaciteit_nl!#REF!)/(#REF!-#REF!)</f>
        <v>#REF!</v>
      </c>
      <c r="F95" s="11"/>
      <c r="G95" s="11"/>
      <c r="H95" s="11"/>
      <c r="I95" s="11"/>
    </row>
    <row r="96" spans="1:9" x14ac:dyDescent="0.2">
      <c r="A96" s="8" t="s">
        <v>0</v>
      </c>
      <c r="B96" s="9" t="str">
        <f>'Draaitabel Bevolkingsprognose C'!A139</f>
        <v>Heerde</v>
      </c>
      <c r="C96" s="9" t="e">
        <f>(plancapaciteit_nl!C46+plancapaciteit_nl!D46+plancapaciteit_nl!F46+plancapaciteit_nl!G46)/(#REF!-#REF!)</f>
        <v>#REF!</v>
      </c>
      <c r="F96" s="11"/>
      <c r="G96" s="11"/>
      <c r="H96" s="11"/>
      <c r="I96" s="11"/>
    </row>
    <row r="97" spans="1:9" x14ac:dyDescent="0.2">
      <c r="A97" s="8" t="s">
        <v>3</v>
      </c>
      <c r="B97" s="9" t="str">
        <f>'Draaitabel Bevolkingsprognose C'!A56</f>
        <v>Brummen</v>
      </c>
      <c r="C97" s="9" t="e">
        <f>(plancapaciteit_nl!C163+plancapaciteit_nl!D163+plancapaciteit_nl!F163+plancapaciteit_nl!G163)/(#REF!-#REF!)</f>
        <v>#REF!</v>
      </c>
      <c r="F97" s="11"/>
      <c r="G97" s="11"/>
      <c r="H97" s="11"/>
      <c r="I97" s="11"/>
    </row>
    <row r="98" spans="1:9" x14ac:dyDescent="0.2">
      <c r="A98" s="8" t="s">
        <v>6</v>
      </c>
      <c r="B98" s="9" t="str">
        <f>'Draaitabel Bevolkingsprognose C'!A300</f>
        <v>Stichtse Vecht</v>
      </c>
      <c r="C98" s="9" t="e">
        <f>(plancapaciteit_nl!#REF!+plancapaciteit_nl!#REF!+plancapaciteit_nl!#REF!+plancapaciteit_nl!#REF!)/(#REF!-#REF!)</f>
        <v>#REF!</v>
      </c>
      <c r="F98" s="11"/>
      <c r="G98" s="11"/>
      <c r="H98" s="11"/>
      <c r="I98" s="11"/>
    </row>
    <row r="99" spans="1:9" x14ac:dyDescent="0.2">
      <c r="A99" s="8" t="s">
        <v>6</v>
      </c>
      <c r="B99" s="9" t="str">
        <f>'Draaitabel Bevolkingsprognose C'!A288</f>
        <v>Sliedrecht</v>
      </c>
      <c r="C99" s="9" t="e">
        <f>(plancapaciteit_nl!#REF!+plancapaciteit_nl!#REF!+plancapaciteit_nl!#REF!+plancapaciteit_nl!#REF!)/(#REF!-#REF!)</f>
        <v>#REF!</v>
      </c>
      <c r="F99" s="11"/>
      <c r="G99" s="11"/>
      <c r="H99" s="11"/>
      <c r="I99" s="11"/>
    </row>
    <row r="100" spans="1:9" x14ac:dyDescent="0.2">
      <c r="A100" s="8" t="s">
        <v>6</v>
      </c>
      <c r="B100" s="9" t="str">
        <f>'Draaitabel Bevolkingsprognose C'!A323</f>
        <v>Valkenswaard</v>
      </c>
      <c r="C100" s="9" t="e">
        <f>(plancapaciteit_nl!#REF!+plancapaciteit_nl!#REF!+plancapaciteit_nl!#REF!+plancapaciteit_nl!#REF!)/(#REF!-#REF!)</f>
        <v>#REF!</v>
      </c>
      <c r="F100" s="11"/>
      <c r="G100" s="11"/>
      <c r="H100" s="11"/>
      <c r="I100" s="11"/>
    </row>
    <row r="101" spans="1:9" x14ac:dyDescent="0.2">
      <c r="A101" s="8" t="s">
        <v>6</v>
      </c>
      <c r="B101" s="9" t="str">
        <f>'Draaitabel Bevolkingsprognose C'!A205</f>
        <v>Meierijstad</v>
      </c>
      <c r="C101" s="9" t="e">
        <f>(plancapaciteit_nl!#REF!+plancapaciteit_nl!#REF!+plancapaciteit_nl!#REF!+plancapaciteit_nl!#REF!)/(#REF!-#REF!)</f>
        <v>#REF!</v>
      </c>
      <c r="F101" s="11"/>
      <c r="G101" s="11"/>
      <c r="H101" s="11"/>
      <c r="I101" s="11"/>
    </row>
    <row r="102" spans="1:9" x14ac:dyDescent="0.2">
      <c r="A102" s="8" t="s">
        <v>11</v>
      </c>
      <c r="B102" s="9" t="str">
        <f>'Draaitabel Bevolkingsprognose C'!A12</f>
        <v>Almere</v>
      </c>
      <c r="C102" s="8">
        <v>0</v>
      </c>
      <c r="F102" s="11"/>
      <c r="G102" s="11"/>
      <c r="H102" s="11"/>
      <c r="I102" s="11"/>
    </row>
    <row r="103" spans="1:9" x14ac:dyDescent="0.2">
      <c r="A103" s="8" t="s">
        <v>9</v>
      </c>
      <c r="B103" s="9" t="str">
        <f>'Draaitabel Bevolkingsprognose C'!A16</f>
        <v>Amersfoort</v>
      </c>
      <c r="C103" s="8">
        <v>0</v>
      </c>
      <c r="F103" s="11"/>
      <c r="G103" s="11"/>
      <c r="H103" s="11"/>
      <c r="I103" s="11"/>
    </row>
    <row r="104" spans="1:9" x14ac:dyDescent="0.2">
      <c r="A104" s="8" t="s">
        <v>7</v>
      </c>
      <c r="B104" s="9" t="str">
        <f>'Draaitabel Bevolkingsprognose C'!A51</f>
        <v>Boxmeer</v>
      </c>
      <c r="C104" s="8">
        <v>0</v>
      </c>
      <c r="F104" s="11"/>
      <c r="G104" s="11"/>
      <c r="H104" s="11"/>
      <c r="I104" s="11"/>
    </row>
    <row r="105" spans="1:9" x14ac:dyDescent="0.2">
      <c r="A105" s="8" t="s">
        <v>11</v>
      </c>
      <c r="B105" s="9" t="str">
        <f>'Draaitabel Bevolkingsprognose C'!A69</f>
        <v>Dantumadiel</v>
      </c>
      <c r="C105" s="8">
        <v>0</v>
      </c>
      <c r="F105" s="11"/>
      <c r="G105" s="11"/>
      <c r="H105" s="11"/>
      <c r="I105" s="11"/>
    </row>
    <row r="106" spans="1:9" x14ac:dyDescent="0.2">
      <c r="A106" s="8" t="s">
        <v>4</v>
      </c>
      <c r="B106" s="9" t="str">
        <f>'Draaitabel Bevolkingsprognose C'!A89</f>
        <v>Dronten</v>
      </c>
      <c r="C106" s="8">
        <v>0</v>
      </c>
      <c r="F106" s="11"/>
      <c r="G106" s="11"/>
      <c r="H106" s="11"/>
      <c r="I106" s="11"/>
    </row>
    <row r="107" spans="1:9" x14ac:dyDescent="0.2">
      <c r="A107" s="8" t="s">
        <v>11</v>
      </c>
      <c r="B107" s="9" t="str">
        <f>'Draaitabel Bevolkingsprognose C'!A104</f>
        <v>Epe</v>
      </c>
      <c r="C107" s="8">
        <v>0</v>
      </c>
      <c r="F107" s="11"/>
      <c r="G107" s="11"/>
      <c r="H107" s="11"/>
      <c r="I107" s="11"/>
    </row>
    <row r="108" spans="1:9" x14ac:dyDescent="0.2">
      <c r="A108" s="8" t="s">
        <v>3</v>
      </c>
      <c r="B108" s="9" t="str">
        <f>'Draaitabel Bevolkingsprognose C'!A105</f>
        <v>Ermelo</v>
      </c>
      <c r="C108" s="8">
        <v>0</v>
      </c>
      <c r="F108" s="11"/>
      <c r="G108" s="11"/>
      <c r="H108" s="11"/>
      <c r="I108" s="11"/>
    </row>
    <row r="109" spans="1:9" x14ac:dyDescent="0.2">
      <c r="A109" s="8" t="s">
        <v>4</v>
      </c>
      <c r="B109" s="9" t="str">
        <f>'Draaitabel Bevolkingsprognose C'!A118</f>
        <v>Gooise Meren</v>
      </c>
      <c r="C109" s="8">
        <v>0</v>
      </c>
      <c r="F109" s="11"/>
      <c r="G109" s="11"/>
      <c r="H109" s="11"/>
      <c r="I109" s="11"/>
    </row>
    <row r="110" spans="1:9" x14ac:dyDescent="0.2">
      <c r="A110" s="8" t="s">
        <v>4</v>
      </c>
      <c r="B110" s="9" t="str">
        <f>'Draaitabel Bevolkingsprognose C'!A144</f>
        <v>Heiloo</v>
      </c>
      <c r="C110" s="8">
        <v>0</v>
      </c>
      <c r="F110" s="11"/>
      <c r="G110" s="11"/>
      <c r="H110" s="11"/>
      <c r="I110" s="11"/>
    </row>
    <row r="111" spans="1:9" x14ac:dyDescent="0.2">
      <c r="A111" s="8" t="s">
        <v>11</v>
      </c>
      <c r="B111" s="9" t="str">
        <f>'Draaitabel Bevolkingsprognose C'!A146</f>
        <v>Hellevoetsluis</v>
      </c>
      <c r="C111" s="8">
        <v>0</v>
      </c>
      <c r="F111" s="11"/>
      <c r="G111" s="11"/>
      <c r="H111" s="11"/>
      <c r="I111" s="11"/>
    </row>
    <row r="112" spans="1:9" x14ac:dyDescent="0.2">
      <c r="A112" s="8" t="s">
        <v>0</v>
      </c>
      <c r="B112" s="9" t="str">
        <f>'Draaitabel Bevolkingsprognose C'!A170</f>
        <v>Kollumerland en Nieuwkruisland</v>
      </c>
      <c r="C112" s="8">
        <v>0</v>
      </c>
      <c r="F112" s="11"/>
      <c r="G112" s="11"/>
      <c r="H112" s="11"/>
      <c r="I112" s="11"/>
    </row>
    <row r="113" spans="1:9" x14ac:dyDescent="0.2">
      <c r="A113" s="8" t="s">
        <v>0</v>
      </c>
      <c r="B113" s="9" t="str">
        <f>'Draaitabel Bevolkingsprognose C'!A178</f>
        <v>Langedijk</v>
      </c>
      <c r="C113" s="8">
        <v>0</v>
      </c>
      <c r="F113" s="11"/>
      <c r="G113" s="11"/>
      <c r="H113" s="11"/>
      <c r="I113" s="11"/>
    </row>
    <row r="114" spans="1:9" x14ac:dyDescent="0.2">
      <c r="A114" s="8" t="s">
        <v>6</v>
      </c>
      <c r="B114" s="9" t="str">
        <f>'Draaitabel Bevolkingsprognose C'!A219</f>
        <v>Neerijnen</v>
      </c>
      <c r="C114" s="8">
        <v>0</v>
      </c>
      <c r="F114" s="11"/>
      <c r="G114" s="11"/>
      <c r="H114" s="11"/>
      <c r="I114" s="11"/>
    </row>
    <row r="115" spans="1:9" x14ac:dyDescent="0.2">
      <c r="A115" s="8" t="s">
        <v>7</v>
      </c>
      <c r="B115" s="9" t="str">
        <f>'Draaitabel Bevolkingsprognose C'!A226</f>
        <v>Noordenveld</v>
      </c>
      <c r="C115" s="8">
        <v>0</v>
      </c>
      <c r="F115" s="11"/>
      <c r="G115" s="11"/>
      <c r="H115" s="11"/>
      <c r="I115" s="11"/>
    </row>
    <row r="116" spans="1:9" x14ac:dyDescent="0.2">
      <c r="A116" s="8" t="s">
        <v>3</v>
      </c>
      <c r="B116" s="9" t="str">
        <f>'Draaitabel Bevolkingsprognose C'!A266</f>
        <v>Rhenen</v>
      </c>
      <c r="C116" s="8">
        <v>0</v>
      </c>
      <c r="F116" s="11"/>
      <c r="G116" s="11"/>
      <c r="H116" s="11"/>
      <c r="I116" s="11"/>
    </row>
    <row r="117" spans="1:9" x14ac:dyDescent="0.2">
      <c r="A117" s="8" t="s">
        <v>3</v>
      </c>
      <c r="B117" s="9" t="str">
        <f>'Draaitabel Bevolkingsprognose C'!A275</f>
        <v>Rucphen</v>
      </c>
      <c r="C117" s="8">
        <v>0</v>
      </c>
      <c r="F117" s="11"/>
      <c r="G117" s="11"/>
      <c r="H117" s="11"/>
      <c r="I117" s="11"/>
    </row>
    <row r="118" spans="1:9" x14ac:dyDescent="0.2">
      <c r="A118" s="8" t="s">
        <v>9</v>
      </c>
      <c r="B118" s="9" t="str">
        <f>'Draaitabel Bevolkingsprognose C'!A282</f>
        <v>Schinnen</v>
      </c>
      <c r="C118" s="8">
        <v>0</v>
      </c>
      <c r="F118" s="11"/>
      <c r="G118" s="11"/>
      <c r="H118" s="11"/>
      <c r="I118" s="11"/>
    </row>
    <row r="119" spans="1:9" x14ac:dyDescent="0.2">
      <c r="A119" s="8" t="s">
        <v>7</v>
      </c>
      <c r="B119" s="9" t="str">
        <f>'Draaitabel Bevolkingsprognose C'!A327</f>
        <v>Veldhoven</v>
      </c>
      <c r="C119" s="8">
        <v>0</v>
      </c>
      <c r="F119" s="11"/>
      <c r="G119" s="11"/>
      <c r="H119" s="11"/>
      <c r="I119" s="11"/>
    </row>
    <row r="120" spans="1:9" x14ac:dyDescent="0.2">
      <c r="A120" s="8" t="s">
        <v>9</v>
      </c>
      <c r="B120" s="9" t="str">
        <f>'Draaitabel Bevolkingsprognose C'!A334</f>
        <v>Vlissingen</v>
      </c>
      <c r="C120" s="8">
        <v>0</v>
      </c>
      <c r="F120" s="11"/>
      <c r="G120" s="11"/>
      <c r="H120" s="11"/>
      <c r="I120" s="11"/>
    </row>
    <row r="121" spans="1:9" x14ac:dyDescent="0.2">
      <c r="A121" s="8" t="s">
        <v>0</v>
      </c>
      <c r="B121" s="9" t="str">
        <f>'Draaitabel Bevolkingsprognose C'!A365</f>
        <v>Woudenberg</v>
      </c>
      <c r="C121" s="8">
        <v>0</v>
      </c>
      <c r="F121" s="11"/>
      <c r="G121" s="11"/>
      <c r="H121" s="11"/>
      <c r="I121" s="11"/>
    </row>
    <row r="122" spans="1:9" x14ac:dyDescent="0.2">
      <c r="A122" s="8" t="s">
        <v>3</v>
      </c>
      <c r="B122" s="9" t="str">
        <f>'Draaitabel Bevolkingsprognose C'!A280</f>
        <v>Schiedam</v>
      </c>
      <c r="C122" s="9" t="e">
        <f>(plancapaciteit_nl!C195+plancapaciteit_nl!D195+plancapaciteit_nl!F195+plancapaciteit_nl!G195)/(#REF!-#REF!)</f>
        <v>#REF!</v>
      </c>
      <c r="F122" s="11"/>
      <c r="G122" s="11"/>
      <c r="H122" s="11"/>
      <c r="I122" s="11"/>
    </row>
    <row r="123" spans="1:9" x14ac:dyDescent="0.2">
      <c r="A123" s="8" t="s">
        <v>2</v>
      </c>
      <c r="B123" s="9" t="str">
        <f>'Draaitabel Bevolkingsprognose C'!A253</f>
        <v>Overbetuwe</v>
      </c>
      <c r="C123" s="9" t="e">
        <f>(plancapaciteit_nl!C129+plancapaciteit_nl!D129+plancapaciteit_nl!F129+plancapaciteit_nl!G129)/(#REF!-#REF!)</f>
        <v>#REF!</v>
      </c>
      <c r="F123" s="11"/>
      <c r="G123" s="11"/>
      <c r="H123" s="11"/>
      <c r="I123" s="11"/>
    </row>
    <row r="124" spans="1:9" x14ac:dyDescent="0.2">
      <c r="A124" s="8" t="s">
        <v>6</v>
      </c>
      <c r="B124" s="9" t="str">
        <f>'Draaitabel Bevolkingsprognose C'!A322</f>
        <v>Valkenburg aan de Geul</v>
      </c>
      <c r="C124" s="9" t="e">
        <f>(plancapaciteit_nl!#REF!+plancapaciteit_nl!#REF!+plancapaciteit_nl!#REF!+plancapaciteit_nl!#REF!)/(#REF!-#REF!)</f>
        <v>#REF!</v>
      </c>
      <c r="F124" s="11"/>
      <c r="G124" s="11"/>
      <c r="H124" s="11"/>
      <c r="I124" s="11"/>
    </row>
    <row r="125" spans="1:9" x14ac:dyDescent="0.2">
      <c r="A125" s="8" t="s">
        <v>7</v>
      </c>
      <c r="B125" s="9" t="str">
        <f>'Draaitabel Bevolkingsprognose C'!A262</f>
        <v>Renkum</v>
      </c>
      <c r="C125" s="9" t="e">
        <f>(plancapaciteit_nl!C149+plancapaciteit_nl!D149+plancapaciteit_nl!F149+plancapaciteit_nl!G149)/(#REF!-#REF!)</f>
        <v>#REF!</v>
      </c>
      <c r="F125" s="11"/>
      <c r="G125" s="11"/>
      <c r="H125" s="11"/>
      <c r="I125" s="11"/>
    </row>
    <row r="126" spans="1:9" x14ac:dyDescent="0.2">
      <c r="A126" s="8" t="s">
        <v>4</v>
      </c>
      <c r="B126" s="9" t="str">
        <f>'Draaitabel Bevolkingsprognose C'!A298</f>
        <v>Steenwijkerland</v>
      </c>
      <c r="C126" s="9" t="e">
        <f>(plancapaciteit_nl!C101+plancapaciteit_nl!D101+plancapaciteit_nl!F101+plancapaciteit_nl!G101)/(#REF!-#REF!)</f>
        <v>#REF!</v>
      </c>
      <c r="F126" s="11"/>
      <c r="G126" s="11"/>
      <c r="H126" s="11"/>
      <c r="I126" s="11"/>
    </row>
    <row r="127" spans="1:9" x14ac:dyDescent="0.2">
      <c r="A127" s="8" t="s">
        <v>2</v>
      </c>
      <c r="B127" s="9" t="str">
        <f>'Draaitabel Bevolkingsprognose C'!A373</f>
        <v>Zevenaar</v>
      </c>
      <c r="C127" s="9" t="e">
        <f>(plancapaciteit_nl!C136+plancapaciteit_nl!D136+plancapaciteit_nl!F136+plancapaciteit_nl!G136)/(#REF!-#REF!)</f>
        <v>#REF!</v>
      </c>
      <c r="F127" s="11"/>
      <c r="G127" s="11"/>
      <c r="H127" s="11"/>
      <c r="I127" s="11"/>
    </row>
    <row r="128" spans="1:9" x14ac:dyDescent="0.2">
      <c r="A128" s="8" t="s">
        <v>2</v>
      </c>
      <c r="B128" s="9" t="str">
        <f>'Draaitabel Bevolkingsprognose C'!A161</f>
        <v>Huizen</v>
      </c>
      <c r="C128" s="9" t="e">
        <f>(plancapaciteit_nl!C124+plancapaciteit_nl!D124+plancapaciteit_nl!F124+plancapaciteit_nl!G124)/(#REF!-#REF!)</f>
        <v>#REF!</v>
      </c>
      <c r="F128" s="11"/>
      <c r="G128" s="11"/>
      <c r="H128" s="11"/>
      <c r="I128" s="11"/>
    </row>
    <row r="129" spans="1:9" x14ac:dyDescent="0.2">
      <c r="A129" s="8" t="s">
        <v>2</v>
      </c>
      <c r="B129" s="9" t="str">
        <f>'Draaitabel Bevolkingsprognose C'!A59</f>
        <v>Bunschoten</v>
      </c>
      <c r="C129" s="9" t="e">
        <f>(plancapaciteit_nl!C121+plancapaciteit_nl!D121+plancapaciteit_nl!F121+plancapaciteit_nl!G121)/(#REF!-#REF!)</f>
        <v>#REF!</v>
      </c>
      <c r="F129" s="11"/>
      <c r="G129" s="11"/>
      <c r="H129" s="11"/>
      <c r="I129" s="11"/>
    </row>
    <row r="130" spans="1:9" x14ac:dyDescent="0.2">
      <c r="A130" s="8" t="s">
        <v>2</v>
      </c>
      <c r="B130" s="9" t="str">
        <f>'Draaitabel Bevolkingsprognose C'!A60</f>
        <v>Buren</v>
      </c>
      <c r="C130" s="9" t="e">
        <f>(plancapaciteit_nl!C113+plancapaciteit_nl!D113+plancapaciteit_nl!F113+plancapaciteit_nl!G113)/(#REF!-#REF!)</f>
        <v>#REF!</v>
      </c>
      <c r="F130" s="11"/>
      <c r="G130" s="11"/>
      <c r="H130" s="11"/>
      <c r="I130" s="11"/>
    </row>
    <row r="131" spans="1:9" x14ac:dyDescent="0.2">
      <c r="A131" s="8" t="s">
        <v>2</v>
      </c>
      <c r="B131" s="9" t="str">
        <f>'Draaitabel Bevolkingsprognose C'!A96</f>
        <v>Eemsmond</v>
      </c>
      <c r="C131" s="9" t="e">
        <f>(plancapaciteit_nl!C114+plancapaciteit_nl!D114+plancapaciteit_nl!F114+plancapaciteit_nl!G114)/(#REF!-#REF!)</f>
        <v>#REF!</v>
      </c>
      <c r="F131" s="11"/>
      <c r="G131" s="11"/>
      <c r="H131" s="11"/>
      <c r="I131" s="11"/>
    </row>
    <row r="132" spans="1:9" x14ac:dyDescent="0.2">
      <c r="A132" s="8" t="s">
        <v>3</v>
      </c>
      <c r="B132" s="9" t="str">
        <f>'Draaitabel Bevolkingsprognose C'!A344</f>
        <v>Wassenaar</v>
      </c>
      <c r="C132" s="9" t="e">
        <f>(plancapaciteit_nl!C198+plancapaciteit_nl!D198+plancapaciteit_nl!F198+plancapaciteit_nl!G198)/(#REF!-#REF!)</f>
        <v>#REF!</v>
      </c>
      <c r="F132" s="11"/>
      <c r="G132" s="11"/>
      <c r="H132" s="11"/>
      <c r="I132" s="11"/>
    </row>
    <row r="133" spans="1:9" x14ac:dyDescent="0.2">
      <c r="A133" s="8" t="s">
        <v>4</v>
      </c>
      <c r="B133" s="9" t="str">
        <f>'Draaitabel Bevolkingsprognose C'!A342</f>
        <v>Waddinxveen</v>
      </c>
      <c r="C133" s="9" t="e">
        <f>(plancapaciteit_nl!C108+plancapaciteit_nl!D108+plancapaciteit_nl!F108+plancapaciteit_nl!G108)/(#REF!-#REF!)</f>
        <v>#REF!</v>
      </c>
      <c r="F133" s="11"/>
      <c r="G133" s="11"/>
      <c r="H133" s="11"/>
      <c r="I133" s="11"/>
    </row>
    <row r="134" spans="1:9" x14ac:dyDescent="0.2">
      <c r="A134" s="8" t="s">
        <v>2</v>
      </c>
      <c r="B134" s="9" t="str">
        <f>'Draaitabel Bevolkingsprognose C'!A26</f>
        <v>Barendrecht</v>
      </c>
      <c r="C134" s="9" t="e">
        <f>(plancapaciteit_nl!C112+plancapaciteit_nl!D112+plancapaciteit_nl!F112+plancapaciteit_nl!G112)/(#REF!-#REF!)</f>
        <v>#REF!</v>
      </c>
      <c r="F134" s="11"/>
      <c r="G134" s="11"/>
      <c r="H134" s="11"/>
      <c r="I134" s="11"/>
    </row>
    <row r="135" spans="1:9" x14ac:dyDescent="0.2">
      <c r="A135" s="8" t="s">
        <v>2</v>
      </c>
      <c r="B135" s="9" t="str">
        <f>'Draaitabel Bevolkingsprognose C'!A17</f>
        <v>Amstelveen</v>
      </c>
      <c r="C135" s="9" t="e">
        <f>(plancapaciteit_nl!C111+plancapaciteit_nl!D111+plancapaciteit_nl!F111+plancapaciteit_nl!G111)/(#REF!-#REF!)</f>
        <v>#REF!</v>
      </c>
      <c r="F135" s="11"/>
      <c r="G135" s="11"/>
      <c r="H135" s="11"/>
      <c r="I135" s="11"/>
    </row>
    <row r="136" spans="1:9" x14ac:dyDescent="0.2">
      <c r="A136" s="8" t="s">
        <v>0</v>
      </c>
      <c r="B136" s="9" t="str">
        <f>'Draaitabel Bevolkingsprognose C'!A31</f>
        <v>Beesel</v>
      </c>
      <c r="C136" s="9" t="e">
        <f>(plancapaciteit_nl!C34+plancapaciteit_nl!D34+plancapaciteit_nl!F34+plancapaciteit_nl!G34)/(#REF!-#REF!)</f>
        <v>#REF!</v>
      </c>
      <c r="F136" s="11"/>
      <c r="G136" s="11"/>
      <c r="H136" s="11"/>
      <c r="I136" s="11"/>
    </row>
    <row r="137" spans="1:9" x14ac:dyDescent="0.2">
      <c r="A137" s="8" t="s">
        <v>2</v>
      </c>
      <c r="B137" s="9" t="str">
        <f>'Draaitabel Bevolkingsprognose C'!A267</f>
        <v>Ridderkerk</v>
      </c>
      <c r="C137" s="9" t="e">
        <f>(plancapaciteit_nl!C119+plancapaciteit_nl!D119+plancapaciteit_nl!F119+plancapaciteit_nl!G119)/(#REF!-#REF!)</f>
        <v>#REF!</v>
      </c>
      <c r="F137" s="11"/>
      <c r="G137" s="11"/>
      <c r="H137" s="11"/>
      <c r="I137" s="11"/>
    </row>
    <row r="138" spans="1:9" x14ac:dyDescent="0.2">
      <c r="A138" s="8" t="s">
        <v>3</v>
      </c>
      <c r="B138" s="9" t="str">
        <f>'Draaitabel Bevolkingsprognose C'!A95</f>
        <v>Eemnes</v>
      </c>
      <c r="C138" s="9" t="e">
        <f>(plancapaciteit_nl!C171+plancapaciteit_nl!D171+plancapaciteit_nl!F171+plancapaciteit_nl!G171)/(#REF!-#REF!)</f>
        <v>#REF!</v>
      </c>
      <c r="F138" s="11"/>
      <c r="G138" s="11"/>
      <c r="H138" s="11"/>
      <c r="I138" s="11"/>
    </row>
    <row r="139" spans="1:9" x14ac:dyDescent="0.2">
      <c r="A139" s="8" t="s">
        <v>4</v>
      </c>
      <c r="B139" s="9" t="str">
        <f>'Draaitabel Bevolkingsprognose C'!A293</f>
        <v>Son en Breugel</v>
      </c>
      <c r="C139" s="9" t="e">
        <f>(plancapaciteit_nl!C99+plancapaciteit_nl!D99+plancapaciteit_nl!F99+plancapaciteit_nl!G99)/(#REF!-#REF!)</f>
        <v>#REF!</v>
      </c>
      <c r="F139" s="11"/>
      <c r="G139" s="11"/>
      <c r="H139" s="11"/>
      <c r="I139" s="11"/>
    </row>
    <row r="140" spans="1:9" x14ac:dyDescent="0.2">
      <c r="A140" s="8" t="s">
        <v>3</v>
      </c>
      <c r="B140" s="9" t="str">
        <f>'Draaitabel Bevolkingsprognose C'!A22</f>
        <v>Assen</v>
      </c>
      <c r="C140" s="9" t="e">
        <f>(plancapaciteit_nl!C158+plancapaciteit_nl!D158+plancapaciteit_nl!F158+plancapaciteit_nl!G158)/(#REF!-#REF!)</f>
        <v>#REF!</v>
      </c>
      <c r="F140" s="11"/>
      <c r="G140" s="11"/>
      <c r="H140" s="11"/>
      <c r="I140" s="11"/>
    </row>
    <row r="141" spans="1:9" x14ac:dyDescent="0.2">
      <c r="A141" s="8" t="s">
        <v>2</v>
      </c>
      <c r="B141" s="9" t="s">
        <v>143</v>
      </c>
      <c r="C141" s="9" t="e">
        <f>(plancapaciteit_nl!C133+plancapaciteit_nl!D133+plancapaciteit_nl!F133+plancapaciteit_nl!G133)/(#REF!-#REF!)</f>
        <v>#REF!</v>
      </c>
      <c r="F141" s="11"/>
      <c r="G141" s="11"/>
      <c r="H141" s="11"/>
      <c r="I141" s="11"/>
    </row>
    <row r="142" spans="1:9" x14ac:dyDescent="0.2">
      <c r="A142" s="8" t="s">
        <v>2</v>
      </c>
      <c r="B142" s="9" t="str">
        <f>'Draaitabel Bevolkingsprognose C'!A320</f>
        <v>Utrechtse Heuvelrug</v>
      </c>
      <c r="C142" s="9" t="e">
        <f>(plancapaciteit_nl!C131+plancapaciteit_nl!D131+plancapaciteit_nl!F131+plancapaciteit_nl!G131)/(#REF!-#REF!)</f>
        <v>#REF!</v>
      </c>
      <c r="F142" s="11"/>
      <c r="G142" s="11"/>
      <c r="H142" s="11"/>
      <c r="I142" s="11"/>
    </row>
    <row r="143" spans="1:9" x14ac:dyDescent="0.2">
      <c r="A143" s="8" t="s">
        <v>2</v>
      </c>
      <c r="B143" s="9" t="str">
        <f>'Draaitabel Bevolkingsprognose C'!A360</f>
        <v>Winsum</v>
      </c>
      <c r="C143" s="9" t="e">
        <f>(plancapaciteit_nl!C134+plancapaciteit_nl!D134+plancapaciteit_nl!F134+plancapaciteit_nl!G134)/(#REF!-#REF!)</f>
        <v>#REF!</v>
      </c>
      <c r="F143" s="11"/>
      <c r="G143" s="11"/>
      <c r="H143" s="11"/>
      <c r="I143" s="11"/>
    </row>
    <row r="144" spans="1:9" x14ac:dyDescent="0.2">
      <c r="A144" s="8" t="s">
        <v>4</v>
      </c>
      <c r="B144" s="9" t="str">
        <f>'Draaitabel Bevolkingsprognose C'!A100</f>
        <v>Elburg</v>
      </c>
      <c r="C144" s="9" t="e">
        <f>(plancapaciteit_nl!C68+plancapaciteit_nl!D68+plancapaciteit_nl!F68+plancapaciteit_nl!G68)/(#REF!-#REF!)</f>
        <v>#REF!</v>
      </c>
      <c r="F144" s="11"/>
      <c r="G144" s="11"/>
      <c r="H144" s="11"/>
      <c r="I144" s="11"/>
    </row>
    <row r="145" spans="1:9" x14ac:dyDescent="0.2">
      <c r="A145" s="8" t="s">
        <v>4</v>
      </c>
      <c r="B145" s="9" t="str">
        <f>'Draaitabel Bevolkingsprognose C'!A249</f>
        <v>Oud-Beijerland</v>
      </c>
      <c r="C145" s="9" t="e">
        <f>(plancapaciteit_nl!C93+plancapaciteit_nl!D93+plancapaciteit_nl!F93+plancapaciteit_nl!G93)/(#REF!-#REF!)</f>
        <v>#REF!</v>
      </c>
      <c r="F145" s="11"/>
      <c r="G145" s="11"/>
      <c r="H145" s="11"/>
      <c r="I145" s="11"/>
    </row>
    <row r="146" spans="1:9" x14ac:dyDescent="0.2">
      <c r="A146" s="8" t="s">
        <v>0</v>
      </c>
      <c r="B146" s="9" t="str">
        <f>'Draaitabel Bevolkingsprognose C'!A45</f>
        <v>Bloemendaal</v>
      </c>
      <c r="C146" s="9" t="e">
        <f>(plancapaciteit_nl!C27+plancapaciteit_nl!D27+plancapaciteit_nl!F27+plancapaciteit_nl!G27)/(#REF!-#REF!)</f>
        <v>#REF!</v>
      </c>
      <c r="F146" s="11"/>
      <c r="G146" s="11"/>
      <c r="H146" s="11"/>
      <c r="I146" s="11"/>
    </row>
    <row r="147" spans="1:9" x14ac:dyDescent="0.2">
      <c r="A147" s="8" t="s">
        <v>2</v>
      </c>
      <c r="B147" s="9" t="str">
        <f>'Draaitabel Bevolkingsprognose C'!A366</f>
        <v>Woudrichem</v>
      </c>
      <c r="C147" s="9" t="e">
        <f>(plancapaciteit_nl!C117+plancapaciteit_nl!D117+plancapaciteit_nl!F117+plancapaciteit_nl!G117)/(#REF!-#REF!)</f>
        <v>#REF!</v>
      </c>
      <c r="F147" s="11"/>
      <c r="G147" s="11"/>
      <c r="H147" s="11"/>
      <c r="I147" s="11"/>
    </row>
    <row r="148" spans="1:9" x14ac:dyDescent="0.2">
      <c r="A148" s="8" t="s">
        <v>6</v>
      </c>
      <c r="B148" s="9" t="str">
        <f>'Draaitabel Bevolkingsprognose C'!A330</f>
        <v>Venray</v>
      </c>
      <c r="C148" s="9" t="e">
        <f>(plancapaciteit_nl!#REF!+plancapaciteit_nl!#REF!+plancapaciteit_nl!#REF!+plancapaciteit_nl!#REF!)/(#REF!-#REF!)</f>
        <v>#REF!</v>
      </c>
      <c r="F148" s="11"/>
      <c r="G148" s="11"/>
      <c r="H148" s="11"/>
      <c r="I148" s="11"/>
    </row>
    <row r="149" spans="1:9" x14ac:dyDescent="0.2">
      <c r="A149" s="8" t="s">
        <v>2</v>
      </c>
      <c r="B149" s="9" t="str">
        <f>'Draaitabel Bevolkingsprognose C'!A264</f>
        <v>Reusel-De Mierden</v>
      </c>
      <c r="C149" s="9" t="e">
        <f>(plancapaciteit_nl!C118+plancapaciteit_nl!D118+plancapaciteit_nl!F118+plancapaciteit_nl!G118)/(#REF!-#REF!)</f>
        <v>#REF!</v>
      </c>
      <c r="F149" s="11"/>
      <c r="G149" s="11"/>
      <c r="H149" s="11"/>
      <c r="I149" s="11"/>
    </row>
    <row r="150" spans="1:9" x14ac:dyDescent="0.2">
      <c r="A150" s="8" t="s">
        <v>0</v>
      </c>
      <c r="B150" s="9" t="str">
        <f>'Draaitabel Bevolkingsprognose C'!A81</f>
        <v>Dinkelland</v>
      </c>
      <c r="C150" s="9" t="e">
        <f>(plancapaciteit_nl!C22+plancapaciteit_nl!D22+plancapaciteit_nl!F22+plancapaciteit_nl!G22)/(#REF!-#REF!)</f>
        <v>#REF!</v>
      </c>
      <c r="F150" s="11"/>
      <c r="G150" s="11"/>
      <c r="H150" s="11"/>
      <c r="I150" s="11"/>
    </row>
    <row r="151" spans="1:9" x14ac:dyDescent="0.2">
      <c r="A151" s="8" t="s">
        <v>4</v>
      </c>
      <c r="B151" s="9" t="str">
        <f>'Draaitabel Bevolkingsprognose C'!A79</f>
        <v>Deventer</v>
      </c>
      <c r="C151" s="9" t="e">
        <f>(plancapaciteit_nl!C64+plancapaciteit_nl!D64+plancapaciteit_nl!F64+plancapaciteit_nl!G64)/(#REF!-#REF!)</f>
        <v>#REF!</v>
      </c>
      <c r="F151" s="11"/>
      <c r="G151" s="11"/>
      <c r="H151" s="11"/>
      <c r="I151" s="11"/>
    </row>
    <row r="152" spans="1:9" x14ac:dyDescent="0.2">
      <c r="A152" s="8" t="s">
        <v>4</v>
      </c>
      <c r="B152" s="9" t="str">
        <f>'Draaitabel Bevolkingsprognose C'!A24</f>
        <v>Baarle-Nassau</v>
      </c>
      <c r="C152" s="9" t="e">
        <f>(plancapaciteit_nl!C51+plancapaciteit_nl!D51+plancapaciteit_nl!F51+plancapaciteit_nl!G51)/(#REF!-#REF!)</f>
        <v>#REF!</v>
      </c>
      <c r="F152" s="11"/>
      <c r="G152" s="11"/>
      <c r="H152" s="11"/>
      <c r="I152" s="11"/>
    </row>
    <row r="153" spans="1:9" x14ac:dyDescent="0.2">
      <c r="A153" s="8" t="s">
        <v>0</v>
      </c>
      <c r="B153" s="9" t="str">
        <f>'Draaitabel Bevolkingsprognose C'!A155</f>
        <v>Hof van Twente</v>
      </c>
      <c r="C153" s="9" t="e">
        <f>(plancapaciteit_nl!C29+plancapaciteit_nl!D29+plancapaciteit_nl!F29+plancapaciteit_nl!G29)/(#REF!-#REF!)</f>
        <v>#REF!</v>
      </c>
      <c r="F153" s="11"/>
      <c r="G153" s="11"/>
      <c r="H153" s="11"/>
      <c r="I153" s="11"/>
    </row>
    <row r="154" spans="1:9" x14ac:dyDescent="0.2">
      <c r="A154" s="8" t="s">
        <v>4</v>
      </c>
      <c r="B154" s="9" t="str">
        <f>'Draaitabel Bevolkingsprognose C'!A54</f>
        <v>Brielle</v>
      </c>
      <c r="C154" s="9" t="e">
        <f>(plancapaciteit_nl!C61+plancapaciteit_nl!D61+plancapaciteit_nl!F61+plancapaciteit_nl!G61)/(#REF!-#REF!)</f>
        <v>#REF!</v>
      </c>
      <c r="F154" s="11"/>
      <c r="G154" s="11"/>
      <c r="H154" s="11"/>
      <c r="I154" s="11"/>
    </row>
    <row r="155" spans="1:9" x14ac:dyDescent="0.2">
      <c r="A155" s="8" t="s">
        <v>6</v>
      </c>
      <c r="B155" s="9" t="str">
        <f>'Draaitabel Bevolkingsprognose C'!A272</f>
        <v>Roosendaal</v>
      </c>
      <c r="C155" s="9" t="e">
        <f>(plancapaciteit_nl!#REF!+plancapaciteit_nl!#REF!+plancapaciteit_nl!#REF!+plancapaciteit_nl!#REF!)/(#REF!-#REF!)</f>
        <v>#REF!</v>
      </c>
      <c r="F155" s="11"/>
      <c r="G155" s="11"/>
      <c r="H155" s="11"/>
      <c r="I155" s="11"/>
    </row>
    <row r="156" spans="1:9" x14ac:dyDescent="0.2">
      <c r="A156" s="8" t="s">
        <v>6</v>
      </c>
      <c r="B156" s="9" t="str">
        <f>'Draaitabel Bevolkingsprognose C'!A256</f>
        <v>Pekela</v>
      </c>
      <c r="C156" s="9" t="e">
        <f>(plancapaciteit_nl!#REF!+plancapaciteit_nl!#REF!+plancapaciteit_nl!#REF!+plancapaciteit_nl!#REF!)/(#REF!-#REF!)</f>
        <v>#REF!</v>
      </c>
      <c r="F156" s="11"/>
      <c r="G156" s="11"/>
      <c r="H156" s="11"/>
      <c r="I156" s="11"/>
    </row>
    <row r="157" spans="1:9" x14ac:dyDescent="0.2">
      <c r="A157" s="8" t="s">
        <v>3</v>
      </c>
      <c r="B157" s="9" t="str">
        <f>'Draaitabel Bevolkingsprognose C'!A68</f>
        <v>Dalfsen</v>
      </c>
      <c r="C157" s="9" t="e">
        <f>(plancapaciteit_nl!C166+plancapaciteit_nl!D166+plancapaciteit_nl!F166+plancapaciteit_nl!G166)/(#REF!-#REF!)</f>
        <v>#REF!</v>
      </c>
      <c r="F157" s="11"/>
      <c r="G157" s="11"/>
      <c r="H157" s="11"/>
      <c r="I157" s="11"/>
    </row>
    <row r="158" spans="1:9" x14ac:dyDescent="0.2">
      <c r="A158" s="8" t="s">
        <v>3</v>
      </c>
      <c r="B158" s="9" t="str">
        <f>'Draaitabel Bevolkingsprognose C'!A232</f>
        <v>Nuth</v>
      </c>
      <c r="C158" s="9" t="e">
        <f>(plancapaciteit_nl!C186+plancapaciteit_nl!D186+plancapaciteit_nl!F186+plancapaciteit_nl!G186)/(#REF!-#REF!)</f>
        <v>#REF!</v>
      </c>
      <c r="F158" s="11"/>
      <c r="G158" s="11"/>
      <c r="H158" s="11"/>
      <c r="I158" s="11"/>
    </row>
    <row r="159" spans="1:9" x14ac:dyDescent="0.2">
      <c r="A159" s="8" t="s">
        <v>4</v>
      </c>
      <c r="B159" s="9" t="str">
        <f>'Draaitabel Bevolkingsprognose C'!A98</f>
        <v>Eijsden-Margraten</v>
      </c>
      <c r="C159" s="9" t="e">
        <f>(plancapaciteit_nl!C67+plancapaciteit_nl!D67+plancapaciteit_nl!F67+plancapaciteit_nl!G67)/(#REF!-#REF!)</f>
        <v>#REF!</v>
      </c>
      <c r="F159" s="11"/>
      <c r="G159" s="11"/>
      <c r="H159" s="11"/>
      <c r="I159" s="11"/>
    </row>
    <row r="160" spans="1:9" x14ac:dyDescent="0.2">
      <c r="A160" s="8" t="s">
        <v>7</v>
      </c>
      <c r="B160" s="9" t="str">
        <f>'Draaitabel Bevolkingsprognose C'!A208</f>
        <v>Midden-Delfland</v>
      </c>
      <c r="C160" s="9" t="e">
        <f>(plancapaciteit_nl!C147+plancapaciteit_nl!D147+plancapaciteit_nl!F147+plancapaciteit_nl!G147)/(#REF!-#REF!)</f>
        <v>#REF!</v>
      </c>
      <c r="F160" s="11"/>
      <c r="G160" s="11"/>
      <c r="H160" s="11"/>
      <c r="I160" s="11"/>
    </row>
    <row r="161" spans="1:9" x14ac:dyDescent="0.2">
      <c r="A161" s="8" t="s">
        <v>4</v>
      </c>
      <c r="B161" s="8" t="s">
        <v>61</v>
      </c>
      <c r="C161" s="9" t="e">
        <f>(plancapaciteit_nl!C50+plancapaciteit_nl!D50+plancapaciteit_nl!F50+plancapaciteit_nl!G50)/(#REF!-#REF!)</f>
        <v>#REF!</v>
      </c>
      <c r="F161" s="11"/>
      <c r="G161" s="11"/>
      <c r="H161" s="11"/>
      <c r="I161" s="11"/>
    </row>
    <row r="162" spans="1:9" x14ac:dyDescent="0.2">
      <c r="A162" s="8" t="s">
        <v>4</v>
      </c>
      <c r="B162" s="9" t="str">
        <f>'Draaitabel Bevolkingsprognose C'!A44</f>
        <v>Blaricum</v>
      </c>
      <c r="C162" s="9" t="e">
        <f>(plancapaciteit_nl!C57+plancapaciteit_nl!D57+plancapaciteit_nl!F57+plancapaciteit_nl!G57)/(#REF!-#REF!)</f>
        <v>#REF!</v>
      </c>
      <c r="F162" s="11"/>
      <c r="G162" s="11"/>
      <c r="H162" s="11"/>
      <c r="I162" s="11"/>
    </row>
    <row r="163" spans="1:9" x14ac:dyDescent="0.2">
      <c r="A163" s="8" t="s">
        <v>11</v>
      </c>
      <c r="B163" s="9" t="str">
        <f>'Draaitabel Bevolkingsprognose C'!A50</f>
        <v>Borsele</v>
      </c>
      <c r="C163" s="9" t="e">
        <f>(plancapaciteit_nl!#REF!+plancapaciteit_nl!#REF!+plancapaciteit_nl!#REF!)/(#REF!-#REF!)</f>
        <v>#REF!</v>
      </c>
      <c r="F163" s="11"/>
      <c r="G163" s="11"/>
      <c r="H163" s="11"/>
      <c r="I163" s="11"/>
    </row>
    <row r="164" spans="1:9" x14ac:dyDescent="0.2">
      <c r="A164" s="8" t="s">
        <v>11</v>
      </c>
      <c r="B164" s="9" t="str">
        <f>'Draaitabel Bevolkingsprognose C'!A299</f>
        <v>Stein (L.)</v>
      </c>
      <c r="C164" s="9" t="e">
        <f>(plancapaciteit_nl!#REF!+plancapaciteit_nl!#REF!+plancapaciteit_nl!#REF!)/(#REF!-#REF!)</f>
        <v>#REF!</v>
      </c>
      <c r="F164" s="11"/>
      <c r="G164" s="11"/>
      <c r="H164" s="11"/>
      <c r="I164" s="11"/>
    </row>
    <row r="165" spans="1:9" x14ac:dyDescent="0.2">
      <c r="A165" s="8" t="s">
        <v>4</v>
      </c>
      <c r="B165" s="9" t="str">
        <f>'Draaitabel Bevolkingsprognose C'!A311</f>
        <v>Tubbergen</v>
      </c>
      <c r="C165" s="9" t="e">
        <f>(plancapaciteit_nl!C102+plancapaciteit_nl!D102+plancapaciteit_nl!F102+plancapaciteit_nl!G102)/(#REF!-#REF!)</f>
        <v>#REF!</v>
      </c>
      <c r="F165" s="11"/>
      <c r="G165" s="11"/>
      <c r="H165" s="11"/>
      <c r="I165" s="11"/>
    </row>
    <row r="166" spans="1:9" x14ac:dyDescent="0.2">
      <c r="A166" s="8" t="s">
        <v>4</v>
      </c>
      <c r="B166" s="9" t="str">
        <f>'Draaitabel Bevolkingsprognose C'!A195</f>
        <v>Lopik</v>
      </c>
      <c r="C166" s="9" t="e">
        <f>(plancapaciteit_nl!C85+plancapaciteit_nl!D85+plancapaciteit_nl!F85+plancapaciteit_nl!G85)/(#REF!-#REF!)</f>
        <v>#REF!</v>
      </c>
      <c r="F166" s="11"/>
      <c r="G166" s="11"/>
      <c r="H166" s="11"/>
      <c r="I166" s="11"/>
    </row>
    <row r="167" spans="1:9" x14ac:dyDescent="0.2">
      <c r="A167" s="8" t="s">
        <v>0</v>
      </c>
      <c r="B167" s="9" t="str">
        <f>'Draaitabel Bevolkingsprognose C'!A130</f>
        <v>Halderberge</v>
      </c>
      <c r="C167" s="9" t="e">
        <f>(plancapaciteit_nl!C23+plancapaciteit_nl!D23+plancapaciteit_nl!F23+plancapaciteit_nl!G23)/(#REF!-#REF!)</f>
        <v>#REF!</v>
      </c>
      <c r="F167" s="11"/>
      <c r="G167" s="11"/>
      <c r="H167" s="11"/>
      <c r="I167" s="11"/>
    </row>
    <row r="168" spans="1:9" x14ac:dyDescent="0.2">
      <c r="A168" s="8" t="s">
        <v>4</v>
      </c>
      <c r="B168" s="9" t="str">
        <f>'Draaitabel Bevolkingsprognose C'!A25</f>
        <v>Baarn</v>
      </c>
      <c r="C168" s="9" t="e">
        <f>(plancapaciteit_nl!C52+plancapaciteit_nl!D52+plancapaciteit_nl!F52+plancapaciteit_nl!G52)/(#REF!-#REF!)</f>
        <v>#REF!</v>
      </c>
      <c r="F168" s="11"/>
      <c r="G168" s="11"/>
      <c r="H168" s="11"/>
      <c r="I168" s="11"/>
    </row>
    <row r="169" spans="1:9" x14ac:dyDescent="0.2">
      <c r="A169" s="8" t="s">
        <v>0</v>
      </c>
      <c r="B169" s="9" t="str">
        <f>'Draaitabel Bevolkingsprognose C'!A318</f>
        <v>Urk</v>
      </c>
      <c r="C169" s="9" t="e">
        <f>(plancapaciteit_nl!C25+plancapaciteit_nl!D25+plancapaciteit_nl!F25+plancapaciteit_nl!G25)/(#REF!-#REF!)</f>
        <v>#REF!</v>
      </c>
      <c r="F169" s="11"/>
      <c r="G169" s="11"/>
      <c r="H169" s="11"/>
      <c r="I169" s="11"/>
    </row>
    <row r="170" spans="1:9" x14ac:dyDescent="0.2">
      <c r="A170" s="8" t="s">
        <v>0</v>
      </c>
      <c r="B170" s="9" t="str">
        <f>'Draaitabel Bevolkingsprognose C'!A19</f>
        <v>Apeldoorn</v>
      </c>
      <c r="C170" s="9" t="e">
        <f>(plancapaciteit_nl!C26+plancapaciteit_nl!D26+plancapaciteit_nl!F26+plancapaciteit_nl!G26)/(#REF!-#REF!)</f>
        <v>#REF!</v>
      </c>
      <c r="F170" s="11"/>
      <c r="G170" s="11"/>
      <c r="H170" s="11"/>
      <c r="I170" s="11"/>
    </row>
    <row r="171" spans="1:9" x14ac:dyDescent="0.2">
      <c r="A171" s="8" t="s">
        <v>5</v>
      </c>
      <c r="B171" s="9" t="str">
        <f>'Draaitabel Bevolkingsprognose C'!A13</f>
        <v>Alphen aan den Rijn</v>
      </c>
      <c r="C171" s="9" t="e">
        <f>(plancapaciteit_nl!C137+plancapaciteit_nl!D137+plancapaciteit_nl!F137+plancapaciteit_nl!G137)/(#REF!-#REF!)</f>
        <v>#REF!</v>
      </c>
      <c r="F171" s="11"/>
      <c r="G171" s="11"/>
      <c r="H171" s="11"/>
      <c r="I171" s="11"/>
    </row>
    <row r="172" spans="1:9" x14ac:dyDescent="0.2">
      <c r="A172" s="8" t="s">
        <v>4</v>
      </c>
      <c r="B172" s="9" t="str">
        <f>'Draaitabel Bevolkingsprognose C'!A115</f>
        <v>Goeree-Overflakkee</v>
      </c>
      <c r="C172" s="9" t="e">
        <f>(plancapaciteit_nl!C73+plancapaciteit_nl!D73+plancapaciteit_nl!F73+plancapaciteit_nl!G73)/(#REF!-#REF!)</f>
        <v>#REF!</v>
      </c>
      <c r="F172" s="11"/>
      <c r="G172" s="11"/>
      <c r="H172" s="11"/>
      <c r="I172" s="11"/>
    </row>
    <row r="173" spans="1:9" x14ac:dyDescent="0.2">
      <c r="A173" s="8" t="s">
        <v>4</v>
      </c>
      <c r="B173" s="9" t="str">
        <f>'Draaitabel Bevolkingsprognose C'!A148</f>
        <v>Hendrik-Ido-Ambacht</v>
      </c>
      <c r="C173" s="9" t="e">
        <f>(plancapaciteit_nl!C79+plancapaciteit_nl!D79+plancapaciteit_nl!F79+plancapaciteit_nl!G79)/(#REF!-#REF!)</f>
        <v>#REF!</v>
      </c>
      <c r="F173" s="11"/>
      <c r="G173" s="11"/>
      <c r="H173" s="11"/>
      <c r="I173" s="11"/>
    </row>
    <row r="174" spans="1:9" x14ac:dyDescent="0.2">
      <c r="A174" s="8" t="s">
        <v>0</v>
      </c>
      <c r="B174" s="9" t="str">
        <f>'Draaitabel Bevolkingsprognose C'!A252</f>
        <v>Oudewater</v>
      </c>
      <c r="C174" s="9" t="e">
        <f>(plancapaciteit_nl!C24+plancapaciteit_nl!D24+plancapaciteit_nl!F24+plancapaciteit_nl!G24)/(#REF!-#REF!)</f>
        <v>#REF!</v>
      </c>
      <c r="F174" s="11"/>
      <c r="G174" s="11"/>
      <c r="H174" s="11"/>
      <c r="I174" s="11"/>
    </row>
    <row r="175" spans="1:9" x14ac:dyDescent="0.2">
      <c r="A175" s="8" t="s">
        <v>2</v>
      </c>
      <c r="B175" s="9" t="str">
        <f>'Draaitabel Bevolkingsprognose C'!A326</f>
        <v>Veere</v>
      </c>
      <c r="C175" s="9" t="e">
        <f>(plancapaciteit_nl!C120+plancapaciteit_nl!D120+plancapaciteit_nl!F120+plancapaciteit_nl!G120)/(#REF!-#REF!)</f>
        <v>#REF!</v>
      </c>
      <c r="F175" s="11"/>
      <c r="G175" s="11"/>
      <c r="H175" s="11"/>
      <c r="I175" s="11"/>
    </row>
    <row r="176" spans="1:9" x14ac:dyDescent="0.2">
      <c r="A176" s="8" t="s">
        <v>0</v>
      </c>
      <c r="B176" s="9" t="str">
        <f>'Draaitabel Bevolkingsprognose C'!A246</f>
        <v>Opmeer</v>
      </c>
      <c r="C176" s="9" t="e">
        <f>(plancapaciteit_nl!C37+plancapaciteit_nl!D37+plancapaciteit_nl!F37+plancapaciteit_nl!G37)/(#REF!-#REF!)</f>
        <v>#REF!</v>
      </c>
      <c r="F176" s="11"/>
      <c r="G176" s="11"/>
      <c r="H176" s="11"/>
      <c r="I176" s="11"/>
    </row>
    <row r="177" spans="1:9" x14ac:dyDescent="0.2">
      <c r="A177" s="8" t="s">
        <v>4</v>
      </c>
      <c r="B177" s="9" t="str">
        <f>'Draaitabel Bevolkingsprognose C'!A265</f>
        <v>Rheden</v>
      </c>
      <c r="C177" s="9" t="e">
        <f>(plancapaciteit_nl!C94+plancapaciteit_nl!D94+plancapaciteit_nl!F94+plancapaciteit_nl!G94)/(#REF!-#REF!)</f>
        <v>#REF!</v>
      </c>
      <c r="F177" s="11"/>
      <c r="G177" s="11"/>
      <c r="H177" s="11"/>
      <c r="I177" s="11"/>
    </row>
    <row r="178" spans="1:9" x14ac:dyDescent="0.2">
      <c r="A178" s="8" t="s">
        <v>4</v>
      </c>
      <c r="B178" s="9" t="str">
        <f>'Draaitabel Bevolkingsprognose C'!A107</f>
        <v>Ferwerderadiel</v>
      </c>
      <c r="C178" s="9" t="e">
        <f>(plancapaciteit_nl!C69+plancapaciteit_nl!D69+plancapaciteit_nl!F69+plancapaciteit_nl!G69)/(#REF!-#REF!)</f>
        <v>#REF!</v>
      </c>
      <c r="F178" s="11"/>
      <c r="G178" s="11"/>
      <c r="H178" s="11"/>
      <c r="I178" s="11"/>
    </row>
    <row r="179" spans="1:9" x14ac:dyDescent="0.2">
      <c r="A179" s="8" t="s">
        <v>3</v>
      </c>
      <c r="B179" s="9" t="str">
        <f>'Draaitabel Bevolkingsprognose C'!A215</f>
        <v>Montfoort</v>
      </c>
      <c r="C179" s="9" t="e">
        <f>(plancapaciteit_nl!C182+plancapaciteit_nl!D182+plancapaciteit_nl!F182+plancapaciteit_nl!G182)/(#REF!-#REF!)</f>
        <v>#REF!</v>
      </c>
      <c r="F179" s="11"/>
      <c r="G179" s="11"/>
      <c r="H179" s="11"/>
      <c r="I179" s="11"/>
    </row>
    <row r="180" spans="1:9" x14ac:dyDescent="0.2">
      <c r="A180" s="8" t="s">
        <v>4</v>
      </c>
      <c r="B180" s="9" t="str">
        <f>'Draaitabel Bevolkingsprognose C'!A278</f>
        <v>Schagen</v>
      </c>
      <c r="C180" s="9" t="e">
        <f>(plancapaciteit_nl!C80+plancapaciteit_nl!D80+plancapaciteit_nl!F80+plancapaciteit_nl!G80)/(#REF!-#REF!)</f>
        <v>#REF!</v>
      </c>
      <c r="F180" s="11"/>
      <c r="G180" s="11"/>
      <c r="H180" s="11"/>
      <c r="I180" s="11"/>
    </row>
    <row r="181" spans="1:9" x14ac:dyDescent="0.2">
      <c r="A181" s="8" t="s">
        <v>3</v>
      </c>
      <c r="B181" s="9" t="str">
        <f>'Draaitabel Bevolkingsprognose C'!A218</f>
        <v>Nederweert</v>
      </c>
      <c r="C181" s="9" t="e">
        <f>(plancapaciteit_nl!C183+plancapaciteit_nl!D183+plancapaciteit_nl!F183+plancapaciteit_nl!G183)/(#REF!-#REF!)</f>
        <v>#REF!</v>
      </c>
      <c r="F181" s="11"/>
      <c r="G181" s="11"/>
      <c r="H181" s="11"/>
      <c r="I181" s="11"/>
    </row>
    <row r="182" spans="1:9" x14ac:dyDescent="0.2">
      <c r="A182" s="8" t="s">
        <v>0</v>
      </c>
      <c r="B182" s="9" t="str">
        <f>'Draaitabel Bevolkingsprognose C'!A247</f>
        <v>Opsterland</v>
      </c>
      <c r="C182" s="9" t="e">
        <f>(plancapaciteit_nl!C11+plancapaciteit_nl!D11+plancapaciteit_nl!F11+plancapaciteit_nl!G11)/(#REF!-#REF!)</f>
        <v>#REF!</v>
      </c>
      <c r="F182" s="11"/>
      <c r="G182" s="11"/>
      <c r="H182" s="11"/>
      <c r="I182" s="11"/>
    </row>
    <row r="183" spans="1:9" x14ac:dyDescent="0.2">
      <c r="A183" s="8" t="s">
        <v>4</v>
      </c>
      <c r="B183" s="9" t="str">
        <f>'Draaitabel Bevolkingsprognose C'!A244</f>
        <v>Ooststellingwerf</v>
      </c>
      <c r="C183" s="9" t="e">
        <f>(plancapaciteit_nl!C92+plancapaciteit_nl!D92+plancapaciteit_nl!F92+plancapaciteit_nl!G92)/(#REF!-#REF!)</f>
        <v>#REF!</v>
      </c>
      <c r="F183" s="11"/>
      <c r="G183" s="11"/>
      <c r="H183" s="11"/>
      <c r="I183" s="11"/>
    </row>
    <row r="184" spans="1:9" x14ac:dyDescent="0.2">
      <c r="A184" s="8" t="s">
        <v>4</v>
      </c>
      <c r="B184" s="9" t="str">
        <f>'Draaitabel Bevolkingsprognose C'!A324</f>
        <v>Veendam</v>
      </c>
      <c r="C184" s="9" t="e">
        <f>(plancapaciteit_nl!C104+plancapaciteit_nl!D104+plancapaciteit_nl!F104+plancapaciteit_nl!G104)/(#REF!-#REF!)</f>
        <v>#REF!</v>
      </c>
      <c r="F184" s="11"/>
      <c r="G184" s="11"/>
      <c r="H184" s="11"/>
      <c r="I184" s="11"/>
    </row>
    <row r="185" spans="1:9" x14ac:dyDescent="0.2">
      <c r="A185" s="8" t="s">
        <v>3</v>
      </c>
      <c r="B185" s="9" t="str">
        <f>'Draaitabel Bevolkingsprognose C'!A224</f>
        <v>Nissewaard</v>
      </c>
      <c r="C185" s="9" t="e">
        <f>(plancapaciteit_nl!C185+plancapaciteit_nl!D185+plancapaciteit_nl!F185+plancapaciteit_nl!G185)/(#REF!-#REF!)</f>
        <v>#REF!</v>
      </c>
      <c r="F185" s="11"/>
      <c r="G185" s="11"/>
      <c r="H185" s="11"/>
      <c r="I185" s="11"/>
    </row>
    <row r="186" spans="1:9" x14ac:dyDescent="0.2">
      <c r="A186" s="8" t="s">
        <v>3</v>
      </c>
      <c r="B186" s="9" t="str">
        <f>'Draaitabel Bevolkingsprognose C'!A28</f>
        <v>Bedum</v>
      </c>
      <c r="C186" s="9" t="e">
        <f>(plancapaciteit_nl!C159+plancapaciteit_nl!D159+plancapaciteit_nl!F159+plancapaciteit_nl!G159)/(#REF!-#REF!)</f>
        <v>#REF!</v>
      </c>
      <c r="F186" s="11"/>
      <c r="G186" s="11"/>
      <c r="H186" s="11"/>
      <c r="I186" s="11"/>
    </row>
    <row r="187" spans="1:9" x14ac:dyDescent="0.2">
      <c r="A187" s="8" t="s">
        <v>4</v>
      </c>
      <c r="B187" s="9" t="str">
        <f>'Draaitabel Bevolkingsprognose C'!A316</f>
        <v>Uitgeest</v>
      </c>
      <c r="C187" s="9" t="e">
        <f>(plancapaciteit_nl!C103+plancapaciteit_nl!D103+plancapaciteit_nl!F103+plancapaciteit_nl!G103)/(#REF!-#REF!)</f>
        <v>#REF!</v>
      </c>
      <c r="F187" s="11"/>
      <c r="G187" s="11"/>
      <c r="H187" s="11"/>
      <c r="I187" s="11"/>
    </row>
    <row r="188" spans="1:9" x14ac:dyDescent="0.2">
      <c r="A188" s="8" t="s">
        <v>0</v>
      </c>
      <c r="B188" s="9" t="str">
        <f>'Draaitabel Bevolkingsprognose C'!A259</f>
        <v>Putten</v>
      </c>
      <c r="C188" s="9" t="e">
        <f>(plancapaciteit_nl!C38+plancapaciteit_nl!D38+plancapaciteit_nl!F38+plancapaciteit_nl!G38)/(#REF!-#REF!)</f>
        <v>#REF!</v>
      </c>
      <c r="F188" s="11"/>
      <c r="G188" s="11"/>
      <c r="H188" s="11"/>
      <c r="I188" s="11"/>
    </row>
    <row r="189" spans="1:9" x14ac:dyDescent="0.2">
      <c r="A189" s="8" t="s">
        <v>4</v>
      </c>
      <c r="B189" s="9" t="str">
        <f>'Draaitabel Bevolkingsprognose C'!A53</f>
        <v>Breda</v>
      </c>
      <c r="C189" s="9" t="e">
        <f>(plancapaciteit_nl!C60+plancapaciteit_nl!D60+plancapaciteit_nl!F60+plancapaciteit_nl!G60)/(#REF!-#REF!)</f>
        <v>#REF!</v>
      </c>
      <c r="F189" s="11"/>
      <c r="G189" s="11"/>
      <c r="H189" s="11"/>
      <c r="I189" s="11"/>
    </row>
    <row r="190" spans="1:9" x14ac:dyDescent="0.2">
      <c r="A190" s="8" t="s">
        <v>11</v>
      </c>
      <c r="B190" s="9" t="str">
        <f>'Draaitabel Bevolkingsprognose C'!A383</f>
        <v>(leeg)</v>
      </c>
      <c r="C190" s="9" t="e">
        <f>(plancapaciteit_nl!#REF!+plancapaciteit_nl!#REF!+plancapaciteit_nl!#REF!)/(#REF!-#REF!)</f>
        <v>#REF!</v>
      </c>
      <c r="F190" s="11"/>
      <c r="G190" s="11"/>
      <c r="H190" s="11"/>
      <c r="I190" s="11"/>
    </row>
    <row r="191" spans="1:9" x14ac:dyDescent="0.2">
      <c r="A191" s="8" t="s">
        <v>4</v>
      </c>
      <c r="B191" s="9" t="str">
        <f>'Draaitabel Bevolkingsprognose C'!A212</f>
        <v>Moerdijk</v>
      </c>
      <c r="C191" s="9" t="e">
        <f>(plancapaciteit_nl!C87+plancapaciteit_nl!D87+plancapaciteit_nl!F87+plancapaciteit_nl!G87)/(#REF!-#REF!)</f>
        <v>#REF!</v>
      </c>
      <c r="F191" s="11"/>
      <c r="G191" s="11"/>
      <c r="H191" s="11"/>
      <c r="I191" s="11"/>
    </row>
    <row r="192" spans="1:9" x14ac:dyDescent="0.2">
      <c r="A192" s="8" t="s">
        <v>3</v>
      </c>
      <c r="B192" s="9" t="str">
        <f>'Draaitabel Bevolkingsprognose C'!A352</f>
        <v>Westerwolde</v>
      </c>
      <c r="C192" s="9" t="e">
        <f>(plancapaciteit_nl!C201+plancapaciteit_nl!D201+plancapaciteit_nl!F201+plancapaciteit_nl!G201)/(#REF!-#REF!)</f>
        <v>#REF!</v>
      </c>
      <c r="F192" s="11"/>
      <c r="G192" s="11"/>
      <c r="H192" s="11"/>
      <c r="I192" s="11"/>
    </row>
    <row r="193" spans="1:9" x14ac:dyDescent="0.2">
      <c r="A193" s="8" t="s">
        <v>6</v>
      </c>
      <c r="B193" s="9" t="str">
        <f>'Draaitabel Bevolkingsprognose C'!A202</f>
        <v>Marum</v>
      </c>
      <c r="C193" s="9" t="e">
        <f>(plancapaciteit_nl!#REF!+plancapaciteit_nl!#REF!+plancapaciteit_nl!#REF!+plancapaciteit_nl!#REF!)/(#REF!-#REF!)</f>
        <v>#REF!</v>
      </c>
      <c r="F193" s="11"/>
      <c r="G193" s="11"/>
      <c r="H193" s="11"/>
      <c r="I193" s="11"/>
    </row>
    <row r="194" spans="1:9" x14ac:dyDescent="0.2">
      <c r="A194" s="8" t="s">
        <v>3</v>
      </c>
      <c r="B194" s="9" t="str">
        <f>'Draaitabel Bevolkingsprognose C'!A199</f>
        <v>Maasgouw</v>
      </c>
      <c r="C194" s="9" t="e">
        <f>(plancapaciteit_nl!C181+plancapaciteit_nl!D181+plancapaciteit_nl!F181+plancapaciteit_nl!G181)/(#REF!-#REF!)</f>
        <v>#REF!</v>
      </c>
      <c r="F194" s="11"/>
      <c r="G194" s="11"/>
      <c r="H194" s="11"/>
      <c r="I194" s="11"/>
    </row>
    <row r="195" spans="1:9" x14ac:dyDescent="0.2">
      <c r="A195" s="8" t="s">
        <v>3</v>
      </c>
      <c r="B195" s="9" t="str">
        <f>'Draaitabel Bevolkingsprognose C'!A101</f>
        <v>Emmen</v>
      </c>
      <c r="C195" s="9" t="e">
        <f>(plancapaciteit_nl!C172+plancapaciteit_nl!D172+plancapaciteit_nl!F172+plancapaciteit_nl!G172)/(#REF!-#REF!)</f>
        <v>#REF!</v>
      </c>
      <c r="F195" s="11"/>
      <c r="G195" s="11"/>
      <c r="H195" s="11"/>
      <c r="I195" s="11"/>
    </row>
    <row r="196" spans="1:9" x14ac:dyDescent="0.2">
      <c r="A196" s="8" t="s">
        <v>4</v>
      </c>
      <c r="B196" s="9" t="str">
        <f>'Draaitabel Bevolkingsprognose C'!A112</f>
        <v>Gennep</v>
      </c>
      <c r="C196" s="9" t="e">
        <f>(plancapaciteit_nl!C72+plancapaciteit_nl!D72+plancapaciteit_nl!F72+plancapaciteit_nl!G72)/(#REF!-#REF!)</f>
        <v>#REF!</v>
      </c>
      <c r="F196" s="11"/>
      <c r="G196" s="11"/>
      <c r="H196" s="11"/>
      <c r="I196" s="11"/>
    </row>
    <row r="197" spans="1:9" x14ac:dyDescent="0.2">
      <c r="A197" s="8" t="s">
        <v>7</v>
      </c>
      <c r="B197" s="9" t="str">
        <f>'Draaitabel Bevolkingsprognose C'!A117</f>
        <v>Goirle</v>
      </c>
      <c r="C197" s="9" t="e">
        <f>(plancapaciteit_nl!C144+plancapaciteit_nl!D144+plancapaciteit_nl!F144+plancapaciteit_nl!G144)/(#REF!-#REF!)</f>
        <v>#REF!</v>
      </c>
      <c r="F197" s="11"/>
      <c r="G197" s="11"/>
      <c r="H197" s="11"/>
      <c r="I197" s="11"/>
    </row>
    <row r="198" spans="1:9" x14ac:dyDescent="0.2">
      <c r="A198" s="8" t="s">
        <v>3</v>
      </c>
      <c r="B198" s="9" t="str">
        <f>'Draaitabel Bevolkingsprognose C'!A106</f>
        <v>Etten-Leur</v>
      </c>
      <c r="C198" s="9" t="e">
        <f>(plancapaciteit_nl!C174+plancapaciteit_nl!D174+plancapaciteit_nl!F174+plancapaciteit_nl!G174)/(#REF!-#REF!)</f>
        <v>#REF!</v>
      </c>
      <c r="F198" s="11"/>
      <c r="G198" s="11"/>
      <c r="H198" s="11"/>
      <c r="I198" s="11"/>
    </row>
    <row r="199" spans="1:9" x14ac:dyDescent="0.2">
      <c r="A199" s="8" t="s">
        <v>4</v>
      </c>
      <c r="B199" s="9" t="str">
        <f>'Draaitabel Bevolkingsprognose C'!A65</f>
        <v>Cromstrijen</v>
      </c>
      <c r="C199" s="9" t="e">
        <f>(plancapaciteit_nl!C62+plancapaciteit_nl!D62+plancapaciteit_nl!F62+plancapaciteit_nl!G62)/(#REF!-#REF!)</f>
        <v>#REF!</v>
      </c>
      <c r="F199" s="11"/>
      <c r="G199" s="11"/>
      <c r="H199" s="11"/>
      <c r="I199" s="11"/>
    </row>
    <row r="200" spans="1:9" x14ac:dyDescent="0.2">
      <c r="A200" s="8" t="s">
        <v>0</v>
      </c>
      <c r="B200" s="9" t="str">
        <f>'Draaitabel Bevolkingsprognose C'!A42</f>
        <v>Binnenmaas</v>
      </c>
      <c r="C200" s="9" t="e">
        <f>(plancapaciteit_nl!C42+plancapaciteit_nl!D42+plancapaciteit_nl!F42+plancapaciteit_nl!G42)/(#REF!-#REF!)</f>
        <v>#REF!</v>
      </c>
      <c r="F200" s="11"/>
      <c r="G200" s="11"/>
      <c r="H200" s="11"/>
      <c r="I200" s="11"/>
    </row>
    <row r="201" spans="1:9" x14ac:dyDescent="0.2">
      <c r="A201" s="8" t="s">
        <v>7</v>
      </c>
      <c r="B201" s="9" t="str">
        <f>'Draaitabel Bevolkingsprognose C'!A167</f>
        <v>Katwijk</v>
      </c>
      <c r="C201" s="9" t="e">
        <f>(plancapaciteit_nl!C146+plancapaciteit_nl!D146+plancapaciteit_nl!F146+plancapaciteit_nl!G146)/(#REF!-#REF!)</f>
        <v>#REF!</v>
      </c>
      <c r="F201" s="11"/>
      <c r="G201" s="11"/>
      <c r="H201" s="11"/>
      <c r="I201" s="11"/>
    </row>
    <row r="202" spans="1:9" x14ac:dyDescent="0.2">
      <c r="A202" s="8" t="s">
        <v>4</v>
      </c>
      <c r="B202" s="9" t="str">
        <f>'Draaitabel Bevolkingsprognose C'!A37</f>
        <v>Berkelland</v>
      </c>
      <c r="C202" s="9" t="e">
        <f>(plancapaciteit_nl!C53+plancapaciteit_nl!D53+plancapaciteit_nl!F53+plancapaciteit_nl!G53)/(#REF!-#REF!)</f>
        <v>#REF!</v>
      </c>
      <c r="F202" s="11"/>
      <c r="G202" s="11"/>
      <c r="H202" s="11"/>
      <c r="I202" s="11"/>
    </row>
    <row r="203" spans="1:9" x14ac:dyDescent="0.2">
      <c r="A203" s="8" t="s">
        <v>6</v>
      </c>
      <c r="B203" s="9" t="str">
        <f>'Draaitabel Bevolkingsprognose C'!A217</f>
        <v>Neder-Betuwe</v>
      </c>
      <c r="C203" s="9" t="e">
        <f>(plancapaciteit_nl!#REF!+plancapaciteit_nl!#REF!+plancapaciteit_nl!#REF!+plancapaciteit_nl!#REF!)/(#REF!-#REF!)</f>
        <v>#REF!</v>
      </c>
      <c r="F203" s="11"/>
      <c r="G203" s="11"/>
      <c r="H203" s="11"/>
      <c r="I203" s="11"/>
    </row>
    <row r="204" spans="1:9" x14ac:dyDescent="0.2">
      <c r="A204" s="8" t="s">
        <v>0</v>
      </c>
      <c r="B204" s="9" t="str">
        <f>'Draaitabel Bevolkingsprognose C'!A348</f>
        <v>Werkendam</v>
      </c>
      <c r="C204" s="9" t="e">
        <f>(plancapaciteit_nl!C32+plancapaciteit_nl!D32+plancapaciteit_nl!F32+plancapaciteit_nl!G32)/(#REF!-#REF!)</f>
        <v>#REF!</v>
      </c>
      <c r="F204" s="11"/>
      <c r="G204" s="11"/>
      <c r="H204" s="11"/>
      <c r="I204" s="11"/>
    </row>
    <row r="205" spans="1:9" x14ac:dyDescent="0.2">
      <c r="A205" s="8" t="s">
        <v>11</v>
      </c>
      <c r="B205" s="9" t="str">
        <f>'Draaitabel Bevolkingsprognose C'!A261</f>
        <v>Reimerswaal</v>
      </c>
      <c r="C205" s="9" t="e">
        <f>(plancapaciteit_nl!#REF!+plancapaciteit_nl!#REF!+plancapaciteit_nl!#REF!)/(#REF!-#REF!)</f>
        <v>#REF!</v>
      </c>
      <c r="F205" s="11"/>
      <c r="G205" s="11"/>
      <c r="H205" s="11"/>
      <c r="I205" s="11"/>
    </row>
    <row r="206" spans="1:9" x14ac:dyDescent="0.2">
      <c r="A206" s="8" t="s">
        <v>0</v>
      </c>
      <c r="B206" s="9" t="str">
        <f>'Draaitabel Bevolkingsprognose C'!A346</f>
        <v>Weert</v>
      </c>
      <c r="C206" s="9" t="e">
        <f>(plancapaciteit_nl!C39+plancapaciteit_nl!D39+plancapaciteit_nl!F39+plancapaciteit_nl!G39)/(#REF!-#REF!)</f>
        <v>#REF!</v>
      </c>
      <c r="F206" s="11"/>
      <c r="G206" s="11"/>
      <c r="H206" s="11"/>
      <c r="I206" s="11"/>
    </row>
    <row r="207" spans="1:9" x14ac:dyDescent="0.2">
      <c r="A207" s="8" t="s">
        <v>3</v>
      </c>
      <c r="B207" s="9" t="str">
        <f>'Draaitabel Bevolkingsprognose C'!A20</f>
        <v>Appingedam</v>
      </c>
      <c r="C207" s="9" t="e">
        <f>(plancapaciteit_nl!C157+plancapaciteit_nl!D157+plancapaciteit_nl!F157+plancapaciteit_nl!G157)/(#REF!-#REF!)</f>
        <v>#REF!</v>
      </c>
      <c r="F207" s="11"/>
      <c r="G207" s="11"/>
      <c r="H207" s="11"/>
      <c r="I207" s="11"/>
    </row>
    <row r="208" spans="1:9" x14ac:dyDescent="0.2">
      <c r="A208" s="8" t="s">
        <v>9</v>
      </c>
      <c r="B208" s="9" t="str">
        <f>'Draaitabel Bevolkingsprognose C'!A355</f>
        <v>Westvoorne</v>
      </c>
      <c r="C208" s="9" t="e">
        <f>(plancapaciteit_nl!#REF!+plancapaciteit_nl!#REF!)/(#REF!-#REF!)</f>
        <v>#REF!</v>
      </c>
      <c r="F208" s="11"/>
      <c r="G208" s="11"/>
      <c r="H208" s="11"/>
      <c r="I208" s="11"/>
    </row>
    <row r="209" spans="1:9" x14ac:dyDescent="0.2">
      <c r="A209" s="8" t="s">
        <v>4</v>
      </c>
      <c r="B209" s="9" t="str">
        <f>'Draaitabel Bevolkingsprognose C'!A34</f>
        <v>Bergen (L.)</v>
      </c>
      <c r="C209" s="9" t="e">
        <f>(plancapaciteit_nl!C54+plancapaciteit_nl!D54+plancapaciteit_nl!F54+plancapaciteit_nl!G54)/(#REF!-#REF!)</f>
        <v>#REF!</v>
      </c>
      <c r="F209" s="11"/>
      <c r="G209" s="11"/>
      <c r="H209" s="11"/>
      <c r="I209" s="11"/>
    </row>
    <row r="210" spans="1:9" x14ac:dyDescent="0.2">
      <c r="A210" s="8" t="s">
        <v>3</v>
      </c>
      <c r="B210" s="9" t="str">
        <f>'Draaitabel Bevolkingsprognose C'!A223</f>
        <v>Nijmegen</v>
      </c>
      <c r="C210" s="9" t="e">
        <f>(plancapaciteit_nl!C184+plancapaciteit_nl!D184+plancapaciteit_nl!F184+plancapaciteit_nl!G184)/(#REF!-#REF!)</f>
        <v>#REF!</v>
      </c>
      <c r="F210" s="11"/>
      <c r="G210" s="11"/>
      <c r="H210" s="11"/>
      <c r="I210" s="11"/>
    </row>
    <row r="211" spans="1:9" x14ac:dyDescent="0.2">
      <c r="A211" s="8" t="s">
        <v>2</v>
      </c>
      <c r="B211" s="9" t="str">
        <f>'Draaitabel Bevolkingsprognose C'!A221</f>
        <v>Nieuwkoop</v>
      </c>
      <c r="C211" s="9" t="e">
        <f>(plancapaciteit_nl!C128+plancapaciteit_nl!D128+plancapaciteit_nl!F128+plancapaciteit_nl!G128)/(#REF!-#REF!)</f>
        <v>#REF!</v>
      </c>
      <c r="F211" s="11"/>
      <c r="G211" s="11"/>
      <c r="H211" s="11"/>
      <c r="I211" s="11"/>
    </row>
    <row r="212" spans="1:9" x14ac:dyDescent="0.2">
      <c r="A212" s="8" t="s">
        <v>0</v>
      </c>
      <c r="B212" s="9" t="str">
        <f>'Draaitabel Bevolkingsprognose C'!A368</f>
        <v>Zaltbommel</v>
      </c>
      <c r="C212" s="9" t="e">
        <f>(plancapaciteit_nl!C41+plancapaciteit_nl!D41+plancapaciteit_nl!F41+plancapaciteit_nl!G41)/(#REF!-#REF!)</f>
        <v>#REF!</v>
      </c>
      <c r="F212" s="11"/>
      <c r="G212" s="11"/>
      <c r="H212" s="11"/>
      <c r="I212" s="11"/>
    </row>
    <row r="213" spans="1:9" x14ac:dyDescent="0.2">
      <c r="A213" s="8" t="s">
        <v>0</v>
      </c>
      <c r="B213" s="9" t="str">
        <f>'Draaitabel Bevolkingsprognose C'!A18</f>
        <v>Amsterdam</v>
      </c>
      <c r="C213" s="9" t="e">
        <f>(plancapaciteit_nl!C21+plancapaciteit_nl!D21+plancapaciteit_nl!F21+plancapaciteit_nl!G21)/(#REF!-#REF!)</f>
        <v>#REF!</v>
      </c>
      <c r="F213" s="11"/>
      <c r="G213" s="11"/>
      <c r="H213" s="11"/>
      <c r="I213" s="11"/>
    </row>
    <row r="214" spans="1:9" x14ac:dyDescent="0.2">
      <c r="A214" s="8" t="s">
        <v>3</v>
      </c>
      <c r="B214" s="9" t="str">
        <f>'Draaitabel Bevolkingsprognose C'!A238</f>
        <v>Oldenzaal</v>
      </c>
      <c r="C214" s="9" t="e">
        <f>(plancapaciteit_nl!C187+plancapaciteit_nl!D187+plancapaciteit_nl!F187+plancapaciteit_nl!G187)/(#REF!-#REF!)</f>
        <v>#REF!</v>
      </c>
      <c r="F214" s="11"/>
      <c r="G214" s="11"/>
      <c r="H214" s="11"/>
      <c r="I214" s="11"/>
    </row>
    <row r="215" spans="1:9" x14ac:dyDescent="0.2">
      <c r="A215" s="8" t="s">
        <v>4</v>
      </c>
      <c r="B215" s="9" t="str">
        <f>'Draaitabel Bevolkingsprognose C'!A379</f>
        <v>Zutphen</v>
      </c>
      <c r="C215" s="9" t="e">
        <f>(plancapaciteit_nl!C110+plancapaciteit_nl!D110+plancapaciteit_nl!F110+plancapaciteit_nl!G110)/(#REF!-#REF!)</f>
        <v>#REF!</v>
      </c>
      <c r="F215" s="11"/>
      <c r="G215" s="11"/>
      <c r="H215" s="11"/>
      <c r="I215" s="11"/>
    </row>
    <row r="216" spans="1:9" x14ac:dyDescent="0.2">
      <c r="A216" s="8" t="s">
        <v>11</v>
      </c>
      <c r="B216" s="9" t="str">
        <f>'Draaitabel Bevolkingsprognose C'!A241</f>
        <v>Onderbanken</v>
      </c>
      <c r="C216" s="9" t="e">
        <f>(plancapaciteit_nl!#REF!+plancapaciteit_nl!#REF!+plancapaciteit_nl!#REF!)/(#REF!-#REF!)</f>
        <v>#REF!</v>
      </c>
      <c r="F216" s="11"/>
      <c r="G216" s="11"/>
      <c r="H216" s="11"/>
      <c r="I216" s="11"/>
    </row>
    <row r="217" spans="1:9" x14ac:dyDescent="0.2">
      <c r="A217" s="8" t="s">
        <v>3</v>
      </c>
      <c r="B217" s="9" t="str">
        <f>'Draaitabel Bevolkingsprognose C'!A137</f>
        <v>Heemskerk</v>
      </c>
      <c r="C217" s="9" t="e">
        <f>(plancapaciteit_nl!C176+plancapaciteit_nl!D176+plancapaciteit_nl!F176+plancapaciteit_nl!G176)/(#REF!-#REF!)</f>
        <v>#REF!</v>
      </c>
      <c r="F217" s="11"/>
      <c r="G217" s="11"/>
      <c r="H217" s="11"/>
      <c r="I217" s="11"/>
    </row>
    <row r="218" spans="1:9" x14ac:dyDescent="0.2">
      <c r="A218" s="8" t="s">
        <v>3</v>
      </c>
      <c r="B218" s="9" t="str">
        <f>'Draaitabel Bevolkingsprognose C'!A133</f>
        <v>Hardinxveld-Giessendam</v>
      </c>
      <c r="C218" s="9" t="e">
        <f>(plancapaciteit_nl!C175+plancapaciteit_nl!D175+plancapaciteit_nl!F175+plancapaciteit_nl!G175)/(#REF!-#REF!)</f>
        <v>#REF!</v>
      </c>
      <c r="F218" s="11"/>
      <c r="G218" s="11"/>
      <c r="H218" s="11"/>
      <c r="I218" s="11"/>
    </row>
    <row r="219" spans="1:9" x14ac:dyDescent="0.2">
      <c r="A219" s="8" t="s">
        <v>0</v>
      </c>
      <c r="B219" s="9" t="str">
        <f>'Draaitabel Bevolkingsprognose C'!A128</f>
        <v>Haarlemmerliede en Spaarnwoude</v>
      </c>
      <c r="C219" s="9" t="e">
        <f>(plancapaciteit_nl!C44+plancapaciteit_nl!D44+plancapaciteit_nl!F44+plancapaciteit_nl!G44)/(#REF!-#REF!)</f>
        <v>#REF!</v>
      </c>
      <c r="F219" s="11"/>
      <c r="G219" s="11"/>
      <c r="H219" s="11"/>
      <c r="I219" s="11"/>
    </row>
    <row r="220" spans="1:9" x14ac:dyDescent="0.2">
      <c r="A220" s="8" t="s">
        <v>4</v>
      </c>
      <c r="B220" s="9" t="str">
        <f>'Draaitabel Bevolkingsprognose C'!A206</f>
        <v>Meppel</v>
      </c>
      <c r="C220" s="9" t="e">
        <f>(plancapaciteit_nl!C86+plancapaciteit_nl!D86+plancapaciteit_nl!F86+plancapaciteit_nl!G86)/(#REF!-#REF!)</f>
        <v>#REF!</v>
      </c>
      <c r="F220" s="11"/>
      <c r="G220" s="11"/>
      <c r="H220" s="11"/>
      <c r="I220" s="11"/>
    </row>
    <row r="221" spans="1:9" x14ac:dyDescent="0.2">
      <c r="A221" s="8" t="s">
        <v>0</v>
      </c>
      <c r="B221" s="9" t="str">
        <f>'Draaitabel Bevolkingsprognose C'!A88</f>
        <v>Drimmelen</v>
      </c>
      <c r="C221" s="9" t="e">
        <f>(plancapaciteit_nl!C6+plancapaciteit_nl!D6+plancapaciteit_nl!F6+plancapaciteit_nl!G6)/(#REF!-#REF!)</f>
        <v>#REF!</v>
      </c>
      <c r="F221" s="11"/>
      <c r="G221" s="11"/>
      <c r="H221" s="11"/>
      <c r="I221" s="11"/>
    </row>
    <row r="222" spans="1:9" x14ac:dyDescent="0.2">
      <c r="A222" s="8" t="s">
        <v>11</v>
      </c>
      <c r="B222" s="9" t="str">
        <f>'Draaitabel Bevolkingsprognose C'!A166</f>
        <v>Kapelle</v>
      </c>
      <c r="C222" s="9" t="e">
        <f>(plancapaciteit_nl!#REF!+plancapaciteit_nl!#REF!+plancapaciteit_nl!#REF!)/(#REF!-#REF!)</f>
        <v>#REF!</v>
      </c>
      <c r="F222" s="11"/>
      <c r="G222" s="11"/>
      <c r="H222" s="11"/>
      <c r="I222" s="11"/>
    </row>
    <row r="223" spans="1:9" x14ac:dyDescent="0.2">
      <c r="A223" s="8" t="s">
        <v>0</v>
      </c>
      <c r="B223" s="9" t="str">
        <f>'Draaitabel Bevolkingsprognose C'!A63</f>
        <v>Coevorden</v>
      </c>
      <c r="C223" s="9" t="e">
        <f>(plancapaciteit_nl!C15+plancapaciteit_nl!D15+plancapaciteit_nl!F15+plancapaciteit_nl!G15)/(#REF!-#REF!)</f>
        <v>#REF!</v>
      </c>
      <c r="F223" s="11"/>
      <c r="G223" s="11"/>
      <c r="H223" s="11"/>
      <c r="I223" s="11"/>
    </row>
    <row r="224" spans="1:9" x14ac:dyDescent="0.2">
      <c r="A224" s="8" t="s">
        <v>0</v>
      </c>
      <c r="B224" s="9" t="str">
        <f>'Draaitabel Bevolkingsprognose C'!A329</f>
        <v>Venlo</v>
      </c>
      <c r="C224" s="9" t="e">
        <f>(plancapaciteit_nl!C47+plancapaciteit_nl!D47+plancapaciteit_nl!F47+plancapaciteit_nl!G47)/(#REF!-#REF!)</f>
        <v>#REF!</v>
      </c>
      <c r="F224" s="11"/>
      <c r="G224" s="11"/>
      <c r="H224" s="11"/>
      <c r="I224" s="11"/>
    </row>
    <row r="225" spans="1:9" x14ac:dyDescent="0.2">
      <c r="A225" s="8" t="s">
        <v>3</v>
      </c>
      <c r="B225" s="9" t="str">
        <f>'Draaitabel Bevolkingsprognose C'!A254</f>
        <v>Papendrecht</v>
      </c>
      <c r="C225" s="9" t="e">
        <f>(plancapaciteit_nl!C190+plancapaciteit_nl!D190+plancapaciteit_nl!F190+plancapaciteit_nl!G190)/(#REF!-#REF!)</f>
        <v>#REF!</v>
      </c>
      <c r="F225" s="11"/>
      <c r="G225" s="11"/>
      <c r="H225" s="11"/>
      <c r="I225" s="11"/>
    </row>
    <row r="226" spans="1:9" x14ac:dyDescent="0.2">
      <c r="A226" s="8" t="s">
        <v>0</v>
      </c>
      <c r="B226" s="9" t="str">
        <f>'Draaitabel Bevolkingsprognose C'!A179</f>
        <v>Lansingerland</v>
      </c>
      <c r="C226" s="9" t="e">
        <f>(plancapaciteit_nl!C18+plancapaciteit_nl!D18+plancapaciteit_nl!F18+plancapaciteit_nl!G18)/(#REF!-#REF!)</f>
        <v>#REF!</v>
      </c>
      <c r="F226" s="11"/>
      <c r="G226" s="11"/>
      <c r="H226" s="11"/>
      <c r="I226" s="11"/>
    </row>
    <row r="227" spans="1:9" x14ac:dyDescent="0.2">
      <c r="A227" s="8" t="s">
        <v>4</v>
      </c>
      <c r="B227" s="9" t="str">
        <f>'Draaitabel Bevolkingsprognose C'!A152</f>
        <v>Hillegom</v>
      </c>
      <c r="C227" s="9" t="e">
        <f>(plancapaciteit_nl!C81+plancapaciteit_nl!D81+plancapaciteit_nl!F81+plancapaciteit_nl!G81)/(#REF!-#REF!)</f>
        <v>#REF!</v>
      </c>
      <c r="F227" s="11"/>
      <c r="G227" s="11"/>
      <c r="H227" s="11"/>
      <c r="I227" s="11"/>
    </row>
    <row r="228" spans="1:9" x14ac:dyDescent="0.2">
      <c r="A228" s="8" t="s">
        <v>4</v>
      </c>
      <c r="B228" s="9" t="str">
        <f>'Draaitabel Bevolkingsprognose C'!A85</f>
        <v>Dongeradeel</v>
      </c>
      <c r="C228" s="9" t="e">
        <f>(plancapaciteit_nl!C65+plancapaciteit_nl!D65+plancapaciteit_nl!F65+plancapaciteit_nl!G65)/(#REF!-#REF!)</f>
        <v>#REF!</v>
      </c>
      <c r="F228" s="11"/>
      <c r="G228" s="11"/>
      <c r="H228" s="11"/>
      <c r="I228" s="11"/>
    </row>
    <row r="229" spans="1:9" x14ac:dyDescent="0.2">
      <c r="A229" s="8" t="s">
        <v>3</v>
      </c>
      <c r="B229" s="9" t="str">
        <f>'Draaitabel Bevolkingsprognose C'!A369</f>
        <v>Zandvoort</v>
      </c>
      <c r="C229" s="9" t="e">
        <f>(plancapaciteit_nl!C204+plancapaciteit_nl!D204+plancapaciteit_nl!F204+plancapaciteit_nl!G204)/(#REF!-#REF!)</f>
        <v>#REF!</v>
      </c>
      <c r="F229" s="11"/>
      <c r="G229" s="11"/>
      <c r="H229" s="11"/>
      <c r="I229" s="11"/>
    </row>
    <row r="230" spans="1:9" x14ac:dyDescent="0.2">
      <c r="A230" s="8" t="s">
        <v>4</v>
      </c>
      <c r="B230" s="9" t="str">
        <f>'Draaitabel Bevolkingsprognose C'!A276</f>
        <v>s-Gravenhage (gemeente)</v>
      </c>
      <c r="C230" s="9" t="e">
        <f>(plancapaciteit_nl!C96+plancapaciteit_nl!D96+plancapaciteit_nl!F96+plancapaciteit_nl!G96)/(#REF!-#REF!)</f>
        <v>#REF!</v>
      </c>
      <c r="F230" s="11"/>
      <c r="G230" s="11"/>
      <c r="H230" s="11"/>
      <c r="I230" s="11"/>
    </row>
    <row r="231" spans="1:9" x14ac:dyDescent="0.2">
      <c r="A231" s="8" t="s">
        <v>4</v>
      </c>
      <c r="B231" s="9" t="str">
        <f>'Draaitabel Bevolkingsprognose C'!A231</f>
        <v>Nunspeet</v>
      </c>
      <c r="C231" s="9" t="e">
        <f>(plancapaciteit_nl!C89+plancapaciteit_nl!D89+plancapaciteit_nl!F89+plancapaciteit_nl!G89)/(#REF!-#REF!)</f>
        <v>#REF!</v>
      </c>
      <c r="F231" s="11"/>
      <c r="G231" s="11"/>
      <c r="H231" s="11"/>
      <c r="I231" s="11"/>
    </row>
    <row r="232" spans="1:9" x14ac:dyDescent="0.2">
      <c r="A232" s="8" t="s">
        <v>4</v>
      </c>
      <c r="B232" s="9" t="str">
        <f>'Draaitabel Bevolkingsprognose C'!A328</f>
        <v>Velsen</v>
      </c>
      <c r="C232" s="9" t="e">
        <f>(plancapaciteit_nl!C105+plancapaciteit_nl!D105+plancapaciteit_nl!F105+plancapaciteit_nl!G105)/(#REF!-#REF!)</f>
        <v>#REF!</v>
      </c>
      <c r="F232" s="11"/>
      <c r="G232" s="11"/>
      <c r="H232" s="11"/>
      <c r="I232" s="11"/>
    </row>
    <row r="233" spans="1:9" x14ac:dyDescent="0.2">
      <c r="A233" s="8" t="s">
        <v>4</v>
      </c>
      <c r="B233" s="9" t="str">
        <f>'Draaitabel Bevolkingsprognose C'!A48</f>
        <v>Borger-Odoorn</v>
      </c>
      <c r="C233" s="9" t="e">
        <f>(plancapaciteit_nl!C58+plancapaciteit_nl!D58+plancapaciteit_nl!F58+plancapaciteit_nl!G58)/(#REF!-#REF!)</f>
        <v>#REF!</v>
      </c>
      <c r="F233" s="11"/>
      <c r="G233" s="11"/>
      <c r="H233" s="11"/>
      <c r="I233" s="11"/>
    </row>
    <row r="234" spans="1:9" x14ac:dyDescent="0.2">
      <c r="A234" s="8" t="s">
        <v>4</v>
      </c>
      <c r="B234" s="9" t="str">
        <f>'Draaitabel Bevolkingsprognose C'!A294</f>
        <v>Stadskanaal</v>
      </c>
      <c r="C234" s="9" t="e">
        <f>(plancapaciteit_nl!C100+plancapaciteit_nl!D100+plancapaciteit_nl!F100+plancapaciteit_nl!G100)/(#REF!-#REF!)</f>
        <v>#REF!</v>
      </c>
      <c r="F234" s="11"/>
      <c r="G234" s="11"/>
      <c r="H234" s="11"/>
      <c r="I234" s="11"/>
    </row>
    <row r="235" spans="1:9" x14ac:dyDescent="0.2">
      <c r="A235" s="8" t="s">
        <v>0</v>
      </c>
      <c r="B235" s="9" t="str">
        <f>'Draaitabel Bevolkingsprognose C'!A103</f>
        <v>Enschede</v>
      </c>
      <c r="C235" s="9" t="e">
        <f>(plancapaciteit_nl!C7+plancapaciteit_nl!D7+plancapaciteit_nl!F7+plancapaciteit_nl!G7)/(#REF!-#REF!)</f>
        <v>#REF!</v>
      </c>
      <c r="F235" s="11"/>
      <c r="G235" s="11"/>
      <c r="H235" s="11"/>
      <c r="I235" s="11"/>
    </row>
    <row r="236" spans="1:9" x14ac:dyDescent="0.2">
      <c r="A236" s="8" t="s">
        <v>4</v>
      </c>
      <c r="B236" s="9" t="str">
        <f>'Draaitabel Bevolkingsprognose C'!A175</f>
        <v>Landerd</v>
      </c>
      <c r="C236" s="9" t="e">
        <f>(plancapaciteit_nl!C83+plancapaciteit_nl!D83+plancapaciteit_nl!F83+plancapaciteit_nl!G83)/(#REF!-#REF!)</f>
        <v>#REF!</v>
      </c>
      <c r="F236" s="11"/>
      <c r="G236" s="11"/>
      <c r="H236" s="11"/>
      <c r="I236" s="11"/>
    </row>
    <row r="237" spans="1:9" x14ac:dyDescent="0.2">
      <c r="A237" s="8" t="s">
        <v>9</v>
      </c>
      <c r="B237" s="9" t="str">
        <f>'Draaitabel Bevolkingsprognose C'!A184</f>
        <v>Leiden</v>
      </c>
      <c r="C237" s="9" t="e">
        <f>(plancapaciteit_nl!#REF!+plancapaciteit_nl!#REF!)/(#REF!-#REF!)</f>
        <v>#REF!</v>
      </c>
      <c r="F237" s="11"/>
      <c r="G237" s="11"/>
      <c r="H237" s="11"/>
      <c r="I237" s="11"/>
    </row>
    <row r="238" spans="1:9" x14ac:dyDescent="0.2">
      <c r="A238" s="8" t="s">
        <v>5</v>
      </c>
      <c r="B238" s="9" t="str">
        <f>'Draaitabel Bevolkingsprognose C'!A188</f>
        <v>Leudal</v>
      </c>
      <c r="C238" s="9" t="e">
        <f>(plancapaciteit_nl!C138+plancapaciteit_nl!D138+plancapaciteit_nl!F138+plancapaciteit_nl!G138)/(#REF!-#REF!)</f>
        <v>#REF!</v>
      </c>
      <c r="F238" s="11"/>
      <c r="G238" s="11"/>
      <c r="H238" s="11"/>
      <c r="I238" s="11"/>
    </row>
    <row r="239" spans="1:9" x14ac:dyDescent="0.2">
      <c r="A239" s="8" t="s">
        <v>2</v>
      </c>
      <c r="B239" s="9" t="str">
        <f>'Draaitabel Bevolkingsprognose C'!A364</f>
        <v>Wormerland</v>
      </c>
      <c r="C239" s="9" t="e">
        <f>(plancapaciteit_nl!C135+plancapaciteit_nl!D135+plancapaciteit_nl!F135+plancapaciteit_nl!G135)/(#REF!-#REF!)</f>
        <v>#REF!</v>
      </c>
      <c r="F239" s="11"/>
      <c r="G239" s="11"/>
      <c r="H239" s="11"/>
      <c r="I239" s="11"/>
    </row>
    <row r="240" spans="1:9" x14ac:dyDescent="0.2">
      <c r="A240" s="8" t="s">
        <v>4</v>
      </c>
      <c r="B240" s="9" t="str">
        <f>'Draaitabel Bevolkingsprognose C'!A67</f>
        <v>Culemborg</v>
      </c>
      <c r="C240" s="9" t="e">
        <f>(plancapaciteit_nl!C63+plancapaciteit_nl!D63+plancapaciteit_nl!F63+plancapaciteit_nl!G63)/(#REF!-#REF!)</f>
        <v>#REF!</v>
      </c>
      <c r="F240" s="11"/>
      <c r="G240" s="11"/>
      <c r="H240" s="11"/>
      <c r="I240" s="11"/>
    </row>
    <row r="241" spans="1:9" x14ac:dyDescent="0.2">
      <c r="A241" s="8" t="s">
        <v>3</v>
      </c>
      <c r="B241" s="9" t="str">
        <f>'Draaitabel Bevolkingsprognose C'!A310</f>
        <v>Tilburg</v>
      </c>
      <c r="C241" s="9" t="e">
        <f>(plancapaciteit_nl!C196+plancapaciteit_nl!D196+plancapaciteit_nl!F196+plancapaciteit_nl!G196)/(#REF!-#REF!)</f>
        <v>#REF!</v>
      </c>
      <c r="F241" s="11"/>
      <c r="G241" s="11"/>
      <c r="H241" s="11"/>
      <c r="I241" s="11"/>
    </row>
    <row r="242" spans="1:9" x14ac:dyDescent="0.2">
      <c r="A242" s="8" t="s">
        <v>0</v>
      </c>
      <c r="B242" s="9" t="str">
        <f>'Draaitabel Bevolkingsprognose C'!A145</f>
        <v>Hellendoorn</v>
      </c>
      <c r="C242" s="9" t="e">
        <f>(plancapaciteit_nl!C17+plancapaciteit_nl!D17+plancapaciteit_nl!F17+plancapaciteit_nl!G17)/(#REF!-#REF!)</f>
        <v>#REF!</v>
      </c>
      <c r="F242" s="11"/>
      <c r="G242" s="11"/>
      <c r="H242" s="11"/>
      <c r="I242" s="11"/>
    </row>
    <row r="243" spans="1:9" x14ac:dyDescent="0.2">
      <c r="A243" s="8" t="s">
        <v>0</v>
      </c>
      <c r="B243" s="9" t="str">
        <f>'Draaitabel Bevolkingsprognose C'!A138</f>
        <v>Heemstede</v>
      </c>
      <c r="C243" s="9" t="e">
        <f>(plancapaciteit_nl!C45+plancapaciteit_nl!D45+plancapaciteit_nl!F45+plancapaciteit_nl!G45)/(#REF!-#REF!)</f>
        <v>#REF!</v>
      </c>
      <c r="F243" s="11"/>
      <c r="G243" s="11"/>
      <c r="H243" s="11"/>
      <c r="I243" s="11"/>
    </row>
    <row r="244" spans="1:9" x14ac:dyDescent="0.2">
      <c r="A244" s="8" t="s">
        <v>11</v>
      </c>
      <c r="B244" s="9" t="str">
        <f>'Draaitabel Bevolkingsprognose C'!A80</f>
        <v>Diemen</v>
      </c>
      <c r="C244" s="9" t="e">
        <f>(plancapaciteit_nl!#REF!+plancapaciteit_nl!#REF!+plancapaciteit_nl!#REF!)/(#REF!-#REF!)</f>
        <v>#REF!</v>
      </c>
      <c r="F244" s="11"/>
      <c r="G244" s="11"/>
      <c r="H244" s="11"/>
      <c r="I244" s="11"/>
    </row>
    <row r="245" spans="1:9" x14ac:dyDescent="0.2">
      <c r="A245" s="8" t="s">
        <v>3</v>
      </c>
      <c r="B245" s="9" t="str">
        <f>'Draaitabel Bevolkingsprognose C'!A61</f>
        <v>Capelle aan den IJssel</v>
      </c>
      <c r="C245" s="9" t="e">
        <f>(plancapaciteit_nl!C165+plancapaciteit_nl!D165+plancapaciteit_nl!F165+plancapaciteit_nl!G165)/(#REF!-#REF!)</f>
        <v>#REF!</v>
      </c>
      <c r="F245" s="11"/>
      <c r="G245" s="11"/>
      <c r="H245" s="11"/>
      <c r="I245" s="11"/>
    </row>
    <row r="246" spans="1:9" x14ac:dyDescent="0.2">
      <c r="A246" s="8" t="s">
        <v>3</v>
      </c>
      <c r="B246" s="9" t="str">
        <f>'Draaitabel Bevolkingsprognose C'!A260</f>
        <v>Raalte</v>
      </c>
      <c r="C246" s="9" t="e">
        <f>(plancapaciteit_nl!C191+plancapaciteit_nl!D191+plancapaciteit_nl!F191+plancapaciteit_nl!G191)/(#REF!-#REF!)</f>
        <v>#REF!</v>
      </c>
      <c r="F246" s="11"/>
      <c r="G246" s="11"/>
      <c r="H246" s="11"/>
      <c r="I246" s="11"/>
    </row>
    <row r="247" spans="1:9" x14ac:dyDescent="0.2">
      <c r="A247" s="8" t="s">
        <v>3</v>
      </c>
      <c r="B247" s="8" t="s">
        <v>250</v>
      </c>
      <c r="C247" s="9" t="e">
        <f>(plancapaciteit_nl!C199+plancapaciteit_nl!D199+plancapaciteit_nl!F199+plancapaciteit_nl!G199)/(#REF!-#REF!)</f>
        <v>#REF!</v>
      </c>
      <c r="F247" s="11"/>
      <c r="G247" s="11"/>
      <c r="H247" s="11"/>
      <c r="I247" s="11"/>
    </row>
    <row r="248" spans="1:9" x14ac:dyDescent="0.2">
      <c r="A248" s="8" t="s">
        <v>0</v>
      </c>
      <c r="B248" s="9" t="str">
        <f>'Draaitabel Bevolkingsprognose C'!A359</f>
        <v>Wijk bij Duurstede</v>
      </c>
      <c r="C248" s="9" t="e">
        <f>(plancapaciteit_nl!C33+plancapaciteit_nl!D33+plancapaciteit_nl!F33+plancapaciteit_nl!G33)/(#REF!-#REF!)</f>
        <v>#REF!</v>
      </c>
      <c r="F248" s="11"/>
      <c r="G248" s="11"/>
      <c r="H248" s="11"/>
      <c r="I248" s="11"/>
    </row>
    <row r="249" spans="1:9" x14ac:dyDescent="0.2">
      <c r="A249" s="8" t="s">
        <v>3</v>
      </c>
      <c r="B249" s="9" t="str">
        <f>'Draaitabel Bevolkingsprognose C'!A41</f>
        <v>Beverwijk</v>
      </c>
      <c r="C249" s="9" t="e">
        <f>(plancapaciteit_nl!C162+plancapaciteit_nl!D162+plancapaciteit_nl!F162+plancapaciteit_nl!G162)/(#REF!-#REF!)</f>
        <v>#REF!</v>
      </c>
      <c r="F249" s="11"/>
      <c r="G249" s="11"/>
      <c r="H249" s="11"/>
      <c r="I249" s="11"/>
    </row>
    <row r="250" spans="1:9" x14ac:dyDescent="0.2">
      <c r="A250" s="8" t="s">
        <v>3</v>
      </c>
      <c r="B250" s="9" t="str">
        <f>'Draaitabel Bevolkingsprognose C'!A380</f>
        <v>Zwartewaterland</v>
      </c>
      <c r="C250" s="9" t="e">
        <f>(plancapaciteit_nl!C206+plancapaciteit_nl!D206+plancapaciteit_nl!F206+plancapaciteit_nl!G206)/(#REF!-#REF!)</f>
        <v>#REF!</v>
      </c>
      <c r="F250" s="11"/>
      <c r="G250" s="11"/>
      <c r="H250" s="11"/>
      <c r="I250" s="11"/>
    </row>
    <row r="251" spans="1:9" x14ac:dyDescent="0.2">
      <c r="A251" s="8" t="s">
        <v>11</v>
      </c>
      <c r="B251" s="9" t="str">
        <f>'Draaitabel Bevolkingsprognose C'!A296</f>
        <v>Stede Broec</v>
      </c>
      <c r="C251" s="9" t="e">
        <f>(plancapaciteit_nl!#REF!+plancapaciteit_nl!#REF!+plancapaciteit_nl!#REF!)/(#REF!-#REF!)</f>
        <v>#REF!</v>
      </c>
      <c r="F251" s="11"/>
      <c r="G251" s="11"/>
      <c r="H251" s="11"/>
      <c r="I251" s="11"/>
    </row>
    <row r="252" spans="1:9" x14ac:dyDescent="0.2">
      <c r="A252" s="8" t="s">
        <v>0</v>
      </c>
      <c r="B252" s="9" t="str">
        <f>'Draaitabel Bevolkingsprognose C'!A370</f>
        <v>Zederik</v>
      </c>
      <c r="C252" s="9" t="e">
        <f>(plancapaciteit_nl!C48+plancapaciteit_nl!D48+plancapaciteit_nl!F48+plancapaciteit_nl!G48)/(#REF!-#REF!)</f>
        <v>#REF!</v>
      </c>
      <c r="F252" s="11"/>
      <c r="G252" s="11"/>
      <c r="H252" s="11"/>
      <c r="I252" s="11"/>
    </row>
    <row r="253" spans="1:9" x14ac:dyDescent="0.2">
      <c r="A253" s="8" t="s">
        <v>0</v>
      </c>
      <c r="B253" s="9" t="str">
        <f>'Draaitabel Bevolkingsprognose C'!A317</f>
        <v>Uithoorn</v>
      </c>
      <c r="C253" s="9" t="e">
        <f>(plancapaciteit_nl!C19+plancapaciteit_nl!D19+plancapaciteit_nl!F19+plancapaciteit_nl!G19)/(#REF!-#REF!)</f>
        <v>#REF!</v>
      </c>
      <c r="F253" s="11"/>
      <c r="G253" s="11"/>
      <c r="H253" s="11"/>
      <c r="I253" s="11"/>
    </row>
    <row r="254" spans="1:9" x14ac:dyDescent="0.2">
      <c r="A254" s="8" t="s">
        <v>3</v>
      </c>
      <c r="B254" s="9" t="str">
        <f>'Draaitabel Bevolkingsprognose C'!A350</f>
        <v>Westerveld</v>
      </c>
      <c r="C254" s="9" t="e">
        <f>(plancapaciteit_nl!C200+plancapaciteit_nl!D200+plancapaciteit_nl!F200+plancapaciteit_nl!G200)/(#REF!-#REF!)</f>
        <v>#REF!</v>
      </c>
      <c r="F254" s="11"/>
      <c r="G254" s="11"/>
      <c r="H254" s="11"/>
      <c r="I254" s="11"/>
    </row>
    <row r="255" spans="1:9" x14ac:dyDescent="0.2">
      <c r="A255" s="8" t="s">
        <v>9</v>
      </c>
      <c r="B255" s="9" t="str">
        <f>'Draaitabel Bevolkingsprognose C'!A303</f>
        <v>Ten Boer</v>
      </c>
      <c r="C255" s="9" t="e">
        <f>(plancapaciteit_nl!#REF!+plancapaciteit_nl!#REF!)/(#REF!-#REF!)</f>
        <v>#REF!</v>
      </c>
      <c r="F255" s="11"/>
      <c r="G255" s="11"/>
      <c r="H255" s="11"/>
      <c r="I255" s="11"/>
    </row>
    <row r="256" spans="1:9" x14ac:dyDescent="0.2">
      <c r="A256" s="8" t="s">
        <v>0</v>
      </c>
      <c r="B256" s="9" t="str">
        <f>'Draaitabel Bevolkingsprognose C'!A11</f>
        <v>Almelo</v>
      </c>
      <c r="C256" s="9" t="e">
        <f>(plancapaciteit_nl!C13+plancapaciteit_nl!D13+plancapaciteit_nl!F13+plancapaciteit_nl!G13)/(#REF!-#REF!)</f>
        <v>#REF!</v>
      </c>
      <c r="F256" s="11"/>
      <c r="G256" s="11"/>
      <c r="H256" s="11"/>
      <c r="I256" s="11"/>
    </row>
    <row r="257" spans="1:9" x14ac:dyDescent="0.2">
      <c r="A257" s="8" t="s">
        <v>0</v>
      </c>
      <c r="B257" s="9" t="str">
        <f>'Draaitabel Bevolkingsprognose C'!A142</f>
        <v>Heerlen</v>
      </c>
      <c r="C257" s="9" t="e">
        <f>(plancapaciteit_nl!C16+plancapaciteit_nl!D16+plancapaciteit_nl!F16+plancapaciteit_nl!G16)/(#REF!-#REF!)</f>
        <v>#REF!</v>
      </c>
      <c r="F257" s="11"/>
      <c r="G257" s="11"/>
      <c r="H257" s="11"/>
      <c r="I257" s="11"/>
    </row>
    <row r="258" spans="1:9" x14ac:dyDescent="0.2">
      <c r="A258" s="8" t="s">
        <v>3</v>
      </c>
      <c r="B258" s="9" t="str">
        <f>'Draaitabel Bevolkingsprognose C'!A91</f>
        <v>Duiven</v>
      </c>
      <c r="C258" s="9" t="e">
        <f>(plancapaciteit_nl!C169+plancapaciteit_nl!D169+plancapaciteit_nl!F169+plancapaciteit_nl!G169)/(#REF!-#REF!)</f>
        <v>#REF!</v>
      </c>
      <c r="F258" s="11"/>
      <c r="G258" s="11"/>
      <c r="H258" s="11"/>
      <c r="I258" s="11"/>
    </row>
    <row r="259" spans="1:9" x14ac:dyDescent="0.2">
      <c r="A259" s="8" t="s">
        <v>4</v>
      </c>
      <c r="B259" s="9" t="str">
        <f>'Draaitabel Bevolkingsprognose C'!A40</f>
        <v>Beuningen</v>
      </c>
      <c r="C259" s="9" t="e">
        <f>(plancapaciteit_nl!C56+plancapaciteit_nl!D56+plancapaciteit_nl!F56+plancapaciteit_nl!G56)/(#REF!-#REF!)</f>
        <v>#REF!</v>
      </c>
      <c r="F259" s="11"/>
      <c r="G259" s="11"/>
      <c r="H259" s="11"/>
      <c r="I259" s="11"/>
    </row>
    <row r="260" spans="1:9" x14ac:dyDescent="0.2">
      <c r="A260" s="8" t="s">
        <v>2</v>
      </c>
      <c r="B260" s="9" t="str">
        <f>'Draaitabel Bevolkingsprognose C'!A190</f>
        <v>Lingewaal</v>
      </c>
      <c r="C260" s="9" t="e">
        <f>(plancapaciteit_nl!C115+plancapaciteit_nl!D115+plancapaciteit_nl!F115+plancapaciteit_nl!G115)/(#REF!-#REF!)</f>
        <v>#REF!</v>
      </c>
      <c r="F260" s="11"/>
      <c r="G260" s="11"/>
      <c r="H260" s="11"/>
      <c r="I260" s="11"/>
    </row>
    <row r="261" spans="1:9" x14ac:dyDescent="0.2">
      <c r="A261" s="8" t="s">
        <v>11</v>
      </c>
      <c r="B261" s="9" t="str">
        <f>'Draaitabel Bevolkingsprognose C'!A150</f>
        <v>Heumen</v>
      </c>
      <c r="C261" s="9" t="e">
        <f>(plancapaciteit_nl!#REF!+plancapaciteit_nl!#REF!+plancapaciteit_nl!#REF!)/(#REF!-#REF!)</f>
        <v>#REF!</v>
      </c>
      <c r="F261" s="11"/>
      <c r="G261" s="11"/>
      <c r="H261" s="11"/>
      <c r="I261" s="11"/>
    </row>
    <row r="262" spans="1:9" x14ac:dyDescent="0.2">
      <c r="A262" s="8" t="s">
        <v>3</v>
      </c>
      <c r="B262" s="9" t="str">
        <f>'Draaitabel Bevolkingsprognose C'!A84</f>
        <v>Dongen</v>
      </c>
      <c r="C262" s="9" t="e">
        <f>(plancapaciteit_nl!C168+plancapaciteit_nl!D168+plancapaciteit_nl!F168+plancapaciteit_nl!G168)/(#REF!-#REF!)</f>
        <v>#REF!</v>
      </c>
      <c r="F262" s="11"/>
      <c r="G262" s="11"/>
      <c r="H262" s="11"/>
      <c r="I262" s="11"/>
    </row>
    <row r="263" spans="1:9" x14ac:dyDescent="0.2">
      <c r="A263" s="8" t="s">
        <v>2</v>
      </c>
      <c r="B263" s="9" t="str">
        <f>'Draaitabel Bevolkingsprognose C'!A321</f>
        <v>Vaals</v>
      </c>
      <c r="C263" s="9" t="e">
        <f>(plancapaciteit_nl!C132+plancapaciteit_nl!D132+plancapaciteit_nl!F132+plancapaciteit_nl!G132)/(#REF!-#REF!)</f>
        <v>#REF!</v>
      </c>
      <c r="F263" s="11"/>
      <c r="G263" s="11"/>
      <c r="H263" s="11"/>
      <c r="I263" s="11"/>
    </row>
    <row r="264" spans="1:9" x14ac:dyDescent="0.2">
      <c r="A264" s="8" t="s">
        <v>0</v>
      </c>
      <c r="B264" s="9" t="str">
        <f>'Draaitabel Bevolkingsprognose C'!A157</f>
        <v>Hoogeveen</v>
      </c>
      <c r="C264" s="9" t="e">
        <f>(plancapaciteit_nl!C3+plancapaciteit_nl!D3+plancapaciteit_nl!F3+plancapaciteit_nl!G3)/(#REF!-#REF!)</f>
        <v>#REF!</v>
      </c>
      <c r="F264" s="11"/>
      <c r="G264" s="11"/>
      <c r="H264" s="11"/>
      <c r="I264" s="11"/>
    </row>
    <row r="265" spans="1:9" x14ac:dyDescent="0.2">
      <c r="A265" s="8" t="s">
        <v>4</v>
      </c>
      <c r="B265" s="9" t="str">
        <f>'Draaitabel Bevolkingsprognose C'!A273</f>
        <v>Rotterdam</v>
      </c>
      <c r="C265" s="9" t="e">
        <f>(plancapaciteit_nl!C95+plancapaciteit_nl!D95+plancapaciteit_nl!F95+plancapaciteit_nl!G95)/(#REF!-#REF!)</f>
        <v>#REF!</v>
      </c>
      <c r="F265" s="11"/>
      <c r="G265" s="11"/>
      <c r="H265" s="11"/>
      <c r="I265" s="11"/>
    </row>
    <row r="266" spans="1:9" x14ac:dyDescent="0.2">
      <c r="A266" s="8" t="s">
        <v>4</v>
      </c>
      <c r="B266" s="9" t="str">
        <f>'Draaitabel Bevolkingsprognose C'!A109</f>
        <v>Geldermalsen</v>
      </c>
      <c r="C266" s="9" t="e">
        <f>(plancapaciteit_nl!C70+plancapaciteit_nl!D70+plancapaciteit_nl!F70+plancapaciteit_nl!G70)/(#REF!-#REF!)</f>
        <v>#REF!</v>
      </c>
      <c r="F266" s="11"/>
      <c r="G266" s="11"/>
      <c r="H266" s="11"/>
      <c r="I266" s="11"/>
    </row>
    <row r="267" spans="1:9" x14ac:dyDescent="0.2">
      <c r="A267" s="8" t="s">
        <v>7</v>
      </c>
      <c r="B267" s="9" t="str">
        <f>'Draaitabel Bevolkingsprognose C'!A335</f>
        <v>Voerendaal</v>
      </c>
      <c r="C267" s="9" t="e">
        <f>(plancapaciteit_nl!C155+plancapaciteit_nl!D155+plancapaciteit_nl!F155+plancapaciteit_nl!G155)/(#REF!-#REF!)</f>
        <v>#REF!</v>
      </c>
      <c r="F267" s="11"/>
      <c r="G267" s="11"/>
      <c r="H267" s="11"/>
      <c r="I267" s="11"/>
    </row>
    <row r="268" spans="1:9" x14ac:dyDescent="0.2">
      <c r="A268" s="8" t="s">
        <v>3</v>
      </c>
      <c r="B268" s="9" t="str">
        <f>'Draaitabel Bevolkingsprognose C'!A338</f>
        <v>Vught</v>
      </c>
      <c r="C268" s="9" t="e">
        <f>(plancapaciteit_nl!C197+plancapaciteit_nl!D197+plancapaciteit_nl!F197+plancapaciteit_nl!G197)/(#REF!-#REF!)</f>
        <v>#REF!</v>
      </c>
      <c r="F268" s="11"/>
      <c r="G268" s="11"/>
      <c r="H268" s="11"/>
      <c r="I268" s="11"/>
    </row>
    <row r="269" spans="1:9" x14ac:dyDescent="0.2">
      <c r="A269" s="8" t="s">
        <v>2</v>
      </c>
      <c r="B269" s="9" t="str">
        <f>'Draaitabel Bevolkingsprognose C'!A292</f>
        <v>Someren</v>
      </c>
      <c r="C269" s="9" t="e">
        <f>(plancapaciteit_nl!C116+plancapaciteit_nl!D116+plancapaciteit_nl!F116+plancapaciteit_nl!G116)/(#REF!-#REF!)</f>
        <v>#REF!</v>
      </c>
      <c r="F269" s="11"/>
      <c r="G269" s="11"/>
      <c r="H269" s="11"/>
      <c r="I269" s="11"/>
    </row>
    <row r="270" spans="1:9" x14ac:dyDescent="0.2">
      <c r="A270" s="8" t="s">
        <v>4</v>
      </c>
      <c r="B270" s="9" t="str">
        <f>'Draaitabel Bevolkingsprognose C'!A52</f>
        <v>Boxtel</v>
      </c>
      <c r="C270" s="9" t="e">
        <f>(plancapaciteit_nl!C59+plancapaciteit_nl!D59+plancapaciteit_nl!F59+plancapaciteit_nl!G59)/(#REF!-#REF!)</f>
        <v>#REF!</v>
      </c>
      <c r="F270" s="11"/>
      <c r="G270" s="11"/>
      <c r="H270" s="11"/>
      <c r="I270" s="11"/>
    </row>
    <row r="271" spans="1:9" x14ac:dyDescent="0.2">
      <c r="A271" s="8" t="s">
        <v>0</v>
      </c>
      <c r="B271" s="9" t="str">
        <f>'Draaitabel Bevolkingsprognose C'!A159</f>
        <v>Horst aan de Maas</v>
      </c>
      <c r="C271" s="9" t="e">
        <f>(plancapaciteit_nl!C8+plancapaciteit_nl!D8+plancapaciteit_nl!F8+plancapaciteit_nl!G8)/(#REF!-#REF!)</f>
        <v>#REF!</v>
      </c>
      <c r="F271" s="11"/>
      <c r="G271" s="11"/>
      <c r="H271" s="11"/>
      <c r="I271" s="11"/>
    </row>
    <row r="272" spans="1:9" x14ac:dyDescent="0.2">
      <c r="A272" s="8" t="s">
        <v>4</v>
      </c>
      <c r="B272" s="9" t="str">
        <f>'Draaitabel Bevolkingsprognose C'!A235</f>
        <v>Oisterwijk</v>
      </c>
      <c r="C272" s="9" t="e">
        <f>(plancapaciteit_nl!C90+plancapaciteit_nl!D90+plancapaciteit_nl!F90+plancapaciteit_nl!G90)/(#REF!-#REF!)</f>
        <v>#REF!</v>
      </c>
      <c r="F272" s="11"/>
      <c r="G272" s="11"/>
      <c r="H272" s="11"/>
      <c r="I272" s="11"/>
    </row>
    <row r="273" spans="1:9" x14ac:dyDescent="0.2">
      <c r="A273" s="8" t="s">
        <v>6</v>
      </c>
      <c r="B273" s="9" t="str">
        <f>'Draaitabel Bevolkingsprognose C'!A143</f>
        <v>Heeze-Leende</v>
      </c>
      <c r="C273" s="9" t="e">
        <f>(plancapaciteit_nl!#REF!+plancapaciteit_nl!#REF!+plancapaciteit_nl!#REF!+plancapaciteit_nl!#REF!)/(#REF!-#REF!)</f>
        <v>#REF!</v>
      </c>
      <c r="F273" s="11"/>
      <c r="G273" s="11"/>
      <c r="H273" s="11"/>
      <c r="I273" s="11"/>
    </row>
    <row r="274" spans="1:9" x14ac:dyDescent="0.2">
      <c r="A274" s="8" t="s">
        <v>0</v>
      </c>
      <c r="B274" s="9" t="str">
        <f>'Draaitabel Bevolkingsprognose C'!A94</f>
        <v>Ede</v>
      </c>
      <c r="C274" s="9" t="e">
        <f>(plancapaciteit_nl!C35+plancapaciteit_nl!D35+plancapaciteit_nl!F35+plancapaciteit_nl!G35)/(#REF!-#REF!)</f>
        <v>#REF!</v>
      </c>
      <c r="F274" s="11"/>
      <c r="G274" s="11"/>
      <c r="H274" s="11"/>
      <c r="I274" s="11"/>
    </row>
    <row r="275" spans="1:9" x14ac:dyDescent="0.2">
      <c r="A275" s="8" t="s">
        <v>2</v>
      </c>
      <c r="B275" s="9" t="str">
        <f>'Draaitabel Bevolkingsprognose C'!A301</f>
        <v>Strijen</v>
      </c>
      <c r="C275" s="9" t="e">
        <f>(plancapaciteit_nl!C130+plancapaciteit_nl!D130+plancapaciteit_nl!F130+plancapaciteit_nl!G130)/(#REF!-#REF!)</f>
        <v>#REF!</v>
      </c>
      <c r="F275" s="11"/>
      <c r="G275" s="11"/>
      <c r="H275" s="11"/>
      <c r="I275" s="11"/>
    </row>
    <row r="276" spans="1:9" x14ac:dyDescent="0.2">
      <c r="A276" s="8" t="s">
        <v>9</v>
      </c>
      <c r="B276" s="9" t="str">
        <f>'Draaitabel Bevolkingsprognose C'!A141</f>
        <v>Heerhugowaard</v>
      </c>
      <c r="C276" s="9" t="e">
        <f>(plancapaciteit_nl!#REF!+plancapaciteit_nl!#REF!)/(#REF!-#REF!)</f>
        <v>#REF!</v>
      </c>
      <c r="F276" s="11"/>
      <c r="G276" s="11"/>
      <c r="H276" s="11"/>
      <c r="I276" s="11"/>
    </row>
    <row r="277" spans="1:9" x14ac:dyDescent="0.2">
      <c r="A277" s="9" t="s">
        <v>198</v>
      </c>
      <c r="B277" s="9" t="s">
        <v>199</v>
      </c>
      <c r="F277" s="11"/>
      <c r="G277" s="11"/>
      <c r="H277" s="11"/>
      <c r="I277" s="11"/>
    </row>
    <row r="278" spans="1:9" x14ac:dyDescent="0.2">
      <c r="A278" s="9" t="s">
        <v>1</v>
      </c>
      <c r="B278" s="9" t="s">
        <v>200</v>
      </c>
      <c r="F278" s="11"/>
      <c r="G278" s="11"/>
      <c r="H278" s="11"/>
      <c r="I278" s="11"/>
    </row>
    <row r="279" spans="1:9" x14ac:dyDescent="0.2">
      <c r="A279" s="9" t="s">
        <v>1</v>
      </c>
      <c r="B279" s="9" t="s">
        <v>201</v>
      </c>
      <c r="F279" s="11"/>
      <c r="G279" s="11"/>
      <c r="H279" s="11"/>
      <c r="I279" s="11"/>
    </row>
    <row r="280" spans="1:9" x14ac:dyDescent="0.2">
      <c r="A280" s="8" t="s">
        <v>5</v>
      </c>
      <c r="B280" s="9" t="str">
        <f>'Draaitabel Bevolkingsprognose C'!A90</f>
        <v>Druten</v>
      </c>
      <c r="F280" s="11"/>
      <c r="G280" s="11"/>
      <c r="H280" s="11"/>
      <c r="I280" s="11"/>
    </row>
    <row r="281" spans="1:9" x14ac:dyDescent="0.2">
      <c r="A281" s="9" t="s">
        <v>1</v>
      </c>
      <c r="B281" s="9" t="s">
        <v>202</v>
      </c>
      <c r="F281" s="11"/>
      <c r="G281" s="11"/>
      <c r="H281" s="11"/>
      <c r="I281" s="11"/>
    </row>
    <row r="282" spans="1:9" x14ac:dyDescent="0.2">
      <c r="A282" s="9" t="s">
        <v>1</v>
      </c>
      <c r="B282" s="9" t="s">
        <v>203</v>
      </c>
      <c r="F282" s="11"/>
      <c r="G282" s="11"/>
      <c r="H282" s="11"/>
      <c r="I282" s="11"/>
    </row>
    <row r="283" spans="1:9" x14ac:dyDescent="0.2">
      <c r="A283" s="9" t="s">
        <v>1</v>
      </c>
      <c r="B283" s="9" t="s">
        <v>204</v>
      </c>
      <c r="F283" s="11"/>
      <c r="G283" s="11"/>
      <c r="H283" s="11"/>
      <c r="I283" s="11"/>
    </row>
    <row r="284" spans="1:9" x14ac:dyDescent="0.2">
      <c r="A284" s="9" t="s">
        <v>1</v>
      </c>
      <c r="B284" s="9" t="s">
        <v>205</v>
      </c>
      <c r="F284" s="11"/>
      <c r="G284" s="11"/>
      <c r="H284" s="11"/>
      <c r="I284" s="11"/>
    </row>
    <row r="285" spans="1:9" x14ac:dyDescent="0.2">
      <c r="A285" s="8" t="s">
        <v>5</v>
      </c>
      <c r="B285" s="9" t="str">
        <f>'Draaitabel Bevolkingsprognose C'!A228</f>
        <v>Noordwijk</v>
      </c>
      <c r="F285" s="11"/>
      <c r="G285" s="11"/>
      <c r="H285" s="11"/>
      <c r="I285" s="11"/>
    </row>
    <row r="286" spans="1:9" x14ac:dyDescent="0.2">
      <c r="A286" s="9" t="s">
        <v>1</v>
      </c>
      <c r="B286" s="9" t="s">
        <v>206</v>
      </c>
      <c r="F286" s="11"/>
      <c r="G286" s="11"/>
      <c r="H286" s="11"/>
      <c r="I286" s="11"/>
    </row>
    <row r="287" spans="1:9" x14ac:dyDescent="0.2">
      <c r="A287" s="8" t="s">
        <v>5</v>
      </c>
      <c r="B287" s="9" t="str">
        <f>'Draaitabel Bevolkingsprognose C'!A319</f>
        <v>Utrecht (gemeente)</v>
      </c>
      <c r="F287" s="11"/>
      <c r="G287" s="11"/>
      <c r="H287" s="11"/>
      <c r="I287" s="11"/>
    </row>
    <row r="288" spans="1:9" x14ac:dyDescent="0.2">
      <c r="A288" s="8" t="s">
        <v>5</v>
      </c>
      <c r="B288" s="9" t="str">
        <f>'Draaitabel Bevolkingsprognose C'!A372</f>
        <v>Zeist</v>
      </c>
      <c r="F288" s="11"/>
      <c r="G288" s="11"/>
      <c r="H288" s="11"/>
      <c r="I288" s="11"/>
    </row>
    <row r="289" spans="6:9" x14ac:dyDescent="0.2">
      <c r="F289" s="11"/>
      <c r="G289" s="11"/>
      <c r="H289" s="11"/>
      <c r="I289" s="11"/>
    </row>
    <row r="290" spans="6:9" x14ac:dyDescent="0.2">
      <c r="F290" s="11"/>
      <c r="G290" s="11"/>
      <c r="H290" s="11"/>
      <c r="I290" s="11"/>
    </row>
    <row r="291" spans="6:9" x14ac:dyDescent="0.2">
      <c r="F291" s="11"/>
      <c r="G291" s="11"/>
      <c r="H291" s="11"/>
      <c r="I291" s="11"/>
    </row>
    <row r="292" spans="6:9" x14ac:dyDescent="0.2">
      <c r="F292" s="11"/>
      <c r="G292" s="11"/>
      <c r="H292" s="11"/>
      <c r="I292" s="11"/>
    </row>
    <row r="293" spans="6:9" x14ac:dyDescent="0.2">
      <c r="F293" s="11"/>
      <c r="G293" s="11"/>
      <c r="H293" s="11"/>
      <c r="I293" s="11"/>
    </row>
    <row r="294" spans="6:9" x14ac:dyDescent="0.2">
      <c r="F294" s="11"/>
      <c r="G294" s="11"/>
      <c r="H294" s="11"/>
      <c r="I294" s="11"/>
    </row>
    <row r="295" spans="6:9" x14ac:dyDescent="0.2">
      <c r="F295" s="11"/>
      <c r="G295" s="11"/>
      <c r="H295" s="11"/>
      <c r="I295" s="11"/>
    </row>
    <row r="296" spans="6:9" x14ac:dyDescent="0.2">
      <c r="F296" s="11"/>
      <c r="G296" s="11"/>
      <c r="H296" s="11"/>
      <c r="I296" s="11"/>
    </row>
    <row r="297" spans="6:9" x14ac:dyDescent="0.2">
      <c r="F297" s="11"/>
      <c r="G297" s="11"/>
      <c r="H297" s="11"/>
      <c r="I297" s="11"/>
    </row>
    <row r="298" spans="6:9" x14ac:dyDescent="0.2">
      <c r="F298" s="11"/>
      <c r="G298" s="11"/>
      <c r="H298" s="11"/>
      <c r="I298" s="11"/>
    </row>
    <row r="299" spans="6:9" x14ac:dyDescent="0.2">
      <c r="F299" s="11"/>
      <c r="G299" s="11"/>
      <c r="H299" s="11"/>
      <c r="I299" s="11"/>
    </row>
    <row r="300" spans="6:9" x14ac:dyDescent="0.2">
      <c r="F300" s="11"/>
      <c r="G300" s="11"/>
      <c r="H300" s="11"/>
      <c r="I300" s="11"/>
    </row>
    <row r="301" spans="6:9" x14ac:dyDescent="0.2">
      <c r="F301" s="11"/>
      <c r="G301" s="11"/>
      <c r="H301" s="11"/>
      <c r="I301" s="11"/>
    </row>
    <row r="302" spans="6:9" x14ac:dyDescent="0.2">
      <c r="F302" s="11"/>
      <c r="G302" s="11"/>
      <c r="H302" s="11"/>
      <c r="I302" s="11"/>
    </row>
    <row r="303" spans="6:9" x14ac:dyDescent="0.2">
      <c r="F303" s="11"/>
      <c r="G303" s="11"/>
      <c r="H303" s="11"/>
      <c r="I303" s="11"/>
    </row>
    <row r="304" spans="6:9" x14ac:dyDescent="0.2">
      <c r="F304" s="11"/>
      <c r="G304" s="11"/>
      <c r="H304" s="11"/>
      <c r="I304" s="11"/>
    </row>
    <row r="305" spans="6:9" x14ac:dyDescent="0.2">
      <c r="F305" s="11"/>
      <c r="G305" s="11"/>
      <c r="H305" s="11"/>
      <c r="I305" s="11"/>
    </row>
    <row r="306" spans="6:9" x14ac:dyDescent="0.2">
      <c r="F306" s="11"/>
      <c r="G306" s="11"/>
      <c r="H306" s="11"/>
      <c r="I306" s="11"/>
    </row>
    <row r="307" spans="6:9" x14ac:dyDescent="0.2">
      <c r="F307" s="11"/>
      <c r="G307" s="11"/>
      <c r="H307" s="11"/>
      <c r="I307" s="11"/>
    </row>
    <row r="308" spans="6:9" x14ac:dyDescent="0.2">
      <c r="F308" s="11"/>
      <c r="G308" s="11"/>
      <c r="H308" s="11"/>
      <c r="I308" s="11"/>
    </row>
    <row r="309" spans="6:9" x14ac:dyDescent="0.2">
      <c r="F309" s="11"/>
      <c r="G309" s="11"/>
      <c r="H309" s="11"/>
      <c r="I309" s="11"/>
    </row>
    <row r="310" spans="6:9" x14ac:dyDescent="0.2">
      <c r="F310" s="11"/>
      <c r="G310" s="11"/>
      <c r="H310" s="11"/>
      <c r="I310" s="11"/>
    </row>
    <row r="311" spans="6:9" x14ac:dyDescent="0.2">
      <c r="F311" s="11"/>
      <c r="G311" s="11"/>
      <c r="H311" s="11"/>
      <c r="I311" s="11"/>
    </row>
    <row r="312" spans="6:9" x14ac:dyDescent="0.2">
      <c r="F312" s="11"/>
      <c r="G312" s="11"/>
      <c r="H312" s="11"/>
      <c r="I312" s="11"/>
    </row>
    <row r="313" spans="6:9" x14ac:dyDescent="0.2">
      <c r="F313" s="11"/>
      <c r="G313" s="11"/>
      <c r="H313" s="11"/>
      <c r="I313" s="11"/>
    </row>
    <row r="314" spans="6:9" x14ac:dyDescent="0.2">
      <c r="F314" s="11"/>
      <c r="G314" s="11"/>
      <c r="H314" s="11"/>
      <c r="I314" s="11"/>
    </row>
    <row r="315" spans="6:9" x14ac:dyDescent="0.2">
      <c r="F315" s="11"/>
      <c r="G315" s="11"/>
      <c r="H315" s="11"/>
      <c r="I315" s="11"/>
    </row>
    <row r="316" spans="6:9" x14ac:dyDescent="0.2">
      <c r="F316" s="11"/>
      <c r="G316" s="11"/>
      <c r="H316" s="11"/>
      <c r="I316" s="11"/>
    </row>
    <row r="317" spans="6:9" x14ac:dyDescent="0.2">
      <c r="F317" s="11"/>
      <c r="G317" s="11"/>
      <c r="H317" s="11"/>
      <c r="I317" s="11"/>
    </row>
    <row r="318" spans="6:9" x14ac:dyDescent="0.2">
      <c r="F318" s="11"/>
      <c r="G318" s="11"/>
      <c r="H318" s="11"/>
      <c r="I318" s="11"/>
    </row>
    <row r="319" spans="6:9" x14ac:dyDescent="0.2">
      <c r="F319" s="11"/>
      <c r="G319" s="11"/>
      <c r="H319" s="11"/>
      <c r="I319" s="11"/>
    </row>
    <row r="320" spans="6:9" x14ac:dyDescent="0.2">
      <c r="F320" s="11"/>
      <c r="G320" s="11"/>
      <c r="H320" s="11"/>
      <c r="I320" s="11"/>
    </row>
    <row r="321" spans="6:9" x14ac:dyDescent="0.2">
      <c r="F321" s="11"/>
      <c r="G321" s="11"/>
      <c r="H321" s="11"/>
      <c r="I321" s="11"/>
    </row>
    <row r="322" spans="6:9" x14ac:dyDescent="0.2">
      <c r="F322" s="11"/>
      <c r="G322" s="11"/>
      <c r="H322" s="11"/>
      <c r="I322" s="11"/>
    </row>
    <row r="323" spans="6:9" x14ac:dyDescent="0.2">
      <c r="F323" s="11"/>
      <c r="G323" s="11"/>
      <c r="H323" s="11"/>
      <c r="I323" s="11"/>
    </row>
    <row r="324" spans="6:9" x14ac:dyDescent="0.2">
      <c r="F324" s="11"/>
      <c r="G324" s="11"/>
      <c r="H324" s="11"/>
      <c r="I324" s="11"/>
    </row>
    <row r="325" spans="6:9" x14ac:dyDescent="0.2">
      <c r="F325" s="11"/>
      <c r="G325" s="11"/>
      <c r="H325" s="11"/>
      <c r="I325" s="11"/>
    </row>
    <row r="326" spans="6:9" x14ac:dyDescent="0.2">
      <c r="F326" s="11"/>
      <c r="G326" s="11"/>
      <c r="H326" s="11"/>
      <c r="I326" s="11"/>
    </row>
    <row r="327" spans="6:9" x14ac:dyDescent="0.2">
      <c r="F327" s="11"/>
      <c r="G327" s="11"/>
      <c r="H327" s="11"/>
      <c r="I327" s="11"/>
    </row>
    <row r="328" spans="6:9" x14ac:dyDescent="0.2">
      <c r="F328" s="11"/>
      <c r="G328" s="11"/>
      <c r="H328" s="11"/>
      <c r="I328" s="11"/>
    </row>
    <row r="329" spans="6:9" x14ac:dyDescent="0.2">
      <c r="F329" s="11"/>
      <c r="G329" s="11"/>
      <c r="H329" s="11"/>
      <c r="I329" s="11"/>
    </row>
    <row r="330" spans="6:9" x14ac:dyDescent="0.2">
      <c r="F330" s="11"/>
      <c r="G330" s="11"/>
      <c r="H330" s="11"/>
      <c r="I330" s="11"/>
    </row>
    <row r="331" spans="6:9" x14ac:dyDescent="0.2">
      <c r="F331" s="11"/>
      <c r="G331" s="11"/>
      <c r="H331" s="11"/>
      <c r="I331" s="11"/>
    </row>
    <row r="332" spans="6:9" x14ac:dyDescent="0.2">
      <c r="F332" s="11"/>
      <c r="G332" s="11"/>
      <c r="H332" s="11"/>
      <c r="I332" s="11"/>
    </row>
    <row r="333" spans="6:9" x14ac:dyDescent="0.2">
      <c r="F333" s="11"/>
      <c r="G333" s="11"/>
      <c r="H333" s="11"/>
      <c r="I333" s="11"/>
    </row>
    <row r="334" spans="6:9" x14ac:dyDescent="0.2">
      <c r="F334" s="11"/>
      <c r="G334" s="11"/>
      <c r="H334" s="11"/>
      <c r="I334" s="11"/>
    </row>
    <row r="335" spans="6:9" x14ac:dyDescent="0.2">
      <c r="F335" s="11"/>
      <c r="G335" s="11"/>
      <c r="H335" s="11"/>
      <c r="I335" s="11"/>
    </row>
    <row r="336" spans="6:9" x14ac:dyDescent="0.2">
      <c r="F336" s="11"/>
      <c r="G336" s="11"/>
      <c r="H336" s="11"/>
      <c r="I336" s="11"/>
    </row>
    <row r="337" spans="6:9" x14ac:dyDescent="0.2">
      <c r="F337" s="11"/>
      <c r="G337" s="11"/>
      <c r="H337" s="11"/>
      <c r="I337" s="11"/>
    </row>
    <row r="338" spans="6:9" x14ac:dyDescent="0.2">
      <c r="F338" s="11"/>
      <c r="G338" s="11"/>
      <c r="H338" s="11"/>
      <c r="I338" s="11"/>
    </row>
    <row r="339" spans="6:9" x14ac:dyDescent="0.2">
      <c r="F339" s="11"/>
      <c r="G339" s="11"/>
      <c r="H339" s="11"/>
      <c r="I339" s="11"/>
    </row>
    <row r="340" spans="6:9" x14ac:dyDescent="0.2">
      <c r="F340" s="11"/>
      <c r="G340" s="11"/>
      <c r="H340" s="11"/>
      <c r="I340" s="11"/>
    </row>
    <row r="341" spans="6:9" x14ac:dyDescent="0.2">
      <c r="F341" s="11"/>
      <c r="G341" s="11"/>
      <c r="H341" s="11"/>
      <c r="I341" s="11"/>
    </row>
    <row r="342" spans="6:9" x14ac:dyDescent="0.2">
      <c r="F342" s="11"/>
      <c r="G342" s="11"/>
      <c r="H342" s="11"/>
      <c r="I342" s="11"/>
    </row>
    <row r="343" spans="6:9" x14ac:dyDescent="0.2">
      <c r="F343" s="11"/>
      <c r="G343" s="11"/>
      <c r="H343" s="11"/>
      <c r="I343" s="11"/>
    </row>
    <row r="344" spans="6:9" x14ac:dyDescent="0.2">
      <c r="F344" s="11"/>
      <c r="G344" s="11"/>
      <c r="H344" s="11"/>
      <c r="I344" s="11"/>
    </row>
    <row r="345" spans="6:9" x14ac:dyDescent="0.2">
      <c r="F345" s="11"/>
      <c r="G345" s="11"/>
      <c r="H345" s="11"/>
      <c r="I345" s="11"/>
    </row>
    <row r="346" spans="6:9" x14ac:dyDescent="0.2">
      <c r="F346" s="11"/>
      <c r="G346" s="11"/>
      <c r="H346" s="11"/>
      <c r="I346" s="11"/>
    </row>
    <row r="347" spans="6:9" x14ac:dyDescent="0.2">
      <c r="F347" s="11"/>
      <c r="G347" s="11"/>
      <c r="H347" s="11"/>
      <c r="I347" s="11"/>
    </row>
    <row r="348" spans="6:9" x14ac:dyDescent="0.2">
      <c r="F348" s="11"/>
      <c r="G348" s="11"/>
      <c r="H348" s="11"/>
      <c r="I348" s="11"/>
    </row>
    <row r="349" spans="6:9" x14ac:dyDescent="0.2">
      <c r="F349" s="11"/>
      <c r="G349" s="11"/>
      <c r="H349" s="11"/>
      <c r="I349" s="11"/>
    </row>
    <row r="350" spans="6:9" x14ac:dyDescent="0.2">
      <c r="F350" s="11"/>
      <c r="G350" s="11"/>
      <c r="H350" s="11"/>
      <c r="I350" s="11"/>
    </row>
    <row r="351" spans="6:9" x14ac:dyDescent="0.2">
      <c r="F351" s="11"/>
      <c r="G351" s="11"/>
      <c r="H351" s="11"/>
      <c r="I351" s="11"/>
    </row>
    <row r="352" spans="6:9" x14ac:dyDescent="0.2">
      <c r="F352" s="11"/>
      <c r="G352" s="11"/>
      <c r="H352" s="11"/>
      <c r="I352" s="11"/>
    </row>
    <row r="353" spans="6:9" x14ac:dyDescent="0.2">
      <c r="F353" s="11"/>
      <c r="G353" s="11"/>
      <c r="H353" s="11"/>
      <c r="I353" s="11"/>
    </row>
    <row r="354" spans="6:9" x14ac:dyDescent="0.2">
      <c r="F354" s="11"/>
      <c r="G354" s="11"/>
      <c r="H354" s="11"/>
      <c r="I354" s="11"/>
    </row>
    <row r="355" spans="6:9" x14ac:dyDescent="0.2">
      <c r="F355" s="11"/>
      <c r="G355" s="11"/>
      <c r="H355" s="11"/>
      <c r="I355" s="11"/>
    </row>
    <row r="356" spans="6:9" x14ac:dyDescent="0.2">
      <c r="F356" s="11"/>
      <c r="G356" s="11"/>
      <c r="H356" s="11"/>
      <c r="I356" s="11"/>
    </row>
    <row r="357" spans="6:9" x14ac:dyDescent="0.2">
      <c r="F357" s="11"/>
      <c r="G357" s="11"/>
      <c r="H357" s="11"/>
      <c r="I357" s="11"/>
    </row>
    <row r="358" spans="6:9" x14ac:dyDescent="0.2">
      <c r="F358" s="11"/>
      <c r="G358" s="11"/>
      <c r="H358" s="11"/>
      <c r="I358" s="11"/>
    </row>
    <row r="359" spans="6:9" x14ac:dyDescent="0.2">
      <c r="F359" s="11"/>
      <c r="G359" s="11"/>
      <c r="H359" s="11"/>
      <c r="I359" s="11"/>
    </row>
    <row r="360" spans="6:9" x14ac:dyDescent="0.2">
      <c r="F360" s="11"/>
      <c r="G360" s="11"/>
      <c r="H360" s="11"/>
      <c r="I360" s="11"/>
    </row>
    <row r="361" spans="6:9" x14ac:dyDescent="0.2">
      <c r="F361" s="11"/>
      <c r="G361" s="11"/>
      <c r="H361" s="11"/>
      <c r="I361" s="11"/>
    </row>
    <row r="362" spans="6:9" x14ac:dyDescent="0.2">
      <c r="F362" s="11"/>
      <c r="G362" s="11"/>
      <c r="H362" s="11"/>
      <c r="I362" s="11"/>
    </row>
    <row r="363" spans="6:9" x14ac:dyDescent="0.2">
      <c r="F363" s="11"/>
      <c r="G363" s="11"/>
      <c r="H363" s="11"/>
      <c r="I363" s="11"/>
    </row>
    <row r="364" spans="6:9" x14ac:dyDescent="0.2">
      <c r="F364" s="11"/>
      <c r="G364" s="11"/>
      <c r="H364" s="11"/>
      <c r="I364" s="11"/>
    </row>
    <row r="365" spans="6:9" x14ac:dyDescent="0.2">
      <c r="F365" s="11"/>
      <c r="G365" s="11"/>
      <c r="H365" s="11"/>
      <c r="I365" s="11"/>
    </row>
    <row r="366" spans="6:9" x14ac:dyDescent="0.2">
      <c r="F366" s="11"/>
      <c r="G366" s="11"/>
      <c r="H366" s="11"/>
      <c r="I366" s="11"/>
    </row>
    <row r="367" spans="6:9" x14ac:dyDescent="0.2">
      <c r="F367" s="11"/>
      <c r="G367" s="11"/>
      <c r="H367" s="11"/>
      <c r="I367" s="11"/>
    </row>
    <row r="368" spans="6:9" x14ac:dyDescent="0.2">
      <c r="F368" s="11"/>
      <c r="G368" s="11"/>
      <c r="H368" s="11"/>
      <c r="I368" s="11"/>
    </row>
    <row r="369" spans="6:9" x14ac:dyDescent="0.2">
      <c r="F369" s="11"/>
      <c r="G369" s="11"/>
      <c r="H369" s="11"/>
      <c r="I369" s="11"/>
    </row>
    <row r="370" spans="6:9" x14ac:dyDescent="0.2">
      <c r="F370" s="11"/>
      <c r="G370" s="11"/>
      <c r="H370" s="11"/>
      <c r="I370" s="11"/>
    </row>
    <row r="371" spans="6:9" x14ac:dyDescent="0.2">
      <c r="F371" s="11"/>
      <c r="G371" s="11"/>
      <c r="H371" s="11"/>
      <c r="I371" s="11"/>
    </row>
    <row r="372" spans="6:9" x14ac:dyDescent="0.2">
      <c r="F372" s="11"/>
      <c r="G372" s="11"/>
      <c r="H372" s="11"/>
      <c r="I372" s="11"/>
    </row>
    <row r="373" spans="6:9" x14ac:dyDescent="0.2">
      <c r="F373" s="11"/>
      <c r="G373" s="11"/>
      <c r="H373" s="11"/>
      <c r="I373" s="11"/>
    </row>
    <row r="374" spans="6:9" x14ac:dyDescent="0.2">
      <c r="F374" s="11"/>
      <c r="G374" s="11"/>
      <c r="H374" s="11"/>
      <c r="I374" s="11"/>
    </row>
    <row r="375" spans="6:9" x14ac:dyDescent="0.2">
      <c r="F375" s="11"/>
      <c r="G375" s="11"/>
      <c r="H375" s="11"/>
      <c r="I375" s="11"/>
    </row>
    <row r="376" spans="6:9" x14ac:dyDescent="0.2">
      <c r="F376" s="11"/>
      <c r="G376" s="11"/>
      <c r="H376" s="11"/>
      <c r="I376" s="11"/>
    </row>
    <row r="377" spans="6:9" x14ac:dyDescent="0.2">
      <c r="F377" s="11"/>
      <c r="G377" s="11"/>
      <c r="H377" s="11"/>
      <c r="I377" s="11"/>
    </row>
    <row r="378" spans="6:9" x14ac:dyDescent="0.2">
      <c r="F378" s="11"/>
      <c r="G378" s="11"/>
      <c r="H378" s="11"/>
      <c r="I378" s="11"/>
    </row>
    <row r="379" spans="6:9" x14ac:dyDescent="0.2">
      <c r="F379" s="11"/>
      <c r="G379" s="11"/>
      <c r="H379" s="11"/>
      <c r="I379" s="11"/>
    </row>
    <row r="380" spans="6:9" x14ac:dyDescent="0.2">
      <c r="F380" s="11"/>
      <c r="G380" s="11"/>
      <c r="H380" s="11"/>
      <c r="I380" s="11"/>
    </row>
    <row r="381" spans="6:9" x14ac:dyDescent="0.2">
      <c r="F381" s="11"/>
      <c r="G381" s="11"/>
      <c r="H381" s="11"/>
      <c r="I381" s="11"/>
    </row>
    <row r="382" spans="6:9" x14ac:dyDescent="0.2">
      <c r="F382" s="11"/>
      <c r="G382" s="11"/>
      <c r="H382" s="11"/>
      <c r="I382" s="11"/>
    </row>
    <row r="383" spans="6:9" x14ac:dyDescent="0.2">
      <c r="F383" s="11"/>
      <c r="G383" s="11"/>
      <c r="H383" s="11"/>
      <c r="I383" s="11"/>
    </row>
    <row r="384" spans="6:9" x14ac:dyDescent="0.2">
      <c r="F384" s="11"/>
      <c r="G384" s="11"/>
      <c r="H384" s="11"/>
      <c r="I384" s="11"/>
    </row>
    <row r="385" spans="6:9" x14ac:dyDescent="0.2">
      <c r="F385" s="11"/>
      <c r="G385" s="11"/>
      <c r="H385" s="11"/>
      <c r="I385" s="11"/>
    </row>
    <row r="386" spans="6:9" x14ac:dyDescent="0.2">
      <c r="F386" s="11"/>
      <c r="G386" s="11"/>
      <c r="H386" s="11"/>
      <c r="I386" s="11"/>
    </row>
    <row r="387" spans="6:9" x14ac:dyDescent="0.2">
      <c r="F387" s="11"/>
      <c r="G387" s="11"/>
      <c r="H387" s="11"/>
      <c r="I387" s="11"/>
    </row>
    <row r="388" spans="6:9" x14ac:dyDescent="0.2">
      <c r="F388" s="11"/>
      <c r="G388" s="11"/>
      <c r="H388" s="11"/>
      <c r="I388" s="11"/>
    </row>
    <row r="389" spans="6:9" x14ac:dyDescent="0.2">
      <c r="F389" s="11"/>
      <c r="G389" s="11"/>
      <c r="H389" s="11"/>
      <c r="I389" s="11"/>
    </row>
    <row r="390" spans="6:9" x14ac:dyDescent="0.2">
      <c r="F390" s="11"/>
      <c r="G390" s="11"/>
      <c r="H390" s="11"/>
      <c r="I390" s="11"/>
    </row>
    <row r="391" spans="6:9" x14ac:dyDescent="0.2">
      <c r="F391" s="11"/>
      <c r="G391" s="11"/>
      <c r="H391" s="11"/>
      <c r="I391" s="11"/>
    </row>
    <row r="392" spans="6:9" x14ac:dyDescent="0.2">
      <c r="F392" s="11"/>
      <c r="G392" s="11"/>
      <c r="H392" s="11"/>
      <c r="I392" s="11"/>
    </row>
    <row r="393" spans="6:9" x14ac:dyDescent="0.2">
      <c r="F393" s="11"/>
      <c r="G393" s="11"/>
      <c r="H393" s="11"/>
      <c r="I393" s="11"/>
    </row>
    <row r="394" spans="6:9" x14ac:dyDescent="0.2">
      <c r="F394" s="11"/>
      <c r="G394" s="11"/>
      <c r="H394" s="11"/>
      <c r="I394" s="11"/>
    </row>
    <row r="395" spans="6:9" x14ac:dyDescent="0.2">
      <c r="F395" s="11"/>
      <c r="G395" s="11"/>
      <c r="H395" s="11"/>
      <c r="I395" s="11"/>
    </row>
    <row r="396" spans="6:9" x14ac:dyDescent="0.2">
      <c r="F396" s="11"/>
      <c r="G396" s="11"/>
      <c r="H396" s="11"/>
      <c r="I396" s="11"/>
    </row>
    <row r="397" spans="6:9" x14ac:dyDescent="0.2">
      <c r="F397" s="11"/>
      <c r="G397" s="11"/>
      <c r="H397" s="11"/>
      <c r="I397" s="11"/>
    </row>
  </sheetData>
  <autoFilter ref="A1:C288" xr:uid="{00000000-0009-0000-0000-00000A000000}"/>
  <mergeCells count="2">
    <mergeCell ref="E14:H21"/>
    <mergeCell ref="E24:H2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9EEF7-07A8-9649-8645-B99B12130E54}">
  <dimension ref="A1:Z9"/>
  <sheetViews>
    <sheetView workbookViewId="0">
      <selection activeCell="C1" sqref="C1"/>
    </sheetView>
  </sheetViews>
  <sheetFormatPr baseColWidth="10" defaultRowHeight="14" x14ac:dyDescent="0.15"/>
  <cols>
    <col min="2" max="2" width="19.5" customWidth="1"/>
  </cols>
  <sheetData>
    <row r="1" spans="1:26" ht="15" thickBot="1" x14ac:dyDescent="0.2">
      <c r="A1" t="s">
        <v>545</v>
      </c>
      <c r="B1" t="s">
        <v>547</v>
      </c>
      <c r="C1" t="s">
        <v>544</v>
      </c>
    </row>
    <row r="2" spans="1:26" ht="32" x14ac:dyDescent="0.2">
      <c r="A2" s="58" t="s">
        <v>543</v>
      </c>
      <c r="B2" s="54" t="s">
        <v>199</v>
      </c>
      <c r="C2" s="59">
        <v>5100</v>
      </c>
      <c r="D2" s="56"/>
      <c r="E2" s="56"/>
      <c r="F2" s="56"/>
      <c r="G2" s="56"/>
      <c r="H2" s="56"/>
      <c r="I2" s="56"/>
      <c r="J2" s="56"/>
      <c r="K2" s="56"/>
      <c r="L2" s="56"/>
      <c r="M2" s="56"/>
      <c r="N2" s="56"/>
      <c r="O2" s="56"/>
      <c r="P2" s="56"/>
      <c r="Q2" s="56"/>
      <c r="R2" s="56"/>
      <c r="S2" s="56"/>
      <c r="T2" s="56"/>
      <c r="U2" s="56"/>
      <c r="V2" s="56"/>
      <c r="W2" s="56"/>
      <c r="X2" s="56"/>
      <c r="Y2" s="56"/>
      <c r="Z2" s="56"/>
    </row>
    <row r="3" spans="1:26" ht="32" x14ac:dyDescent="0.2">
      <c r="A3" s="57" t="s">
        <v>1</v>
      </c>
      <c r="B3" s="54" t="s">
        <v>200</v>
      </c>
      <c r="C3" s="55">
        <v>97300</v>
      </c>
      <c r="D3" s="56"/>
      <c r="E3" s="56"/>
      <c r="F3" s="56"/>
      <c r="G3" s="56"/>
      <c r="H3" s="56"/>
      <c r="I3" s="56"/>
      <c r="J3" s="56"/>
      <c r="K3" s="56"/>
      <c r="L3" s="56"/>
      <c r="M3" s="56"/>
      <c r="N3" s="56"/>
      <c r="O3" s="56"/>
      <c r="P3" s="56"/>
      <c r="Q3" s="56"/>
      <c r="R3" s="56"/>
      <c r="S3" s="56"/>
      <c r="T3" s="56"/>
      <c r="U3" s="56"/>
      <c r="V3" s="56"/>
      <c r="W3" s="56"/>
      <c r="X3" s="56"/>
      <c r="Y3" s="56"/>
      <c r="Z3" s="56"/>
    </row>
    <row r="4" spans="1:26" ht="32" x14ac:dyDescent="0.2">
      <c r="A4" s="57" t="s">
        <v>1</v>
      </c>
      <c r="B4" s="54" t="s">
        <v>201</v>
      </c>
      <c r="C4" s="55">
        <v>10800</v>
      </c>
      <c r="D4" s="56"/>
      <c r="E4" s="56"/>
      <c r="F4" s="56"/>
      <c r="G4" s="56"/>
      <c r="H4" s="56"/>
      <c r="I4" s="56"/>
      <c r="J4" s="56"/>
      <c r="K4" s="56"/>
      <c r="L4" s="56"/>
      <c r="M4" s="56"/>
      <c r="N4" s="56"/>
      <c r="O4" s="56"/>
      <c r="P4" s="56"/>
      <c r="Q4" s="56"/>
      <c r="R4" s="56"/>
      <c r="S4" s="56"/>
      <c r="T4" s="56"/>
      <c r="U4" s="56"/>
      <c r="V4" s="56"/>
      <c r="W4" s="56"/>
      <c r="X4" s="56"/>
      <c r="Y4" s="56"/>
      <c r="Z4" s="56"/>
    </row>
    <row r="5" spans="1:26" ht="32" x14ac:dyDescent="0.2">
      <c r="A5" s="57" t="s">
        <v>1</v>
      </c>
      <c r="B5" s="54" t="s">
        <v>202</v>
      </c>
      <c r="C5" s="55">
        <v>1600</v>
      </c>
      <c r="D5" s="56"/>
      <c r="E5" s="56"/>
      <c r="F5" s="56"/>
      <c r="G5" s="56"/>
      <c r="H5" s="56"/>
      <c r="I5" s="56"/>
      <c r="J5" s="56"/>
      <c r="K5" s="56"/>
      <c r="L5" s="56"/>
      <c r="M5" s="56"/>
      <c r="N5" s="56"/>
      <c r="O5" s="56"/>
      <c r="P5" s="56"/>
      <c r="Q5" s="56"/>
      <c r="R5" s="56"/>
      <c r="S5" s="56"/>
      <c r="T5" s="56"/>
      <c r="U5" s="56"/>
      <c r="V5" s="56"/>
      <c r="W5" s="56"/>
      <c r="X5" s="56"/>
      <c r="Y5" s="56"/>
      <c r="Z5" s="56"/>
    </row>
    <row r="6" spans="1:26" ht="32" x14ac:dyDescent="0.2">
      <c r="A6" s="57" t="s">
        <v>1</v>
      </c>
      <c r="B6" s="54" t="s">
        <v>203</v>
      </c>
      <c r="C6" s="55">
        <v>3400</v>
      </c>
      <c r="D6" s="56"/>
      <c r="E6" s="56"/>
      <c r="F6" s="56"/>
      <c r="G6" s="56"/>
      <c r="H6" s="56"/>
      <c r="I6" s="56"/>
      <c r="J6" s="56"/>
      <c r="K6" s="56"/>
      <c r="L6" s="56"/>
      <c r="M6" s="56"/>
      <c r="N6" s="56"/>
      <c r="O6" s="56"/>
      <c r="P6" s="56"/>
      <c r="Q6" s="56"/>
      <c r="R6" s="56"/>
      <c r="S6" s="56"/>
      <c r="T6" s="56"/>
      <c r="U6" s="56"/>
      <c r="V6" s="56"/>
      <c r="W6" s="56"/>
      <c r="X6" s="56"/>
      <c r="Y6" s="56"/>
      <c r="Z6" s="56"/>
    </row>
    <row r="7" spans="1:26" ht="32" x14ac:dyDescent="0.2">
      <c r="A7" s="57" t="s">
        <v>1</v>
      </c>
      <c r="B7" s="54" t="s">
        <v>204</v>
      </c>
      <c r="C7" s="55">
        <v>46600</v>
      </c>
      <c r="D7" s="56"/>
      <c r="E7" s="56"/>
      <c r="F7" s="56"/>
      <c r="G7" s="56"/>
      <c r="H7" s="56"/>
      <c r="I7" s="56"/>
      <c r="J7" s="56"/>
      <c r="K7" s="56"/>
      <c r="L7" s="56"/>
      <c r="M7" s="56"/>
      <c r="N7" s="56"/>
      <c r="O7" s="56"/>
      <c r="P7" s="56"/>
      <c r="Q7" s="56"/>
      <c r="R7" s="56"/>
      <c r="S7" s="56"/>
      <c r="T7" s="56"/>
      <c r="U7" s="56"/>
      <c r="V7" s="56"/>
      <c r="W7" s="56"/>
      <c r="X7" s="56"/>
      <c r="Y7" s="56"/>
      <c r="Z7" s="56"/>
    </row>
    <row r="8" spans="1:26" ht="32" x14ac:dyDescent="0.2">
      <c r="A8" s="57" t="s">
        <v>1</v>
      </c>
      <c r="B8" s="54" t="s">
        <v>205</v>
      </c>
      <c r="C8" s="55">
        <v>29000</v>
      </c>
      <c r="D8" s="56"/>
      <c r="E8" s="56"/>
      <c r="F8" s="56"/>
      <c r="G8" s="56"/>
      <c r="H8" s="56"/>
      <c r="I8" s="56"/>
      <c r="J8" s="56"/>
      <c r="K8" s="56"/>
      <c r="L8" s="56"/>
      <c r="M8" s="56"/>
      <c r="N8" s="56"/>
      <c r="O8" s="56"/>
      <c r="P8" s="56"/>
      <c r="Q8" s="56"/>
      <c r="R8" s="56"/>
      <c r="S8" s="56"/>
      <c r="T8" s="56"/>
      <c r="U8" s="56"/>
      <c r="V8" s="56"/>
      <c r="W8" s="56"/>
      <c r="X8" s="56"/>
      <c r="Y8" s="56"/>
      <c r="Z8" s="56"/>
    </row>
    <row r="9" spans="1:26" ht="33" thickBot="1" x14ac:dyDescent="0.25">
      <c r="A9" s="57" t="s">
        <v>1</v>
      </c>
      <c r="B9" s="54" t="s">
        <v>206</v>
      </c>
      <c r="C9" s="60">
        <v>99000</v>
      </c>
      <c r="D9" s="56"/>
      <c r="E9" s="56"/>
      <c r="F9" s="56"/>
      <c r="G9" s="56"/>
      <c r="H9" s="56"/>
      <c r="I9" s="56"/>
      <c r="J9" s="56"/>
      <c r="K9" s="56"/>
      <c r="L9" s="56"/>
      <c r="M9" s="56"/>
      <c r="N9" s="56"/>
      <c r="O9" s="56"/>
      <c r="P9" s="56"/>
      <c r="Q9" s="56"/>
      <c r="R9" s="56"/>
      <c r="S9" s="56"/>
      <c r="T9" s="56"/>
      <c r="U9" s="56"/>
      <c r="V9" s="56"/>
      <c r="W9" s="56"/>
      <c r="X9" s="56"/>
      <c r="Y9" s="56"/>
      <c r="Z9"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12</vt:i4>
      </vt:variant>
    </vt:vector>
  </HeadingPairs>
  <TitlesOfParts>
    <vt:vector size="12" baseType="lpstr">
      <vt:lpstr>plancapaciteit_nl</vt:lpstr>
      <vt:lpstr>groningen</vt:lpstr>
      <vt:lpstr>Harde plancapaciteit relatief a</vt:lpstr>
      <vt:lpstr>Bevolkingsprognose CBS</vt:lpstr>
      <vt:lpstr>Draaitabel Bevolkingsprognose C</vt:lpstr>
      <vt:lpstr>Afkortingen en meer</vt:lpstr>
      <vt:lpstr>Zachte plancapaciteit relatief </vt:lpstr>
      <vt:lpstr>Totale plancapaciteit relatief </vt:lpstr>
      <vt:lpstr>zuid-holland</vt:lpstr>
      <vt:lpstr>1 Checklist bundelen data</vt:lpstr>
      <vt:lpstr>Check 2</vt:lpstr>
      <vt:lpstr>Check 3 netto data &amp; fasering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Eline Teunissen</dc:creator>
  <cp:lastModifiedBy>Microsoft Office User</cp:lastModifiedBy>
  <dcterms:created xsi:type="dcterms:W3CDTF">2021-06-23T10:04:16Z</dcterms:created>
  <dcterms:modified xsi:type="dcterms:W3CDTF">2022-01-03T11:48:16Z</dcterms:modified>
</cp:coreProperties>
</file>