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 и время</t>
        </is>
      </c>
      <c r="B1" t="inlineStr">
        <is>
          <t>Название поста</t>
        </is>
      </c>
      <c r="C1" t="inlineStr">
        <is>
          <t>Реклама</t>
        </is>
      </c>
      <c r="D1" t="inlineStr">
        <is>
          <t>Колличество комментов</t>
        </is>
      </c>
      <c r="E1" t="inlineStr">
        <is>
          <t>Текст лучшего коммента</t>
        </is>
      </c>
      <c r="F1" t="inlineStr">
        <is>
          <t>Колличество лайков лучшего коммента</t>
        </is>
      </c>
      <c r="G1" t="inlineStr">
        <is>
          <t>Название Файла</t>
        </is>
      </c>
      <c r="H1" t="inlineStr">
        <is>
          <t>Ссылка на гифку для скачивания</t>
        </is>
      </c>
    </row>
    <row r="2">
      <c r="A2" s="1" t="n">
        <v>43781.6522800926</v>
      </c>
      <c r="B2" t="inlineStr"/>
      <c r="C2" t="n">
        <v>0</v>
      </c>
      <c r="D2" t="n">
        <v>485</v>
      </c>
      <c r="E2" t="inlineStr">
        <is>
          <t>И ещё конфеты должен</t>
        </is>
      </c>
      <c r="F2" t="n">
        <v>148</v>
      </c>
      <c r="G2" t="inlineStr">
        <is>
          <t>JHRUmr583A8.jpg</t>
        </is>
      </c>
      <c r="H2">
        <f>HYPERLINK("https://sun9-13.userapi.com/c855032/v855032707/15cc76/JHRUmr583A8.jpg", "Ссылка на Объект")</f>
        <v/>
      </c>
    </row>
    <row r="3">
      <c r="A3" s="1" t="n">
        <v>43780.81612268519</v>
      </c>
      <c r="B3" t="inlineStr"/>
      <c r="C3" t="n">
        <v>0</v>
      </c>
      <c r="D3" t="n">
        <v>148</v>
      </c>
      <c r="E3" t="inlineStr">
        <is>
          <t>Сколько будет здесь лайков столько и точек:
.................</t>
        </is>
      </c>
      <c r="F3" t="n">
        <v>56</v>
      </c>
      <c r="G3" t="inlineStr">
        <is>
          <t>P9T7zjBaZTI.jpg</t>
        </is>
      </c>
      <c r="H3">
        <f>HYPERLINK("https://sun9-10.userapi.com/c855620/v855620003/15866a/P9T7zjBaZTI.jpg", "Ссылка на Объект")</f>
        <v/>
      </c>
    </row>
    <row r="4">
      <c r="A4" s="1" t="n">
        <v>43780.81758101852</v>
      </c>
      <c r="B4" t="inlineStr"/>
      <c r="C4" t="n">
        <v>0</v>
      </c>
      <c r="D4" t="n">
        <v>22</v>
      </c>
      <c r="E4" t="inlineStr">
        <is>
          <t>Я один слово Родина долго искал</t>
        </is>
      </c>
      <c r="F4" t="n">
        <v>146</v>
      </c>
      <c r="G4" t="inlineStr">
        <is>
          <t>JEeRnK8WrZc.jpg</t>
        </is>
      </c>
      <c r="H4">
        <f>HYPERLINK("https://sun9-43.userapi.com/c853424/v853424570/160e2e/JEeRnK8WrZc.jpg", "Ссылка на Объект")</f>
        <v/>
      </c>
    </row>
    <row r="5">
      <c r="A5" s="1" t="n">
        <v>43780.76828703703</v>
      </c>
      <c r="B5" t="inlineStr"/>
      <c r="C5" t="n">
        <v>0</v>
      </c>
      <c r="D5" t="n">
        <v>46</v>
      </c>
      <c r="E5" t="inlineStr">
        <is>
          <t>Сомной также обращались</t>
        </is>
      </c>
      <c r="F5" t="n">
        <v>28</v>
      </c>
      <c r="G5" t="inlineStr">
        <is>
          <t>_1-nJ8vAsGs.jpg</t>
        </is>
      </c>
      <c r="H5">
        <f>HYPERLINK("https://sun9-11.userapi.com/c854128/v854128468/15f36a/_1-nJ8vAsGs.jpg", "Ссылка на Объект")</f>
        <v/>
      </c>
    </row>
    <row r="6">
      <c r="A6" s="1" t="n">
        <v>43779.45113425926</v>
      </c>
      <c r="B6" t="inlineStr"/>
      <c r="C6" t="n">
        <v>0</v>
      </c>
      <c r="D6" t="n">
        <v>64</v>
      </c>
      <c r="E6" t="inlineStr">
        <is>
          <t>СОЮЗ НЕРУШИМЫЙ</t>
        </is>
      </c>
      <c r="F6" t="n">
        <v>36</v>
      </c>
      <c r="G6" t="inlineStr">
        <is>
          <t>-s3ZHiqtIKk.jpg</t>
        </is>
      </c>
      <c r="H6">
        <f>HYPERLINK("https://sun9-2.userapi.com/c543109/v543109014/64ed8/-s3ZHiqtIKk.jpg", "Ссылка на Объект")</f>
        <v/>
      </c>
    </row>
    <row r="7">
      <c r="A7" s="1" t="n">
        <v>43781.71321759259</v>
      </c>
      <c r="B7" t="inlineStr"/>
      <c r="C7" t="n">
        <v>0</v>
      </c>
      <c r="D7" t="n">
        <v>30</v>
      </c>
      <c r="E7" t="inlineStr">
        <is>
          <t>Сверху горелое, внутри сырое 🤢</t>
        </is>
      </c>
      <c r="F7" t="n">
        <v>24</v>
      </c>
      <c r="G7" t="inlineStr">
        <is>
          <t>RUy2JnY5ohY.jpg</t>
        </is>
      </c>
      <c r="H7">
        <f>HYPERLINK("https://sun9-52.userapi.com/c635105/v635105298/301a7/RUy2JnY5ohY.jpg", "Ссылка на Объект")</f>
        <v/>
      </c>
    </row>
    <row r="8">
      <c r="A8" s="1" t="n">
        <v>43781.55138888889</v>
      </c>
      <c r="B8" t="inlineStr"/>
      <c r="C8" t="n">
        <v>0</v>
      </c>
      <c r="D8" t="n">
        <v>19</v>
      </c>
      <c r="E8" t="inlineStr">
        <is>
          <t>Так это не джинсы</t>
        </is>
      </c>
      <c r="F8" t="n">
        <v>20</v>
      </c>
      <c r="G8" t="inlineStr">
        <is>
          <t>zcVjcQqNM7E.jpg</t>
        </is>
      </c>
      <c r="H8">
        <f>HYPERLINK("https://sun9-43.userapi.com/c635105/v635105785/39fc5/zcVjcQqNM7E.jpg", "Ссылка на Объект")</f>
        <v/>
      </c>
    </row>
    <row r="9">
      <c r="A9" s="1" t="n">
        <v>43781.51180555556</v>
      </c>
      <c r="B9" t="inlineStr"/>
      <c r="C9" t="n">
        <v>0</v>
      </c>
      <c r="D9" t="n">
        <v>49</v>
      </c>
      <c r="E9" t="inlineStr">
        <is>
          <t>Я бы не радовалась женщине за рулем такого средства передвижения</t>
        </is>
      </c>
      <c r="F9" t="n">
        <v>18</v>
      </c>
      <c r="G9" t="inlineStr">
        <is>
          <t>HndugR8jh1w.jpg</t>
        </is>
      </c>
      <c r="H9">
        <f>HYPERLINK("https://sun9-16.userapi.com/c635105/v635105340/56ddd/HndugR8jh1w.jpg", "Ссылка на Объект")</f>
        <v/>
      </c>
    </row>
    <row r="10">
      <c r="A10" s="1" t="n">
        <v>43781.41597222222</v>
      </c>
      <c r="B10" t="inlineStr">
        <is>
          <t>Моей бы девушке такие проблемы...</t>
        </is>
      </c>
      <c r="C10" t="n">
        <v>0</v>
      </c>
      <c r="D10" t="n">
        <v>9</v>
      </c>
      <c r="E10" t="inlineStr">
        <is>
          <t>Судя по всему , у неё джинсы застегнуты, вот и мучается!!! Поэтому проблема у неё другая))))</t>
        </is>
      </c>
      <c r="F10" t="n">
        <v>14</v>
      </c>
      <c r="G10" t="inlineStr">
        <is>
          <t>_PZmqmRJK9A.jpg</t>
        </is>
      </c>
      <c r="H10">
        <f>HYPERLINK("https://sun9-3.userapi.com/c635105/v635105316/3d741/_PZmqmRJK9A.jpg", "Ссылка на Объект")</f>
        <v/>
      </c>
    </row>
    <row r="11">
      <c r="A11" s="1" t="n">
        <v>43779.82083333333</v>
      </c>
      <c r="B11" t="inlineStr"/>
      <c r="C11" t="n">
        <v>0</v>
      </c>
      <c r="D11" t="n">
        <v>26</v>
      </c>
      <c r="E11" t="inlineStr">
        <is>
          <t>На толчке расслабиться?</t>
        </is>
      </c>
      <c r="F11" t="n">
        <v>16</v>
      </c>
      <c r="G11" t="inlineStr">
        <is>
          <t>PE8EUXXmvfs.jpg</t>
        </is>
      </c>
      <c r="H11">
        <f>HYPERLINK("https://sun9-50.userapi.com/c635105/v635105904/2bcdd/PE8EUXXmvfs.jpg", "Ссылка на Объект")</f>
        <v/>
      </c>
    </row>
    <row r="12">
      <c r="A12" s="1" t="n">
        <v>43779.61944444444</v>
      </c>
      <c r="B12" t="inlineStr"/>
      <c r="C12" t="n">
        <v>0</v>
      </c>
      <c r="D12" t="n">
        <v>48</v>
      </c>
      <c r="E12" t="inlineStr">
        <is>
          <t>Вам то какое дело, это личная жизнь курильщиков</t>
        </is>
      </c>
      <c r="F12" t="n">
        <v>26</v>
      </c>
      <c r="G12" t="inlineStr">
        <is>
          <t>r7U3UWbmLIA.jpg</t>
        </is>
      </c>
      <c r="H12">
        <f>HYPERLINK("https://sun9-22.userapi.com/c635105/v635105593/3654c/r7U3UWbmLIA.jpg", "Ссылка на Объект")</f>
        <v/>
      </c>
    </row>
    <row r="13">
      <c r="A13" s="1" t="n">
        <v>43782.63353009259</v>
      </c>
      <c r="B13" t="inlineStr"/>
      <c r="C13" t="n">
        <v>0</v>
      </c>
      <c r="D13" t="n">
        <v>29</v>
      </c>
      <c r="E13" t="inlineStr">
        <is>
          <t>Мой дядя:</t>
        </is>
      </c>
      <c r="F13" t="n">
        <v>42</v>
      </c>
      <c r="G13" t="inlineStr">
        <is>
          <t>xRfci_WvTwI.jpg</t>
        </is>
      </c>
      <c r="H13">
        <f>HYPERLINK("https://sun9-44.userapi.com/c855128/v855128794/15d7a1/xRfci_WvTwI.jpg", "Ссылка на Объект")</f>
        <v/>
      </c>
    </row>
    <row r="14">
      <c r="A14" s="1" t="n">
        <v>43782.62517361111</v>
      </c>
      <c r="B14" t="inlineStr"/>
      <c r="C14" t="n">
        <v>0</v>
      </c>
      <c r="D14" t="n">
        <v>26</v>
      </c>
      <c r="E14" t="inlineStr">
        <is>
          <t>Люди   ,которые принимают горячий душ, по мнению ученых</t>
        </is>
      </c>
      <c r="F14" t="n">
        <v>17</v>
      </c>
      <c r="G14" t="inlineStr">
        <is>
          <t>O8mlK1YWEuU.jpg</t>
        </is>
      </c>
      <c r="H14">
        <f>HYPERLINK("https://sun9-66.userapi.com/c857520/v857520794/edcf2/O8mlK1YWEuU.jpg", "Ссылка на Объект")</f>
        <v/>
      </c>
    </row>
    <row r="15">
      <c r="A15" s="1" t="n">
        <v>43782.31252314815</v>
      </c>
      <c r="B15" t="inlineStr"/>
      <c r="C15" t="n">
        <v>0</v>
      </c>
      <c r="D15" t="n">
        <v>41</v>
      </c>
      <c r="E15" t="inlineStr">
        <is>
          <t>Используйте это коммент как дизлайк</t>
        </is>
      </c>
      <c r="F15" t="n">
        <v>13</v>
      </c>
      <c r="G15" t="inlineStr">
        <is>
          <t>xu3nIcWOx-8.jpg</t>
        </is>
      </c>
      <c r="H15">
        <f>HYPERLINK("https://sun9-36.userapi.com/c855616/v855616077/1663a2/xu3nIcWOx-8.jpg", "Ссылка на Объект")</f>
        <v/>
      </c>
    </row>
    <row r="16">
      <c r="A16" s="1" t="n">
        <v>43782.27084490741</v>
      </c>
      <c r="B16" t="inlineStr"/>
      <c r="C16" t="n">
        <v>0</v>
      </c>
      <c r="D16" t="n">
        <v>40</v>
      </c>
      <c r="E16" t="inlineStr">
        <is>
          <t>*звуки сохранения*</t>
        </is>
      </c>
      <c r="F16" t="n">
        <v>21</v>
      </c>
      <c r="G16" t="inlineStr">
        <is>
          <t>oRbN5eNB-VA.jpg</t>
        </is>
      </c>
      <c r="H16">
        <f>HYPERLINK("https://sun9-10.userapi.com/c857720/v857720077/e6137/oRbN5eNB-VA.jpg", "Ссылка на Объект")</f>
        <v/>
      </c>
    </row>
    <row r="17">
      <c r="A17" s="1" t="n">
        <v>43781.68753472222</v>
      </c>
      <c r="B17" t="inlineStr"/>
      <c r="C17" t="n">
        <v>0</v>
      </c>
      <c r="D17" t="n">
        <v>40</v>
      </c>
      <c r="E17" t="inlineStr">
        <is>
          <t>Эти намёки... ПРОСТО ВЗРЫВНЫЕ</t>
        </is>
      </c>
      <c r="F17" t="n">
        <v>31</v>
      </c>
      <c r="G17" t="inlineStr">
        <is>
          <t>iEPGdFsWE6g.jpg</t>
        </is>
      </c>
      <c r="H17">
        <f>HYPERLINK("https://sun9-51.userapi.com/c854028/v854028613/166095/iEPGdFsWE6g.jpg", "Ссылка на Объект")</f>
        <v/>
      </c>
    </row>
    <row r="18">
      <c r="A18" s="1" t="n">
        <v>43781.35418981482</v>
      </c>
      <c r="B18" t="inlineStr"/>
      <c r="C18" t="n">
        <v>0</v>
      </c>
      <c r="D18" t="n">
        <v>106</v>
      </c>
      <c r="E18" t="inlineStr">
        <is>
          <t>Он спасён.</t>
        </is>
      </c>
      <c r="F18" t="n">
        <v>145</v>
      </c>
      <c r="G18" t="inlineStr">
        <is>
          <t>RWQFrUn4t3U.jpg</t>
        </is>
      </c>
      <c r="H18">
        <f>HYPERLINK("https://sun9-2.userapi.com/c855336/v855336911/1682fd/RWQFrUn4t3U.jpg", "Ссылка на Объект")</f>
        <v/>
      </c>
    </row>
    <row r="19">
      <c r="A19" s="1" t="n">
        <v>43781.29174768519</v>
      </c>
      <c r="B19" t="inlineStr"/>
      <c r="C19" t="n">
        <v>0</v>
      </c>
      <c r="D19" t="n">
        <v>90</v>
      </c>
      <c r="E19" t="inlineStr">
        <is>
          <t>Молоко и колбаса</t>
        </is>
      </c>
      <c r="F19" t="n">
        <v>175</v>
      </c>
      <c r="G19" t="inlineStr">
        <is>
          <t>nJ9xSEBs0hA.jpg</t>
        </is>
      </c>
      <c r="H19">
        <f>HYPERLINK("https://sun9-60.userapi.com/c855124/v855124911/1644ef/nJ9xSEBs0hA.jpg", "Ссылка на Объект")</f>
        <v/>
      </c>
    </row>
    <row r="20">
      <c r="A20" s="1" t="n">
        <v>43780.89586805556</v>
      </c>
      <c r="B20" t="inlineStr"/>
      <c r="C20" t="n">
        <v>0</v>
      </c>
      <c r="D20" t="n">
        <v>46</v>
      </c>
      <c r="E20" t="inlineStr">
        <is>
          <t>Это тип карманный бильярд</t>
        </is>
      </c>
      <c r="F20" t="n">
        <v>14</v>
      </c>
      <c r="G20" t="inlineStr">
        <is>
          <t>9tFkfVGOnHc.jpg</t>
        </is>
      </c>
      <c r="H20">
        <f>HYPERLINK("https://sun9-34.userapi.com/c857436/v857436239/e5b8a/9tFkfVGOnHc.jpg", "Ссылка на Объект")</f>
        <v/>
      </c>
    </row>
    <row r="21">
      <c r="A21" s="1" t="n">
        <v>43780.8784837963</v>
      </c>
      <c r="B21" t="inlineStr"/>
      <c r="C21" t="n">
        <v>0</v>
      </c>
      <c r="D21" t="n">
        <v>106</v>
      </c>
      <c r="E21" t="inlineStr">
        <is>
          <t>А что звучит...</t>
        </is>
      </c>
      <c r="F21" t="n">
        <v>34</v>
      </c>
      <c r="G21" t="inlineStr">
        <is>
          <t>T6HSfTiZt3k.jpg</t>
        </is>
      </c>
      <c r="H21">
        <f>HYPERLINK("https://sun9-28.userapi.com/c854120/v854120239/156f56/T6HSfTiZt3k.jpg", "Ссылка на Объект")</f>
        <v/>
      </c>
    </row>
    <row r="22">
      <c r="A22" s="1" t="n">
        <v>43780.79181712963</v>
      </c>
      <c r="B22" t="inlineStr"/>
      <c r="C22" t="n">
        <v>0</v>
      </c>
      <c r="D22" t="n">
        <v>35</v>
      </c>
      <c r="E22" t="inlineStr">
        <is>
          <t>А я бы сказал "наконец-то"</t>
        </is>
      </c>
      <c r="F22" t="n">
        <v>11</v>
      </c>
      <c r="G22" t="inlineStr">
        <is>
          <t>KL-_ZzGU1i0.jpg</t>
        </is>
      </c>
      <c r="H22">
        <f>HYPERLINK("https://sun9-36.userapi.com/c855336/v855336992/160615/KL-_ZzGU1i0.jpg", "Ссылка на Объект")</f>
        <v/>
      </c>
    </row>
    <row r="23">
      <c r="A23" s="1" t="n">
        <v>43780.72222222222</v>
      </c>
      <c r="B23" t="inlineStr"/>
      <c r="C23" t="n">
        <v>0</v>
      </c>
      <c r="D23" t="n">
        <v>26</v>
      </c>
      <c r="E23" t="inlineStr">
        <is>
          <t>инсульт фемки</t>
        </is>
      </c>
      <c r="F23" t="n">
        <v>33</v>
      </c>
      <c r="G23" t="inlineStr">
        <is>
          <t>xS2psLjAjpY.jpg</t>
        </is>
      </c>
      <c r="H23">
        <f>HYPERLINK("https://sun9-20.userapi.com/c857216/v857216268/449bf/xS2psLjAjpY.jpg", "Ссылка на Объект")</f>
        <v/>
      </c>
    </row>
    <row r="24">
      <c r="A24" s="1" t="n">
        <v>43780.22916666666</v>
      </c>
      <c r="B24" t="inlineStr"/>
      <c r="C24" t="n">
        <v>0</v>
      </c>
      <c r="D24" t="n">
        <v>36</v>
      </c>
      <c r="E24" t="inlineStr">
        <is>
          <t>хабиб что-то обезьянка тупая, его фанаты овощные салатики</t>
        </is>
      </c>
      <c r="F24" t="n">
        <v>13</v>
      </c>
      <c r="G24" t="inlineStr">
        <is>
          <t>3gG2bqHdh30.jpg</t>
        </is>
      </c>
      <c r="H24">
        <f>HYPERLINK("https://sun9-22.userapi.com/c857536/v857536345/dea17/3gG2bqHdh30.jpg", "Ссылка на Объект")</f>
        <v/>
      </c>
    </row>
    <row r="25">
      <c r="A25" s="1" t="n">
        <v>43780.04166666666</v>
      </c>
      <c r="B25" t="inlineStr"/>
      <c r="C25" t="n">
        <v>0</v>
      </c>
      <c r="D25" t="n">
        <v>27</v>
      </c>
      <c r="E25" t="inlineStr">
        <is>
          <t>Кста, рили крутой канал</t>
        </is>
      </c>
      <c r="F25" t="n">
        <v>21</v>
      </c>
      <c r="G25" t="inlineStr">
        <is>
          <t>dbVc2lsnNk0.jpg</t>
        </is>
      </c>
      <c r="H25">
        <f>HYPERLINK("https://sun9-62.userapi.com/c858428/v858428345/e0196/dbVc2lsnNk0.jpg", "Ссылка на Объект")</f>
        <v/>
      </c>
    </row>
    <row r="26">
      <c r="A26" s="1" t="n">
        <v>43779.91672453703</v>
      </c>
      <c r="B26" t="inlineStr"/>
      <c r="C26" t="n">
        <v>0</v>
      </c>
      <c r="D26" t="n">
        <v>14</v>
      </c>
      <c r="E26" t="inlineStr">
        <is>
          <t>Когда друга не существует:</t>
        </is>
      </c>
      <c r="F26" t="n">
        <v>18</v>
      </c>
      <c r="G26" t="inlineStr">
        <is>
          <t>vkU5ykpyxQM.jpg</t>
        </is>
      </c>
      <c r="H26">
        <f>HYPERLINK("https://sun9-35.userapi.com/c858528/v858528153/3ff26/vkU5ykpyxQM.jpg", "Ссылка на Объект")</f>
        <v/>
      </c>
    </row>
    <row r="27">
      <c r="A27" s="1" t="n">
        <v>43779.89585648148</v>
      </c>
      <c r="B27" t="inlineStr"/>
      <c r="C27" t="n">
        <v>0</v>
      </c>
      <c r="D27" t="n">
        <v>27</v>
      </c>
      <c r="E27" t="inlineStr">
        <is>
          <t>Я думал я один такой</t>
        </is>
      </c>
      <c r="F27" t="n">
        <v>21</v>
      </c>
      <c r="G27" t="inlineStr">
        <is>
          <t>lL9R2Qolbds.jpg</t>
        </is>
      </c>
      <c r="H27">
        <f>HYPERLINK("https://sun9-26.userapi.com/c854528/v854528153/15c816/lL9R2Qolbds.jpg", "Ссылка на Объект")</f>
        <v/>
      </c>
    </row>
    <row r="28">
      <c r="A28" s="1" t="n">
        <v>43779.60417824074</v>
      </c>
      <c r="B28" t="inlineStr"/>
      <c r="C28" t="n">
        <v>0</v>
      </c>
      <c r="D28" t="n">
        <v>32</v>
      </c>
      <c r="E28" t="inlineStr">
        <is>
          <t>вода захлебнулась в раковине</t>
        </is>
      </c>
      <c r="F28" t="n">
        <v>39</v>
      </c>
      <c r="G28" t="inlineStr">
        <is>
          <t>SsJCjSvpywk.jpg</t>
        </is>
      </c>
      <c r="H28">
        <f>HYPERLINK("https://sun9-71.userapi.com/c857420/v857420632/df735/SsJCjSvpywk.jpg", "Ссылка на Объект")</f>
        <v/>
      </c>
    </row>
    <row r="29">
      <c r="A29" s="1" t="n">
        <v>43779.56251157408</v>
      </c>
      <c r="B29" t="inlineStr"/>
      <c r="C29" t="n">
        <v>0</v>
      </c>
      <c r="D29" t="n">
        <v>86</v>
      </c>
      <c r="E29" t="inlineStr">
        <is>
          <t>Я про шмот подумал</t>
        </is>
      </c>
      <c r="F29" t="n">
        <v>173</v>
      </c>
      <c r="G29" t="inlineStr">
        <is>
          <t>nN-pRkeXwLU.jpg</t>
        </is>
      </c>
      <c r="H29">
        <f>HYPERLINK("https://sun9-13.userapi.com/c856136/v856136632/15360a/nN-pRkeXwLU.jpg", "Ссылка на Объект")</f>
        <v/>
      </c>
    </row>
    <row r="30">
      <c r="A30" s="1" t="n">
        <v>43779.31251157408</v>
      </c>
      <c r="B30" t="inlineStr"/>
      <c r="C30" t="n">
        <v>0</v>
      </c>
      <c r="D30" t="n">
        <v>14</v>
      </c>
      <c r="E30" t="inlineStr">
        <is>
          <t>Это уже какая-то ловушка джокера получается</t>
        </is>
      </c>
      <c r="F30" t="n">
        <v>14</v>
      </c>
      <c r="G30" t="inlineStr">
        <is>
          <t>mEywkdvdv3o.jpg</t>
        </is>
      </c>
      <c r="H30">
        <f>HYPERLINK("https://sun9-33.userapi.com/c858036/v858036070/d3d0a/mEywkdvdv3o.jpg", "Ссылка на Объект")</f>
        <v/>
      </c>
    </row>
    <row r="31">
      <c r="A31" s="1" t="n">
        <v>43779.29171296296</v>
      </c>
      <c r="B31" t="inlineStr"/>
      <c r="C31" t="n">
        <v>0</v>
      </c>
      <c r="D31" t="n">
        <v>10</v>
      </c>
      <c r="E31" t="inlineStr">
        <is>
          <t>Бллятьь какая же жиза 🤣🤣🤣</t>
        </is>
      </c>
      <c r="F31" t="n">
        <v>11</v>
      </c>
      <c r="G31" t="inlineStr">
        <is>
          <t>9GCRCk4YuoY.jpg</t>
        </is>
      </c>
      <c r="H31">
        <f>HYPERLINK("https://sun9-48.userapi.com/c857120/v857120229/3e28d/9GCRCk4YuoY.jpg", "Ссылка на Объект")</f>
        <v/>
      </c>
    </row>
    <row r="32">
      <c r="A32" s="1" t="n">
        <v>43779.22916666666</v>
      </c>
      <c r="B32" t="inlineStr"/>
      <c r="C32" t="n">
        <v>0</v>
      </c>
      <c r="D32" t="n">
        <v>16</v>
      </c>
      <c r="E32" t="inlineStr">
        <is>
          <t>У египтян были свои мемы</t>
        </is>
      </c>
      <c r="F32" t="n">
        <v>14</v>
      </c>
      <c r="G32" t="inlineStr">
        <is>
          <t>l4hVkEzm9YY.jpg</t>
        </is>
      </c>
      <c r="H32">
        <f>HYPERLINK("https://sun9-65.userapi.com/c858532/v858532070/3e71a/l4hVkEzm9YY.jpg", "Ссылка на Объект")</f>
        <v/>
      </c>
    </row>
    <row r="33">
      <c r="A33" s="1" t="n">
        <v>43782.94444444445</v>
      </c>
      <c r="B33" t="inlineStr"/>
      <c r="C33" t="n">
        <v>0</v>
      </c>
      <c r="D33" t="n">
        <v>55</v>
      </c>
      <c r="E33" t="inlineStr">
        <is>
          <t>мона меньше рекламы?
а то бесят уже эти мемчики со словами из названия песни</t>
        </is>
      </c>
      <c r="F33" t="n">
        <v>67</v>
      </c>
      <c r="G33" t="inlineStr">
        <is>
          <t>UjeD_oXcCs8.jpg</t>
        </is>
      </c>
      <c r="H33">
        <f>HYPERLINK("https://sun9-49.userapi.com/c855624/v855624563/15ff28/UjeD_oXcCs8.jpg", "Ссылка на Объект")</f>
        <v/>
      </c>
    </row>
    <row r="34">
      <c r="A34" s="1" t="n">
        <v>43782.86805555555</v>
      </c>
      <c r="B34" t="inlineStr">
        <is>
          <t>Почему никто не говорит об этой богине? Нани - одна из самых крутых телочек Диснея, которая вместо того, чтобы убиваться из-за тупых мужиков, жила своей жизнью, работала как лошадь, и самостоятельно содержала себя, младшую сестренку Лило и её инопланетную зверушку. Нани умная, будь как Нани</t>
        </is>
      </c>
      <c r="C34" t="n">
        <v>0</v>
      </c>
      <c r="D34" t="n">
        <v>146</v>
      </c>
      <c r="E34" t="inlineStr">
        <is>
          <t>10 Элвисов Пресли из 10</t>
        </is>
      </c>
      <c r="F34" t="n">
        <v>712</v>
      </c>
      <c r="G34" t="inlineStr">
        <is>
          <t>O4YCLypbFWY.jpg</t>
        </is>
      </c>
      <c r="H34">
        <f>HYPERLINK("https://sun9-47.userapi.com/c853528/v853528638/167ab9/O4YCLypbFWY.jpg", "Ссылка на Объект")</f>
        <v/>
      </c>
    </row>
    <row r="35">
      <c r="A35" s="1" t="n">
        <v>43782.8125</v>
      </c>
      <c r="B35" t="inlineStr"/>
      <c r="C35" t="n">
        <v>0</v>
      </c>
      <c r="D35" t="n">
        <v>32</v>
      </c>
      <c r="E35" t="inlineStr">
        <is>
          <t>Хватит шутить про секс!!
У многих и 15 секунд нет</t>
        </is>
      </c>
      <c r="F35" t="n">
        <v>169</v>
      </c>
      <c r="G35" t="inlineStr">
        <is>
          <t>9ca_PY6656M.jpg</t>
        </is>
      </c>
      <c r="H35">
        <f>HYPERLINK("https://sun9-58.userapi.com/c854124/v854124782/15f55c/9ca_PY6656M.jpg", "Ссылка на Объект")</f>
        <v/>
      </c>
    </row>
    <row r="36">
      <c r="A36" s="1" t="n">
        <v>43782.74305555555</v>
      </c>
      <c r="B36" t="inlineStr">
        <is>
          <t>Когда приползла домой с универа, сняла один носок и сидишь так несколько часов, пытаясь понять, а нужно ли тебе это образование</t>
        </is>
      </c>
      <c r="C36" t="n">
        <v>0</v>
      </c>
      <c r="D36" t="n">
        <v>52</v>
      </c>
      <c r="E36" t="inlineStr">
        <is>
          <t>Такие мысли обычно перед учебой и работой, когда будильник звонит, и ты пытаешься осознать, так ли нужна тебе эта жизнь и не проще ли стать бомжом</t>
        </is>
      </c>
      <c r="F36" t="n">
        <v>174</v>
      </c>
      <c r="G36" t="inlineStr">
        <is>
          <t>qdob60v3UDo.jpg</t>
        </is>
      </c>
      <c r="H36">
        <f>HYPERLINK("https://sun9-31.userapi.com/c857020/v857020325/470c0/qdob60v3UDo.jpg", "Ссылка на Объект")</f>
        <v/>
      </c>
    </row>
    <row r="37">
      <c r="A37" s="1" t="n">
        <v>43782.66681712963</v>
      </c>
      <c r="B37" t="inlineStr"/>
      <c r="C37" t="n">
        <v>0</v>
      </c>
      <c r="D37" t="n">
        <v>143</v>
      </c>
      <c r="E37" t="inlineStr">
        <is>
          <t>Сын: пап ты дебил?</t>
        </is>
      </c>
      <c r="F37" t="n">
        <v>804</v>
      </c>
      <c r="G37" t="inlineStr">
        <is>
          <t>_XqtpNR0vHg.jpg</t>
        </is>
      </c>
      <c r="H37">
        <f>HYPERLINK("https://sun9-64.userapi.com/c854528/v854528608/16b1fd/_XqtpNR0vHg.jpg", "Ссылка на Объект")</f>
        <v/>
      </c>
    </row>
    <row r="38">
      <c r="A38" s="1" t="n">
        <v>43782.54180555556</v>
      </c>
      <c r="B38" t="inlineStr">
        <is>
          <t>Мама: сейчас все ваши красавицы на одно лицо. Вот раньше - другое дело, все разные, индивидуальные, с изюминкой
Красавицы раньше:</t>
        </is>
      </c>
      <c r="C38" t="n">
        <v>0</v>
      </c>
      <c r="D38" t="n">
        <v>150</v>
      </c>
      <c r="E38" t="inlineStr">
        <is>
          <t>Меня больше поражают их прически. Это ж надо было в 16 выглядеть на 40...</t>
        </is>
      </c>
      <c r="F38" t="n">
        <v>1988</v>
      </c>
      <c r="G38" t="inlineStr">
        <is>
          <t>3kn2yXOjn9c.jpg</t>
        </is>
      </c>
      <c r="H38">
        <f>HYPERLINK("https://sun9-49.userapi.com/c858324/v858324174/e5ad3/3kn2yXOjn9c.jpg", "Ссылка на Объект")</f>
        <v/>
      </c>
    </row>
    <row r="39">
      <c r="A39" s="1" t="n">
        <v>43782.38888888889</v>
      </c>
      <c r="B39" t="inlineStr"/>
      <c r="C39" t="n">
        <v>0</v>
      </c>
      <c r="D39" t="n">
        <v>69</v>
      </c>
      <c r="E39" t="inlineStr">
        <is>
          <t>Хоть ты и не богатая как Кайли, но твой Трэвис ещё пока с тобой, уважение мое твоему парню</t>
        </is>
      </c>
      <c r="F39" t="n">
        <v>683</v>
      </c>
      <c r="G39" t="inlineStr">
        <is>
          <t>Ea_2zS16UPo.jpg</t>
        </is>
      </c>
      <c r="H39">
        <f>HYPERLINK("https://sun9-68.userapi.com/c856132/v856132134/1555a9/Ea_2zS16UPo.jpg", "Ссылка на Объект")</f>
        <v/>
      </c>
    </row>
    <row r="40">
      <c r="A40" s="1" t="n">
        <v>43782.33340277777</v>
      </c>
      <c r="B40" t="inlineStr"/>
      <c r="C40" t="n">
        <v>0</v>
      </c>
      <c r="D40" t="n">
        <v>196</v>
      </c>
      <c r="E40" t="inlineStr">
        <is>
          <t>Зато есть чем перекусить на перемене</t>
        </is>
      </c>
      <c r="F40" t="n">
        <v>1884</v>
      </c>
      <c r="G40" t="inlineStr">
        <is>
          <t>SOL7QrwAgFk.jpg</t>
        </is>
      </c>
      <c r="H40">
        <f>HYPERLINK("https://sun9-35.userapi.com/c856132/v856132134/1554e1/SOL7QrwAgFk.jpg", "Ссылка на Объект")</f>
        <v/>
      </c>
    </row>
    <row r="41">
      <c r="A41" s="1" t="n">
        <v>43782.27083333334</v>
      </c>
      <c r="B41" t="inlineStr">
        <is>
          <t>Всегда, когда мне из-за чего-то становится неловко, я просто вспоминаю эту женщину, которая выложила фото с бывшим участником группы One Direction Найлом Хораном и сделала опрос "Должны ли мы встречаться?" и сам Найл Хоран проголосовал за "Нет"</t>
        </is>
      </c>
      <c r="C41" t="n">
        <v>0</v>
      </c>
      <c r="D41" t="n">
        <v>265</v>
      </c>
      <c r="E41" t="inlineStr">
        <is>
          <t>Эта женщина:</t>
        </is>
      </c>
      <c r="F41" t="n">
        <v>3289</v>
      </c>
      <c r="G41" t="inlineStr">
        <is>
          <t>lN_P38Q0LA4.jpg</t>
        </is>
      </c>
      <c r="H41">
        <f>HYPERLINK("https://sun9-38.userapi.com/c856132/v856132362/15a3e3/lN_P38Q0LA4.jpg", "Ссылка на Объект")</f>
        <v/>
      </c>
    </row>
    <row r="42">
      <c r="A42" s="1" t="n">
        <v>43781.93751157408</v>
      </c>
      <c r="B42" t="inlineStr"/>
      <c r="C42" t="n">
        <v>0</v>
      </c>
      <c r="D42" t="n">
        <v>226</v>
      </c>
      <c r="E42" t="inlineStr">
        <is>
          <t>это не мем это моя жызнь девачьки</t>
        </is>
      </c>
      <c r="F42" t="n">
        <v>1635</v>
      </c>
      <c r="G42" t="inlineStr">
        <is>
          <t>GemqF_KpqoU.jpg</t>
        </is>
      </c>
      <c r="H42">
        <f>HYPERLINK("https://sun9-44.userapi.com/c853628/v853628049/155b37/GemqF_KpqoU.jpg", "Ссылка на Объект")</f>
        <v/>
      </c>
    </row>
    <row r="43">
      <c r="A43" s="1" t="n">
        <v>43781.91672453703</v>
      </c>
      <c r="B43" t="inlineStr">
        <is>
          <t>Я / также я:</t>
        </is>
      </c>
      <c r="C43" t="n">
        <v>0</v>
      </c>
      <c r="D43" t="n">
        <v>59</v>
      </c>
      <c r="E43" t="inlineStr">
        <is>
          <t>*через минуту после того как отказала
без меня им наверное весело...
сука, так и знала, нужно было соглашаться</t>
        </is>
      </c>
      <c r="F43" t="n">
        <v>1238</v>
      </c>
      <c r="G43" t="inlineStr">
        <is>
          <t>0JGikKoxtaQ.jpg</t>
        </is>
      </c>
      <c r="H43">
        <f>HYPERLINK("https://sun9-27.userapi.com/c855616/v855616508/166769/0JGikKoxtaQ.jpg", "Ссылка на Объект")</f>
        <v/>
      </c>
    </row>
    <row r="44">
      <c r="A44" s="1" t="n">
        <v>43781.88888888889</v>
      </c>
      <c r="B44" t="inlineStr">
        <is>
          <t>Учитель: не списывайте и не копируйте работы друг у друга
Задние парты:</t>
        </is>
      </c>
      <c r="C44" t="n">
        <v>0</v>
      </c>
      <c r="D44" t="n">
        <v>60</v>
      </c>
      <c r="E44" t="inlineStr">
        <is>
          <t>Я на задней парте, когда все пытались списать у умных, а я с интернета:</t>
        </is>
      </c>
      <c r="F44" t="n">
        <v>360</v>
      </c>
      <c r="G44" t="inlineStr">
        <is>
          <t>cz6L0a-y5Fc.jpg</t>
        </is>
      </c>
      <c r="H44">
        <f>HYPERLINK("https://sun9-34.userapi.com/c855616/v855616508/16671c/cz6L0a-y5Fc.jpg", "Ссылка на Объект")</f>
        <v/>
      </c>
    </row>
    <row r="45">
      <c r="A45" s="1" t="n">
        <v>43781.84722222222</v>
      </c>
      <c r="B45" t="inlineStr"/>
      <c r="C45" t="n">
        <v>0</v>
      </c>
      <c r="D45" t="n">
        <v>57</v>
      </c>
      <c r="E45" t="inlineStr">
        <is>
          <t>Пёсик:
/ооо, уже сотка, я уже могу просить лойс на аву/</t>
        </is>
      </c>
      <c r="F45" t="n">
        <v>284</v>
      </c>
      <c r="G45" t="inlineStr">
        <is>
          <t>YNQQXVmrKPo.jpg</t>
        </is>
      </c>
      <c r="H45">
        <f>HYPERLINK("https://sun9-18.userapi.com/c857432/v857432049/d45c6/YNQQXVmrKPo.jpg", "Ссылка на Объект")</f>
        <v/>
      </c>
    </row>
    <row r="46">
      <c r="A46" s="1" t="n">
        <v>43781.81253472222</v>
      </c>
      <c r="B46" t="inlineStr"/>
      <c r="C46" t="n">
        <v>0</v>
      </c>
      <c r="D46" t="n">
        <v>99</v>
      </c>
      <c r="E46" t="inlineStr">
        <is>
          <t>И фото вашего класса выглядит как-то так</t>
        </is>
      </c>
      <c r="F46" t="n">
        <v>629</v>
      </c>
      <c r="G46" t="inlineStr">
        <is>
          <t>PG_zbFQZW-E.jpg</t>
        </is>
      </c>
      <c r="H46">
        <f>HYPERLINK("https://sun9-43.userapi.com/c855720/v855720049/16773a/PG_zbFQZW-E.jpg", "Ссылка на Объект")</f>
        <v/>
      </c>
    </row>
    <row r="47">
      <c r="A47" s="1" t="n">
        <v>43781.78472222222</v>
      </c>
      <c r="B47" t="inlineStr"/>
      <c r="C47" t="n">
        <v>0</v>
      </c>
      <c r="D47" t="n">
        <v>30</v>
      </c>
      <c r="E47" t="inlineStr">
        <is>
          <t>Согласитесь, что с рекламой мем становится менее смешным</t>
        </is>
      </c>
      <c r="F47" t="n">
        <v>99</v>
      </c>
      <c r="G47" t="inlineStr">
        <is>
          <t>nApXcd5ycf4.jpg</t>
        </is>
      </c>
      <c r="H47">
        <f>HYPERLINK("https://sun9-16.userapi.com/c858520/v858520049/4484d/nApXcd5ycf4.jpg", "Ссылка на Объект")</f>
        <v/>
      </c>
    </row>
    <row r="48">
      <c r="A48" s="1" t="n">
        <v>43781.72920138889</v>
      </c>
      <c r="B48" t="inlineStr"/>
      <c r="C48" t="n">
        <v>0</v>
      </c>
      <c r="D48" t="n">
        <v>99</v>
      </c>
      <c r="E48" t="inlineStr">
        <is>
          <t>Скорее всего это:</t>
        </is>
      </c>
      <c r="F48" t="n">
        <v>746</v>
      </c>
      <c r="G48" t="inlineStr">
        <is>
          <t>HiXFC4q2YKI.jpg</t>
        </is>
      </c>
      <c r="H48">
        <f>HYPERLINK("https://sun9-30.userapi.com/c854020/v854020338/1659bc/HiXFC4q2YKI.jpg", "Ссылка на Объект")</f>
        <v/>
      </c>
    </row>
    <row r="49">
      <c r="A49" s="1" t="n">
        <v>43781.58349537037</v>
      </c>
      <c r="B49" t="inlineStr"/>
      <c r="C49" t="n">
        <v>0</v>
      </c>
      <c r="D49" t="n">
        <v>165</v>
      </c>
      <c r="E49" t="inlineStr">
        <is>
          <t>Мне потребовалось время, чтоб понять этот интеллектуальный отшив</t>
        </is>
      </c>
      <c r="F49" t="n">
        <v>3441</v>
      </c>
      <c r="G49" t="inlineStr">
        <is>
          <t>1nAELpQp1dA.jpg</t>
        </is>
      </c>
      <c r="H49">
        <f>HYPERLINK("https://sun9-28.userapi.com/c857436/v857436669/e5c91/1nAELpQp1dA.jpg", "Ссылка на Объект")</f>
        <v/>
      </c>
    </row>
    <row r="50">
      <c r="A50" s="1" t="n">
        <v>43781.54181712963</v>
      </c>
      <c r="B50" t="inlineStr"/>
      <c r="C50" t="n">
        <v>0</v>
      </c>
      <c r="D50" t="n">
        <v>95</v>
      </c>
      <c r="E50" t="inlineStr">
        <is>
          <t>Хуя, у нее за 6 лет один и тот же телефон?</t>
        </is>
      </c>
      <c r="F50" t="n">
        <v>683</v>
      </c>
      <c r="G50" t="inlineStr">
        <is>
          <t>pPCFFZF_vu4.jpg</t>
        </is>
      </c>
      <c r="H50">
        <f>HYPERLINK("https://sun9-68.userapi.com/c855128/v855128470/158821/pPCFFZF_vu4.jpg", "Ссылка на Объект")</f>
        <v/>
      </c>
    </row>
    <row r="51">
      <c r="A51" s="1" t="n">
        <v>43781.50017361111</v>
      </c>
      <c r="B51" t="inlineStr"/>
      <c r="C51" t="n">
        <v>0</v>
      </c>
      <c r="D51" t="n">
        <v>29</v>
      </c>
      <c r="E51" t="inlineStr">
        <is>
          <t>То чувство, когда даже у бабульки одежды больше чем у тебя. Тупо одна рванная футболка и парадные трусы</t>
        </is>
      </c>
      <c r="F51" t="n">
        <v>469</v>
      </c>
      <c r="G51" t="inlineStr">
        <is>
          <t>mmZvA2JyeUE.jpg</t>
        </is>
      </c>
      <c r="H51">
        <f>HYPERLINK("https://sun9-10.userapi.com/c858324/v858324174/e2b4f/mmZvA2JyeUE.jpg", "Ссылка на Объект")</f>
        <v/>
      </c>
    </row>
    <row r="52">
      <c r="A52" s="1" t="n">
        <v>43781.44444444445</v>
      </c>
      <c r="B52" t="inlineStr">
        <is>
          <t>Когда пытаешься точно рассчитать дозу максимально допустимого выноса мозга своего мужика, чтобы он повысил на тебя голос и можно было бы обидеться и спокойно пойти тусить с подругами</t>
        </is>
      </c>
      <c r="C52" t="n">
        <v>0</v>
      </c>
      <c r="D52" t="n">
        <v>148</v>
      </c>
      <c r="E52" t="inlineStr">
        <is>
          <t>но ведь можно просто нормально с ним поговорить и тебя отпустят🤔</t>
        </is>
      </c>
      <c r="F52" t="n">
        <v>188</v>
      </c>
      <c r="G52" t="inlineStr">
        <is>
          <t>6oru5upIgs4.jpg</t>
        </is>
      </c>
      <c r="H52">
        <f>HYPERLINK("https://sun9-6.userapi.com/c857216/v857216875/420bf/6oru5upIgs4.jpg", "Ссылка на Объект")</f>
        <v/>
      </c>
    </row>
    <row r="53">
      <c r="A53" s="1" t="n">
        <v>43781.38888888889</v>
      </c>
      <c r="B53" t="inlineStr">
        <is>
          <t>Я: впервые за 4 года сходила в зал 
Мой инстаграм:</t>
        </is>
      </c>
      <c r="C53" t="n">
        <v>0</v>
      </c>
      <c r="D53" t="n">
        <v>133</v>
      </c>
      <c r="E53" t="inlineStr">
        <is>
          <t>*я, выпившая на ночь кефир вместо привычных 25 пельмешек:</t>
        </is>
      </c>
      <c r="F53" t="n">
        <v>1466</v>
      </c>
      <c r="G53" t="inlineStr">
        <is>
          <t>2AGvRePEHkY.jpg</t>
        </is>
      </c>
      <c r="H53">
        <f>HYPERLINK("https://sun9-38.userapi.com/c855120/v855120875/1601a5/2AGvRePEHkY.jpg", "Ссылка на Объект")</f>
        <v/>
      </c>
    </row>
    <row r="54">
      <c r="A54" s="1" t="n">
        <v>43781.3334375</v>
      </c>
      <c r="B54" t="inlineStr"/>
      <c r="C54" t="n">
        <v>0</v>
      </c>
      <c r="D54" t="n">
        <v>79</v>
      </c>
      <c r="E54" t="inlineStr">
        <is>
          <t>А ибаца они тоже на улице будут что-ли?</t>
        </is>
      </c>
      <c r="F54" t="n">
        <v>637</v>
      </c>
      <c r="G54" t="inlineStr">
        <is>
          <t>kvQG1XvLl68.jpg</t>
        </is>
      </c>
      <c r="H54">
        <f>HYPERLINK("https://sun9-53.userapi.com/c853520/v853520875/15d631/kvQG1XvLl68.jpg", "Ссылка на Объект")</f>
        <v/>
      </c>
    </row>
    <row r="55">
      <c r="A55" s="1" t="n">
        <v>43780.83434027778</v>
      </c>
      <c r="B55" t="inlineStr"/>
      <c r="C55" t="n">
        <v>0</v>
      </c>
      <c r="D55" t="n">
        <v>158</v>
      </c>
      <c r="E55" t="inlineStr">
        <is>
          <t>Отказать после такого - не иметь сердца
upd смотри закреп</t>
        </is>
      </c>
      <c r="F55" t="n">
        <v>4717</v>
      </c>
      <c r="G55" t="inlineStr">
        <is>
          <t>ImnLUm-LSUU.jpg</t>
        </is>
      </c>
      <c r="H55">
        <f>HYPERLINK("https://sun9-57.userapi.com/c855232/v855232104/158432/ImnLUm-LSUU.jpg", "Ссылка на Объект")</f>
        <v/>
      </c>
    </row>
    <row r="56">
      <c r="A56" s="1" t="n">
        <v>43780.79181712963</v>
      </c>
      <c r="B56" t="inlineStr">
        <is>
          <t>Adobe: *создает программу, позволяющую распознать фотошоп на фотографии*
Инстаграм в ближайшем будущем:</t>
        </is>
      </c>
      <c r="C56" t="n">
        <v>0</v>
      </c>
      <c r="D56" t="n">
        <v>160</v>
      </c>
      <c r="E56" t="inlineStr">
        <is>
          <t>я до появления программы/ после</t>
        </is>
      </c>
      <c r="F56" t="n">
        <v>1812</v>
      </c>
      <c r="G56" t="inlineStr">
        <is>
          <t>oL665EnPREU.jpg</t>
        </is>
      </c>
      <c r="H56">
        <f>HYPERLINK("https://sun9-34.userapi.com/c855724/v855724386/15ff4e/oL665EnPREU.jpg", "Ссылка на Объект")</f>
        <v/>
      </c>
    </row>
    <row r="57">
      <c r="A57" s="1" t="n">
        <v>43780.70844907407</v>
      </c>
      <c r="B57" t="inlineStr"/>
      <c r="C57" t="n">
        <v>0</v>
      </c>
      <c r="D57" t="n">
        <v>60</v>
      </c>
      <c r="E57" t="inlineStr">
        <is>
          <t>я один после покупки еще долго их берегу под комодом? потому что мама не разрешает выходить в новом без повода
злюся</t>
        </is>
      </c>
      <c r="F57" t="n">
        <v>272</v>
      </c>
      <c r="G57" t="inlineStr">
        <is>
          <t>gLFexT2d5HU.jpg</t>
        </is>
      </c>
      <c r="H57">
        <f>HYPERLINK("https://sun9-60.userapi.com/c857416/v857416368/e2d22/gLFexT2d5HU.jpg", "Ссылка на Объект")</f>
        <v/>
      </c>
    </row>
    <row r="58">
      <c r="A58" s="1" t="n">
        <v>43780.5834837963</v>
      </c>
      <c r="B58" t="inlineStr"/>
      <c r="C58" t="n">
        <v>0</v>
      </c>
      <c r="D58" t="n">
        <v>78</v>
      </c>
      <c r="E58" t="inlineStr">
        <is>
          <t>Какой нахуй Дима, вообще-то Виктор, заебал 97 алмазов ему надо</t>
        </is>
      </c>
      <c r="F58" t="n">
        <v>471</v>
      </c>
      <c r="G58" t="inlineStr">
        <is>
          <t>NqEffyuQDeo.jpg</t>
        </is>
      </c>
      <c r="H58">
        <f>HYPERLINK("https://sun9-34.userapi.com/c855528/v855528368/15b83a/NqEffyuQDeo.jpg", "Ссылка на Объект")</f>
        <v/>
      </c>
    </row>
    <row r="59">
      <c r="A59" s="1" t="n">
        <v>43780.54209490741</v>
      </c>
      <c r="B59" t="inlineStr"/>
      <c r="C59" t="n">
        <v>0</v>
      </c>
      <c r="D59" t="n">
        <v>53</v>
      </c>
      <c r="E59" t="inlineStr">
        <is>
          <t>пока читала, все время смотрела на это слово</t>
        </is>
      </c>
      <c r="F59" t="n">
        <v>533</v>
      </c>
      <c r="G59" t="inlineStr">
        <is>
          <t>vejEUWmPM-M.jpg</t>
        </is>
      </c>
      <c r="H59">
        <f>HYPERLINK("https://sun9-59.userapi.com/c858320/v858320381/e1bd4/vejEUWmPM-M.jpg", "Ссылка на Объект")</f>
        <v/>
      </c>
    </row>
    <row r="60">
      <c r="A60" s="1" t="n">
        <v>43780.38888888889</v>
      </c>
      <c r="B60" t="inlineStr"/>
      <c r="C60" t="n">
        <v>0</v>
      </c>
      <c r="D60" t="n">
        <v>172</v>
      </c>
      <c r="E60" t="inlineStr">
        <is>
          <t>Простите она тупая? Или она тупая?</t>
        </is>
      </c>
      <c r="F60" t="n">
        <v>5183</v>
      </c>
      <c r="G60" t="inlineStr">
        <is>
          <t>PbXPpJXDtB0.jpg</t>
        </is>
      </c>
      <c r="H60">
        <f>HYPERLINK("https://sun9-41.userapi.com/c857528/v857528640/dd6db/PbXPpJXDtB0.jpg", "Ссылка на Объект")</f>
        <v/>
      </c>
    </row>
    <row r="61">
      <c r="A61" s="1" t="n">
        <v>43780.33342592593</v>
      </c>
      <c r="B61" t="inlineStr"/>
      <c r="C61" t="n">
        <v>0</v>
      </c>
      <c r="D61" t="n">
        <v>351</v>
      </c>
      <c r="E61" t="inlineStr">
        <is>
          <t>Сначала каверкаешь слова, потом не помнишь как они пишутся:</t>
        </is>
      </c>
      <c r="F61" t="n">
        <v>3537</v>
      </c>
      <c r="G61" t="inlineStr">
        <is>
          <t>kIzg7ODf0CI.jpg</t>
        </is>
      </c>
      <c r="H61">
        <f>HYPERLINK("https://sun9-59.userapi.com/c854328/v854328772/15656e/kIzg7ODf0CI.jpg", "Ссылка на Объект")</f>
        <v/>
      </c>
    </row>
    <row r="62">
      <c r="A62" s="1" t="n">
        <v>43780.27084490741</v>
      </c>
      <c r="B62" t="inlineStr"/>
      <c r="C62" t="n">
        <v>0</v>
      </c>
      <c r="D62" t="n">
        <v>87</v>
      </c>
      <c r="E62" t="inlineStr">
        <is>
          <t>о детка ты еще не знаешь что такое сидя на диване надеть один носок и держа в руке второй сидеть и пялиться в пространство рассуждая об извечных вопросах сущности бытия нашего тленного</t>
        </is>
      </c>
      <c r="F62" t="n">
        <v>1277</v>
      </c>
      <c r="G62" t="inlineStr">
        <is>
          <t>6Uro_s9pu3w.jpg</t>
        </is>
      </c>
      <c r="H62">
        <f>HYPERLINK("https://sun9-36.userapi.com/c857528/v857528315/e1218/6Uro_s9pu3w.jpg", "Ссылка на Объект")</f>
        <v/>
      </c>
    </row>
    <row r="63">
      <c r="A63" s="1" t="n">
        <v>43779.95839120371</v>
      </c>
      <c r="B63" t="inlineStr">
        <is>
          <t>Люди в общественноv транспорте: *улыбаются, уступают мне место и спрашивают, мальчик у меня будет или девочка* 
Я, только что сожравшая два больших баскета в кфс:</t>
        </is>
      </c>
      <c r="C63" t="n">
        <v>0</v>
      </c>
      <c r="D63" t="n">
        <v>86</v>
      </c>
      <c r="E63" t="inlineStr">
        <is>
          <t>Люди , которым и без баскета уступают:</t>
        </is>
      </c>
      <c r="F63" t="n">
        <v>422</v>
      </c>
      <c r="G63" t="inlineStr">
        <is>
          <t>_qlO9V6rtTI.jpg</t>
        </is>
      </c>
      <c r="H63">
        <f>HYPERLINK("https://sun9-62.userapi.com/c855036/v855036408/15fe81/_qlO9V6rtTI.jpg", "Ссылка на Объект")</f>
        <v/>
      </c>
    </row>
    <row r="64">
      <c r="A64" s="1" t="n">
        <v>43779.90752314815</v>
      </c>
      <c r="B64" t="inlineStr"/>
      <c r="C64" t="n">
        <v>0</v>
      </c>
      <c r="D64" t="n">
        <v>34</v>
      </c>
      <c r="E64" t="inlineStr">
        <is>
          <t>Когда посмотрел еще одну серию "план Б":</t>
        </is>
      </c>
      <c r="F64" t="n">
        <v>127</v>
      </c>
      <c r="G64" t="inlineStr">
        <is>
          <t>hokgyzAaVHI.jpg</t>
        </is>
      </c>
      <c r="H64">
        <f>HYPERLINK("https://sun9-43.userapi.com/c854420/v854420194/15ac70/hokgyzAaVHI.jpg", "Ссылка на Объект")</f>
        <v/>
      </c>
    </row>
    <row r="65">
      <c r="A65" s="1" t="n">
        <v>43779.88888888889</v>
      </c>
      <c r="B65" t="inlineStr"/>
      <c r="C65" t="n">
        <v>0</v>
      </c>
      <c r="D65" t="n">
        <v>213</v>
      </c>
      <c r="E65" t="inlineStr">
        <is>
          <t>в таких моментах не стоит ничего говорить а только бросить загадочный взгляд в мексиканской шляпе</t>
        </is>
      </c>
      <c r="F65" t="n">
        <v>847</v>
      </c>
      <c r="G65" t="inlineStr">
        <is>
          <t>-AuQi-pUqRI.jpg</t>
        </is>
      </c>
      <c r="H65">
        <f>HYPERLINK("https://sun9-47.userapi.com/c855416/v855416299/15b0c7/-AuQi-pUqRI.jpg", "Ссылка на Объект")</f>
        <v/>
      </c>
    </row>
    <row r="66">
      <c r="A66" s="1" t="n">
        <v>43779.56253472222</v>
      </c>
      <c r="B66" t="inlineStr"/>
      <c r="C66" t="n">
        <v>0</v>
      </c>
      <c r="D66" t="n">
        <v>246</v>
      </c>
      <c r="E66" t="inlineStr">
        <is>
          <t>[club163696702|@] | О ком подумали современные девочки от 10 до 55 лет:</t>
        </is>
      </c>
      <c r="F66" t="n">
        <v>229</v>
      </c>
      <c r="G66" t="inlineStr">
        <is>
          <t>h0AXkzC93uk.jpg</t>
        </is>
      </c>
      <c r="H66">
        <f>HYPERLINK("https://sun9-52.userapi.com/c856120/v856120747/155891/h0AXkzC93uk.jpg", "Ссылка на Объект")</f>
        <v/>
      </c>
    </row>
    <row r="67">
      <c r="A67" s="1" t="n">
        <v>43779.50011574074</v>
      </c>
      <c r="B67" t="inlineStr"/>
      <c r="C67" t="n">
        <v>0</v>
      </c>
      <c r="D67" t="n">
        <v>62</v>
      </c>
      <c r="E67" t="inlineStr">
        <is>
          <t>Я не злопамятная, но я всё помню...
Я: поставила кому-то лайки на фотографии, а он мне нет
Также я: собирайтесь, лайки, мы уходим</t>
        </is>
      </c>
      <c r="F67" t="n">
        <v>391</v>
      </c>
      <c r="G67" t="inlineStr">
        <is>
          <t>U43KM5P9G8w.jpg</t>
        </is>
      </c>
      <c r="H67">
        <f>HYPERLINK("https://sun9-63.userapi.com/c857424/v857424870/e1207/U43KM5P9G8w.jpg", "Ссылка на Объект")</f>
        <v/>
      </c>
    </row>
    <row r="68">
      <c r="A68" s="1" t="n">
        <v>43779.44444444445</v>
      </c>
      <c r="B68" t="inlineStr">
        <is>
          <t>Когда специально встала раньше него, помыла голову, уложила волосы, накрасилась и навела полный шик и лоск, и теперь легла перед ним красивенькая и ждешь, когда он проснётся и скажет "вау, ты у меня такая красивая, когда просыпаешься"</t>
        </is>
      </c>
      <c r="C68" t="n">
        <v>0</v>
      </c>
      <c r="D68" t="n">
        <v>110</v>
      </c>
      <c r="E68" t="inlineStr">
        <is>
          <t>Я бы разбудила, хули он спит, когда я красото4ка</t>
        </is>
      </c>
      <c r="F68" t="n">
        <v>970</v>
      </c>
      <c r="G68" t="inlineStr">
        <is>
          <t>97dJ-VFd9JE.jpg</t>
        </is>
      </c>
      <c r="H68">
        <f>HYPERLINK("https://sun9-55.userapi.com/c857424/v857424870/e11b9/97dJ-VFd9JE.jpg", "Ссылка на Объект")</f>
        <v/>
      </c>
    </row>
    <row r="69">
      <c r="A69" s="1" t="n">
        <v>43779.3334375</v>
      </c>
      <c r="B69" t="inlineStr">
        <is>
          <t>Кто-то: песни Билли Айлиш такие грустные 
Я: нет 
Кто-то: у тебя просто не было по-настоящему депрессивных моментов в жизни, когда казалось, что выхода нет 
Я:</t>
        </is>
      </c>
      <c r="C69" t="n">
        <v>0</v>
      </c>
      <c r="D69" t="n">
        <v>540</v>
      </c>
      <c r="E69" t="inlineStr">
        <is>
          <t>что вы знаете о грустном?
когда снейп убил дамблдора из любви к нему, вот что по настоящему грустно</t>
        </is>
      </c>
      <c r="F69" t="n">
        <v>1783</v>
      </c>
      <c r="G69" t="inlineStr">
        <is>
          <t>-GcEPtuCmtE.jpg</t>
        </is>
      </c>
      <c r="H69">
        <f>HYPERLINK("https://sun9-54.userapi.com/c857736/v857736713/e3841/-GcEPtuCmtE.jpg", "Ссылка на Объект")</f>
        <v/>
      </c>
    </row>
    <row r="70">
      <c r="A70" s="1" t="n">
        <v>43782.71043981481</v>
      </c>
      <c r="B70" t="inlineStr"/>
      <c r="C70" t="n">
        <v>0</v>
      </c>
      <c r="D70" t="n">
        <v>120</v>
      </c>
      <c r="E70" t="inlineStr">
        <is>
          <t>Если  я был  деректором 
  мучилбы детей 😂</t>
        </is>
      </c>
      <c r="F70" t="n">
        <v>20</v>
      </c>
      <c r="G70" t="inlineStr">
        <is>
          <t>iFzGjjJNZFA.jpg</t>
        </is>
      </c>
      <c r="H70">
        <f>HYPERLINK("https://sun9-12.userapi.com/c857536/v857536847/eb0ef/iFzGjjJNZFA.jpg", "Ссылка на Объект")</f>
        <v/>
      </c>
    </row>
    <row r="71">
      <c r="A71" s="1" t="n">
        <v>43781.56430555556</v>
      </c>
      <c r="B71" t="inlineStr"/>
      <c r="C71" t="n">
        <v>0</v>
      </c>
      <c r="D71" t="n">
        <v>104</v>
      </c>
      <c r="E71" t="inlineStr">
        <is>
          <t>Эта херня стоит 3000000 милиона</t>
        </is>
      </c>
      <c r="F71" t="n">
        <v>21</v>
      </c>
      <c r="G71" t="inlineStr">
        <is>
          <t>iimvXTXsyiQ.jpg</t>
        </is>
      </c>
      <c r="H71">
        <f>HYPERLINK("https://sun9-30.userapi.com/c855336/v855336981/165117/iimvXTXsyiQ.jpg", "Ссылка на Объект")</f>
        <v/>
      </c>
    </row>
    <row r="72">
      <c r="A72" s="1" t="n">
        <v>43780.85486111111</v>
      </c>
      <c r="B72" t="inlineStr"/>
      <c r="C72" t="n">
        <v>0</v>
      </c>
      <c r="D72" t="n">
        <v>150</v>
      </c>
      <c r="E72" t="inlineStr">
        <is>
          <t>Ага, когда это литра</t>
        </is>
      </c>
      <c r="F72" t="n">
        <v>12</v>
      </c>
      <c r="G72" t="inlineStr">
        <is>
          <t>h0HlkM-5PeA.jpg</t>
        </is>
      </c>
      <c r="H72">
        <f>HYPERLINK("https://sun9-15.userapi.com/c857536/v857536003/e3df5/h0HlkM-5PeA.jpg", "Ссылка на Объект")</f>
        <v/>
      </c>
    </row>
    <row r="73">
      <c r="A73" s="1" t="n">
        <v>43780.81515046296</v>
      </c>
      <c r="B73" t="inlineStr"/>
      <c r="C73" t="n">
        <v>0</v>
      </c>
      <c r="D73" t="n">
        <v>184</v>
      </c>
      <c r="E73" t="inlineStr">
        <is>
          <t>Ну не знаю. Наверно насиловать детей этой фигней</t>
        </is>
      </c>
      <c r="F73" t="n">
        <v>27</v>
      </c>
      <c r="G73" t="inlineStr">
        <is>
          <t>9DON744W9pY.jpg</t>
        </is>
      </c>
      <c r="H73">
        <f>HYPERLINK("https://sun9-65.userapi.com/c857536/v857536003/e3dec/9DON744W9pY.jpg", "Ссылка на Объект")</f>
        <v/>
      </c>
    </row>
    <row r="74">
      <c r="A74" s="1" t="n">
        <v>43779.59236111111</v>
      </c>
      <c r="B74" t="inlineStr"/>
      <c r="C74" t="n">
        <v>0</v>
      </c>
      <c r="D74" t="n">
        <v>58</v>
      </c>
      <c r="E74" t="inlineStr">
        <is>
          <t>Всегда так делаю . Кто тоже так то лацк 😂</t>
        </is>
      </c>
      <c r="F74" t="n">
        <v>26</v>
      </c>
      <c r="G74" t="inlineStr">
        <is>
          <t>E6YQxml5t5c.jpg</t>
        </is>
      </c>
      <c r="H74">
        <f>HYPERLINK("https://sun9-10.userapi.com/c858532/v858532101/3ec85/E6YQxml5t5c.jpg", "Ссылка на Объект")</f>
        <v/>
      </c>
    </row>
    <row r="75">
      <c r="A75" s="1" t="n">
        <v>43779.55127314815</v>
      </c>
      <c r="B75" t="inlineStr"/>
      <c r="C75" t="n">
        <v>0</v>
      </c>
      <c r="D75" t="n">
        <v>33</v>
      </c>
      <c r="E75" t="inlineStr">
        <is>
          <t>Лайкните аву плез</t>
        </is>
      </c>
      <c r="F75" t="n">
        <v>36</v>
      </c>
      <c r="G75" t="inlineStr">
        <is>
          <t>-IPA_33Q6K0.jpg</t>
        </is>
      </c>
      <c r="H75">
        <f>HYPERLINK("https://sun9-5.userapi.com/c858532/v858532101/3ec7b/-IPA_33Q6K0.jpg", "Ссылка на Объект")</f>
        <v/>
      </c>
    </row>
    <row r="76">
      <c r="A76" s="1" t="n">
        <v>43782.87508101852</v>
      </c>
      <c r="B76" t="inlineStr"/>
      <c r="C76" t="n">
        <v>0</v>
      </c>
      <c r="D76" t="n">
        <v>65</v>
      </c>
      <c r="E76" t="inlineStr">
        <is>
          <t>Когда не заплатили за шторы и учитель разозлился.</t>
        </is>
      </c>
      <c r="F76" t="n">
        <v>106</v>
      </c>
      <c r="G76" t="inlineStr">
        <is>
          <t>j2f_1F6xwVM.jpg</t>
        </is>
      </c>
      <c r="H76">
        <f>HYPERLINK("https://sun9-37.userapi.com/c854220/v854220029/15d3fe/j2f_1F6xwVM.jpg", "Ссылка на Объект")</f>
        <v/>
      </c>
    </row>
    <row r="77">
      <c r="A77" s="1" t="n">
        <v>43782.7084375</v>
      </c>
      <c r="B77" t="inlineStr"/>
      <c r="C77" t="n">
        <v>0</v>
      </c>
      <c r="D77" t="n">
        <v>64</v>
      </c>
      <c r="E77" t="inlineStr">
        <is>
          <t>Очень похожи. Незнала что в арктике есть зайцы</t>
        </is>
      </c>
      <c r="F77" t="n">
        <v>18</v>
      </c>
      <c r="G77" t="inlineStr">
        <is>
          <t>t6rJ13SaxYU.jpg</t>
        </is>
      </c>
      <c r="H77">
        <f>HYPERLINK("https://sun9-3.userapi.com/c854220/v854220029/15d3e5/t6rJ13SaxYU.jpg", "Ссылка на Объект")</f>
        <v/>
      </c>
    </row>
    <row r="78">
      <c r="A78" s="1" t="n">
        <v>43782.6250462963</v>
      </c>
      <c r="B78" t="inlineStr"/>
      <c r="C78" t="n">
        <v>0</v>
      </c>
      <c r="D78" t="n">
        <v>65</v>
      </c>
      <c r="E78" t="inlineStr">
        <is>
          <t>Я столько лет жила во лжи...</t>
        </is>
      </c>
      <c r="F78" t="n">
        <v>13</v>
      </c>
      <c r="G78" t="inlineStr">
        <is>
          <t>lhTs4H3pGgs.jpg</t>
        </is>
      </c>
      <c r="H78">
        <f>HYPERLINK("https://sun9-27.userapi.com/c855228/v855228571/15d1e1/lhTs4H3pGgs.jpg", "Ссылка на Объект")</f>
        <v/>
      </c>
    </row>
    <row r="79">
      <c r="A79" s="1" t="n">
        <v>43782.45837962963</v>
      </c>
      <c r="B79" t="inlineStr"/>
      <c r="C79" t="n">
        <v>0</v>
      </c>
      <c r="D79" t="n">
        <v>83</v>
      </c>
      <c r="E79" t="inlineStr">
        <is>
          <t>Почему так легко?..</t>
        </is>
      </c>
      <c r="F79" t="n">
        <v>20</v>
      </c>
      <c r="G79" t="inlineStr">
        <is>
          <t>uyZ6rMvgSgY.jpg</t>
        </is>
      </c>
      <c r="H79">
        <f>HYPERLINK("https://sun9-15.userapi.com/c855228/v855228571/15d1d1/uyZ6rMvgSgY.jpg", "Ссылка на Объект")</f>
        <v/>
      </c>
    </row>
    <row r="80">
      <c r="A80" s="1" t="n">
        <v>43782.3750462963</v>
      </c>
      <c r="B80" t="inlineStr"/>
      <c r="C80" t="n">
        <v>0</v>
      </c>
      <c r="D80" t="n">
        <v>108</v>
      </c>
      <c r="E80" t="inlineStr">
        <is>
          <t>Главное, что он всё равно бежит вперёд</t>
        </is>
      </c>
      <c r="F80" t="n">
        <v>114</v>
      </c>
      <c r="G80" t="inlineStr">
        <is>
          <t>ULLlSdRX4i0.jpg</t>
        </is>
      </c>
      <c r="H80">
        <f>HYPERLINK("https://sun9-72.userapi.com/c855228/v855228571/15d1c9/ULLlSdRX4i0.jpg", "Ссылка на Объект")</f>
        <v/>
      </c>
    </row>
    <row r="81">
      <c r="A81" s="1" t="n">
        <v>43782.20833333334</v>
      </c>
      <c r="B81" t="inlineStr"/>
      <c r="C81" t="n">
        <v>0</v>
      </c>
      <c r="D81" t="n">
        <v>66</v>
      </c>
      <c r="E81" t="inlineStr">
        <is>
          <t>Непонел</t>
        </is>
      </c>
      <c r="F81" t="n">
        <v>21</v>
      </c>
      <c r="G81" t="inlineStr">
        <is>
          <t>hTHO5IQkTVc.jpg</t>
        </is>
      </c>
      <c r="H81">
        <f>HYPERLINK("https://sun9-48.userapi.com/c855228/v855228571/15d1a5/hTHO5IQkTVc.jpg", "Ссылка на Объект")</f>
        <v/>
      </c>
    </row>
    <row r="82">
      <c r="A82" s="1" t="n">
        <v>43781.95835648148</v>
      </c>
      <c r="B82" t="inlineStr"/>
      <c r="C82" t="n">
        <v>0</v>
      </c>
      <c r="D82" t="n">
        <v>47</v>
      </c>
      <c r="E82" t="inlineStr">
        <is>
          <t>Честно говоря, по моему скромному мнению и, не желая обидеть никого в комментах, чьё мнение отличается от моего, но все-же, рассматривая этот вопрос с другой точки зрения, в тоже время, не опротестовывая ничью позицию и, стараясь быть объективным, а также, принимая во внимание все без исключения аргументы, других участников обсуждения, искренне полагаю, что я целиком и полностью забыл наxер что хотел сказать.</t>
        </is>
      </c>
      <c r="F82" t="n">
        <v>18</v>
      </c>
      <c r="G82" t="inlineStr">
        <is>
          <t>JaIFgvPkb3E.jpg</t>
        </is>
      </c>
      <c r="H82">
        <f>HYPERLINK("https://sun9-5.userapi.com/c855228/v855228571/15d190/JaIFgvPkb3E.jpg", "Ссылка на Объект")</f>
        <v/>
      </c>
    </row>
    <row r="83">
      <c r="A83" s="1" t="n">
        <v>43781.56034722222</v>
      </c>
      <c r="B83" t="inlineStr"/>
      <c r="C83" t="n">
        <v>0</v>
      </c>
      <c r="D83" t="n">
        <v>62</v>
      </c>
      <c r="E83" t="inlineStr">
        <is>
          <t>Да что вы знаете о достижениях в жизни..... я нашла гуся без раскрашенного клюва</t>
        </is>
      </c>
      <c r="F83" t="n">
        <v>12</v>
      </c>
      <c r="G83" t="inlineStr">
        <is>
          <t>C5BC1GU3F7w.jpg</t>
        </is>
      </c>
      <c r="H83">
        <f>HYPERLINK("https://sun9-62.userapi.com/c855228/v855228571/15d16d/C5BC1GU3F7w.jpg", "Ссылка на Объект")</f>
        <v/>
      </c>
    </row>
    <row r="84">
      <c r="A84" s="1" t="n">
        <v>43781.45839120371</v>
      </c>
      <c r="B84" t="inlineStr"/>
      <c r="C84" t="n">
        <v>0</v>
      </c>
      <c r="D84" t="n">
        <v>50</v>
      </c>
      <c r="E84" t="inlineStr">
        <is>
          <t>1 мың теңге
И все казахи в комментах:</t>
        </is>
      </c>
      <c r="F84" t="n">
        <v>17</v>
      </c>
      <c r="G84" t="inlineStr">
        <is>
          <t>oGCKux28oMc.jpg</t>
        </is>
      </c>
      <c r="H84">
        <f>HYPERLINK("https://sun9-20.userapi.com/c854228/v854228020/1620f1/oGCKux28oMc.jpg", "Ссылка на Объект")</f>
        <v/>
      </c>
    </row>
    <row r="85">
      <c r="A85" s="1" t="n">
        <v>43781.29168981482</v>
      </c>
      <c r="B85" t="inlineStr"/>
      <c r="C85" t="n">
        <v>0</v>
      </c>
      <c r="D85" t="n">
        <v>74</v>
      </c>
      <c r="E85" t="inlineStr">
        <is>
          <t>Расстрелять айсберг в дребезги. Тут оружие надо побольше</t>
        </is>
      </c>
      <c r="F85" t="n">
        <v>13</v>
      </c>
      <c r="G85" t="inlineStr">
        <is>
          <t>wi3QE5uwOyg.jpg</t>
        </is>
      </c>
      <c r="H85">
        <f>HYPERLINK("https://sun9-32.userapi.com/c854228/v854228020/1620cc/wi3QE5uwOyg.jpg", "Ссылка на Объект")</f>
        <v/>
      </c>
    </row>
    <row r="86">
      <c r="A86" s="1" t="n">
        <v>43780.62503472222</v>
      </c>
      <c r="B86" t="inlineStr"/>
      <c r="C86" t="n">
        <v>0</v>
      </c>
      <c r="D86" t="n">
        <v>59</v>
      </c>
      <c r="E86" t="inlineStr">
        <is>
          <t>Вот это морда. Как из фильма ужасов</t>
        </is>
      </c>
      <c r="F86" t="n">
        <v>19</v>
      </c>
      <c r="G86" t="inlineStr">
        <is>
          <t>8Vx46_W60gw.jpg</t>
        </is>
      </c>
      <c r="H86">
        <f>HYPERLINK("https://sun9-38.userapi.com/c858524/v858524637/3de5d/8Vx46_W60gw.jpg", "Ссылка на Объект")</f>
        <v/>
      </c>
    </row>
    <row r="87">
      <c r="A87" s="1" t="n">
        <v>43780.54168981482</v>
      </c>
      <c r="B87" t="inlineStr"/>
      <c r="C87" t="n">
        <v>0</v>
      </c>
      <c r="D87" t="n">
        <v>61</v>
      </c>
      <c r="E87" t="inlineStr">
        <is>
          <t>Однако лучше, если бы ты списывал</t>
        </is>
      </c>
      <c r="F87" t="n">
        <v>16</v>
      </c>
      <c r="G87" t="inlineStr">
        <is>
          <t>8wHh6ip0vzQ.jpg</t>
        </is>
      </c>
      <c r="H87">
        <f>HYPERLINK("https://sun9-59.userapi.com/c858524/v858524637/3de36/8wHh6ip0vzQ.jpg", "Ссылка на Объект")</f>
        <v/>
      </c>
    </row>
    <row r="88">
      <c r="A88" s="1" t="n">
        <v>43780.45836805556</v>
      </c>
      <c r="B88" t="inlineStr"/>
      <c r="C88" t="n">
        <v>0</v>
      </c>
      <c r="D88" t="n">
        <v>53</v>
      </c>
      <c r="E88" t="inlineStr">
        <is>
          <t>Настоящий русский берёт пакет из дома!</t>
        </is>
      </c>
      <c r="F88" t="n">
        <v>17</v>
      </c>
      <c r="G88" t="inlineStr">
        <is>
          <t>8UFi9Cv4Vrg.jpg</t>
        </is>
      </c>
      <c r="H88">
        <f>HYPERLINK("https://sun9-66.userapi.com/c858524/v858524637/3de2d/8UFi9Cv4Vrg.jpg", "Ссылка на Объект")</f>
        <v/>
      </c>
    </row>
    <row r="89">
      <c r="A89" s="1" t="n">
        <v>43779.95835648148</v>
      </c>
      <c r="B89" t="inlineStr"/>
      <c r="C89" t="n">
        <v>0</v>
      </c>
      <c r="D89" t="n">
        <v>52</v>
      </c>
      <c r="E89" t="inlineStr">
        <is>
          <t>Военком всегда все организует в лучшем качестве</t>
        </is>
      </c>
      <c r="F89" t="n">
        <v>13</v>
      </c>
      <c r="G89" t="inlineStr">
        <is>
          <t>g44uYSTUSKM.jpg</t>
        </is>
      </c>
      <c r="H89">
        <f>HYPERLINK("https://sun9-48.userapi.com/c858120/v858120536/dfce8/g44uYSTUSKM.jpg", "Ссылка на Объект")</f>
        <v/>
      </c>
    </row>
    <row r="90">
      <c r="A90" s="1" t="n">
        <v>43779.87503472222</v>
      </c>
      <c r="B90" t="inlineStr"/>
      <c r="C90" t="n">
        <v>0</v>
      </c>
      <c r="D90" t="n">
        <v>93</v>
      </c>
      <c r="E90" t="inlineStr">
        <is>
          <t>Мне всегда животных, больше чем людей жалко</t>
        </is>
      </c>
      <c r="F90" t="n">
        <v>24</v>
      </c>
      <c r="G90" t="inlineStr">
        <is>
          <t>8jkmR889mCI.jpg</t>
        </is>
      </c>
      <c r="H90">
        <f>HYPERLINK("https://sun9-8.userapi.com/c858120/v858120536/dfcef/8jkmR889mCI.jpg", "Ссылка на Объект")</f>
        <v/>
      </c>
    </row>
    <row r="91">
      <c r="A91" s="1" t="n">
        <v>43779.62513888889</v>
      </c>
      <c r="B91" t="inlineStr"/>
      <c r="C91" t="n">
        <v>0</v>
      </c>
      <c r="D91" t="n">
        <v>90</v>
      </c>
      <c r="E91" t="inlineStr">
        <is>
          <t>Я тоже не любила ходить в детский сад</t>
        </is>
      </c>
      <c r="F91" t="n">
        <v>27</v>
      </c>
      <c r="G91" t="inlineStr">
        <is>
          <t>ZjG42pSCL_A.jpg</t>
        </is>
      </c>
      <c r="H91">
        <f>HYPERLINK("https://sun9-10.userapi.com/c858120/v858120536/dfcc4/ZjG42pSCL_A.jpg", "Ссылка на Объект")</f>
        <v/>
      </c>
    </row>
    <row r="92">
      <c r="A92" s="1" t="n">
        <v>43779.58344907407</v>
      </c>
      <c r="B92" t="inlineStr"/>
      <c r="C92" t="n">
        <v>0</v>
      </c>
      <c r="D92" t="n">
        <v>74</v>
      </c>
      <c r="E92" t="inlineStr">
        <is>
          <t>Про сопли вообще жиза , всегда так делаю</t>
        </is>
      </c>
      <c r="F92" t="n">
        <v>46</v>
      </c>
      <c r="G92" t="inlineStr">
        <is>
          <t>6rxPhqJwrAo.jpg</t>
        </is>
      </c>
      <c r="H92">
        <f>HYPERLINK("https://sun9-16.userapi.com/c855724/v855724095/15bd37/6rxPhqJwrAo.jpg", "Ссылка на Объект")</f>
        <v/>
      </c>
    </row>
    <row r="93">
      <c r="A93" s="1" t="n">
        <v>43779.20833333334</v>
      </c>
      <c r="B93" t="inlineStr"/>
      <c r="C93" t="n">
        <v>0</v>
      </c>
      <c r="D93" t="n">
        <v>26</v>
      </c>
      <c r="E93" t="inlineStr">
        <is>
          <t>Да интернет и игры это причина падения рождаемости но потому что игровая реальность лучше чем этот мир я лучше поиграю чем выйду в эту серую удицу</t>
        </is>
      </c>
      <c r="F93" t="n">
        <v>14</v>
      </c>
      <c r="G93" t="inlineStr">
        <is>
          <t>KVgdxASbmO8.jpg</t>
        </is>
      </c>
      <c r="H93">
        <f>HYPERLINK("https://sun9-13.userapi.com/c855632/v855632004/15b42c/KVgdxASbmO8.jpg", "Ссылка на Объект")</f>
        <v/>
      </c>
    </row>
    <row r="94">
      <c r="A94" s="1" t="n">
        <v>43782.70844907407</v>
      </c>
      <c r="B94" t="inlineStr"/>
      <c r="C94" t="n">
        <v>0</v>
      </c>
      <c r="D94" t="n">
        <v>15</v>
      </c>
      <c r="E94" t="inlineStr">
        <is>
          <t>Водители, когда ты переходишь дорогу</t>
        </is>
      </c>
      <c r="F94" t="n">
        <v>19</v>
      </c>
      <c r="G94" t="inlineStr">
        <is>
          <t>IBURYKhfFI4.jpg</t>
        </is>
      </c>
      <c r="H94">
        <f>HYPERLINK("https://sun9-64.userapi.com/c855336/v855336073/16572e/IBURYKhfFI4.jpg", "Ссылка на Объект")</f>
        <v/>
      </c>
    </row>
    <row r="95">
      <c r="A95" s="1" t="n">
        <v>43782.58344907407</v>
      </c>
      <c r="B95" t="inlineStr"/>
      <c r="C95" t="n">
        <v>0</v>
      </c>
      <c r="D95" t="n">
        <v>21</v>
      </c>
      <c r="E95" t="inlineStr">
        <is>
          <t>И тут она пёрнула</t>
        </is>
      </c>
      <c r="F95" t="n">
        <v>27</v>
      </c>
      <c r="G95" t="inlineStr">
        <is>
          <t>BGmQftBJQb8.jpg</t>
        </is>
      </c>
      <c r="H95">
        <f>HYPERLINK("https://sun9-22.userapi.com/c855336/v855336073/16566d/BGmQftBJQb8.jpg", "Ссылка на Объект")</f>
        <v/>
      </c>
    </row>
    <row r="96">
      <c r="A96" s="1" t="n">
        <v>43782.54178240741</v>
      </c>
      <c r="B96" t="inlineStr"/>
      <c r="C96" t="n">
        <v>0</v>
      </c>
      <c r="D96" t="n">
        <v>42</v>
      </c>
      <c r="E96" t="inlineStr">
        <is>
          <t>А мне и старый зашел</t>
        </is>
      </c>
      <c r="F96" t="n">
        <v>71</v>
      </c>
      <c r="G96" t="inlineStr">
        <is>
          <t>pog_LckBRgk.jpg</t>
        </is>
      </c>
      <c r="H96">
        <f>HYPERLINK("https://sun9-5.userapi.com/c855336/v855336425/162bb1/pog_LckBRgk.jpg", "Ссылка на Объект")</f>
        <v/>
      </c>
    </row>
    <row r="97">
      <c r="A97" s="1" t="n">
        <v>43781.34166666667</v>
      </c>
      <c r="B97" t="inlineStr"/>
      <c r="C97" t="n">
        <v>0</v>
      </c>
      <c r="D97" t="n">
        <v>84</v>
      </c>
      <c r="E97" t="inlineStr">
        <is>
          <t>5 пар нах*й</t>
        </is>
      </c>
      <c r="F97" t="n">
        <v>25</v>
      </c>
      <c r="G97" t="inlineStr">
        <is>
          <t>oIVeCWdhTCM.jpg</t>
        </is>
      </c>
      <c r="H97">
        <f>HYPERLINK("https://sun9-62.userapi.com/c855324/v855324328/15f15b/oIVeCWdhTCM.jpg", "Ссылка на Объект")</f>
        <v/>
      </c>
    </row>
    <row r="98">
      <c r="A98" s="1" t="n">
        <v>43780.91674768519</v>
      </c>
      <c r="B98" t="inlineStr"/>
      <c r="C98" t="n">
        <v>0</v>
      </c>
      <c r="D98" t="n">
        <v>51</v>
      </c>
      <c r="E98" t="inlineStr">
        <is>
          <t>Танкисты, вы тут?</t>
        </is>
      </c>
      <c r="F98" t="n">
        <v>30</v>
      </c>
      <c r="G98" t="inlineStr">
        <is>
          <t>-MZWs-TlCqE.jpg</t>
        </is>
      </c>
      <c r="H98">
        <f>HYPERLINK("https://sun9-53.userapi.com/c858432/v858432605/ddb6d/-MZWs-TlCqE.jpg", "Ссылка на Объект")</f>
        <v/>
      </c>
    </row>
    <row r="99">
      <c r="A99" s="1" t="n">
        <v>43780.79180555556</v>
      </c>
      <c r="B99" t="inlineStr"/>
      <c r="C99" t="n">
        <v>0</v>
      </c>
      <c r="D99" t="n">
        <v>37</v>
      </c>
      <c r="E99" t="inlineStr">
        <is>
          <t>Честно говоря, по моему скромному мнению и, не желая обидеть никого в комментах, чьё мнение отличается от моего, но все-же, рассматривая этот вопрос с другой точки зрения, в тоже время, не опротестовывая ничью позицию и, стараясь быть объективным, а также, принимая во внимание все без исключения аргументы, других участников обсуждения, искренне полагаю, что я целиком и полностью забыл наxер что хотел сказать.</t>
        </is>
      </c>
      <c r="F99" t="n">
        <v>63</v>
      </c>
      <c r="G99" t="inlineStr">
        <is>
          <t>LUw4r3dT7TI.jpg</t>
        </is>
      </c>
      <c r="H99">
        <f>HYPERLINK("https://sun9-16.userapi.com/c857428/v857428291/e9832/LUw4r3dT7TI.jpg", "Ссылка на Объект")</f>
        <v/>
      </c>
    </row>
    <row r="100">
      <c r="A100" s="1" t="n">
        <v>43780.58350694444</v>
      </c>
      <c r="B100" t="inlineStr"/>
      <c r="C100" t="n">
        <v>0</v>
      </c>
      <c r="D100" t="n">
        <v>15</v>
      </c>
      <c r="E100" t="inlineStr">
        <is>
          <t>А почему у меня друзья чёрные и снимаются в порно?</t>
        </is>
      </c>
      <c r="F100" t="n">
        <v>11</v>
      </c>
      <c r="G100" t="inlineStr">
        <is>
          <t>M8fo016BEOI.jpg</t>
        </is>
      </c>
      <c r="H100">
        <f>HYPERLINK("https://sun9-15.userapi.com/c854420/v854420434/158e49/M8fo016BEOI.jpg", "Ссылка на Объект")</f>
        <v/>
      </c>
    </row>
    <row r="101">
      <c r="A101" s="1" t="n">
        <v>43779.45277777778</v>
      </c>
      <c r="B101" t="inlineStr"/>
      <c r="C101" t="n">
        <v>0</v>
      </c>
      <c r="D101" t="n">
        <v>43</v>
      </c>
      <c r="E101" t="inlineStr">
        <is>
          <t>Используйте этот комментарий как дизлайк</t>
        </is>
      </c>
      <c r="F101" t="n">
        <v>30</v>
      </c>
      <c r="G101" t="inlineStr">
        <is>
          <t>3cjD23Tymdo.jpg</t>
        </is>
      </c>
      <c r="H101">
        <f>HYPERLINK("https://sun9-46.userapi.com/c853628/v853628848/14d6b8/3cjD23Tymdo.jpg", "Ссылка на Объект")</f>
        <v/>
      </c>
    </row>
    <row r="102">
      <c r="A102" s="1" t="n">
        <v>43779.41111111111</v>
      </c>
      <c r="B102" t="inlineStr"/>
      <c r="C102" t="n">
        <v>0</v>
      </c>
      <c r="D102" t="n">
        <v>42</v>
      </c>
      <c r="E102" t="inlineStr">
        <is>
          <t>мне льва жалко</t>
        </is>
      </c>
      <c r="F102" t="n">
        <v>13</v>
      </c>
      <c r="G102" t="inlineStr">
        <is>
          <t>slyTTgvMbAY.jpg</t>
        </is>
      </c>
      <c r="H102">
        <f>HYPERLINK("https://sun9-52.userapi.com/c853628/v853628848/14d6b0/slyTTgvMbAY.jpg", "Ссылка на Объект")</f>
        <v/>
      </c>
    </row>
    <row r="103">
      <c r="A103" s="1" t="n">
        <v>43779.24657407407</v>
      </c>
      <c r="B103" t="inlineStr"/>
      <c r="C103" t="n">
        <v>0</v>
      </c>
      <c r="D103" t="n">
        <v>2</v>
      </c>
      <c r="E103" t="inlineStr">
        <is>
          <t>тот момент когда тебе 15</t>
        </is>
      </c>
      <c r="F103" t="n">
        <v>14</v>
      </c>
      <c r="G103" t="inlineStr">
        <is>
          <t>Iv5uWswbAbE.jpg</t>
        </is>
      </c>
      <c r="H103">
        <f>HYPERLINK("https://sun9-8.userapi.com/c858224/v858224544/e0044/Iv5uWswbAbE.jpg", "Ссылка на Объект")</f>
        <v/>
      </c>
    </row>
    <row r="104">
      <c r="A104" s="1" t="n">
        <v>43782.71474537037</v>
      </c>
      <c r="B104" t="inlineStr"/>
      <c r="C104" t="n">
        <v>0</v>
      </c>
      <c r="D104" t="n">
        <v>210</v>
      </c>
      <c r="E104" t="inlineStr">
        <is>
          <t>Секс в большом Олеге.</t>
        </is>
      </c>
      <c r="F104" t="n">
        <v>19</v>
      </c>
      <c r="G104" t="inlineStr">
        <is>
          <t>WrLWWespSRc.jpg</t>
        </is>
      </c>
      <c r="H104">
        <f>HYPERLINK("https://sun9-42.userapi.com/c855532/v855532831/160710/WrLWWespSRc.jpg", "Ссылка на Объект")</f>
        <v/>
      </c>
    </row>
    <row r="105">
      <c r="A105" s="1" t="n">
        <v>43780.83612268518</v>
      </c>
      <c r="B105" t="inlineStr"/>
      <c r="C105" t="n">
        <v>0</v>
      </c>
      <c r="D105" t="n">
        <v>15</v>
      </c>
      <c r="E105" t="inlineStr">
        <is>
          <t>Пиздит, работал бы без выходных, просил бы убить</t>
        </is>
      </c>
      <c r="F105" t="n">
        <v>12</v>
      </c>
      <c r="G105" t="inlineStr">
        <is>
          <t>YzENUjlitHk.jpg</t>
        </is>
      </c>
      <c r="H105">
        <f>HYPERLINK("https://sun9-24.userapi.com/c855732/v855732550/15f510/YzENUjlitHk.jpg", "Ссылка на Объект")</f>
        <v/>
      </c>
    </row>
    <row r="106">
      <c r="A106" s="1" t="n">
        <v>43779.63040509259</v>
      </c>
      <c r="B106" t="inlineStr"/>
      <c r="C106" t="n">
        <v>0</v>
      </c>
      <c r="D106" t="n">
        <v>43</v>
      </c>
      <c r="E106" t="inlineStr">
        <is>
          <t>Как она там оказалась она что ему через рот стреляла?</t>
        </is>
      </c>
      <c r="F106" t="n">
        <v>18</v>
      </c>
      <c r="G106" t="inlineStr">
        <is>
          <t>QDKUyvCz7Ww.jpg</t>
        </is>
      </c>
      <c r="H106">
        <f>HYPERLINK("https://sun9-62.userapi.com/c857016/v857016614/3eeda/QDKUyvCz7Ww.jpg", "Ссылка на Объект")</f>
        <v/>
      </c>
    </row>
    <row r="107">
      <c r="A107" s="1" t="n">
        <v>43782.94938657407</v>
      </c>
      <c r="B107" t="inlineStr"/>
      <c r="C107" t="n">
        <v>0</v>
      </c>
      <c r="D107" t="n">
        <v>26</v>
      </c>
      <c r="E107" t="inlineStr">
        <is>
          <t>Главное, что бы ты бегал быстрее, чем они</t>
        </is>
      </c>
      <c r="F107" t="n">
        <v>31</v>
      </c>
      <c r="G107" t="inlineStr">
        <is>
          <t>NIGy4Mo_mNU.jpg</t>
        </is>
      </c>
      <c r="H107">
        <f>HYPERLINK("https://sun9-72.userapi.com/c7004/v7004373/78718/NIGy4Mo_mNU.jpg", "Ссылка на Объект")</f>
        <v/>
      </c>
    </row>
    <row r="108">
      <c r="A108" s="1" t="n">
        <v>43782.93542824074</v>
      </c>
      <c r="B108" t="inlineStr"/>
      <c r="C108" t="n">
        <v>0</v>
      </c>
      <c r="D108" t="n">
        <v>11</v>
      </c>
      <c r="E108" t="inlineStr">
        <is>
          <t>Дед все равно самагон сделает</t>
        </is>
      </c>
      <c r="F108" t="n">
        <v>16</v>
      </c>
      <c r="G108" t="inlineStr">
        <is>
          <t>ekGH6PH-s8A.jpg</t>
        </is>
      </c>
      <c r="H108">
        <f>HYPERLINK("https://sun9-53.userapi.com/c7004/v7004373/786fe/ekGH6PH-s8A.jpg", "Ссылка на Объект")</f>
        <v/>
      </c>
    </row>
    <row r="109">
      <c r="A109" s="1" t="n">
        <v>43782.68554398148</v>
      </c>
      <c r="B109" t="inlineStr">
        <is>
          <t>Если кто-то скажет, что не бывает картинок со вкусом, то я просто покажу ему эту фотку</t>
        </is>
      </c>
      <c r="C109" t="n">
        <v>0</v>
      </c>
      <c r="D109" t="n">
        <v>24</v>
      </c>
      <c r="E109" t="inlineStr">
        <is>
          <t>аж кисло во рту стало🤤🤤</t>
        </is>
      </c>
      <c r="F109" t="n">
        <v>15</v>
      </c>
      <c r="G109" t="inlineStr">
        <is>
          <t>aNMEpTz2fG0.jpg</t>
        </is>
      </c>
      <c r="H109">
        <f>HYPERLINK("https://sun9-30.userapi.com/c7004/v7004244/70043/aNMEpTz2fG0.jpg", "Ссылка на Объект")</f>
        <v/>
      </c>
    </row>
    <row r="110">
      <c r="A110" s="1" t="n">
        <v>43782.59532407407</v>
      </c>
      <c r="B110" t="inlineStr">
        <is>
          <t>Левши, что скажете?</t>
        </is>
      </c>
      <c r="C110" t="n">
        <v>0</v>
      </c>
      <c r="D110" t="n">
        <v>37</v>
      </c>
      <c r="E110" t="inlineStr">
        <is>
          <t>Я правша и я бы поспорил</t>
        </is>
      </c>
      <c r="F110" t="n">
        <v>14</v>
      </c>
      <c r="G110" t="inlineStr">
        <is>
          <t>X8eUaA0shac.jpg</t>
        </is>
      </c>
      <c r="H110">
        <f>HYPERLINK("https://sun9-17.userapi.com/c7004/v7004459/70c86/X8eUaA0shac.jpg", "Ссылка на Объект")</f>
        <v/>
      </c>
    </row>
    <row r="111">
      <c r="A111" s="1" t="n">
        <v>43782.57439814815</v>
      </c>
      <c r="B111" t="inlineStr"/>
      <c r="C111" t="n">
        <v>0</v>
      </c>
      <c r="D111" t="n">
        <v>106</v>
      </c>
      <c r="E111" t="inlineStr">
        <is>
          <t>Лысый с бразерс?</t>
        </is>
      </c>
      <c r="F111" t="n">
        <v>65</v>
      </c>
      <c r="G111" t="inlineStr">
        <is>
          <t>IhMaqqFxZvs.jpg</t>
        </is>
      </c>
      <c r="H111">
        <f>HYPERLINK("https://sun9-26.userapi.com/c7004/v7004861/7c10d/IhMaqqFxZvs.jpg", "Ссылка на Объект")</f>
        <v/>
      </c>
    </row>
    <row r="112">
      <c r="A112" s="1" t="n">
        <v>43782.56052083334</v>
      </c>
      <c r="B112" t="inlineStr"/>
      <c r="C112" t="n">
        <v>0</v>
      </c>
      <c r="D112" t="n">
        <v>27</v>
      </c>
      <c r="E112" t="inlineStr">
        <is>
          <t>Кассир</t>
        </is>
      </c>
      <c r="F112" t="n">
        <v>15</v>
      </c>
      <c r="G112" t="inlineStr">
        <is>
          <t>VTAsL9zWLF4.jpg</t>
        </is>
      </c>
      <c r="H112">
        <f>HYPERLINK("https://sun9-62.userapi.com/c7004/v7004861/7c104/VTAsL9zWLF4.jpg", "Ссылка на Объект")</f>
        <v/>
      </c>
    </row>
    <row r="113">
      <c r="A113" s="1" t="n">
        <v>43781.74103009259</v>
      </c>
      <c r="B113" t="inlineStr">
        <is>
          <t>Главное в любой ситуации - быть оптимистом</t>
        </is>
      </c>
      <c r="C113" t="n">
        <v>0</v>
      </c>
      <c r="D113" t="n">
        <v>13</v>
      </c>
      <c r="E113" t="inlineStr">
        <is>
          <t>1 день, 65 минута: я наконец-то приспособился к обществу спустя многих психотерапевтов, теперь я смогу жить нормальной жизнью...</t>
        </is>
      </c>
      <c r="F113" t="n">
        <v>15</v>
      </c>
      <c r="G113" t="inlineStr">
        <is>
          <t>5JmO7HTCGzo.jpg</t>
        </is>
      </c>
      <c r="H113">
        <f>HYPERLINK("https://sun9-29.userapi.com/c7004/v7004520/732b6/5JmO7HTCGzo.jpg", "Ссылка на Объект")</f>
        <v/>
      </c>
    </row>
    <row r="114">
      <c r="A114" s="1" t="n">
        <v>43781.51883101852</v>
      </c>
      <c r="B114" t="inlineStr">
        <is>
          <t>Топ 10 способов покорить моё сердце ♥️</t>
        </is>
      </c>
      <c r="C114" t="n">
        <v>0</v>
      </c>
      <c r="D114" t="n">
        <v>115</v>
      </c>
      <c r="E114" t="inlineStr">
        <is>
          <t>Воздуха на улице хватает</t>
        </is>
      </c>
      <c r="F114" t="n">
        <v>35</v>
      </c>
      <c r="G114" t="inlineStr">
        <is>
          <t>OqHFh5BLolc.jpg</t>
        </is>
      </c>
      <c r="H114">
        <f>HYPERLINK("https://sun9-19.userapi.com/c7004/v7004448/7d9e0/OqHFh5BLolc.jpg", "Ссылка на Объект")</f>
        <v/>
      </c>
    </row>
    <row r="115">
      <c r="A115" s="1" t="n">
        <v>43781.36600694444</v>
      </c>
      <c r="B115" t="inlineStr">
        <is>
          <t>Я во время важной контрольной</t>
        </is>
      </c>
      <c r="C115" t="n">
        <v>0</v>
      </c>
      <c r="D115" t="n">
        <v>11</v>
      </c>
      <c r="E115" t="inlineStr">
        <is>
          <t>Мой мозг:</t>
        </is>
      </c>
      <c r="F115" t="n">
        <v>14</v>
      </c>
      <c r="G115" t="inlineStr">
        <is>
          <t>rZJvje5Sp98.jpg</t>
        </is>
      </c>
      <c r="H115">
        <f>HYPERLINK("https://sun9-20.userapi.com/c7004/v7004599/6f355/rZJvje5Sp98.jpg", "Ссылка на Объект")</f>
        <v/>
      </c>
    </row>
    <row r="116">
      <c r="A116" s="1" t="n">
        <v>43781.3243287037</v>
      </c>
      <c r="B116" t="inlineStr"/>
      <c r="C116" t="n">
        <v>0</v>
      </c>
      <c r="D116" t="n">
        <v>30</v>
      </c>
      <c r="E116" t="inlineStr">
        <is>
          <t>Не ну а чо ? А вдруг не хватит</t>
        </is>
      </c>
      <c r="F116" t="n">
        <v>19</v>
      </c>
      <c r="G116" t="inlineStr">
        <is>
          <t>kHH2fUUFjhk.jpg</t>
        </is>
      </c>
      <c r="H116">
        <f>HYPERLINK("https://sun9-26.userapi.com/c7004/v7004584/74e50/kHH2fUUFjhk.jpg", "Ссылка на Объект")</f>
        <v/>
      </c>
    </row>
    <row r="117">
      <c r="A117" s="1" t="n">
        <v>43781.30355324074</v>
      </c>
      <c r="B117" t="inlineStr"/>
      <c r="C117" t="n">
        <v>0</v>
      </c>
      <c r="D117" t="n">
        <v>8</v>
      </c>
      <c r="E117" t="inlineStr">
        <is>
          <t>Он: заходи, я как раз убрался
Его комната:</t>
        </is>
      </c>
      <c r="F117" t="n">
        <v>18</v>
      </c>
      <c r="G117" t="inlineStr">
        <is>
          <t>whHaj02wmXM.jpg</t>
        </is>
      </c>
      <c r="H117">
        <f>HYPERLINK("https://sun9-45.userapi.com/c7004/v7004584/74e35/whHaj02wmXM.jpg", "Ссылка на Объект")</f>
        <v/>
      </c>
    </row>
    <row r="118">
      <c r="A118" s="1" t="n">
        <v>43780.78273148148</v>
      </c>
      <c r="B118" t="inlineStr">
        <is>
          <t>Единственный литературный мем, который я понял</t>
        </is>
      </c>
      <c r="C118" t="n">
        <v>0</v>
      </c>
      <c r="D118" t="n">
        <v>17</v>
      </c>
      <c r="E118" t="inlineStr">
        <is>
          <t>А последняя картинка зачем?...</t>
        </is>
      </c>
      <c r="F118" t="n">
        <v>31</v>
      </c>
      <c r="G118" t="inlineStr">
        <is>
          <t>p00g8gz0qLo.jpg</t>
        </is>
      </c>
      <c r="H118">
        <f>HYPERLINK("https://sun9-21.userapi.com/c7004/v7004758/6ec33/p00g8gz0qLo.jpg", "Ссылка на Объект")</f>
        <v/>
      </c>
    </row>
    <row r="119">
      <c r="A119" s="1" t="n">
        <v>43780.74126157408</v>
      </c>
      <c r="B119" t="inlineStr"/>
      <c r="C119" t="n">
        <v>0</v>
      </c>
      <c r="D119" t="n">
        <v>50</v>
      </c>
      <c r="E119" t="inlineStr">
        <is>
          <t>какой идиот будет метать патрон?)
P.S. Именно патрон, с гильзой...не отдельно пулю..кек.</t>
        </is>
      </c>
      <c r="F119" t="n">
        <v>12</v>
      </c>
      <c r="G119" t="inlineStr">
        <is>
          <t>1EInGpyL65A.jpg</t>
        </is>
      </c>
      <c r="H119">
        <f>HYPERLINK("https://sun9-11.userapi.com/c7004/v7004401/6fd19/1EInGpyL65A.jpg", "Ссылка на Объект")</f>
        <v/>
      </c>
    </row>
    <row r="120">
      <c r="A120" s="1" t="n">
        <v>43780.65777777778</v>
      </c>
      <c r="B120" t="inlineStr">
        <is>
          <t>Никто:
Я в 3 часа ночи:</t>
        </is>
      </c>
      <c r="C120" t="n">
        <v>0</v>
      </c>
      <c r="D120" t="n">
        <v>16</v>
      </c>
      <c r="E120" t="inlineStr">
        <is>
          <t>А где же:наступило время мастурбации</t>
        </is>
      </c>
      <c r="F120" t="n">
        <v>12</v>
      </c>
      <c r="G120" t="inlineStr">
        <is>
          <t>Nga3UOG8m0Y.jpg</t>
        </is>
      </c>
      <c r="H120">
        <f>HYPERLINK("https://sun9-9.userapi.com/c7004/v7004703/71601/Nga3UOG8m0Y.jpg", "Ссылка на Объект")</f>
        <v/>
      </c>
    </row>
    <row r="121">
      <c r="A121" s="1" t="n">
        <v>43780.6437962963</v>
      </c>
      <c r="B121" t="inlineStr"/>
      <c r="C121" t="n">
        <v>0</v>
      </c>
      <c r="D121" t="n">
        <v>89</v>
      </c>
      <c r="E121" t="inlineStr">
        <is>
          <t>А почему он почернел?</t>
        </is>
      </c>
      <c r="F121" t="n">
        <v>57</v>
      </c>
      <c r="G121" t="inlineStr">
        <is>
          <t>OtCguTX1gUc.jpg</t>
        </is>
      </c>
      <c r="H121">
        <f>HYPERLINK("https://sun9-50.userapi.com/c7004/v7004703/7156b/OtCguTX1gUc.jpg", "Ссылка на Объект")</f>
        <v/>
      </c>
    </row>
    <row r="122">
      <c r="A122" s="1" t="n">
        <v>43780.32435185185</v>
      </c>
      <c r="B122" t="inlineStr"/>
      <c r="C122" t="n">
        <v>0</v>
      </c>
      <c r="D122" t="n">
        <v>32</v>
      </c>
      <c r="E122" t="inlineStr">
        <is>
          <t>а потом джекпот и ты умираешь весь день</t>
        </is>
      </c>
      <c r="F122" t="n">
        <v>13</v>
      </c>
      <c r="G122" t="inlineStr">
        <is>
          <t>f8T1R2jzC20.jpg</t>
        </is>
      </c>
      <c r="H122">
        <f>HYPERLINK("https://sun9-50.userapi.com/c7004/v7004821/7223d/f8T1R2jzC20.jpg", "Ссылка на Объект")</f>
        <v/>
      </c>
    </row>
    <row r="123">
      <c r="A123" s="1" t="n">
        <v>43779.81049768518</v>
      </c>
      <c r="B123" t="inlineStr">
        <is>
          <t>У нас с мамой очень своеобразное общение</t>
        </is>
      </c>
      <c r="C123" t="n">
        <v>0</v>
      </c>
      <c r="D123" t="n">
        <v>7</v>
      </c>
      <c r="E123" t="inlineStr">
        <is>
          <t>Может быть этот комментарий не будет интересен большинству людей здесь. Кто то из вас его проигнорирует, кто то даже не станет его читать, и он растворится в общей массе комментариев незаметно. 
Может быть я даже буду подвержен критике, но я хочу, чтобы все вы знали, что у меня понос.</t>
        </is>
      </c>
      <c r="F123" t="n">
        <v>17</v>
      </c>
      <c r="G123" t="inlineStr">
        <is>
          <t>ntrQq_e81ns.jpg</t>
        </is>
      </c>
      <c r="H123">
        <f>HYPERLINK("https://sun9-41.userapi.com/c7004/v7004617/7253f/ntrQq_e81ns.jpg", "Ссылка на Объект")</f>
        <v/>
      </c>
    </row>
    <row r="124">
      <c r="A124" s="1" t="n">
        <v>43779.7271875</v>
      </c>
      <c r="B124" t="inlineStr">
        <is>
          <t>чики чики бамболейло</t>
        </is>
      </c>
      <c r="C124" t="n">
        <v>0</v>
      </c>
      <c r="D124" t="n">
        <v>48</v>
      </c>
      <c r="E124" t="inlineStr">
        <is>
          <t>А как же</t>
        </is>
      </c>
      <c r="F124" t="n">
        <v>19</v>
      </c>
      <c r="G124" t="inlineStr">
        <is>
          <t>FyA-wsPnZYc.jpg</t>
        </is>
      </c>
      <c r="H124">
        <f>HYPERLINK("https://sun9-23.userapi.com/c7004/v7004726/6c178/FyA-wsPnZYc.jpg", "Ссылка на Объект")</f>
        <v/>
      </c>
    </row>
    <row r="125">
      <c r="A125" s="1" t="n">
        <v>43779.47715277778</v>
      </c>
      <c r="B125" t="inlineStr"/>
      <c r="C125" t="n">
        <v>0</v>
      </c>
      <c r="D125" t="n">
        <v>15</v>
      </c>
      <c r="E125" t="inlineStr">
        <is>
          <t>на калькуляторе</t>
        </is>
      </c>
      <c r="F125" t="n">
        <v>11</v>
      </c>
      <c r="G125" t="inlineStr">
        <is>
          <t>0O7xmcCG5yQ.jpg</t>
        </is>
      </c>
      <c r="H125">
        <f>HYPERLINK("https://sun9-17.userapi.com/c7004/v7004509/72762/0O7xmcCG5yQ.jpg", "Ссылка на Объект")</f>
        <v/>
      </c>
    </row>
    <row r="126">
      <c r="A126" s="1" t="n">
        <v>43779.39383101852</v>
      </c>
      <c r="B126" t="inlineStr"/>
      <c r="C126" t="n">
        <v>0</v>
      </c>
      <c r="D126" t="n">
        <v>25</v>
      </c>
      <c r="E126" t="inlineStr">
        <is>
          <t>Как увидеть усы?</t>
        </is>
      </c>
      <c r="F126" t="n">
        <v>31</v>
      </c>
      <c r="G126" t="inlineStr">
        <is>
          <t>ZoT6nQ02xOQ.jpg</t>
        </is>
      </c>
      <c r="H126">
        <f>HYPERLINK("https://sun9-51.userapi.com/c7004/v7004206/7838d/ZoT6nQ02xOQ.jpg", "Ссылка на Объект")</f>
        <v/>
      </c>
    </row>
    <row r="127">
      <c r="A127" s="1" t="n">
        <v>43779.34519675926</v>
      </c>
      <c r="B127" t="inlineStr"/>
      <c r="C127" t="n">
        <v>0</v>
      </c>
      <c r="D127" t="n">
        <v>12</v>
      </c>
      <c r="E127" t="inlineStr">
        <is>
          <t>Новенькая девочка:</t>
        </is>
      </c>
      <c r="F127" t="n">
        <v>11</v>
      </c>
      <c r="G127" t="inlineStr">
        <is>
          <t>4ZicAC-J_h8.jpg</t>
        </is>
      </c>
      <c r="H127">
        <f>HYPERLINK("https://sun9-59.userapi.com/c7004/v7004299/74fba/4ZicAC-J_h8.jpg", "Ссылка на Объект")</f>
        <v/>
      </c>
    </row>
    <row r="128">
      <c r="A128" s="1" t="n">
        <v>43779.32434027778</v>
      </c>
      <c r="B128" t="inlineStr">
        <is>
          <t>Кто-то: блин, я такая страшная на фото в паспорте
Я: а ты сделай ксерокопию</t>
        </is>
      </c>
      <c r="C128" t="n">
        <v>0</v>
      </c>
      <c r="D128" t="n">
        <v>26</v>
      </c>
      <c r="E128" t="inlineStr">
        <is>
          <t>Джокер</t>
        </is>
      </c>
      <c r="F128" t="n">
        <v>30</v>
      </c>
      <c r="G128" t="inlineStr">
        <is>
          <t>SZnGIXxH070.jpg</t>
        </is>
      </c>
      <c r="H128">
        <f>HYPERLINK("https://sun9-34.userapi.com/c7004/v7004981/780f5/SZnGIXxH070.jpg", "Ссылка на Объект")</f>
        <v/>
      </c>
    </row>
    <row r="129">
      <c r="A129" s="1" t="n">
        <v>43779.28269675926</v>
      </c>
      <c r="B129" t="inlineStr"/>
      <c r="C129" t="n">
        <v>0</v>
      </c>
      <c r="D129" t="n">
        <v>15</v>
      </c>
      <c r="E129" t="inlineStr">
        <is>
          <t>учитель истории</t>
        </is>
      </c>
      <c r="F129" t="n">
        <v>31</v>
      </c>
      <c r="G129" t="inlineStr">
        <is>
          <t>lYeiGdGTKkU.jpg</t>
        </is>
      </c>
      <c r="H129">
        <f>HYPERLINK("https://sun9-67.userapi.com/c7004/v7004860/728be/lYeiGdGTKkU.jpg", "Ссылка на Объект")</f>
        <v/>
      </c>
    </row>
    <row r="130">
      <c r="A130" s="1" t="n">
        <v>43782.29175925926</v>
      </c>
      <c r="B130" t="inlineStr">
        <is>
          <t>Попробуй 👇</t>
        </is>
      </c>
      <c r="C130" t="n">
        <v>0</v>
      </c>
      <c r="D130" t="n">
        <v>373</v>
      </c>
      <c r="E130" t="inlineStr">
        <is>
          <t>Вот список 
  &amp;#0000   -  пустой комментарий 
  &amp;#10000  -  ✐
  &amp;#10001  -   ✑
  &amp;#10002  -  ✒
  &amp;#10003  -  ✓
  &amp;#10004  -  ✔
  &amp;#10005  -   ✕
  &amp;#10006  -  ✖
  &amp;#10007  -  ✗
  &amp;#10008  -  ✘
  &amp;#10009  -  ✙ 
  &amp;#10010  -  ✚
  &amp;#10011  -  ✛
  &amp;#10012  -  ✜
  &amp;#10013  -  ✝
  &amp;#10014  -  ✞
  &amp;#10015  -  ✟
  &amp;#10016  -  ✠
  &amp;#10017  -  ✡
  &amp;#10018  -  ✢
  &amp;#10019  -  ✣
  &amp;#10020  -  ✤
  &amp;#10021  -  ✥ 
  &amp;#10022  -  ✦
  &amp;#10023  -  ✧
  &amp;#10024  -  ✨
  &amp;#10025  -  ✩
  &amp;#10026  -  ✪
  &amp;#10027  -  ✫
  &amp;#10028  -  ✬
  &amp;#10029  -  ✭
  &amp;#10030  -  ✮ 
  &amp;#10031  -   ✯
  &amp;#10032  -  ✰
  &amp;#10033  -  ✱
  &amp;#10034  -  ✲
  &amp;#10035  -  ✳
  &amp;#10036  -  ✴
  &amp;#10037  -  ✵
  &amp;#10038  -  ✶
  &amp;#10039  -  ✷
  &amp;#10040  -  ✸
  &amp;#10041  -  ✹
  &amp;#10042  -  ✺
  &amp;#10043  -  ✻
  &amp;#10044  -  ✼
  &amp;#10045  -  ✽
  &amp;#10046  -  ✾
  &amp;#10047  -  ✿
  &amp;#10048  -  ❀
  &amp;#10049  -  ❁
  &amp;#10050  -  ❂
  Ϩ - &amp;#1000
  ❥ - &amp;#10085
  𓂺 - &amp;#78010
  ☾ - &amp;#9790
  ߷ - &amp;#2039
  ❧ - &amp;#10087
   - &amp;#3
  ᘙ - &amp;#5657
  ❈ - &amp;#10056
  ✧ - &amp;#10023
  ✲ - &amp;#10034
  ❒ - &amp;#10066
  ❨ - &amp;#10088
  ✭ - &amp;#10029
  ✷ - &amp;#10039
  ❁ - &amp;#10049
  ❋ - &amp;#10059
  ✚ - &amp;#10010
  ✤ - &amp;#10020
  ❝ - &amp;#10077
  ✛ - &amp;#10011
  ✦ - &amp;#10022
  ✱ - &amp;#10033
  и надо ставить знак (;) после каждого шифра)
  ⨋ - &amp;#10763 
  ⚤ - &amp;#9892 
  ♱ - &amp;#9841 
  ✐ - &amp;#10000 
  Ϩ - &amp;#1000 
  ❥ - &amp;#10085 
  𓂺 - &amp;#78010 
  ☾ - &amp;#9790 
  ߷ - &amp;#2039 
  ❧ - &amp;#10087 
  ᘙ - &amp;#5657 
  ❈ - &amp;#10056 
  ✧ - &amp;#10023 
  ✲ - &amp;#10034 
  ❒ - &amp;#10066 
  ❨ - &amp;#10088 
  ✭ - &amp;#10029 
  ✷ - &amp;#10039 
  ❁ - &amp;#10049 
  ❋ - &amp;#10059 
  ✚ - &amp;#10010 
  ✤ - &amp;#10020 
  ❝ - &amp;#10077 
  ✛ - &amp;#10011 
  ✦ - &amp;#10022 
  ✱ - &amp;#10033 
  Ψ - &amp;#936 
  ߷ - &amp;#2039 
  ೱ - &amp;#3313 
  ᚸ - &amp;#5816 
  † - &amp;#8224 
  ↯ - &amp;#8623 
  ∰ - &amp;#8752 
  ⌘ - &amp;#8984 
  ⌚ - &amp;#8986 
  ⌛ - &amp;#8987 
  ⌨ - &amp;#9000 
  ⌺ - &amp;#9018 
  ⍋ - &amp;#9035 
  ⍏ - &amp;#9039 
  ♚ - &amp;#9818 
  ♛ - &amp;#9819 
  ☤ - &amp;#9764 
  ☭ - &amp;#9773 
  ☣ - &amp;#9763 
  ☢ - &amp;#9762 
  ☠ - &amp;#9760 
  ⏰ - &amp;#9200</t>
        </is>
      </c>
      <c r="F130" t="n">
        <v>12</v>
      </c>
      <c r="G130" t="inlineStr">
        <is>
          <t>YUK1WC1uF4I.jpg</t>
        </is>
      </c>
      <c r="H130">
        <f>HYPERLINK("https://sun9-9.userapi.com/c635105/v635105036/2c67a/YUK1WC1uF4I.jpg", "Ссылка на Объект")</f>
        <v/>
      </c>
    </row>
    <row r="131">
      <c r="A131" s="1" t="n">
        <v>43781.87511574074</v>
      </c>
      <c r="B131" t="inlineStr">
        <is>
          <t>"Они успели!" 
Mолодая женщина из Koннектикута с раком смогла осуществить свою мечту - и вышла замуж за любимого мужчину.</t>
        </is>
      </c>
      <c r="C131" t="n">
        <v>0</v>
      </c>
      <c r="D131" t="n">
        <v>12</v>
      </c>
      <c r="E131" t="inlineStr">
        <is>
          <t>Извините за черный юмор, но...</t>
        </is>
      </c>
      <c r="F131" t="n">
        <v>11</v>
      </c>
      <c r="G131" t="inlineStr">
        <is>
          <t>C2M-jL3uNAU.jpg</t>
        </is>
      </c>
      <c r="H131">
        <f>HYPERLINK("https://sun9-2.userapi.com/c635105/v635105588/42112/C2M-jL3uNAU.jpg", "Ссылка на Объект")</f>
        <v/>
      </c>
    </row>
    <row r="132">
      <c r="A132" s="1" t="n">
        <v>43780.87509259259</v>
      </c>
      <c r="B132" t="inlineStr">
        <is>
          <t>Немного об нашей экологии...
Эту рыбку поймал канадец..
Она всю жизнь росла в плaстикoвoм кoльцe oт бутылки.</t>
        </is>
      </c>
      <c r="C132" t="n">
        <v>0</v>
      </c>
      <c r="D132" t="n">
        <v>67</v>
      </c>
      <c r="E132" t="inlineStr">
        <is>
          <t>Даже жалко её стало</t>
        </is>
      </c>
      <c r="F132" t="n">
        <v>24</v>
      </c>
      <c r="G132" t="inlineStr">
        <is>
          <t>z4Qhwd1s4g8.jpg</t>
        </is>
      </c>
      <c r="H132">
        <f>HYPERLINK("https://sun9-5.userapi.com/c635105/v635105304/31d92/z4Qhwd1s4g8.jpg", "Ссылка на Объект")</f>
        <v/>
      </c>
    </row>
    <row r="133">
      <c r="A133" s="1" t="n">
        <v>43780.7918287037</v>
      </c>
      <c r="B133" t="inlineStr">
        <is>
          <t>Мимо проходящие прохожие услышали что в воде кто-то скулит, увидели собаку запертую в клетке, и спасли ее.
Жесткость людей поражает!</t>
        </is>
      </c>
      <c r="C133" t="n">
        <v>0</v>
      </c>
      <c r="D133" t="n">
        <v>40</v>
      </c>
      <c r="E133" t="inlineStr">
        <is>
          <t>Низкий поклон добрым людям!!!</t>
        </is>
      </c>
      <c r="F133" t="n">
        <v>16</v>
      </c>
      <c r="G133" t="inlineStr">
        <is>
          <t>y25iEQuI_E8.jpg</t>
        </is>
      </c>
      <c r="H133">
        <f>HYPERLINK("https://sun9-46.userapi.com/c635105/v635105454/35742/y25iEQuI_E8.jpg", "Ссылка на Объект")</f>
        <v/>
      </c>
    </row>
    <row r="134">
      <c r="A134" s="1" t="n">
        <v>43780.62517361111</v>
      </c>
      <c r="B134" t="inlineStr">
        <is>
          <t>Попробуй 👇</t>
        </is>
      </c>
      <c r="C134" t="n">
        <v>0</v>
      </c>
      <c r="D134" t="n">
        <v>212</v>
      </c>
      <c r="E134" t="inlineStr">
        <is>
          <t>➳ - &amp;#10163 
⛪ - &amp;#9962 
✯ - &amp;#10031 
⛈ - &amp;#9928 
⚝ - &amp;#9885 
⚽ - &amp;#9917 
☕ - &amp;#9749 
☯ - &amp;#9775 
☔ - &amp;#9748 
⨋ - &amp;#10763 
⚤ - &amp;#9892 
♱ - &amp;#9841 
✐ - &amp;#10000 
Ϩ - &amp;#1000 
❥ - &amp;#10085 
𓂺 - &amp;#78010 
☾ - &amp;#9790 
߷ - &amp;#2039 
❧ - &amp;#10087 
ᘙ - &amp;#5657 
❈ - &amp;#10056 
✧ - &amp;#10023 
✲ - &amp;#10034 
❒ - &amp;#10066 
❨ - &amp;#10088 
✭ - &amp;#10029 
✷ - &amp;#10039 
❁ - &amp;#10049 
❋ - &amp;#10059 
✚ - &amp;#10010 
✤ - &amp;#10020 
❝ - &amp;#10077 
✛ - &amp;#10011 
✦ - &amp;#10022 
✱ - &amp;#10033 
Ψ - &amp;#936 
߷ - &amp;#2039 
ೱ - &amp;#3313 
ᚸ - &amp;#5816 
† - &amp;#8224 
↯ - &amp;#8623 
∰ - &amp;#8752 
⌘ - &amp;#8984 
⌚ - &amp;#8986 
⌛ - &amp;#8987 
⌨ - &amp;#9000 
⌺ - &amp;#9018 
⍋ - &amp;#9035 
⍏ - &amp;#9039 
♚ - &amp;#9818 
♛ - &amp;#9819 
☤ - &amp;#9764 
☭ - &amp;#9773 
☣ - &amp;#9763 
☢ - &amp;#9762 
☠ - &amp;#9760 
⏰ - &amp;#9200 
И СТАВЬТЕ знак ( ; ) после каждого шифра.Можна хотя бы 1 лайк
P.S:Тигры🤘🏻
P.S.S:Давайте на аву лайков)</t>
        </is>
      </c>
      <c r="F134" t="n">
        <v>23</v>
      </c>
      <c r="G134" t="inlineStr">
        <is>
          <t>LNj_M3fXV6M.jpg</t>
        </is>
      </c>
      <c r="H134">
        <f>HYPERLINK("https://sun9-22.userapi.com/c635105/v635105175/2feb6/LNj_M3fXV6M.jpg", "Ссылка на Объект")</f>
        <v/>
      </c>
    </row>
    <row r="135">
      <c r="A135" s="1" t="n">
        <v>43779.95837962963</v>
      </c>
      <c r="B135" t="inlineStr">
        <is>
          <t>23 года назад Мэриэнн и Томми стали первой в истории парой с синдромом Дауна, которая узаконила свои отношения. На них тут же обрушился шквал критики, но они выдержали!
У любви нет границ...</t>
        </is>
      </c>
      <c r="C135" t="n">
        <v>0</v>
      </c>
      <c r="D135" t="n">
        <v>17</v>
      </c>
      <c r="E135" t="inlineStr">
        <is>
          <t>Ииии а за что критика то, за то что они тоже люди и хотят счастья? Я не понимаю честное слово людей!!! Вы хоть знаете как людям с таким синдромом живётся? Пусть будут счастливы, счастья вам всем!!! Будьте человечны.</t>
        </is>
      </c>
      <c r="F135" t="n">
        <v>36</v>
      </c>
      <c r="G135" t="inlineStr">
        <is>
          <t>BqZfzGeH51I.jpg</t>
        </is>
      </c>
      <c r="H135">
        <f>HYPERLINK("https://sun9-10.userapi.com/c635105/v635105186/3388b/BqZfzGeH51I.jpg", "Ссылка на Объект")</f>
        <v/>
      </c>
    </row>
    <row r="136">
      <c r="A136" s="1" t="n">
        <v>43782.8750462963</v>
      </c>
      <c r="B136" t="inlineStr"/>
      <c r="C136" t="n">
        <v>0</v>
      </c>
      <c r="D136" t="n">
        <v>14</v>
      </c>
      <c r="E136" t="inlineStr">
        <is>
          <t>Я если получу права🤣</t>
        </is>
      </c>
      <c r="F136" t="n">
        <v>12</v>
      </c>
      <c r="G136" t="inlineStr">
        <is>
          <t>o-fKnDWIDJ4.jpg</t>
        </is>
      </c>
      <c r="H136">
        <f>HYPERLINK("https://sun9-54.userapi.com/c855336/v855336163/168d23/o-fKnDWIDJ4.jpg", "Ссылка на Объект")</f>
        <v/>
      </c>
    </row>
    <row r="137">
      <c r="A137" s="1" t="n">
        <v>43782.83341435185</v>
      </c>
      <c r="B137" t="inlineStr"/>
      <c r="C137" t="n">
        <v>0</v>
      </c>
      <c r="D137" t="n">
        <v>182</v>
      </c>
      <c r="E137" t="inlineStr">
        <is>
          <t>Рэп говно! Попса параша! Панки Хой победа наша!</t>
        </is>
      </c>
      <c r="F137" t="n">
        <v>43</v>
      </c>
      <c r="G137" t="inlineStr">
        <is>
          <t>i1iLR8mNEbk.jpg</t>
        </is>
      </c>
      <c r="H137">
        <f>HYPERLINK("https://sun9-15.userapi.com/c855320/v855320163/164137/i1iLR8mNEbk.jpg", "Ссылка на Объект")</f>
        <v/>
      </c>
    </row>
    <row r="138">
      <c r="A138" s="1" t="n">
        <v>43782.77569444444</v>
      </c>
      <c r="B138" t="inlineStr"/>
      <c r="C138" t="n">
        <v>0</v>
      </c>
      <c r="D138" t="n">
        <v>73</v>
      </c>
      <c r="E138" t="inlineStr">
        <is>
          <t>Суууууууууука
Upd: ебать, 100 лайков, спасибо
Админ сука</t>
        </is>
      </c>
      <c r="F138" t="n">
        <v>147</v>
      </c>
      <c r="G138" t="inlineStr">
        <is>
          <t>8dnyaJQscbQ.jpg</t>
        </is>
      </c>
      <c r="H138">
        <f>HYPERLINK("https://sun9-27.userapi.com/c857524/v857524163/e44f8/8dnyaJQscbQ.jpg", "Ссылка на Объект")</f>
        <v/>
      </c>
    </row>
    <row r="139">
      <c r="A139" s="1" t="n">
        <v>43782.54177083333</v>
      </c>
      <c r="B139" t="inlineStr"/>
      <c r="C139" t="n">
        <v>0</v>
      </c>
      <c r="D139" t="n">
        <v>22</v>
      </c>
      <c r="E139" t="inlineStr">
        <is>
          <t>А ничего, что эти радары по несколько сотен тысяч стоят? Их же можно так продавать</t>
        </is>
      </c>
      <c r="F139" t="n">
        <v>17</v>
      </c>
      <c r="G139" t="inlineStr">
        <is>
          <t>XC3sNjmLQQM.jpg</t>
        </is>
      </c>
      <c r="H139">
        <f>HYPERLINK("https://sun9-32.userapi.com/c857120/v857120163/4450e/XC3sNjmLQQM.jpg", "Ссылка на Объект")</f>
        <v/>
      </c>
    </row>
    <row r="140">
      <c r="A140" s="1" t="n">
        <v>43782.50018518518</v>
      </c>
      <c r="B140" t="inlineStr"/>
      <c r="C140" t="n">
        <v>0</v>
      </c>
      <c r="D140" t="n">
        <v>42</v>
      </c>
      <c r="E140" t="inlineStr">
        <is>
          <t>Она всё равно во время рекламы уже всё съест</t>
        </is>
      </c>
      <c r="F140" t="n">
        <v>51</v>
      </c>
      <c r="G140" t="inlineStr">
        <is>
          <t>Os3Z6dX0nDk.jpg</t>
        </is>
      </c>
      <c r="H140">
        <f>HYPERLINK("https://sun9-58.userapi.com/c855624/v855624163/159ed9/Os3Z6dX0nDk.jpg", "Ссылка на Объект")</f>
        <v/>
      </c>
    </row>
    <row r="141">
      <c r="A141" s="1" t="n">
        <v>43782.48333333333</v>
      </c>
      <c r="B141" t="inlineStr"/>
      <c r="C141" t="n">
        <v>0</v>
      </c>
      <c r="D141" t="n">
        <v>28</v>
      </c>
      <c r="E141" t="inlineStr">
        <is>
          <t>Две дуры горе в семье</t>
        </is>
      </c>
      <c r="F141" t="n">
        <v>67</v>
      </c>
      <c r="G141" t="inlineStr">
        <is>
          <t>pZFREsN7fCQ.jpg</t>
        </is>
      </c>
      <c r="H141">
        <f>HYPERLINK("https://sun9-5.userapi.com/c855236/v855236944/160420/pZFREsN7fCQ.jpg", "Ссылка на Объект")</f>
        <v/>
      </c>
    </row>
    <row r="142">
      <c r="A142" s="1" t="n">
        <v>43782.37513888889</v>
      </c>
      <c r="B142" t="inlineStr"/>
      <c r="C142" t="n">
        <v>0</v>
      </c>
      <c r="D142" t="n">
        <v>36</v>
      </c>
      <c r="E142" t="inlineStr">
        <is>
          <t>Фотки поменяли местами</t>
        </is>
      </c>
      <c r="F142" t="n">
        <v>22</v>
      </c>
      <c r="G142" t="inlineStr">
        <is>
          <t>bPLUT7ZdHDY.jpg</t>
        </is>
      </c>
      <c r="H142">
        <f>HYPERLINK("https://sun9-58.userapi.com/c855132/v855132438/162419/bPLUT7ZdHDY.jpg", "Ссылка на Объект")</f>
        <v/>
      </c>
    </row>
    <row r="143">
      <c r="A143" s="1" t="n">
        <v>43781.8750462963</v>
      </c>
      <c r="B143" t="inlineStr"/>
      <c r="C143" t="n">
        <v>0</v>
      </c>
      <c r="D143" t="n">
        <v>28</v>
      </c>
      <c r="E143" t="inlineStr">
        <is>
          <t>Дебилы, незрелый сорвали🤦‍♂️</t>
        </is>
      </c>
      <c r="F143" t="n">
        <v>17</v>
      </c>
      <c r="G143" t="inlineStr">
        <is>
          <t>5Zmy8VUYOik.jpg</t>
        </is>
      </c>
      <c r="H143">
        <f>HYPERLINK("https://sun9-32.userapi.com/c857532/v857532944/e0ad3/5Zmy8VUYOik.jpg", "Ссылка на Объект")</f>
        <v/>
      </c>
    </row>
    <row r="144">
      <c r="A144" s="1" t="n">
        <v>43781.75010416667</v>
      </c>
      <c r="B144" t="inlineStr"/>
      <c r="C144" t="n">
        <v>0</v>
      </c>
      <c r="D144" t="n">
        <v>103</v>
      </c>
      <c r="E144" t="inlineStr">
        <is>
          <t>Низкие шутят низко</t>
        </is>
      </c>
      <c r="F144" t="n">
        <v>13</v>
      </c>
      <c r="G144" t="inlineStr">
        <is>
          <t>6a_VeCJZKr4.jpg</t>
        </is>
      </c>
      <c r="H144">
        <f>HYPERLINK("https://sun9-38.userapi.com/c857328/v857328944/445d9/6a_VeCJZKr4.jpg", "Ссылка на Объект")</f>
        <v/>
      </c>
    </row>
    <row r="145">
      <c r="A145" s="1" t="n">
        <v>43781.58342592593</v>
      </c>
      <c r="B145" t="inlineStr"/>
      <c r="C145" t="n">
        <v>0</v>
      </c>
      <c r="D145" t="n">
        <v>16</v>
      </c>
      <c r="E145" t="inlineStr">
        <is>
          <t>Высший разум: Внезапная подлива</t>
        </is>
      </c>
      <c r="F145" t="n">
        <v>80</v>
      </c>
      <c r="G145" t="inlineStr">
        <is>
          <t>NVPbwoJ1ark.jpg</t>
        </is>
      </c>
      <c r="H145">
        <f>HYPERLINK("https://sun9-70.userapi.com/c857616/v857616438/e4a7a/NVPbwoJ1ark.jpg", "Ссылка на Объект")</f>
        <v/>
      </c>
    </row>
    <row r="146">
      <c r="A146" s="1" t="n">
        <v>43781.41677083333</v>
      </c>
      <c r="B146" t="inlineStr"/>
      <c r="C146" t="n">
        <v>0</v>
      </c>
      <c r="D146" t="n">
        <v>8</v>
      </c>
      <c r="E146" t="inlineStr">
        <is>
          <t>Ь: хош тебе шею сверну
Б: давай
Ъ: задуатшыа</t>
        </is>
      </c>
      <c r="F146" t="n">
        <v>21</v>
      </c>
      <c r="G146" t="inlineStr">
        <is>
          <t>Cf_7RNFIL1Y.jpg</t>
        </is>
      </c>
      <c r="H146">
        <f>HYPERLINK("https://sun9-40.userapi.com/c857232/v857232507/42828/Cf_7RNFIL1Y.jpg", "Ссылка на Объект")</f>
        <v/>
      </c>
    </row>
    <row r="147">
      <c r="A147" s="1" t="n">
        <v>43780.50011574074</v>
      </c>
      <c r="B147" t="inlineStr"/>
      <c r="C147" t="n">
        <v>0</v>
      </c>
      <c r="D147" t="n">
        <v>8</v>
      </c>
      <c r="E147" t="inlineStr">
        <is>
          <t>Тоже как вариант</t>
        </is>
      </c>
      <c r="F147" t="n">
        <v>11</v>
      </c>
      <c r="G147" t="inlineStr">
        <is>
          <t>1U35vaplBSY.jpg</t>
        </is>
      </c>
      <c r="H147">
        <f>HYPERLINK("https://sun9-64.userapi.com/c858532/v858532204/40853/1U35vaplBSY.jpg", "Ссылка на Объект")</f>
        <v/>
      </c>
    </row>
    <row r="148">
      <c r="A148" s="1" t="n">
        <v>43780.45841435185</v>
      </c>
      <c r="B148" t="inlineStr"/>
      <c r="C148" t="n">
        <v>0</v>
      </c>
      <c r="D148" t="n">
        <v>12</v>
      </c>
      <c r="E148" t="inlineStr">
        <is>
          <t>🤣🤣🤣походу на себе проверил уже🤣🤣🤣</t>
        </is>
      </c>
      <c r="F148" t="n">
        <v>12</v>
      </c>
      <c r="G148" t="inlineStr">
        <is>
          <t>Elht4_nnJQ8.jpg</t>
        </is>
      </c>
      <c r="H148">
        <f>HYPERLINK("https://sun9-11.userapi.com/c858136/v858136204/e0724/Elht4_nnJQ8.jpg", "Ссылка на Объект")</f>
        <v/>
      </c>
    </row>
    <row r="149">
      <c r="A149" s="1" t="n">
        <v>43780.41679398148</v>
      </c>
      <c r="B149" t="inlineStr"/>
      <c r="C149" t="n">
        <v>0</v>
      </c>
      <c r="D149" t="n">
        <v>24</v>
      </c>
      <c r="E149" t="inlineStr">
        <is>
          <t>Если я умру сегодня - значит так надо.</t>
        </is>
      </c>
      <c r="F149" t="n">
        <v>14</v>
      </c>
      <c r="G149" t="inlineStr">
        <is>
          <t>pyZQPOl8QO4.jpg</t>
        </is>
      </c>
      <c r="H149">
        <f>HYPERLINK("https://sun9-15.userapi.com/c855128/v855128204/152be7/pyZQPOl8QO4.jpg", "Ссылка на Объект")</f>
        <v/>
      </c>
    </row>
    <row r="150">
      <c r="A150" s="1" t="n">
        <v>43779.80416666667</v>
      </c>
      <c r="B150" t="inlineStr"/>
      <c r="C150" t="n">
        <v>0</v>
      </c>
      <c r="D150" t="n">
        <v>14</v>
      </c>
      <c r="E150" t="inlineStr">
        <is>
          <t>50 лайков, и выложу ее голенькой:</t>
        </is>
      </c>
      <c r="F150" t="n">
        <v>13</v>
      </c>
      <c r="G150" t="inlineStr">
        <is>
          <t>v3k3ayjEIPU.jpg</t>
        </is>
      </c>
      <c r="H150">
        <f>HYPERLINK("https://sun9-7.userapi.com/c856120/v856120804/155750/v3k3ayjEIPU.jpg", "Ссылка на Объект")</f>
        <v/>
      </c>
    </row>
    <row r="151">
      <c r="A151" s="1" t="n">
        <v>43779.7305324074</v>
      </c>
      <c r="B151" t="inlineStr">
        <is>
          <t>[club188578327|абсурдные лайфхаки]</t>
        </is>
      </c>
      <c r="C151" t="n">
        <v>0</v>
      </c>
      <c r="D151" t="n">
        <v>90</v>
      </c>
      <c r="E151" t="inlineStr">
        <is>
          <t>6ля малолетние дегенераты которые считают что эти тупые мемы являются постиронией пусть идут нaxyй, админ тоже</t>
        </is>
      </c>
      <c r="F151" t="n">
        <v>11</v>
      </c>
      <c r="G151" t="inlineStr">
        <is>
          <t>U1dyLu40SLE.jpg</t>
        </is>
      </c>
      <c r="H151">
        <f>HYPERLINK("https://sun9-20.userapi.com/c855732/v855732550/15ce9e/U1dyLu40SLE.jpg", "Ссылка на Объект")</f>
        <v/>
      </c>
    </row>
    <row r="152">
      <c r="A152" s="1" t="n">
        <v>43779.6375</v>
      </c>
      <c r="B152" t="inlineStr"/>
      <c r="C152" t="n">
        <v>0</v>
      </c>
      <c r="D152" t="n">
        <v>41</v>
      </c>
      <c r="E152" t="inlineStr">
        <is>
          <t>Потому что он ебашил по Черному)</t>
        </is>
      </c>
      <c r="F152" t="n">
        <v>52</v>
      </c>
      <c r="G152" t="inlineStr">
        <is>
          <t>0G2Q-83MqEk.jpg</t>
        </is>
      </c>
      <c r="H152">
        <f>HYPERLINK("https://sun9-38.userapi.com/c855536/v855536804/15901a/0G2Q-83MqEk.jpg", "Ссылка на Объект")</f>
        <v/>
      </c>
    </row>
    <row r="153">
      <c r="A153" s="1" t="n">
        <v>43779.47083333333</v>
      </c>
      <c r="B153" t="inlineStr"/>
      <c r="C153" t="n">
        <v>0</v>
      </c>
      <c r="D153" t="n">
        <v>18</v>
      </c>
      <c r="E153" t="inlineStr">
        <is>
          <t>Не похоже на фото 1907 года. Современная стилизация скорее всегo</t>
        </is>
      </c>
      <c r="F153" t="n">
        <v>15</v>
      </c>
      <c r="G153" t="inlineStr">
        <is>
          <t>K0LYgG1lvco.jpg</t>
        </is>
      </c>
      <c r="H153">
        <f>HYPERLINK("https://sun9-52.userapi.com/c858528/v858528804/3f83c/K0LYgG1lvco.jpg", "Ссылка на Объект")</f>
        <v/>
      </c>
    </row>
    <row r="154">
      <c r="A154" s="1" t="n">
        <v>43782.76892361111</v>
      </c>
      <c r="B154" t="inlineStr"/>
      <c r="C154" t="n">
        <v>0</v>
      </c>
      <c r="D154" t="n">
        <v>23</v>
      </c>
      <c r="E154" t="inlineStr">
        <is>
          <t>боже, это затычки чтобы предупреждение о том что вы пристегнулись не пищало</t>
        </is>
      </c>
      <c r="F154" t="n">
        <v>29</v>
      </c>
      <c r="G154" t="inlineStr">
        <is>
          <t>pldOsm8nn8M.jpg</t>
        </is>
      </c>
      <c r="H154">
        <f>HYPERLINK("https://sun9-10.userapi.com/c7002/v7002735/755ef/pldOsm8nn8M.jpg", "Ссылка на Объект")</f>
        <v/>
      </c>
    </row>
    <row r="155">
      <c r="A155" s="1" t="n">
        <v>43782.32512731481</v>
      </c>
      <c r="B155" t="inlineStr"/>
      <c r="C155" t="n">
        <v>0</v>
      </c>
      <c r="D155" t="n">
        <v>41</v>
      </c>
      <c r="E155" t="inlineStr">
        <is>
          <t>только что...</t>
        </is>
      </c>
      <c r="F155" t="n">
        <v>17</v>
      </c>
      <c r="G155" t="inlineStr">
        <is>
          <t>o0xlf9h7qM0.jpg</t>
        </is>
      </c>
      <c r="H155">
        <f>HYPERLINK("https://sun9-70.userapi.com/c7002/v7002736/6c312/o0xlf9h7qM0.jpg", "Ссылка на Объект")</f>
        <v/>
      </c>
    </row>
    <row r="156">
      <c r="A156" s="1" t="n">
        <v>43781.90782407407</v>
      </c>
      <c r="B156" t="inlineStr"/>
      <c r="C156" t="n">
        <v>0</v>
      </c>
      <c r="D156" t="n">
        <v>26</v>
      </c>
      <c r="E156" t="inlineStr">
        <is>
          <t>Я один услышал звук ?</t>
        </is>
      </c>
      <c r="F156" t="n">
        <v>14</v>
      </c>
      <c r="G156" t="inlineStr">
        <is>
          <t>qheJ_WoI4s8.jpg</t>
        </is>
      </c>
      <c r="H156">
        <f>HYPERLINK("https://sun9-2.userapi.com/c7002/v7002025/6cf25/qheJ_WoI4s8.jpg", "Ссылка на Объект")</f>
        <v/>
      </c>
    </row>
    <row r="157">
      <c r="A157" s="1" t="n">
        <v>43781.68549768518</v>
      </c>
      <c r="B157" t="inlineStr"/>
      <c r="C157" t="n">
        <v>0</v>
      </c>
      <c r="D157" t="n">
        <v>5</v>
      </c>
      <c r="E157" t="inlineStr">
        <is>
          <t>✨Жмякни на пятачок
╭━━━╮   ╭━━━╮
┃╭┈┈╰━━━╯┈┈╮┃
╰┓╭━━╮ ╭━━╮┏╯
 ┃┃╭╮┃ ┃╭╮┃┃
 ┃╰┻┻╯[club188697606|🐽] ┻┻╯ ┃  
   ╰┓┏👅┓┏╯
    ╰╯  ╰╯</t>
        </is>
      </c>
      <c r="F157" t="n">
        <v>26</v>
      </c>
      <c r="G157" t="inlineStr">
        <is>
          <t>s0eNLt-dzIs.jpg</t>
        </is>
      </c>
      <c r="H157">
        <f>HYPERLINK("https://sun9-2.userapi.com/c7002/v7002540/706a5/s0eNLt-dzIs.jpg", "Ссылка на Объект")</f>
        <v/>
      </c>
    </row>
    <row r="158">
      <c r="A158" s="1" t="n">
        <v>43779.949375</v>
      </c>
      <c r="B158" t="inlineStr"/>
      <c r="C158" t="n">
        <v>0</v>
      </c>
      <c r="D158" t="n">
        <v>12</v>
      </c>
      <c r="E158" t="inlineStr">
        <is>
          <t>12-летние девочки, которые слушают билли элиш</t>
        </is>
      </c>
      <c r="F158" t="n">
        <v>19</v>
      </c>
      <c r="G158" t="inlineStr">
        <is>
          <t>qw6m9bwYDKM.jpg</t>
        </is>
      </c>
      <c r="H158">
        <f>HYPERLINK("https://sun9-66.userapi.com/c7002/v7002836/7372c/qw6m9bwYDKM.jpg", "Ссылка на Объект")</f>
        <v/>
      </c>
    </row>
    <row r="159">
      <c r="A159" s="1" t="n">
        <v>43782.93751157408</v>
      </c>
      <c r="B159" t="inlineStr"/>
      <c r="C159" t="n">
        <v>0</v>
      </c>
      <c r="D159" t="n">
        <v>55</v>
      </c>
      <c r="E159" t="inlineStr">
        <is>
          <t>Когда рассказал шутку друзьям о постмодернизме:</t>
        </is>
      </c>
      <c r="F159" t="n">
        <v>149</v>
      </c>
      <c r="G159" t="inlineStr">
        <is>
          <t>tZishs0-bCI.jpg</t>
        </is>
      </c>
      <c r="H159">
        <f>HYPERLINK("https://sun9-59.userapi.com/c857432/v857432336/d6781/tZishs0-bCI.jpg", "Ссылка на Объект")</f>
        <v/>
      </c>
    </row>
    <row r="160">
      <c r="A160" s="1" t="n">
        <v>43782.87510416667</v>
      </c>
      <c r="B160" t="inlineStr"/>
      <c r="C160" t="n">
        <v>0</v>
      </c>
      <c r="D160" t="n">
        <v>147</v>
      </c>
      <c r="E160" t="inlineStr">
        <is>
          <t>армстронг это из стального алхимика</t>
        </is>
      </c>
      <c r="F160" t="n">
        <v>348</v>
      </c>
      <c r="G160" t="inlineStr">
        <is>
          <t>y-A9XJLI05w.jpg</t>
        </is>
      </c>
      <c r="H160">
        <f>HYPERLINK("https://sun9-72.userapi.com/c858132/v858132139/dd69f/y-A9XJLI05w.jpg", "Ссылка на Объект")</f>
        <v/>
      </c>
    </row>
    <row r="161">
      <c r="A161" s="1" t="n">
        <v>43782.85418981482</v>
      </c>
      <c r="B161" t="inlineStr"/>
      <c r="C161" t="n">
        <v>0</v>
      </c>
      <c r="D161" t="n">
        <v>58</v>
      </c>
      <c r="E161" t="inlineStr">
        <is>
          <t>Получается арабы сделали из пустыни большое песочное королевство</t>
        </is>
      </c>
      <c r="F161" t="n">
        <v>336</v>
      </c>
      <c r="G161" t="inlineStr">
        <is>
          <t>f2fKlLXyW_g.jpg</t>
        </is>
      </c>
      <c r="H161">
        <f>HYPERLINK("https://sun9-38.userapi.com/c858132/v858132139/dd68f/f2fKlLXyW_g.jpg", "Ссылка на Объект")</f>
        <v/>
      </c>
    </row>
    <row r="162">
      <c r="A162" s="1" t="n">
        <v>43782.64586805556</v>
      </c>
      <c r="B162" t="inlineStr"/>
      <c r="C162" t="n">
        <v>0</v>
      </c>
      <c r="D162" t="n">
        <v>75</v>
      </c>
      <c r="E162" t="inlineStr">
        <is>
          <t>И училка тебя не запалила</t>
        </is>
      </c>
      <c r="F162" t="n">
        <v>119</v>
      </c>
      <c r="G162" t="inlineStr">
        <is>
          <t>BzDgKfRnAZM.jpg</t>
        </is>
      </c>
      <c r="H162">
        <f>HYPERLINK("https://sun9-6.userapi.com/c855224/v855224266/16a34f/BzDgKfRnAZM.jpg", "Ссылка на Объект")</f>
        <v/>
      </c>
    </row>
    <row r="163">
      <c r="A163" s="1" t="n">
        <v>43782.60418981482</v>
      </c>
      <c r="B163" t="inlineStr"/>
      <c r="C163" t="n">
        <v>0</v>
      </c>
      <c r="D163" t="n">
        <v>57</v>
      </c>
      <c r="E163" t="inlineStr">
        <is>
          <t>Электрон:</t>
        </is>
      </c>
      <c r="F163" t="n">
        <v>117</v>
      </c>
      <c r="G163" t="inlineStr">
        <is>
          <t>2SaOXg4G88A.jpg</t>
        </is>
      </c>
      <c r="H163">
        <f>HYPERLINK("https://sun9-71.userapi.com/c856032/v856032428/15c97b/2SaOXg4G88A.jpg", "Ссылка на Объект")</f>
        <v/>
      </c>
    </row>
    <row r="164">
      <c r="A164" s="1" t="n">
        <v>43782.58344907407</v>
      </c>
      <c r="B164" t="inlineStr"/>
      <c r="C164" t="n">
        <v>0</v>
      </c>
      <c r="D164" t="n">
        <v>45</v>
      </c>
      <c r="E164" t="inlineStr">
        <is>
          <t>Русский: обматерить на родном языке иностранцев в их стране</t>
        </is>
      </c>
      <c r="F164" t="n">
        <v>238</v>
      </c>
      <c r="G164" t="inlineStr">
        <is>
          <t>fqZ-Fj_r4QQ.jpg</t>
        </is>
      </c>
      <c r="H164">
        <f>HYPERLINK("https://sun9-7.userapi.com/c856032/v856032428/15c972/fqZ-Fj_r4QQ.jpg", "Ссылка на Объект")</f>
        <v/>
      </c>
    </row>
    <row r="165">
      <c r="A165" s="1" t="n">
        <v>43782.54175925926</v>
      </c>
      <c r="B165" t="inlineStr"/>
      <c r="C165" t="n">
        <v>0</v>
      </c>
      <c r="D165" t="n">
        <v>22</v>
      </c>
      <c r="E165" t="inlineStr">
        <is>
          <t>Админ делает мем, используя 4 фотки вместо одной</t>
        </is>
      </c>
      <c r="F165" t="n">
        <v>232</v>
      </c>
      <c r="G165" t="inlineStr">
        <is>
          <t>qswZGe1Jx6w.jpg</t>
        </is>
      </c>
      <c r="H165">
        <f>HYPERLINK("https://sun9-62.userapi.com/c855424/v855424718/1625c6/qswZGe1Jx6w.jpg", "Ссылка на Объект")</f>
        <v/>
      </c>
    </row>
    <row r="166">
      <c r="A166" s="1" t="n">
        <v>43782.52085648148</v>
      </c>
      <c r="B166" t="inlineStr"/>
      <c r="C166" t="n">
        <v>0</v>
      </c>
      <c r="D166" t="n">
        <v>60</v>
      </c>
      <c r="E166" t="inlineStr">
        <is>
          <t>Мем смешной , а Израиль жалко(</t>
        </is>
      </c>
      <c r="F166" t="n">
        <v>115</v>
      </c>
      <c r="G166" t="inlineStr">
        <is>
          <t>ufqhM8DFkJA.jpg</t>
        </is>
      </c>
      <c r="H166">
        <f>HYPERLINK("https://sun9-59.userapi.com/c855424/v855424718/16259e/ufqhM8DFkJA.jpg", "Ссылка на Объект")</f>
        <v/>
      </c>
    </row>
    <row r="167">
      <c r="A167" s="1" t="n">
        <v>43782.37515046296</v>
      </c>
      <c r="B167" t="inlineStr"/>
      <c r="C167" t="n">
        <v>0</v>
      </c>
      <c r="D167" t="n">
        <v>70</v>
      </c>
      <c r="E167" t="inlineStr">
        <is>
          <t>было сложно, но я понял</t>
        </is>
      </c>
      <c r="F167" t="n">
        <v>137</v>
      </c>
      <c r="G167" t="inlineStr">
        <is>
          <t>SUW7sU7O-_I.jpg</t>
        </is>
      </c>
      <c r="H167">
        <f>HYPERLINK("https://sun9-15.userapi.com/c857632/v857632241/e62a8/SUW7sU7O-_I.jpg", "Ссылка на Объект")</f>
        <v/>
      </c>
    </row>
    <row r="168">
      <c r="A168" s="1" t="n">
        <v>43782.33344907407</v>
      </c>
      <c r="B168" t="inlineStr"/>
      <c r="C168" t="n">
        <v>0</v>
      </c>
      <c r="D168" t="n">
        <v>94</v>
      </c>
      <c r="E168" t="inlineStr">
        <is>
          <t>Это тихоходка - самое выносливое существо на свете. Ваш кэп</t>
        </is>
      </c>
      <c r="F168" t="n">
        <v>398</v>
      </c>
      <c r="G168" t="inlineStr">
        <is>
          <t>4MGASPshDVQ.jpg</t>
        </is>
      </c>
      <c r="H168">
        <f>HYPERLINK("https://sun9-45.userapi.com/c857632/v857632241/e62c1/4MGASPshDVQ.jpg", "Ссылка на Объект")</f>
        <v/>
      </c>
    </row>
    <row r="169">
      <c r="A169" s="1" t="n">
        <v>43781.98263888889</v>
      </c>
      <c r="B169" t="inlineStr">
        <is>
          <t>F</t>
        </is>
      </c>
      <c r="C169" t="n">
        <v>0</v>
      </c>
      <c r="D169" t="n">
        <v>205</v>
      </c>
      <c r="E169" t="inlineStr">
        <is>
          <t>Как говорил мой учитель, если ты плюнешь в кислоту, то кислота плюнет в тебя</t>
        </is>
      </c>
      <c r="F169" t="n">
        <v>1299</v>
      </c>
      <c r="G169" t="inlineStr">
        <is>
          <t>4xY2gyNhwrM.jpg</t>
        </is>
      </c>
      <c r="H169">
        <f>HYPERLINK("https://sun9-69.userapi.com/c855724/v855724346/162818/4xY2gyNhwrM.jpg", "Ссылка на Объект")</f>
        <v/>
      </c>
    </row>
    <row r="170">
      <c r="A170" s="1" t="n">
        <v>43781.94097222222</v>
      </c>
      <c r="B170" t="inlineStr"/>
      <c r="C170" t="n">
        <v>0</v>
      </c>
      <c r="D170" t="n">
        <v>96</v>
      </c>
      <c r="E170" t="inlineStr">
        <is>
          <t>Бля я сначала прочитал "пацифик океан"</t>
        </is>
      </c>
      <c r="F170" t="n">
        <v>316</v>
      </c>
      <c r="G170" t="inlineStr">
        <is>
          <t>Hw8mWG3hbeo.jpg</t>
        </is>
      </c>
      <c r="H170">
        <f>HYPERLINK("https://sun9-19.userapi.com/c855724/v855724346/1627f9/Hw8mWG3hbeo.jpg", "Ссылка на Объект")</f>
        <v/>
      </c>
    </row>
    <row r="171">
      <c r="A171" s="1" t="n">
        <v>43781.92013888889</v>
      </c>
      <c r="B171" t="inlineStr"/>
      <c r="C171" t="n">
        <v>0</v>
      </c>
      <c r="D171" t="n">
        <v>67</v>
      </c>
      <c r="E171" t="inlineStr">
        <is>
          <t>Норм фотошоп.(нет) Даже не потрудились шрифт похожий найти.</t>
        </is>
      </c>
      <c r="F171" t="n">
        <v>116</v>
      </c>
      <c r="G171" t="inlineStr">
        <is>
          <t>z35TyKMV6ow.jpg</t>
        </is>
      </c>
      <c r="H171">
        <f>HYPERLINK("https://sun9-60.userapi.com/c855724/v855724346/1627ef/z35TyKMV6ow.jpg", "Ссылка на Объект")</f>
        <v/>
      </c>
    </row>
    <row r="172">
      <c r="A172" s="1" t="n">
        <v>43781.89930555555</v>
      </c>
      <c r="B172" t="inlineStr"/>
      <c r="C172" t="n">
        <v>0</v>
      </c>
      <c r="D172" t="n">
        <v>65</v>
      </c>
      <c r="E172" t="inlineStr">
        <is>
          <t>тогда чай</t>
        </is>
      </c>
      <c r="F172" t="n">
        <v>104</v>
      </c>
      <c r="G172" t="inlineStr">
        <is>
          <t>gYfuG1lFJYg.jpg</t>
        </is>
      </c>
      <c r="H172">
        <f>HYPERLINK("https://sun9-37.userapi.com/c855724/v855724346/16278d/gYfuG1lFJYg.jpg", "Ссылка на Объект")</f>
        <v/>
      </c>
    </row>
    <row r="173">
      <c r="A173" s="1" t="n">
        <v>43781.85763888889</v>
      </c>
      <c r="B173" t="inlineStr"/>
      <c r="C173" t="n">
        <v>0</v>
      </c>
      <c r="D173" t="n">
        <v>177</v>
      </c>
      <c r="E173" t="inlineStr">
        <is>
          <t>Сосков в мире больше, чем людей</t>
        </is>
      </c>
      <c r="F173" t="n">
        <v>347</v>
      </c>
      <c r="G173" t="inlineStr">
        <is>
          <t>bMjNpwmF7Hc.jpg</t>
        </is>
      </c>
      <c r="H173">
        <f>HYPERLINK("https://sun9-61.userapi.com/c855724/v855724346/162770/bMjNpwmF7Hc.jpg", "Ссылка на Объект")</f>
        <v/>
      </c>
    </row>
    <row r="174">
      <c r="A174" s="1" t="n">
        <v>43781.8368287037</v>
      </c>
      <c r="B174" t="inlineStr"/>
      <c r="C174" t="n">
        <v>0</v>
      </c>
      <c r="D174" t="n">
        <v>52</v>
      </c>
      <c r="E174" t="inlineStr">
        <is>
          <t>Тем временем фанаты Сталкера:</t>
        </is>
      </c>
      <c r="F174" t="n">
        <v>276</v>
      </c>
      <c r="G174" t="inlineStr">
        <is>
          <t>5prldsWpFoM.jpg</t>
        </is>
      </c>
      <c r="H174">
        <f>HYPERLINK("https://sun9-69.userapi.com/c855724/v855724346/162766/5prldsWpFoM.jpg", "Ссылка на Объект")</f>
        <v/>
      </c>
    </row>
    <row r="175">
      <c r="A175" s="1" t="n">
        <v>43781.77430555555</v>
      </c>
      <c r="B175" t="inlineStr"/>
      <c r="C175" t="n">
        <v>0</v>
      </c>
      <c r="D175" t="n">
        <v>59</v>
      </c>
      <c r="E175" t="inlineStr">
        <is>
          <t>Когда готовишь доклады через PowerPoint на мобиле</t>
        </is>
      </c>
      <c r="F175" t="n">
        <v>239</v>
      </c>
      <c r="G175" t="inlineStr">
        <is>
          <t>RjZ4d4KMpkE.jpg</t>
        </is>
      </c>
      <c r="H175">
        <f>HYPERLINK("https://sun9-68.userapi.com/c853524/v853524297/162aba/RjZ4d4KMpkE.jpg", "Ссылка на Объект")</f>
        <v/>
      </c>
    </row>
    <row r="176">
      <c r="A176" s="1" t="n">
        <v>43781.75349537037</v>
      </c>
      <c r="B176" t="inlineStr"/>
      <c r="C176" t="n">
        <v>0</v>
      </c>
      <c r="D176" t="n">
        <v>271</v>
      </c>
      <c r="E176" t="inlineStr">
        <is>
          <t>Что-то тут не так</t>
        </is>
      </c>
      <c r="F176" t="n">
        <v>362</v>
      </c>
      <c r="G176" t="inlineStr">
        <is>
          <t>3lDHOj6jYRY.jpg</t>
        </is>
      </c>
      <c r="H176">
        <f>HYPERLINK("https://sun9-47.userapi.com/c857016/v857016527/43a33/3lDHOj6jYRY.jpg", "Ссылка на Объект")</f>
        <v/>
      </c>
    </row>
    <row r="177">
      <c r="A177" s="1" t="n">
        <v>43781.73263888889</v>
      </c>
      <c r="B177" t="inlineStr"/>
      <c r="C177" t="n">
        <v>0</v>
      </c>
      <c r="D177" t="n">
        <v>63</v>
      </c>
      <c r="E177" t="inlineStr">
        <is>
          <t>Для ещё большей локальности и сложности мема можно сделать C.mp3 и C.Flac)))</t>
        </is>
      </c>
      <c r="F177" t="n">
        <v>44</v>
      </c>
      <c r="G177" t="inlineStr">
        <is>
          <t>mBciLcDmUtc.jpg</t>
        </is>
      </c>
      <c r="H177">
        <f>HYPERLINK("https://sun9-25.userapi.com/c857016/v857016930/43d30/mBciLcDmUtc.jpg", "Ссылка на Объект")</f>
        <v/>
      </c>
    </row>
    <row r="178">
      <c r="A178" s="1" t="n">
        <v>43781.71184027778</v>
      </c>
      <c r="B178" t="inlineStr"/>
      <c r="C178" t="n">
        <v>0</v>
      </c>
      <c r="D178" t="n">
        <v>104</v>
      </c>
      <c r="E178" t="inlineStr">
        <is>
          <t>Щас бы бояться первоклашек</t>
        </is>
      </c>
      <c r="F178" t="n">
        <v>65</v>
      </c>
      <c r="G178" t="inlineStr">
        <is>
          <t>dCN9iZE1Iwg.jpg</t>
        </is>
      </c>
      <c r="H178">
        <f>HYPERLINK("https://sun9-6.userapi.com/c857016/v857016930/43d12/dCN9iZE1Iwg.jpg", "Ссылка на Объект")</f>
        <v/>
      </c>
    </row>
    <row r="179">
      <c r="A179" s="1" t="n">
        <v>43781.67013888889</v>
      </c>
      <c r="B179" t="inlineStr"/>
      <c r="C179" t="n">
        <v>0</v>
      </c>
      <c r="D179" t="n">
        <v>90</v>
      </c>
      <c r="E179" t="inlineStr">
        <is>
          <t>Гуманитарии: о, единственная шутка по геометрии, которую я понял</t>
        </is>
      </c>
      <c r="F179" t="n">
        <v>367</v>
      </c>
      <c r="G179" t="inlineStr">
        <is>
          <t>PiUQMDOvls0.jpg</t>
        </is>
      </c>
      <c r="H179">
        <f>HYPERLINK("https://sun9-42.userapi.com/c857016/v857016527/43ac3/PiUQMDOvls0.jpg", "Ссылка на Объект")</f>
        <v/>
      </c>
    </row>
    <row r="180">
      <c r="A180" s="1" t="n">
        <v>43781.64930555555</v>
      </c>
      <c r="B180" t="inlineStr"/>
      <c r="C180" t="n">
        <v>0</v>
      </c>
      <c r="D180" t="n">
        <v>167</v>
      </c>
      <c r="E180" t="inlineStr">
        <is>
          <t>И русский солдат непонимает что он должен дать британцу</t>
        </is>
      </c>
      <c r="F180" t="n">
        <v>1200</v>
      </c>
      <c r="G180" t="inlineStr">
        <is>
          <t>9LOobRr3XzY.jpg</t>
        </is>
      </c>
      <c r="H180">
        <f>HYPERLINK("https://sun9-69.userapi.com/c857016/v857016527/43ab2/9LOobRr3XzY.jpg", "Ссылка на Объект")</f>
        <v/>
      </c>
    </row>
    <row r="181">
      <c r="A181" s="1" t="n">
        <v>43781.60763888889</v>
      </c>
      <c r="B181" t="inlineStr"/>
      <c r="C181" t="n">
        <v>0</v>
      </c>
      <c r="D181" t="n">
        <v>124</v>
      </c>
      <c r="E181" t="inlineStr">
        <is>
          <t>А на 0 он поставил работу, ибо без деняг телка съебет</t>
        </is>
      </c>
      <c r="F181" t="n">
        <v>457</v>
      </c>
      <c r="G181" t="inlineStr">
        <is>
          <t>xKNXy9bG0f4.jpg</t>
        </is>
      </c>
      <c r="H181">
        <f>HYPERLINK("https://sun9-44.userapi.com/c857016/v857016527/43a6e/xKNXy9bG0f4.jpg", "Ссылка на Объект")</f>
        <v/>
      </c>
    </row>
    <row r="182">
      <c r="A182" s="1" t="n">
        <v>43781.58681712963</v>
      </c>
      <c r="B182" t="inlineStr"/>
      <c r="C182" t="n">
        <v>0</v>
      </c>
      <c r="D182" t="n">
        <v>99</v>
      </c>
      <c r="E182" t="inlineStr">
        <is>
          <t>Компьютер в этот момент:</t>
        </is>
      </c>
      <c r="F182" t="n">
        <v>223</v>
      </c>
      <c r="G182" t="inlineStr">
        <is>
          <t>I8KTx0gcnh4.jpg</t>
        </is>
      </c>
      <c r="H182">
        <f>HYPERLINK("https://sun9-37.userapi.com/c856020/v856020745/169fbe/I8KTx0gcnh4.jpg", "Ссылка на Объект")</f>
        <v/>
      </c>
    </row>
    <row r="183">
      <c r="A183" s="1" t="n">
        <v>43781.51388888889</v>
      </c>
      <c r="B183" t="inlineStr"/>
      <c r="C183" t="n">
        <v>0</v>
      </c>
      <c r="D183" t="n">
        <v>50</v>
      </c>
      <c r="E183" t="inlineStr">
        <is>
          <t>Я на уроке биологии даже микроскоп не вижу</t>
        </is>
      </c>
      <c r="F183" t="n">
        <v>179</v>
      </c>
      <c r="G183" t="inlineStr">
        <is>
          <t>qekIy22A_W4.jpg</t>
        </is>
      </c>
      <c r="H183">
        <f>HYPERLINK("https://sun9-20.userapi.com/c856520/v856520527/42cb8/qekIy22A_W4.jpg", "Ссылка на Объект")</f>
        <v/>
      </c>
    </row>
    <row r="184">
      <c r="A184" s="1" t="n">
        <v>43781.37515046296</v>
      </c>
      <c r="B184" t="inlineStr"/>
      <c r="C184" t="n">
        <v>0</v>
      </c>
      <c r="D184" t="n">
        <v>110</v>
      </c>
      <c r="E184" t="inlineStr">
        <is>
          <t>Доктор физических наук</t>
        </is>
      </c>
      <c r="F184" t="n">
        <v>165</v>
      </c>
      <c r="G184" t="inlineStr">
        <is>
          <t>wbGlkGW6H4w.jpg</t>
        </is>
      </c>
      <c r="H184">
        <f>HYPERLINK("https://sun9-49.userapi.com/c858016/v858016855/ebc77/wbGlkGW6H4w.jpg", "Ссылка на Объект")</f>
        <v/>
      </c>
    </row>
    <row r="185">
      <c r="A185" s="1" t="n">
        <v>43781.33347222222</v>
      </c>
      <c r="B185" t="inlineStr"/>
      <c r="C185" t="n">
        <v>0</v>
      </c>
      <c r="D185" t="n">
        <v>85</v>
      </c>
      <c r="E185" t="inlineStr">
        <is>
          <t>Когда хотел прожить долгую и счастливую жизнь, а в итоге был убит своими же клыками</t>
        </is>
      </c>
      <c r="F185" t="n">
        <v>257</v>
      </c>
      <c r="G185" t="inlineStr">
        <is>
          <t>flrwSPPfEVc.jpg</t>
        </is>
      </c>
      <c r="H185">
        <f>HYPERLINK("https://sun9-50.userapi.com/c856520/v856520855/450a8/flrwSPPfEVc.jpg", "Ссылка на Объект")</f>
        <v/>
      </c>
    </row>
    <row r="186">
      <c r="A186" s="1" t="n">
        <v>43780.97916666666</v>
      </c>
      <c r="B186" t="inlineStr">
        <is>
          <t>страшный сон Менделеева</t>
        </is>
      </c>
      <c r="C186" t="n">
        <v>0</v>
      </c>
      <c r="D186" t="n">
        <v>86</v>
      </c>
      <c r="E186" t="inlineStr">
        <is>
          <t>Тот случай, когда страх объединил гуманитариев и технарей.</t>
        </is>
      </c>
      <c r="F186" t="n">
        <v>178</v>
      </c>
      <c r="G186" t="inlineStr">
        <is>
          <t>oxgRpRURdlo.jpg</t>
        </is>
      </c>
      <c r="H186">
        <f>HYPERLINK("https://sun9-71.userapi.com/c855428/v855428323/165634/oxgRpRURdlo.jpg", "Ссылка на Объект")</f>
        <v/>
      </c>
    </row>
    <row r="187">
      <c r="A187" s="1" t="n">
        <v>43780.95837962963</v>
      </c>
      <c r="B187" t="inlineStr"/>
      <c r="C187" t="n">
        <v>0</v>
      </c>
      <c r="D187" t="n">
        <v>89</v>
      </c>
      <c r="E187" t="inlineStr">
        <is>
          <t>Не друг а товарищ</t>
        </is>
      </c>
      <c r="F187" t="n">
        <v>313</v>
      </c>
      <c r="G187" t="inlineStr">
        <is>
          <t>hRJGoRV_zow.jpg</t>
        </is>
      </c>
      <c r="H187">
        <f>HYPERLINK("https://sun9-68.userapi.com/c855428/v855428323/165600/hRJGoRV_zow.jpg", "Ссылка на Объект")</f>
        <v/>
      </c>
    </row>
    <row r="188">
      <c r="A188" s="1" t="n">
        <v>43780.90438657408</v>
      </c>
      <c r="B188" t="inlineStr"/>
      <c r="C188" t="n">
        <v>0</v>
      </c>
      <c r="D188" t="n">
        <v>72</v>
      </c>
      <c r="E188" t="inlineStr">
        <is>
          <t>Тут как бы да...</t>
        </is>
      </c>
      <c r="F188" t="n">
        <v>127</v>
      </c>
      <c r="G188" t="inlineStr">
        <is>
          <t>rjWogov-umo.jpg</t>
        </is>
      </c>
      <c r="H188">
        <f>HYPERLINK("https://sun9-9.userapi.com/c853516/v853516129/165571/rjWogov-umo.jpg", "Ссылка на Объект")</f>
        <v/>
      </c>
    </row>
    <row r="189">
      <c r="A189" s="1" t="n">
        <v>43780.89585648148</v>
      </c>
      <c r="B189" t="inlineStr"/>
      <c r="C189" t="n">
        <v>0</v>
      </c>
      <c r="D189" t="n">
        <v>39</v>
      </c>
      <c r="E189" t="inlineStr">
        <is>
          <t>Изучать Московский язык в России</t>
        </is>
      </c>
      <c r="F189" t="n">
        <v>119</v>
      </c>
      <c r="G189" t="inlineStr">
        <is>
          <t>2kmQLZOgUqg.jpg</t>
        </is>
      </c>
      <c r="H189">
        <f>HYPERLINK("https://sun9-52.userapi.com/c855428/v855428706/163b62/2kmQLZOgUqg.jpg", "Ссылка на Объект")</f>
        <v/>
      </c>
    </row>
    <row r="190">
      <c r="A190" s="1" t="n">
        <v>43780.72921296296</v>
      </c>
      <c r="B190" t="inlineStr"/>
      <c r="C190" t="n">
        <v>0</v>
      </c>
      <c r="D190" t="n">
        <v>170</v>
      </c>
      <c r="E190" t="inlineStr">
        <is>
          <t>Разработчики: *Делают игры с возрастными ограничениями 18+/16+, зная, что большинство пользователей интернета–дети*
Дети: играют в эту игру
Разработчики:</t>
        </is>
      </c>
      <c r="F190" t="n">
        <v>350</v>
      </c>
      <c r="G190" t="inlineStr">
        <is>
          <t>0igA6thkeFo.jpg</t>
        </is>
      </c>
      <c r="H190">
        <f>HYPERLINK("https://sun9-39.userapi.com/c857724/v857724731/e3ebc/0igA6thkeFo.jpg", "Ссылка на Объект")</f>
        <v/>
      </c>
    </row>
    <row r="191">
      <c r="A191" s="1" t="n">
        <v>43780.66680555556</v>
      </c>
      <c r="B191" t="inlineStr"/>
      <c r="C191" t="n">
        <v>0</v>
      </c>
      <c r="D191" t="n">
        <v>67</v>
      </c>
      <c r="E191" t="inlineStr">
        <is>
          <t>Гуманитарий: 1 -&gt; 0.5</t>
        </is>
      </c>
      <c r="F191" t="n">
        <v>347</v>
      </c>
      <c r="G191" t="inlineStr">
        <is>
          <t>FxFYDARJom4.jpg</t>
        </is>
      </c>
      <c r="H191">
        <f>HYPERLINK("https://sun9-46.userapi.com/c857232/v857232979/40b5c/FxFYDARJom4.jpg", "Ссылка на Объект")</f>
        <v/>
      </c>
    </row>
    <row r="192">
      <c r="A192" s="1" t="n">
        <v>43780.62516203704</v>
      </c>
      <c r="B192" t="inlineStr"/>
      <c r="C192" t="n">
        <v>0</v>
      </c>
      <c r="D192" t="n">
        <v>91</v>
      </c>
      <c r="E192" t="inlineStr">
        <is>
          <t>Писать у себя в голове:</t>
        </is>
      </c>
      <c r="F192" t="n">
        <v>256</v>
      </c>
      <c r="G192" t="inlineStr">
        <is>
          <t>pzI8oyFSu4Q.jpg</t>
        </is>
      </c>
      <c r="H192">
        <f>HYPERLINK("https://sun9-10.userapi.com/c855328/v855328765/160139/pzI8oyFSu4Q.jpg", "Ссылка на Объект")</f>
        <v/>
      </c>
    </row>
    <row r="193">
      <c r="A193" s="1" t="n">
        <v>43780.60420138889</v>
      </c>
      <c r="B193" t="inlineStr">
        <is>
          <t>эволюция Германии</t>
        </is>
      </c>
      <c r="C193" t="n">
        <v>0</v>
      </c>
      <c r="D193" t="n">
        <v>74</v>
      </c>
      <c r="E193" t="inlineStr">
        <is>
          <t>Большинство людей знают про Германию только то, что там родился Гитлер. И то на самом деле он родился в Австрии</t>
        </is>
      </c>
      <c r="F193" t="n">
        <v>225</v>
      </c>
      <c r="G193" t="inlineStr">
        <is>
          <t>MCM7s0qsqBc.jpg</t>
        </is>
      </c>
      <c r="H193">
        <f>HYPERLINK("https://sun9-58.userapi.com/c857232/v857232979/40b0e/MCM7s0qsqBc.jpg", "Ссылка на Объект")</f>
        <v/>
      </c>
    </row>
    <row r="194">
      <c r="A194" s="1" t="n">
        <v>43780.5834375</v>
      </c>
      <c r="B194" t="inlineStr"/>
      <c r="C194" t="n">
        <v>0</v>
      </c>
      <c r="D194" t="n">
        <v>42</v>
      </c>
      <c r="E194" t="inlineStr">
        <is>
          <t>В чём причина, в чём беда: прогнившая система образования или да?</t>
        </is>
      </c>
      <c r="F194" t="n">
        <v>184</v>
      </c>
      <c r="G194" t="inlineStr">
        <is>
          <t>BUDws8VHPv0.jpg</t>
        </is>
      </c>
      <c r="H194">
        <f>HYPERLINK("https://sun9-47.userapi.com/c855620/v855620826/15751f/BUDws8VHPv0.jpg", "Ссылка на Объект")</f>
        <v/>
      </c>
    </row>
    <row r="195">
      <c r="A195" s="1" t="n">
        <v>43780.56252314815</v>
      </c>
      <c r="B195" t="inlineStr"/>
      <c r="C195" t="n">
        <v>0</v>
      </c>
      <c r="D195" t="n">
        <v>71</v>
      </c>
      <c r="E195" t="inlineStr">
        <is>
          <t>Притвориться мёртвым и не идти на экзамен</t>
        </is>
      </c>
      <c r="F195" t="n">
        <v>145</v>
      </c>
      <c r="G195" t="inlineStr">
        <is>
          <t>HtW-neqhnrQ.jpg</t>
        </is>
      </c>
      <c r="H195">
        <f>HYPERLINK("https://sun9-64.userapi.com/c857232/v857232979/40b49/HtW-neqhnrQ.jpg", "Ссылка на Объект")</f>
        <v/>
      </c>
    </row>
    <row r="196">
      <c r="A196" s="1" t="n">
        <v>43780.54177083333</v>
      </c>
      <c r="B196" t="inlineStr"/>
      <c r="C196" t="n">
        <v>0</v>
      </c>
      <c r="D196" t="n">
        <v>80</v>
      </c>
      <c r="E196" t="inlineStr">
        <is>
          <t>А потом технарь берёт братву и пиздит гуманитария</t>
        </is>
      </c>
      <c r="F196" t="n">
        <v>167</v>
      </c>
      <c r="G196" t="inlineStr">
        <is>
          <t>f1SIiDCjlGM.jpg</t>
        </is>
      </c>
      <c r="H196">
        <f>HYPERLINK("https://sun9-55.userapi.com/c855620/v855620826/157515/f1SIiDCjlGM.jpg", "Ссылка на Объект")</f>
        <v/>
      </c>
    </row>
    <row r="197">
      <c r="A197" s="1" t="n">
        <v>43780.52085648148</v>
      </c>
      <c r="B197" t="inlineStr"/>
      <c r="C197" t="n">
        <v>0</v>
      </c>
      <c r="D197" t="n">
        <v>70</v>
      </c>
      <c r="E197" t="inlineStr">
        <is>
          <t>Вода в привычном нам состоянии</t>
        </is>
      </c>
      <c r="F197" t="n">
        <v>343</v>
      </c>
      <c r="G197" t="inlineStr">
        <is>
          <t>AFGE2InNuCk.jpg</t>
        </is>
      </c>
      <c r="H197">
        <f>HYPERLINK("https://sun9-30.userapi.com/c855124/v855124098/1640c0/AFGE2InNuCk.jpg", "Ссылка на Объект")</f>
        <v/>
      </c>
    </row>
    <row r="198">
      <c r="A198" s="1" t="n">
        <v>43780.50763888889</v>
      </c>
      <c r="B198" t="inlineStr"/>
      <c r="C198" t="n">
        <v>0</v>
      </c>
      <c r="D198" t="n">
        <v>49</v>
      </c>
      <c r="E198" t="inlineStr">
        <is>
          <t>Значит у черепа кота все нормально</t>
        </is>
      </c>
      <c r="F198" t="n">
        <v>297</v>
      </c>
      <c r="G198" t="inlineStr">
        <is>
          <t>KoOsKk1ido0.jpg</t>
        </is>
      </c>
      <c r="H198">
        <f>HYPERLINK("https://sun9-46.userapi.com/c853424/v853424098/15e447/KoOsKk1ido0.jpg", "Ссылка на Объект")</f>
        <v/>
      </c>
    </row>
    <row r="199">
      <c r="A199" s="1" t="n">
        <v>43780.4949537037</v>
      </c>
      <c r="B199" t="inlineStr"/>
      <c r="C199" t="n">
        <v>0</v>
      </c>
      <c r="D199" t="n">
        <v>87</v>
      </c>
      <c r="E199" t="inlineStr">
        <is>
          <t>or
or
or
or
ORA ORA ORA ORA</t>
        </is>
      </c>
      <c r="F199" t="n">
        <v>265</v>
      </c>
      <c r="G199" t="inlineStr">
        <is>
          <t>NCxUpDNtIpE.jpg</t>
        </is>
      </c>
      <c r="H199">
        <f>HYPERLINK("https://sun9-69.userapi.com/c855132/v855132358/16235a/NCxUpDNtIpE.jpg", "Ссылка на Объект")</f>
        <v/>
      </c>
    </row>
    <row r="200">
      <c r="A200" s="1" t="n">
        <v>43780.47917824074</v>
      </c>
      <c r="B200" t="inlineStr"/>
      <c r="C200" t="n">
        <v>0</v>
      </c>
      <c r="D200" t="n">
        <v>61</v>
      </c>
      <c r="E200" t="inlineStr">
        <is>
          <t>Значит Пину тоже недолго осталось жить</t>
        </is>
      </c>
      <c r="F200" t="n">
        <v>194</v>
      </c>
      <c r="G200" t="inlineStr">
        <is>
          <t>x6ZqCX7Da3Q.jpg</t>
        </is>
      </c>
      <c r="H200">
        <f>HYPERLINK("https://sun9-38.userapi.com/c857028/v857028098/3f6be/x6ZqCX7Da3Q.jpg", "Ссылка на Объект")</f>
        <v/>
      </c>
    </row>
    <row r="201">
      <c r="A201" s="1" t="n">
        <v>43780.45846064815</v>
      </c>
      <c r="B201" t="inlineStr"/>
      <c r="C201" t="n">
        <v>0</v>
      </c>
      <c r="D201" t="n">
        <v>65</v>
      </c>
      <c r="E201" t="inlineStr">
        <is>
          <t>Работаешь за капеечки</t>
        </is>
      </c>
      <c r="F201" t="n">
        <v>93</v>
      </c>
      <c r="G201" t="inlineStr">
        <is>
          <t>-3xL7A6M6nk.jpg</t>
        </is>
      </c>
      <c r="H201">
        <f>HYPERLINK("https://sun9-34.userapi.com/c857028/v857028098/3f672/-3xL7A6M6nk.jpg", "Ссылка на Объект")</f>
        <v/>
      </c>
    </row>
    <row r="202">
      <c r="A202" s="1" t="n">
        <v>43780.37512731482</v>
      </c>
      <c r="B202" t="inlineStr"/>
      <c r="C202" t="n">
        <v>0</v>
      </c>
      <c r="D202" t="n">
        <v>260</v>
      </c>
      <c r="E202" t="inlineStr">
        <is>
          <t>Зелёно-буро-яблочный</t>
        </is>
      </c>
      <c r="F202" t="n">
        <v>245</v>
      </c>
      <c r="G202" t="inlineStr">
        <is>
          <t>iYuQCAlr17M.jpg</t>
        </is>
      </c>
      <c r="H202">
        <f>HYPERLINK("https://sun9-30.userapi.com/c855328/v855328765/1600b2/iYuQCAlr17M.jpg", "Ссылка на Объект")</f>
        <v/>
      </c>
    </row>
    <row r="203">
      <c r="A203" s="1" t="n">
        <v>43780.3334837963</v>
      </c>
      <c r="B203" t="inlineStr">
        <is>
          <t>удивительный язык тела</t>
        </is>
      </c>
      <c r="C203" t="n">
        <v>0</v>
      </c>
      <c r="D203" t="n">
        <v>60</v>
      </c>
      <c r="E203" t="inlineStr">
        <is>
          <t>Советские дети не разжимали руки</t>
        </is>
      </c>
      <c r="F203" t="n">
        <v>191</v>
      </c>
      <c r="G203" t="inlineStr">
        <is>
          <t>AuJE3mOHFw8.jpg</t>
        </is>
      </c>
      <c r="H203">
        <f>HYPERLINK("https://sun9-48.userapi.com/c855328/v855328765/16015c/AuJE3mOHFw8.jpg", "Ссылка на Объект")</f>
        <v/>
      </c>
    </row>
    <row r="204">
      <c r="A204" s="1" t="n">
        <v>43779.97916666666</v>
      </c>
      <c r="B204" t="inlineStr"/>
      <c r="C204" t="n">
        <v>0</v>
      </c>
      <c r="D204" t="n">
        <v>109</v>
      </c>
      <c r="E204" t="inlineStr">
        <is>
          <t>Люди , которые напишут , что в Китае нет коммунизма</t>
        </is>
      </c>
      <c r="F204" t="n">
        <v>113</v>
      </c>
      <c r="G204" t="inlineStr">
        <is>
          <t>koEUy6Q594c.jpg</t>
        </is>
      </c>
      <c r="H204">
        <f>HYPERLINK("https://sun9-19.userapi.com/c855732/v855732367/15ba52/koEUy6Q594c.jpg", "Ссылка на Объект")</f>
        <v/>
      </c>
    </row>
    <row r="205">
      <c r="A205" s="1" t="n">
        <v>43779.91672453703</v>
      </c>
      <c r="B205" t="inlineStr"/>
      <c r="C205" t="n">
        <v>0</v>
      </c>
      <c r="D205" t="n">
        <v>100</v>
      </c>
      <c r="E205" t="inlineStr">
        <is>
          <t>Официально доказаны только два последних способа! Примите к сведению 😕</t>
        </is>
      </c>
      <c r="F205" t="n">
        <v>140</v>
      </c>
      <c r="G205" t="inlineStr">
        <is>
          <t>LeHvm5pdw5A.jpg</t>
        </is>
      </c>
      <c r="H205">
        <f>HYPERLINK("https://sun9-46.userapi.com/c855732/v855732874/15f09c/LeHvm5pdw5A.jpg", "Ссылка на Объект")</f>
        <v/>
      </c>
    </row>
    <row r="206">
      <c r="A206" s="1" t="n">
        <v>43779.85418981482</v>
      </c>
      <c r="B206" t="inlineStr"/>
      <c r="C206" t="n">
        <v>0</v>
      </c>
      <c r="D206" t="n">
        <v>63</v>
      </c>
      <c r="E206" t="inlineStr">
        <is>
          <t>Тупые гуманитарии не поймут)</t>
        </is>
      </c>
      <c r="F206" t="n">
        <v>74</v>
      </c>
      <c r="G206" t="inlineStr">
        <is>
          <t>Q6BeZefKvcE.jpg</t>
        </is>
      </c>
      <c r="H206">
        <f>HYPERLINK("https://sun9-29.userapi.com/c855732/v855732874/15f04f/Q6BeZefKvcE.jpg", "Ссылка на Объект")</f>
        <v/>
      </c>
    </row>
    <row r="207">
      <c r="A207" s="1" t="n">
        <v>43779.79179398148</v>
      </c>
      <c r="B207" t="inlineStr"/>
      <c r="C207" t="n">
        <v>0</v>
      </c>
      <c r="D207" t="n">
        <v>97</v>
      </c>
      <c r="E207" t="inlineStr">
        <is>
          <t>Топ 10 пранков , вышедших из под контроля.</t>
        </is>
      </c>
      <c r="F207" t="n">
        <v>420</v>
      </c>
      <c r="G207" t="inlineStr">
        <is>
          <t>G4uzplkreyw.jpg</t>
        </is>
      </c>
      <c r="H207">
        <f>HYPERLINK("https://sun9-25.userapi.com/c858324/v858324874/df698/G4uzplkreyw.jpg", "Ссылка на Объект")</f>
        <v/>
      </c>
    </row>
    <row r="208">
      <c r="A208" s="1" t="n">
        <v>43779.4584837963</v>
      </c>
      <c r="B208" t="inlineStr"/>
      <c r="C208" t="n">
        <v>0</v>
      </c>
      <c r="D208" t="n">
        <v>102</v>
      </c>
      <c r="E208" t="inlineStr">
        <is>
          <t>Посол: *говорит о всякой чепухе*
Спецслужбы СССР:</t>
        </is>
      </c>
      <c r="F208" t="n">
        <v>633</v>
      </c>
      <c r="G208" t="inlineStr">
        <is>
          <t>voAxUpPBLFE.jpg</t>
        </is>
      </c>
      <c r="H208">
        <f>HYPERLINK("https://sun9-55.userapi.com/c855336/v855336531/15bed0/voAxUpPBLFE.jpg", "Ссылка на Объект")</f>
        <v/>
      </c>
    </row>
    <row r="209">
      <c r="A209" s="1" t="n">
        <v>43782.78819444445</v>
      </c>
      <c r="B209" t="inlineStr"/>
      <c r="C209" t="n">
        <v>0</v>
      </c>
      <c r="D209" t="n">
        <v>140</v>
      </c>
      <c r="E209" t="inlineStr">
        <is>
          <t>Хм я один увидел что это не наушники</t>
        </is>
      </c>
      <c r="F209" t="n">
        <v>24</v>
      </c>
      <c r="G209" t="inlineStr">
        <is>
          <t>MLlsPVwlFQs.jpg</t>
        </is>
      </c>
      <c r="H209">
        <f>HYPERLINK("https://sun9-11.userapi.com/c857328/v857328171/45f75/MLlsPVwlFQs.jpg", "Ссылка на Объект")</f>
        <v/>
      </c>
    </row>
    <row r="210">
      <c r="A210" s="1" t="n">
        <v>43782.24652777778</v>
      </c>
      <c r="B210" t="inlineStr"/>
      <c r="C210" t="n">
        <v>0</v>
      </c>
      <c r="D210" t="n">
        <v>81</v>
      </c>
      <c r="E210" t="inlineStr">
        <is>
          <t>Ты визунчик,ты увидел ходящий(живой шкаф</t>
        </is>
      </c>
      <c r="F210" t="n">
        <v>62</v>
      </c>
      <c r="G210" t="inlineStr">
        <is>
          <t>uP5kDN_ehLM.jpg</t>
        </is>
      </c>
      <c r="H210">
        <f>HYPERLINK("https://sun9-22.userapi.com/c857328/v857328067/45941/uP5kDN_ehLM.jpg", "Ссылка на Объект")</f>
        <v/>
      </c>
    </row>
    <row r="211">
      <c r="A211" s="1" t="n">
        <v>43781.70208333333</v>
      </c>
      <c r="B211" t="inlineStr"/>
      <c r="C211" t="n">
        <v>0</v>
      </c>
      <c r="D211" t="n">
        <v>48</v>
      </c>
      <c r="E211" t="inlineStr">
        <is>
          <t>Их спавнят</t>
        </is>
      </c>
      <c r="F211" t="n">
        <v>27</v>
      </c>
      <c r="G211" t="inlineStr">
        <is>
          <t>BLuW-H9b0SM.jpg</t>
        </is>
      </c>
      <c r="H211">
        <f>HYPERLINK("https://sun9-32.userapi.com/c858032/v858032704/e6965/BLuW-H9b0SM.jpg", "Ссылка на Объект")</f>
        <v/>
      </c>
    </row>
    <row r="212">
      <c r="A212" s="1" t="n">
        <v>43781.53541666667</v>
      </c>
      <c r="B212" t="inlineStr"/>
      <c r="C212" t="n">
        <v>0</v>
      </c>
      <c r="D212" t="n">
        <v>108</v>
      </c>
      <c r="E212" t="inlineStr">
        <is>
          <t>Киллер</t>
        </is>
      </c>
      <c r="F212" t="n">
        <v>11</v>
      </c>
      <c r="G212" t="inlineStr">
        <is>
          <t>oga-lExJ9XE.jpg</t>
        </is>
      </c>
      <c r="H212">
        <f>HYPERLINK("https://sun9-68.userapi.com/c858032/v858032704/e6945/oga-lExJ9XE.jpg", "Ссылка на Объект")</f>
        <v/>
      </c>
    </row>
    <row r="213">
      <c r="A213" s="1" t="n">
        <v>43781.36875</v>
      </c>
      <c r="B213" t="inlineStr"/>
      <c r="C213" t="n">
        <v>0</v>
      </c>
      <c r="D213" t="n">
        <v>38</v>
      </c>
      <c r="E213" t="inlineStr">
        <is>
          <t>Беспроводные наушники</t>
        </is>
      </c>
      <c r="F213" t="n">
        <v>17</v>
      </c>
      <c r="G213" t="inlineStr">
        <is>
          <t>WJf_JLfxxOE.jpg</t>
        </is>
      </c>
      <c r="H213">
        <f>HYPERLINK("https://sun9-35.userapi.com/c858032/v858032704/e6923/WJf_JLfxxOE.jpg", "Ссылка на Объект")</f>
        <v/>
      </c>
    </row>
    <row r="214">
      <c r="A214" s="1" t="n">
        <v>43780.83263888889</v>
      </c>
      <c r="B214" t="inlineStr"/>
      <c r="C214" t="n">
        <v>0</v>
      </c>
      <c r="D214" t="n">
        <v>71</v>
      </c>
      <c r="E214" t="inlineStr">
        <is>
          <t>В последний квадрат надо вставить те кто делает эти посты</t>
        </is>
      </c>
      <c r="F214" t="n">
        <v>18</v>
      </c>
      <c r="G214" t="inlineStr">
        <is>
          <t>ZwJjX9Kjk-M.jpg</t>
        </is>
      </c>
      <c r="H214">
        <f>HYPERLINK("https://sun9-68.userapi.com/c856128/v856128582/163dd1/ZwJjX9Kjk-M.jpg", "Ссылка на Объект")</f>
        <v/>
      </c>
    </row>
    <row r="215">
      <c r="A215" s="1" t="n">
        <v>43779.91527777778</v>
      </c>
      <c r="B215" t="inlineStr"/>
      <c r="C215" t="n">
        <v>0</v>
      </c>
      <c r="D215" t="n">
        <v>26</v>
      </c>
      <c r="E215" t="inlineStr">
        <is>
          <t>Я одна не усатый мужик из лентяево?</t>
        </is>
      </c>
      <c r="F215" t="n">
        <v>21</v>
      </c>
      <c r="G215" t="inlineStr">
        <is>
          <t>d_vRszpnGGk.jpg</t>
        </is>
      </c>
      <c r="H215">
        <f>HYPERLINK("https://sun9-2.userapi.com/c857636/v857636693/d9237/d_vRszpnGGk.jpg", "Ссылка на Объект")</f>
        <v/>
      </c>
    </row>
    <row r="216">
      <c r="A216" s="1" t="n">
        <v>43779.79027777778</v>
      </c>
      <c r="B216" t="inlineStr"/>
      <c r="C216" t="n">
        <v>0</v>
      </c>
      <c r="D216" t="n">
        <v>21</v>
      </c>
      <c r="E216" t="inlineStr">
        <is>
          <t>Как в 4 айфон залить синтол чтоб он в 6 превратился (рецепт в лс жду)</t>
        </is>
      </c>
      <c r="F216" t="n">
        <v>16</v>
      </c>
      <c r="G216" t="inlineStr">
        <is>
          <t>D-EA82yfnyg.jpg</t>
        </is>
      </c>
      <c r="H216">
        <f>HYPERLINK("https://sun9-70.userapi.com/c857636/v857636693/d9200/D-EA82yfnyg.jpg", "Ссылка на Объект")</f>
        <v/>
      </c>
    </row>
    <row r="217">
      <c r="A217" s="1" t="n">
        <v>43782.78333333333</v>
      </c>
      <c r="B217" t="inlineStr"/>
      <c r="C217" t="n">
        <v>0</v>
      </c>
      <c r="D217" t="n">
        <v>12</v>
      </c>
      <c r="E217" t="inlineStr">
        <is>
          <t>Зимой будет отключатся</t>
        </is>
      </c>
      <c r="F217" t="n">
        <v>18</v>
      </c>
      <c r="G217" t="inlineStr">
        <is>
          <t>wnE94ZmOX0o.jpg</t>
        </is>
      </c>
      <c r="H217">
        <f>HYPERLINK("https://sun9-62.userapi.com/c7007/v7007241/45205/wnE94ZmOX0o.jpg", "Ссылка на Объект")</f>
        <v/>
      </c>
    </row>
    <row r="218">
      <c r="A218" s="1" t="n">
        <v>43782.5125</v>
      </c>
      <c r="B218" t="inlineStr"/>
      <c r="C218" t="n">
        <v>0</v>
      </c>
      <c r="D218" t="n">
        <v>7</v>
      </c>
      <c r="E218" t="inlineStr">
        <is>
          <t>А потом :"Чет не наелась, ещё хочу"</t>
        </is>
      </c>
      <c r="F218" t="n">
        <v>16</v>
      </c>
      <c r="G218" t="inlineStr">
        <is>
          <t>4_81YCC2sjU.jpg</t>
        </is>
      </c>
      <c r="H218">
        <f>HYPERLINK("https://sun9-8.userapi.com/c7007/v7007032/57ec2/4_81YCC2sjU.jpg", "Ссылка на Объект")</f>
        <v/>
      </c>
    </row>
    <row r="219">
      <c r="A219" s="1" t="n">
        <v>43782.42916666667</v>
      </c>
      <c r="B219" t="inlineStr"/>
      <c r="C219" t="n">
        <v>0</v>
      </c>
      <c r="D219" t="n">
        <v>4</v>
      </c>
      <c r="E219" t="inlineStr">
        <is>
          <t>*звуки смеха*</t>
        </is>
      </c>
      <c r="F219" t="n">
        <v>12</v>
      </c>
      <c r="G219" t="inlineStr">
        <is>
          <t>dHRgBIvHMAs.jpg</t>
        </is>
      </c>
      <c r="H219">
        <f>HYPERLINK("https://sun9-15.userapi.com/c7007/v7007154/4a113/dHRgBIvHMAs.jpg", "Ссылка на Объект")</f>
        <v/>
      </c>
    </row>
    <row r="220">
      <c r="A220" s="1" t="n">
        <v>43782.2625</v>
      </c>
      <c r="B220" t="inlineStr"/>
      <c r="C220" t="n">
        <v>0</v>
      </c>
      <c r="D220" t="n">
        <v>14</v>
      </c>
      <c r="E220" t="inlineStr">
        <is>
          <t>Въеби говна на</t>
        </is>
      </c>
      <c r="F220" t="n">
        <v>87</v>
      </c>
      <c r="G220" t="inlineStr">
        <is>
          <t>3q-KQM50i-k.jpg</t>
        </is>
      </c>
      <c r="H220">
        <f>HYPERLINK("https://sun9-2.userapi.com/c7007/v7007378/9a442/3q-KQM50i-k.jpg", "Ссылка на Объект")</f>
        <v/>
      </c>
    </row>
    <row r="221">
      <c r="A221" s="1" t="n">
        <v>43782.22083333333</v>
      </c>
      <c r="B221" t="inlineStr"/>
      <c r="C221" t="n">
        <v>0</v>
      </c>
      <c r="D221" t="n">
        <v>8</v>
      </c>
      <c r="E221" t="inlineStr">
        <is>
          <t>Казалось бы, причем тут Украина🤔🤔🤔</t>
        </is>
      </c>
      <c r="F221" t="n">
        <v>21</v>
      </c>
      <c r="G221" t="inlineStr">
        <is>
          <t>3jRTyDUEi7E.jpg</t>
        </is>
      </c>
      <c r="H221">
        <f>HYPERLINK("https://sun9-24.userapi.com/c7007/v7007895/3dd29/3jRTyDUEi7E.jpg", "Ссылка на Объект")</f>
        <v/>
      </c>
    </row>
    <row r="222">
      <c r="A222" s="1" t="n">
        <v>43781.95</v>
      </c>
      <c r="B222" t="inlineStr"/>
      <c r="C222" t="n">
        <v>0</v>
      </c>
      <c r="D222" t="n">
        <v>7</v>
      </c>
      <c r="E222" t="inlineStr">
        <is>
          <t>Принц Гарри на душе в этот момент:</t>
        </is>
      </c>
      <c r="F222" t="n">
        <v>48</v>
      </c>
      <c r="G222" t="inlineStr">
        <is>
          <t>PG_qZoV3qxk.jpg</t>
        </is>
      </c>
      <c r="H222">
        <f>HYPERLINK("https://sun9-2.userapi.com/c7007/v7007855/3ec97/PG_qZoV3qxk.jpg", "Ссылка на Объект")</f>
        <v/>
      </c>
    </row>
    <row r="223">
      <c r="A223" s="1" t="n">
        <v>43781.67916666667</v>
      </c>
      <c r="B223" t="inlineStr"/>
      <c r="C223" t="n">
        <v>0</v>
      </c>
      <c r="D223" t="n">
        <v>13</v>
      </c>
      <c r="E223" t="inlineStr">
        <is>
          <t>На три</t>
        </is>
      </c>
      <c r="F223" t="n">
        <v>11</v>
      </c>
      <c r="G223" t="inlineStr">
        <is>
          <t>2yldVqVBvjk.jpg</t>
        </is>
      </c>
      <c r="H223">
        <f>HYPERLINK("https://sun9-2.userapi.com/c7007/v7007636/55a51/2yldVqVBvjk.jpg", "Ссылка на Объект")</f>
        <v/>
      </c>
    </row>
    <row r="224">
      <c r="A224" s="1" t="n">
        <v>43781.575</v>
      </c>
      <c r="B224" t="inlineStr"/>
      <c r="C224" t="n">
        <v>0</v>
      </c>
      <c r="D224" t="n">
        <v>75</v>
      </c>
      <c r="E224" t="inlineStr">
        <is>
          <t>Ну ёбана
Я, видать, не девушка</t>
        </is>
      </c>
      <c r="F224" t="n">
        <v>33</v>
      </c>
      <c r="G224" t="inlineStr">
        <is>
          <t>7G1pcNQequ4.jpg</t>
        </is>
      </c>
      <c r="H224">
        <f>HYPERLINK("https://sun9-28.userapi.com/c7007/v7007410/4f999/7G1pcNQequ4.jpg", "Ссылка на Объект")</f>
        <v/>
      </c>
    </row>
    <row r="225">
      <c r="A225" s="1" t="n">
        <v>43780.86666666667</v>
      </c>
      <c r="B225" t="inlineStr"/>
      <c r="C225" t="n">
        <v>0</v>
      </c>
      <c r="D225" t="n">
        <v>12</v>
      </c>
      <c r="E225" t="inlineStr">
        <is>
          <t>Это они озеро Титикака не слышали</t>
        </is>
      </c>
      <c r="F225" t="n">
        <v>17</v>
      </c>
      <c r="G225" t="inlineStr">
        <is>
          <t>SC83hp6QEGg.jpg</t>
        </is>
      </c>
      <c r="H225">
        <f>HYPERLINK("https://sun9-31.userapi.com/c7007/v7007950/51fdf/SC83hp6QEGg.jpg", "Ссылка на Объект")</f>
        <v/>
      </c>
    </row>
    <row r="226">
      <c r="A226" s="1" t="n">
        <v>43780.84583333333</v>
      </c>
      <c r="B226" t="inlineStr"/>
      <c r="C226" t="n">
        <v>0</v>
      </c>
      <c r="D226" t="n">
        <v>10</v>
      </c>
      <c r="E226" t="inlineStr">
        <is>
          <t>Мать</t>
        </is>
      </c>
      <c r="F226" t="n">
        <v>12</v>
      </c>
      <c r="G226" t="inlineStr">
        <is>
          <t>6QV-5s_O5GU.jpg</t>
        </is>
      </c>
      <c r="H226">
        <f>HYPERLINK("https://sun9-51.userapi.com/c7007/v7007950/51fd8/6QV-5s_O5GU.jpg", "Ссылка на Объект")</f>
        <v/>
      </c>
    </row>
    <row r="227">
      <c r="A227" s="1" t="n">
        <v>43780.80416666667</v>
      </c>
      <c r="B227" t="inlineStr"/>
      <c r="C227" t="n">
        <v>0</v>
      </c>
      <c r="D227" t="n">
        <v>19</v>
      </c>
      <c r="E227" t="inlineStr">
        <is>
          <t>Учитель: Откройте учебник...
Одиннацатиклассники:</t>
        </is>
      </c>
      <c r="F227" t="n">
        <v>213</v>
      </c>
      <c r="G227" t="inlineStr">
        <is>
          <t>sh6a7gtK_4c.jpg</t>
        </is>
      </c>
      <c r="H227">
        <f>HYPERLINK("https://sun9-53.userapi.com/c7007/v7007236/643b8/sh6a7gtK_4c.jpg", "Ссылка на Объект")</f>
        <v/>
      </c>
    </row>
    <row r="228">
      <c r="A228" s="1" t="n">
        <v>43780.575</v>
      </c>
      <c r="B228" t="inlineStr"/>
      <c r="C228" t="n">
        <v>0</v>
      </c>
      <c r="D228" t="n">
        <v>17</v>
      </c>
      <c r="E228" t="inlineStr">
        <is>
          <t>жиза, если да, то ставим классы👍🏻👍🏻👍🏻</t>
        </is>
      </c>
      <c r="F228" t="n">
        <v>16</v>
      </c>
      <c r="G228" t="inlineStr">
        <is>
          <t>E4qcNuR21XY.jpg</t>
        </is>
      </c>
      <c r="H228">
        <f>HYPERLINK("https://sun9-50.userapi.com/c7007/v7007115/47dd0/E4qcNuR21XY.jpg", "Ссылка на Объект")</f>
        <v/>
      </c>
    </row>
    <row r="229">
      <c r="A229" s="1" t="n">
        <v>43780.55416666667</v>
      </c>
      <c r="B229" t="inlineStr"/>
      <c r="C229" t="n">
        <v>0</v>
      </c>
      <c r="D229" t="n">
        <v>5</v>
      </c>
      <c r="E229" t="inlineStr">
        <is>
          <t>А в этой истории ты облевала кровать после бухича 👍</t>
        </is>
      </c>
      <c r="F229" t="n">
        <v>18</v>
      </c>
      <c r="G229" t="inlineStr">
        <is>
          <t>UHQPfZhOfk4.jpg</t>
        </is>
      </c>
      <c r="H229">
        <f>HYPERLINK("https://sun9-5.userapi.com/c7007/v7007115/47dbf/UHQPfZhOfk4.jpg", "Ссылка на Объект")</f>
        <v/>
      </c>
    </row>
    <row r="230">
      <c r="A230" s="1" t="n">
        <v>43780.34583333333</v>
      </c>
      <c r="B230" t="inlineStr"/>
      <c r="C230" t="n">
        <v>0</v>
      </c>
      <c r="D230" t="n">
        <v>5</v>
      </c>
      <c r="E230" t="inlineStr">
        <is>
          <t>В чем радость иметь большие сиськи? :/</t>
        </is>
      </c>
      <c r="F230" t="n">
        <v>14</v>
      </c>
      <c r="G230" t="inlineStr">
        <is>
          <t>RbYZc8xOCKo.jpg</t>
        </is>
      </c>
      <c r="H230">
        <f>HYPERLINK("https://sun9-11.userapi.com/c7007/v7007416/7b964/RbYZc8xOCKo.jpg", "Ссылка на Объект")</f>
        <v/>
      </c>
    </row>
    <row r="231">
      <c r="A231" s="1" t="n">
        <v>43780.22083333333</v>
      </c>
      <c r="B231" t="inlineStr"/>
      <c r="C231" t="n">
        <v>0</v>
      </c>
      <c r="D231" t="n">
        <v>8</v>
      </c>
      <c r="E231" t="inlineStr">
        <is>
          <t>Я конечно всё понимаю
Но при чём тут Вайбер?</t>
        </is>
      </c>
      <c r="F231" t="n">
        <v>25</v>
      </c>
      <c r="G231" t="inlineStr">
        <is>
          <t>hPXfV__3iqw.jpg</t>
        </is>
      </c>
      <c r="H231">
        <f>HYPERLINK("https://sun9-71.userapi.com/c7007/v7007482/37f42/hPXfV__3iqw.jpg", "Ссылка на Объект")</f>
        <v/>
      </c>
    </row>
    <row r="232">
      <c r="A232" s="1" t="n">
        <v>43780.05416666667</v>
      </c>
      <c r="B232" t="inlineStr"/>
      <c r="C232" t="n">
        <v>0</v>
      </c>
      <c r="D232" t="n">
        <v>4</v>
      </c>
      <c r="E232" t="inlineStr">
        <is>
          <t>Гризельда херни не скажет</t>
        </is>
      </c>
      <c r="F232" t="n">
        <v>14</v>
      </c>
      <c r="G232" t="inlineStr">
        <is>
          <t>TB3RIIl14gw.jpg</t>
        </is>
      </c>
      <c r="H232">
        <f>HYPERLINK("https://sun9-29.userapi.com/c7007/v7007426/44bd9/TB3RIIl14gw.jpg", "Ссылка на Объект")</f>
        <v/>
      </c>
    </row>
    <row r="233">
      <c r="A233" s="1" t="n">
        <v>43779.8875</v>
      </c>
      <c r="B233" t="inlineStr"/>
      <c r="C233" t="n">
        <v>0</v>
      </c>
      <c r="D233" t="n">
        <v>34</v>
      </c>
      <c r="E233" t="inlineStr">
        <is>
          <t>Что тогда дебилы, что сейчас</t>
        </is>
      </c>
      <c r="F233" t="n">
        <v>18</v>
      </c>
      <c r="G233" t="inlineStr">
        <is>
          <t>ZSN04Ga1lLk.jpg</t>
        </is>
      </c>
      <c r="H233">
        <f>HYPERLINK("https://sun9-17.userapi.com/c7007/v7007979/4f1d7/ZSN04Ga1lLk.jpg", "Ссылка на Объект")</f>
        <v/>
      </c>
    </row>
    <row r="234">
      <c r="A234" s="1" t="n">
        <v>43779.80416666667</v>
      </c>
      <c r="B234" t="inlineStr"/>
      <c r="C234" t="n">
        <v>0</v>
      </c>
      <c r="D234" t="n">
        <v>9</v>
      </c>
      <c r="E234" t="inlineStr">
        <is>
          <t>Директор по свежести выглядит так же свежо, как и продукты в пятерочке</t>
        </is>
      </c>
      <c r="F234" t="n">
        <v>38</v>
      </c>
      <c r="G234" t="inlineStr">
        <is>
          <t>Lbt9fCKkAbE.jpg</t>
        </is>
      </c>
      <c r="H234">
        <f>HYPERLINK("https://sun9-38.userapi.com/c7007/v7007303/4540e/Lbt9fCKkAbE.jpg", "Ссылка на Объект")</f>
        <v/>
      </c>
    </row>
    <row r="235">
      <c r="A235" s="1" t="n">
        <v>43779.78333333333</v>
      </c>
      <c r="B235" t="inlineStr"/>
      <c r="C235" t="n">
        <v>0</v>
      </c>
      <c r="D235" t="n">
        <v>7</v>
      </c>
      <c r="E235" t="inlineStr">
        <is>
          <t>То есть, чтобы понять этот мем мне надо учить геометрию?</t>
        </is>
      </c>
      <c r="F235" t="n">
        <v>34</v>
      </c>
      <c r="G235" t="inlineStr">
        <is>
          <t>Kq5tOZVCSio.jpg</t>
        </is>
      </c>
      <c r="H235">
        <f>HYPERLINK("https://sun9-5.userapi.com/c7007/v7007514/4503a/Kq5tOZVCSio.jpg", "Ссылка на Объект")</f>
        <v/>
      </c>
    </row>
    <row r="236">
      <c r="A236" s="1" t="n">
        <v>43779.74166666667</v>
      </c>
      <c r="B236" t="inlineStr"/>
      <c r="C236" t="n">
        <v>0</v>
      </c>
      <c r="D236" t="n">
        <v>1</v>
      </c>
      <c r="E236" t="inlineStr">
        <is>
          <t>Таксисты до дома уже не довозят?</t>
        </is>
      </c>
      <c r="F236" t="n">
        <v>20</v>
      </c>
      <c r="G236" t="inlineStr">
        <is>
          <t>VQCfSNGHjwE.jpg</t>
        </is>
      </c>
      <c r="H236">
        <f>HYPERLINK("https://sun9-20.userapi.com/c7007/v7007313/49f9d/VQCfSNGHjwE.jpg", "Ссылка на Объект")</f>
        <v/>
      </c>
    </row>
    <row r="237">
      <c r="A237" s="1" t="n">
        <v>43781.54167824074</v>
      </c>
      <c r="B237" t="inlineStr"/>
      <c r="C237" t="n">
        <v>0</v>
      </c>
      <c r="D237" t="n">
        <v>30</v>
      </c>
      <c r="E237" t="inlineStr">
        <is>
          <t>Ахуенный стих</t>
        </is>
      </c>
      <c r="F237" t="n">
        <v>14</v>
      </c>
      <c r="G237" t="inlineStr">
        <is>
          <t>lQno-1v0uTA.jpg</t>
        </is>
      </c>
      <c r="H237">
        <f>HYPERLINK("https://sun9-47.userapi.com/c543103/v543103925/5eec2/lQno-1v0uTA.jpg", "Ссылка на Объект")</f>
        <v/>
      </c>
    </row>
    <row r="238">
      <c r="A238" s="1" t="n">
        <v>43779.70837962963</v>
      </c>
      <c r="B238" t="inlineStr"/>
      <c r="C238" t="n">
        <v>0</v>
      </c>
      <c r="D238" t="n">
        <v>21</v>
      </c>
      <c r="E238" t="inlineStr">
        <is>
          <t>А бате послал тебя к мамке</t>
        </is>
      </c>
      <c r="F238" t="n">
        <v>11</v>
      </c>
      <c r="G238" t="inlineStr">
        <is>
          <t>MoIFIiKtFyI.jpg</t>
        </is>
      </c>
      <c r="H238">
        <f>HYPERLINK("https://sun9-24.userapi.com/c543103/v543103925/5ee6c/MoIFIiKtFyI.jpg", "Ссылка на Объект")</f>
        <v/>
      </c>
    </row>
    <row r="239">
      <c r="A239" s="1" t="n">
        <v>43782.64652777778</v>
      </c>
      <c r="B239" t="inlineStr"/>
      <c r="C239" t="n">
        <v>0</v>
      </c>
      <c r="D239" t="n">
        <v>36</v>
      </c>
      <c r="E239" t="inlineStr">
        <is>
          <t>Да вы суицидники!</t>
        </is>
      </c>
      <c r="F239" t="n">
        <v>14</v>
      </c>
      <c r="G239" t="inlineStr">
        <is>
          <t>OJ5OL7Fp4sk.jpg</t>
        </is>
      </c>
      <c r="H239">
        <f>HYPERLINK("https://sun9-30.userapi.com/c855128/v855128163/155106/OJ5OL7Fp4sk.jpg", "Ссылка на Объект")</f>
        <v/>
      </c>
    </row>
    <row r="240">
      <c r="A240" s="1" t="n">
        <v>43782.53680555556</v>
      </c>
      <c r="B240" t="inlineStr"/>
      <c r="C240" t="n">
        <v>0</v>
      </c>
      <c r="D240" t="n">
        <v>34</v>
      </c>
      <c r="E240" t="inlineStr">
        <is>
          <t>Реальность полна разочарований</t>
        </is>
      </c>
      <c r="F240" t="n">
        <v>19</v>
      </c>
      <c r="G240" t="inlineStr">
        <is>
          <t>QuxWyEKKqvk.jpg</t>
        </is>
      </c>
      <c r="H240">
        <f>HYPERLINK("https://sun9-68.userapi.com/c856136/v856136163/14d1bb/QuxWyEKKqvk.jpg", "Ссылка на Объект")</f>
        <v/>
      </c>
    </row>
    <row r="241">
      <c r="A241" s="1" t="n">
        <v>43782.43888888889</v>
      </c>
      <c r="B241" t="inlineStr"/>
      <c r="C241" t="n">
        <v>0</v>
      </c>
      <c r="D241" t="n">
        <v>25</v>
      </c>
      <c r="E241" t="inlineStr">
        <is>
          <t>Вообще не идти в школу</t>
        </is>
      </c>
      <c r="F241" t="n">
        <v>48</v>
      </c>
      <c r="G241" t="inlineStr">
        <is>
          <t>DtO70Sdn5dc.jpg</t>
        </is>
      </c>
      <c r="H241">
        <f>HYPERLINK("https://sun9-28.userapi.com/c858420/v858420163/e74ef/DtO70Sdn5dc.jpg", "Ссылка на Объект")</f>
        <v/>
      </c>
    </row>
    <row r="242">
      <c r="A242" s="1" t="n">
        <v>43782.37638888889</v>
      </c>
      <c r="B242" t="inlineStr"/>
      <c r="C242" t="n">
        <v>0</v>
      </c>
      <c r="D242" t="n">
        <v>76</v>
      </c>
      <c r="E242" t="inlineStr">
        <is>
          <t>спасатели из России</t>
        </is>
      </c>
      <c r="F242" t="n">
        <v>181</v>
      </c>
      <c r="G242" t="inlineStr">
        <is>
          <t>97ij13pvOjE.jpg</t>
        </is>
      </c>
      <c r="H242">
        <f>HYPERLINK("https://sun9-25.userapi.com/c850416/v850416163/13b537/97ij13pvOjE.jpg", "Ссылка на Объект")</f>
        <v/>
      </c>
    </row>
    <row r="243">
      <c r="A243" s="1" t="n">
        <v>43781.93819444445</v>
      </c>
      <c r="B243" t="inlineStr"/>
      <c r="C243" t="n">
        <v>0</v>
      </c>
      <c r="D243" t="n">
        <v>71</v>
      </c>
      <c r="E243" t="inlineStr">
        <is>
          <t>Я сначало не заметил, что это наоборот</t>
        </is>
      </c>
      <c r="F243" t="n">
        <v>120</v>
      </c>
      <c r="G243" t="inlineStr">
        <is>
          <t>4q8Vr0PlRG0.jpg</t>
        </is>
      </c>
      <c r="H243">
        <f>HYPERLINK("https://sun9-34.userapi.com/c857532/v857532218/dda5c/4q8Vr0PlRG0.jpg", "Ссылка на Объект")</f>
        <v/>
      </c>
    </row>
    <row r="244">
      <c r="A244" s="1" t="n">
        <v>43781.81388888889</v>
      </c>
      <c r="B244" t="inlineStr"/>
      <c r="C244" t="n">
        <v>0</v>
      </c>
      <c r="D244" t="n">
        <v>76</v>
      </c>
      <c r="E244" t="inlineStr">
        <is>
          <t>Согласен обожаю домашку, продам душу ради неё</t>
        </is>
      </c>
      <c r="F244" t="n">
        <v>14</v>
      </c>
      <c r="G244" t="inlineStr">
        <is>
          <t>m0U0X9onPjw.jpg</t>
        </is>
      </c>
      <c r="H244">
        <f>HYPERLINK("https://sun9-33.userapi.com/c855420/v855420218/15a014/m0U0X9onPjw.jpg", "Ссылка на Объект")</f>
        <v/>
      </c>
    </row>
    <row r="245">
      <c r="A245" s="1" t="n">
        <v>43781.75494212963</v>
      </c>
      <c r="B245" t="inlineStr"/>
      <c r="C245" t="n">
        <v>0</v>
      </c>
      <c r="D245" t="n">
        <v>62</v>
      </c>
      <c r="E245" t="inlineStr">
        <is>
          <t>Я так торт ем</t>
        </is>
      </c>
      <c r="F245" t="n">
        <v>31</v>
      </c>
      <c r="G245" t="inlineStr">
        <is>
          <t>MZKBoXvH22k.jpg</t>
        </is>
      </c>
      <c r="H245">
        <f>HYPERLINK("https://sun9-69.userapi.com/c856132/v856132218/15640f/MZKBoXvH22k.jpg", "Ссылка на Объект")</f>
        <v/>
      </c>
    </row>
    <row r="246">
      <c r="A246" s="1" t="n">
        <v>43781.70569444444</v>
      </c>
      <c r="B246" t="inlineStr"/>
      <c r="C246" t="n">
        <v>0</v>
      </c>
      <c r="D246" t="n">
        <v>54</v>
      </c>
      <c r="E246" t="inlineStr">
        <is>
          <t>Ну хоть не в те времена, когда люди вместо смс обменивались чумой</t>
        </is>
      </c>
      <c r="F246" t="n">
        <v>56</v>
      </c>
      <c r="G246" t="inlineStr">
        <is>
          <t>BnSN3dozYng.jpg</t>
        </is>
      </c>
      <c r="H246">
        <f>HYPERLINK("https://sun9-21.userapi.com/c854228/v854228972/15edbf/BnSN3dozYng.jpg", "Ссылка на Объект")</f>
        <v/>
      </c>
    </row>
    <row r="247">
      <c r="A247" s="1" t="n">
        <v>43780.93888888889</v>
      </c>
      <c r="B247" t="inlineStr"/>
      <c r="C247" t="n">
        <v>0</v>
      </c>
      <c r="D247" t="n">
        <v>27</v>
      </c>
      <c r="E247" t="inlineStr">
        <is>
          <t>Смишно что пиздец удоляйтн пост нахуй</t>
        </is>
      </c>
      <c r="F247" t="n">
        <v>12</v>
      </c>
      <c r="G247" t="inlineStr">
        <is>
          <t>JKCVPGKTz-A.jpg</t>
        </is>
      </c>
      <c r="H247">
        <f>HYPERLINK("https://sun9-55.userapi.com/c858520/v858520226/41d2f/JKCVPGKTz-A.jpg", "Ссылка на Объект")</f>
        <v/>
      </c>
    </row>
    <row r="248">
      <c r="A248" s="1" t="n">
        <v>43780.87640046296</v>
      </c>
      <c r="B248" t="inlineStr"/>
      <c r="C248" t="n">
        <v>0</v>
      </c>
      <c r="D248" t="n">
        <v>29</v>
      </c>
      <c r="E248" t="inlineStr">
        <is>
          <t>Это от счастья.</t>
        </is>
      </c>
      <c r="F248" t="n">
        <v>53</v>
      </c>
      <c r="G248" t="inlineStr">
        <is>
          <t>sWlSTZFwapE.jpg</t>
        </is>
      </c>
      <c r="H248">
        <f>HYPERLINK("https://sun9-38.userapi.com/c858532/v858532226/409c6/sWlSTZFwapE.jpg", "Ссылка на Объект")</f>
        <v/>
      </c>
    </row>
    <row r="249">
      <c r="A249" s="1" t="n">
        <v>43780.45974537037</v>
      </c>
      <c r="B249" t="inlineStr"/>
      <c r="C249" t="n">
        <v>0</v>
      </c>
      <c r="D249" t="n">
        <v>22</v>
      </c>
      <c r="E249" t="inlineStr">
        <is>
          <t>Так правильно</t>
        </is>
      </c>
      <c r="F249" t="n">
        <v>15</v>
      </c>
      <c r="G249" t="inlineStr">
        <is>
          <t>V1TmFx3Ptdg.jpg</t>
        </is>
      </c>
      <c r="H249">
        <f>HYPERLINK("https://sun9-45.userapi.com/c855532/v855532226/160e94/V1TmFx3Ptdg.jpg", "Ссылка на Объект")</f>
        <v/>
      </c>
    </row>
    <row r="250">
      <c r="A250" s="1" t="n">
        <v>43779.79652777778</v>
      </c>
      <c r="B250" t="inlineStr"/>
      <c r="C250" t="n">
        <v>0</v>
      </c>
      <c r="D250" t="n">
        <v>90</v>
      </c>
      <c r="E250" t="inlineStr">
        <is>
          <t>Владислав 14 лет проснулся</t>
        </is>
      </c>
      <c r="F250" t="n">
        <v>49</v>
      </c>
      <c r="G250" t="inlineStr">
        <is>
          <t>7JNaMN-Tuq0.jpg</t>
        </is>
      </c>
      <c r="H250">
        <f>HYPERLINK("https://sun9-69.userapi.com/c855736/v855736614/15f122/7JNaMN-Tuq0.jpg", "Ссылка на Объект")</f>
        <v/>
      </c>
    </row>
    <row r="251">
      <c r="A251" s="1" t="n">
        <v>43779.68958333333</v>
      </c>
      <c r="B251" t="inlineStr"/>
      <c r="C251" t="n">
        <v>0</v>
      </c>
      <c r="D251" t="n">
        <v>57</v>
      </c>
      <c r="E251" t="inlineStr">
        <is>
          <t>Или же сваливаешь из Рашки</t>
        </is>
      </c>
      <c r="F251" t="n">
        <v>19</v>
      </c>
      <c r="G251" t="inlineStr">
        <is>
          <t>VgcmgmFRvSk.jpg</t>
        </is>
      </c>
      <c r="H251">
        <f>HYPERLINK("https://sun9-68.userapi.com/c857636/v857636614/d7342/VgcmgmFRvSk.jpg", "Ссылка на Объект")</f>
        <v/>
      </c>
    </row>
    <row r="252">
      <c r="A252" s="1" t="n">
        <v>43779.58819444444</v>
      </c>
      <c r="B252" t="inlineStr"/>
      <c r="C252" t="n">
        <v>0</v>
      </c>
      <c r="D252" t="n">
        <v>37</v>
      </c>
      <c r="E252" t="inlineStr">
        <is>
          <t>Бесит когда мало задают</t>
        </is>
      </c>
      <c r="F252" t="n">
        <v>34</v>
      </c>
      <c r="G252" t="inlineStr">
        <is>
          <t>VVuMIFcpHLU.jpg</t>
        </is>
      </c>
      <c r="H252">
        <f>HYPERLINK("https://sun9-26.userapi.com/c857128/v857128614/40290/VVuMIFcpHLU.jpg", "Ссылка на Объект")</f>
        <v/>
      </c>
    </row>
    <row r="253">
      <c r="A253" s="1" t="n">
        <v>43779.56458333333</v>
      </c>
      <c r="B253" t="inlineStr"/>
      <c r="C253" t="n">
        <v>0</v>
      </c>
      <c r="D253" t="n">
        <v>54</v>
      </c>
      <c r="E253" t="inlineStr">
        <is>
          <t>А мама хотела расслабиться без.сына🤣🤣</t>
        </is>
      </c>
      <c r="F253" t="n">
        <v>25</v>
      </c>
      <c r="G253" t="inlineStr">
        <is>
          <t>4PXnpsEuEW8.jpg</t>
        </is>
      </c>
      <c r="H253">
        <f>HYPERLINK("https://sun9-61.userapi.com/c853528/v853528614/1576e9/4PXnpsEuEW8.jpg", "Ссылка на Объект")</f>
        <v/>
      </c>
    </row>
    <row r="254">
      <c r="A254" s="1" t="n">
        <v>43779.43958333333</v>
      </c>
      <c r="B254" t="inlineStr"/>
      <c r="C254" t="n">
        <v>0</v>
      </c>
      <c r="D254" t="n">
        <v>36</v>
      </c>
      <c r="E254" t="inlineStr">
        <is>
          <t>Никто не задумывался, что этот парень никогда ничего не говорит</t>
        </is>
      </c>
      <c r="F254" t="n">
        <v>71</v>
      </c>
      <c r="G254" t="inlineStr">
        <is>
          <t>WI5-8SGHWrY.jpg</t>
        </is>
      </c>
      <c r="H254">
        <f>HYPERLINK("https://sun9-49.userapi.com/c855628/v855628614/15731c/WI5-8SGHWrY.jpg", "Ссылка на Объект")</f>
        <v/>
      </c>
    </row>
    <row r="255">
      <c r="A255" s="1" t="n">
        <v>43782.85234953704</v>
      </c>
      <c r="B255" t="inlineStr"/>
      <c r="C255" t="n">
        <v>0</v>
      </c>
      <c r="D255" t="n">
        <v>17</v>
      </c>
      <c r="E255" t="inlineStr">
        <is>
          <t>Идут по лесу дюймовочка, белоснежка и х*есос. Дюймовочка говорит: "Я самая маленькая на Земле". Белоснежка говорит: "Я самая красивая на земле". Хуесос говорит: "Я больше всех отсосал х*ев". Идут они, в общем, и заходят в Дом Правды. Дюймовочка в слезах выбегает и говорит: "Блин-блин, я не самая маленькая на Земле. Меньше меня Мальчик-спальчик". Белоснежка тоже выбегает в слезах и кричит: "Черт, я не сама красивая. Красивее меня Спящая Красавица". Выходит злой х*есос и говорит: "Сука, кто такой админ?"</t>
        </is>
      </c>
      <c r="F255" t="n">
        <v>28</v>
      </c>
      <c r="G255" t="inlineStr">
        <is>
          <t>OG-ELdIa8QE.jpg</t>
        </is>
      </c>
      <c r="H255">
        <f>HYPERLINK("https://sun9-72.userapi.com/c853624/v853624787/16c9ff/OG-ELdIa8QE.jpg", "Ссылка на Объект")</f>
        <v/>
      </c>
    </row>
    <row r="256">
      <c r="A256" s="1" t="n">
        <v>43781.55555555555</v>
      </c>
      <c r="B256" t="inlineStr"/>
      <c r="C256" t="n">
        <v>0</v>
      </c>
      <c r="D256" t="n">
        <v>230</v>
      </c>
      <c r="E256" t="inlineStr">
        <is>
          <t>Блин ряльно жалка пацана он же делал хорошее только ну а как он пчел призывал это же вообще чудо</t>
        </is>
      </c>
      <c r="F256" t="n">
        <v>172</v>
      </c>
      <c r="G256" t="inlineStr">
        <is>
          <t>uuVHLfUPzSM.jpg</t>
        </is>
      </c>
      <c r="H256">
        <f>HYPERLINK("https://sun9-63.userapi.com/c855224/v855224023/162732/uuVHLfUPzSM.jpg", "Ссылка на Объект")</f>
        <v/>
      </c>
    </row>
    <row r="257">
      <c r="A257" s="1" t="n">
        <v>43781.43055555555</v>
      </c>
      <c r="B257" t="inlineStr"/>
      <c r="C257" t="n">
        <v>0</v>
      </c>
      <c r="D257" t="n">
        <v>14</v>
      </c>
      <c r="E257" t="inlineStr">
        <is>
          <t>Ограбление банка и домашний арест. Серьёзно?</t>
        </is>
      </c>
      <c r="F257" t="n">
        <v>21</v>
      </c>
      <c r="G257" t="inlineStr">
        <is>
          <t>3oQTqpt1lrA.jpg</t>
        </is>
      </c>
      <c r="H257">
        <f>HYPERLINK("https://sun9-20.userapi.com/c855224/v855224023/162739/3oQTqpt1lrA.jpg", "Ссылка на Объект")</f>
        <v/>
      </c>
    </row>
    <row r="258">
      <c r="A258" s="1" t="n">
        <v>43781.30555555555</v>
      </c>
      <c r="B258" t="inlineStr"/>
      <c r="C258" t="n">
        <v>0</v>
      </c>
      <c r="D258" t="n">
        <v>46</v>
      </c>
      <c r="E258" t="inlineStr">
        <is>
          <t>Лучшая фейковая новость в моей жизни</t>
        </is>
      </c>
      <c r="F258" t="n">
        <v>205</v>
      </c>
      <c r="G258" t="inlineStr">
        <is>
          <t>uzn1dW-wd7o.jpg</t>
        </is>
      </c>
      <c r="H258">
        <f>HYPERLINK("https://sun9-41.userapi.com/c855224/v855224023/162741/uzn1dW-wd7o.jpg", "Ссылка на Объект")</f>
        <v/>
      </c>
    </row>
    <row r="259">
      <c r="A259" s="1" t="n">
        <v>43780.66811342593</v>
      </c>
      <c r="B259" t="inlineStr"/>
      <c r="C259" t="n">
        <v>0</v>
      </c>
      <c r="D259" t="n">
        <v>24</v>
      </c>
      <c r="E259" t="inlineStr">
        <is>
          <t>Никого не смущает, блять, что это, ПАПА!?!?</t>
        </is>
      </c>
      <c r="F259" t="n">
        <v>29</v>
      </c>
      <c r="G259" t="inlineStr">
        <is>
          <t>w5wROB0kXNc.jpg</t>
        </is>
      </c>
      <c r="H259">
        <f>HYPERLINK("https://sun9-6.userapi.com/c855336/v855336268/16673b/w5wROB0kXNc.jpg", "Ссылка на Объект")</f>
        <v/>
      </c>
    </row>
    <row r="260">
      <c r="A260" s="1" t="n">
        <v>43780.2853587963</v>
      </c>
      <c r="B260" t="inlineStr"/>
      <c r="C260" t="n">
        <v>0</v>
      </c>
      <c r="D260" t="n">
        <v>28</v>
      </c>
      <c r="E260" t="inlineStr">
        <is>
          <t>Как туда попал аквалангист?</t>
        </is>
      </c>
      <c r="F260" t="n">
        <v>11</v>
      </c>
      <c r="G260" t="inlineStr">
        <is>
          <t>j4nLGRW2FHE.jpg</t>
        </is>
      </c>
      <c r="H260">
        <f>HYPERLINK("https://sun9-65.userapi.com/c855336/v855336268/166722/j4nLGRW2FHE.jpg", "Ссылка на Объект")</f>
        <v/>
      </c>
    </row>
    <row r="261">
      <c r="A261" s="1" t="n">
        <v>43779.79386574074</v>
      </c>
      <c r="B261" t="inlineStr"/>
      <c r="C261" t="n">
        <v>0</v>
      </c>
      <c r="D261" t="n">
        <v>31</v>
      </c>
      <c r="E261" t="inlineStr">
        <is>
          <t>Куда ушёл этот кот?
Кот:</t>
        </is>
      </c>
      <c r="F261" t="n">
        <v>24</v>
      </c>
      <c r="G261" t="inlineStr">
        <is>
          <t>gbu_Yd6fVtk.jpg</t>
        </is>
      </c>
      <c r="H261">
        <f>HYPERLINK("https://sun9-65.userapi.com/c855236/v855236391/15d0f4/gbu_Yd6fVtk.jpg", "Ссылка на Объект")</f>
        <v/>
      </c>
    </row>
    <row r="262">
      <c r="A262" s="1" t="n">
        <v>43779.71137731482</v>
      </c>
      <c r="B262" t="inlineStr"/>
      <c r="C262" t="n">
        <v>0</v>
      </c>
      <c r="D262" t="n">
        <v>19</v>
      </c>
      <c r="E262" t="inlineStr">
        <is>
          <t>Самая уебанская запятая, которую я видел</t>
        </is>
      </c>
      <c r="F262" t="n">
        <v>52</v>
      </c>
      <c r="G262" t="inlineStr">
        <is>
          <t>L6BLDkVFgEI.jpg</t>
        </is>
      </c>
      <c r="H262">
        <f>HYPERLINK("https://sun9-37.userapi.com/c855236/v855236391/15d0eb/L6BLDkVFgEI.jpg", "Ссылка на Объект")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2019-11-29T09:14:03Z</dcterms:created>
  <dcterms:modified xmlns:dcterms="http://purl.org/dc/terms/" xmlns:xsi="http://www.w3.org/2001/XMLSchema-instance" xsi:type="dcterms:W3CDTF">2019-11-29T09:14:03Z</dcterms:modified>
</cp:coreProperties>
</file>