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Git\etc\blueprint-jira-better-excel\"/>
    </mc:Choice>
  </mc:AlternateContent>
  <xr:revisionPtr revIDLastSave="0" documentId="13_ncr:1_{48E7722A-963D-4A65-B973-9955CA1368E8}" xr6:coauthVersionLast="45" xr6:coauthVersionMax="45" xr10:uidLastSave="{00000000-0000-0000-0000-000000000000}"/>
  <bookViews>
    <workbookView xWindow="-108" yWindow="-108" windowWidth="23256" windowHeight="12576" tabRatio="688" activeTab="3" xr2:uid="{00000000-000D-0000-FFFF-FFFF00000000}"/>
  </bookViews>
  <sheets>
    <sheet name="Notes" sheetId="6" r:id="rId1"/>
    <sheet name="Bugs" sheetId="5" r:id="rId2"/>
    <sheet name="Development" sheetId="3" r:id="rId3"/>
    <sheet name="Features" sheetId="4" r:id="rId4"/>
    <sheet name="Issues" sheetId="2" r:id="rId5"/>
  </sheets>
  <definedNames>
    <definedName name="issues">OFFSET(Issues!$A$1,0,0,COUNTA(Issues!$A$1:$A$9999),COUNTA(Issues!$A$1:$AAJ$1)-1)</definedName>
  </definedNames>
  <calcPr calcId="191029"/>
  <pivotCaches>
    <pivotCache cacheId="49" r:id="rId6"/>
  </pivotCaches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11" i="3" l="1"/>
</calcChain>
</file>

<file path=xl/sharedStrings.xml><?xml version="1.0" encoding="utf-8"?>
<sst xmlns="http://schemas.openxmlformats.org/spreadsheetml/2006/main" count="450" uniqueCount="195">
  <si>
    <t>Status</t>
  </si>
  <si>
    <t>Assignee</t>
  </si>
  <si>
    <t>Summary</t>
  </si>
  <si>
    <t>${issue.assigneeUser.displayName}</t>
  </si>
  <si>
    <t>${issue.statusObject.name}</t>
  </si>
  <si>
    <t>Updated</t>
  </si>
  <si>
    <t>${fieldHelper.getFieldValue(issue, "updated")}</t>
  </si>
  <si>
    <t>Key</t>
  </si>
  <si>
    <t>Estimate in Days</t>
  </si>
  <si>
    <t>Type</t>
  </si>
  <si>
    <t>&lt;jt:hyperlink address="${requestContext.canonicalBaseUrl}/browse/${issue.key}" value="${issue.summary}"/&gt;</t>
  </si>
  <si>
    <t>&lt;mt:autosize columns="false"/&gt;</t>
  </si>
  <si>
    <t>Reporter</t>
  </si>
  <si>
    <t>${issue.reporterUser.displayName}</t>
  </si>
  <si>
    <t>Sprints</t>
  </si>
  <si>
    <t>${bpHelper.getCollectionField(issue, "Sprint")}</t>
  </si>
  <si>
    <t>Labels</t>
  </si>
  <si>
    <t>${bpHelper.getLabels(issue)}</t>
  </si>
  <si>
    <t>${fieldHelper.getFieldValueByName(issue, "Estimate in Days")}</t>
  </si>
  <si>
    <t>${fieldHelper.getFieldValueByName(issue, "ST:Components")}</t>
  </si>
  <si>
    <t>ST:Components</t>
  </si>
  <si>
    <t>Epic Progress</t>
  </si>
  <si>
    <t>Story Points</t>
  </si>
  <si>
    <t>${fieldHelper.getFieldValueByName(issue, "Story Points")}</t>
  </si>
  <si>
    <t>${fieldHelper.getFieldValueByName(issue, "Team")}</t>
  </si>
  <si>
    <t>Role: PM</t>
  </si>
  <si>
    <t>${fieldHelper.getFieldValueByName(issue, "Role: PM")}</t>
  </si>
  <si>
    <t>Stories Estimate</t>
  </si>
  <si>
    <t>Epic Total Estimate</t>
  </si>
  <si>
    <t>Epic Remaining Estimate</t>
  </si>
  <si>
    <t>${fieldHelper.getFieldValueByName(issue, "Epic Remaining Estimate")}</t>
  </si>
  <si>
    <t>${fieldHelper.getFieldValueByName(issue, "Epic Total Estimate")}</t>
  </si>
  <si>
    <t>${fieldHelper.getFieldValueByName(issue, "Stories Estimate")}</t>
  </si>
  <si>
    <t>Epic Team</t>
  </si>
  <si>
    <t>Epic Link</t>
  </si>
  <si>
    <t>${fieldHelper.getFieldValueByName(issue, "Epic Team")}</t>
  </si>
  <si>
    <t>${bpHelper.getAggregateTimeSpentInHours(issue)}</t>
  </si>
  <si>
    <t>Σ Time Spent</t>
  </si>
  <si>
    <t>Σ Remaining Estimate</t>
  </si>
  <si>
    <t>Σ Original Estimate</t>
  </si>
  <si>
    <t>${bpHelper.getAggregateOriginalEstimateInHours(issue)}</t>
  </si>
  <si>
    <t>${bpHelper.getAggregateRemainingEstimateInHours(issue)}</t>
  </si>
  <si>
    <t>${bpHelper.getEpicProgress(issue)}</t>
  </si>
  <si>
    <t>Priority</t>
  </si>
  <si>
    <t>Customer</t>
  </si>
  <si>
    <t>Team</t>
  </si>
  <si>
    <t>${issue.priority.name}</t>
  </si>
  <si>
    <t>&lt;jt:hyperlink address="${requestContext.canonicalBaseUrl}/browse/${bpHelper.getEpicLinkKey(issue)}" value="${fieldHelper.getFieldValueByName(issue, 'Epic Link')}"/&gt;</t>
  </si>
  <si>
    <t>Different Story Points</t>
  </si>
  <si>
    <t>${fieldHelper.getFieldValueByName(issue, "Customer")}</t>
  </si>
  <si>
    <t>Column Labels</t>
  </si>
  <si>
    <t>Grand Total</t>
  </si>
  <si>
    <t>Sum of Estimate in Days</t>
  </si>
  <si>
    <t>key</t>
  </si>
  <si>
    <t>&lt;jt:forEach items="${issues.subList(0, 0)}" var="issue" where="${issue.key = ''}"&gt;</t>
  </si>
  <si>
    <t>Unassigned</t>
  </si>
  <si>
    <t>DevOps</t>
  </si>
  <si>
    <t>NEEDS FOR FILTERING IN PIVOT TABLES</t>
  </si>
  <si>
    <t>${issue.issueType.name}</t>
  </si>
  <si>
    <t>&lt;jt:forEach items="${issues}" var="issue"&gt;&lt;jt:hyperlink address="${requestContext.canonicalBaseUrl}/browse/${issue.key}" value="${issue.key}"/&gt;</t>
  </si>
  <si>
    <t>Epic</t>
  </si>
  <si>
    <t>Spike</t>
  </si>
  <si>
    <t>Tech Debt</t>
  </si>
  <si>
    <t>Story</t>
  </si>
  <si>
    <t>Bug</t>
  </si>
  <si>
    <t>(Multiple Items)</t>
  </si>
  <si>
    <t>Tech Debt: Validation</t>
  </si>
  <si>
    <t>Tech Debt: Demo Checkpoint</t>
  </si>
  <si>
    <t>Tech Debt: Done</t>
  </si>
  <si>
    <t>Tech Debt: In Development - On Hold</t>
  </si>
  <si>
    <t>Tech Debt: Demo Checkpoint - On Hold</t>
  </si>
  <si>
    <t>Tech Debt: Prototype Done</t>
  </si>
  <si>
    <t>Tech Debt: Ready for Validation</t>
  </si>
  <si>
    <t>Tech Debt: Validation - On Hold</t>
  </si>
  <si>
    <t>Tech Debt: Cancelled</t>
  </si>
  <si>
    <t>Bug: New</t>
  </si>
  <si>
    <t>Bug: Triage</t>
  </si>
  <si>
    <t>Bug: Ready</t>
  </si>
  <si>
    <t>Bug: In Development</t>
  </si>
  <si>
    <t>Bug: Validation</t>
  </si>
  <si>
    <t>Bug: Closed</t>
  </si>
  <si>
    <t>Bug: New - On Hold</t>
  </si>
  <si>
    <t>Bug: In Development - On Hold</t>
  </si>
  <si>
    <t>Bug: Validation - On Hold</t>
  </si>
  <si>
    <t>Bug: Investigate</t>
  </si>
  <si>
    <t>Epic: New</t>
  </si>
  <si>
    <t>Epic: Decomposition</t>
  </si>
  <si>
    <t>Epic: Review</t>
  </si>
  <si>
    <t>Epic: Ready</t>
  </si>
  <si>
    <t>Epic: In Development</t>
  </si>
  <si>
    <t>Epic: Done</t>
  </si>
  <si>
    <t>Epic: Cancelled</t>
  </si>
  <si>
    <t>Epic: Demo</t>
  </si>
  <si>
    <t>Story: New</t>
  </si>
  <si>
    <t>Story: Review</t>
  </si>
  <si>
    <t>Story: Ready</t>
  </si>
  <si>
    <t>Story: In Development</t>
  </si>
  <si>
    <t>Story: Validation</t>
  </si>
  <si>
    <t>Story: Demo Checkpoint</t>
  </si>
  <si>
    <t>Story: Done</t>
  </si>
  <si>
    <t>Story: In Development - On Hold</t>
  </si>
  <si>
    <t>Story: Demo Checkpoint - On Hold</t>
  </si>
  <si>
    <t>Story: Prototype Done</t>
  </si>
  <si>
    <t>Story: Ready for Validation</t>
  </si>
  <si>
    <t>Story: Validation - On Hold</t>
  </si>
  <si>
    <t>Story: Cancelled</t>
  </si>
  <si>
    <t>Tech Debt: New</t>
  </si>
  <si>
    <t>Tech Debt: Review</t>
  </si>
  <si>
    <t>Tech Debt: Ready</t>
  </si>
  <si>
    <t>Tech Debt: In Development</t>
  </si>
  <si>
    <t>(blank)</t>
  </si>
  <si>
    <t>(All)</t>
  </si>
  <si>
    <t>Sum of Story Points</t>
  </si>
  <si>
    <t>Team Grouped</t>
  </si>
  <si>
    <t>Epic Team Grouped</t>
  </si>
  <si>
    <t>${bpHelper.getGroupedTeam(fieldHelper.getFieldValueByName(issue, "Epic Team"))}</t>
  </si>
  <si>
    <t>${bpHelper.getGroupedTeam(fieldHelper.getFieldValueByName(issue, "Team"))}</t>
  </si>
  <si>
    <t>Epic Decomposed</t>
  </si>
  <si>
    <t>${bpHelper.getDecomposedEstimate(issue)}</t>
  </si>
  <si>
    <t>&lt;/jt:forEach&gt;</t>
  </si>
  <si>
    <t>Component</t>
  </si>
  <si>
    <t>Remaining Estimate</t>
  </si>
  <si>
    <t>Total Count</t>
  </si>
  <si>
    <t>Total SPs</t>
  </si>
  <si>
    <t>Story Points In</t>
  </si>
  <si>
    <t>Sum of Different Story Points</t>
  </si>
  <si>
    <t>Story Points Out</t>
  </si>
  <si>
    <r>
      <t xml:space="preserve">3. The remaining scope based on </t>
    </r>
    <r>
      <rPr>
        <b/>
        <sz val="11"/>
        <color theme="1"/>
        <rFont val="Calibri"/>
        <family val="2"/>
        <scheme val="minor"/>
      </rPr>
      <t>Epic Remaining Estimate</t>
    </r>
    <r>
      <rPr>
        <sz val="11"/>
        <color theme="1"/>
        <rFont val="Calibri"/>
        <family val="2"/>
        <scheme val="minor"/>
      </rPr>
      <t xml:space="preserve"> (a script field) of not closed </t>
    </r>
    <r>
      <rPr>
        <b/>
        <sz val="11"/>
        <color theme="1"/>
        <rFont val="Calibri"/>
        <family val="2"/>
        <scheme val="minor"/>
      </rPr>
      <t>Epics</t>
    </r>
    <r>
      <rPr>
        <sz val="11"/>
        <color theme="1"/>
        <rFont val="Calibri"/>
        <family val="2"/>
        <scheme val="minor"/>
      </rPr>
      <t xml:space="preserve"> is more realistic. The Epic Remaining Estimate field is calculated as follows:</t>
    </r>
  </si>
  <si>
    <t>* 0  for closed Epics.</t>
  </si>
  <si>
    <t>Remaining Scope based on Epics - Estimate in Days (see Notes - 1)</t>
  </si>
  <si>
    <t>Remaining Scope based on Stories/Spikes/Tech Debts - Story Points (see Notes - 2)</t>
  </si>
  <si>
    <t>Remaining Scope based on Epics - Epic Remaining and Total Estimate (see Notes - 3)</t>
  </si>
  <si>
    <t>Backlog Health - Stories in Ready status</t>
  </si>
  <si>
    <t>Bug Count</t>
  </si>
  <si>
    <t>Commitment Sprint</t>
  </si>
  <si>
    <t>${bpHelper.getLastCommitmentSprint(issue)}</t>
  </si>
  <si>
    <t>Epic Fully Decomposed</t>
  </si>
  <si>
    <t>$[IF(B2="Epic", IF(AND(IFERROR(VALUE(P2), 0)&gt;0, P2=W2), "Yes", "No"), "")]</t>
  </si>
  <si>
    <r>
      <t xml:space="preserve">* For Epics before Ready status - </t>
    </r>
    <r>
      <rPr>
        <b/>
        <sz val="11"/>
        <color theme="1"/>
        <rFont val="Calibri"/>
        <family val="2"/>
        <scheme val="minor"/>
      </rPr>
      <t>Max</t>
    </r>
    <r>
      <rPr>
        <sz val="11"/>
        <color theme="1"/>
        <rFont val="Calibri"/>
        <family val="2"/>
        <scheme val="minor"/>
      </rPr>
      <t xml:space="preserve"> of </t>
    </r>
    <r>
      <rPr>
        <b/>
        <sz val="11"/>
        <color theme="1"/>
        <rFont val="Calibri"/>
        <family val="2"/>
        <scheme val="minor"/>
      </rPr>
      <t>Estimate in Days</t>
    </r>
    <r>
      <rPr>
        <sz val="11"/>
        <color theme="1"/>
        <rFont val="Calibri"/>
        <family val="2"/>
        <scheme val="minor"/>
      </rPr>
      <t xml:space="preserve"> of the Epic and </t>
    </r>
    <r>
      <rPr>
        <b/>
        <sz val="11"/>
        <color theme="1"/>
        <rFont val="Calibri"/>
        <family val="2"/>
        <scheme val="minor"/>
      </rPr>
      <t>Story Points</t>
    </r>
    <r>
      <rPr>
        <sz val="11"/>
        <color theme="1"/>
        <rFont val="Calibri"/>
        <family val="2"/>
        <scheme val="minor"/>
      </rPr>
      <t xml:space="preserve"> of all not cancelled Stories/Spikes/Tech Debts.</t>
    </r>
  </si>
  <si>
    <t>Cycle Time in Days</t>
  </si>
  <si>
    <t>${bpHelper.getCycleTime(issue)}</t>
  </si>
  <si>
    <t>Development Time in Days</t>
  </si>
  <si>
    <t>${bpHelper.getDevelopmentTime(issue)}</t>
  </si>
  <si>
    <t>Ready For Validation Time in Days</t>
  </si>
  <si>
    <t>${bpHelper.getReadyForValidationTime(issue)}</t>
  </si>
  <si>
    <t>Validation Time in Days</t>
  </si>
  <si>
    <t>${bpHelper.getValidationTime(issue)}</t>
  </si>
  <si>
    <t>Last Commitment Sprint</t>
  </si>
  <si>
    <t>Release</t>
  </si>
  <si>
    <t>${issue.fixVersions.name}</t>
  </si>
  <si>
    <r>
      <t xml:space="preserve">5. </t>
    </r>
    <r>
      <rPr>
        <b/>
        <sz val="11"/>
        <color theme="1"/>
        <rFont val="Calibri"/>
        <family val="2"/>
        <scheme val="minor"/>
      </rPr>
      <t>Epic Decomposition Progress</t>
    </r>
    <r>
      <rPr>
        <sz val="11"/>
        <color theme="1"/>
        <rFont val="Calibri"/>
        <family val="2"/>
        <scheme val="minor"/>
      </rPr>
      <t xml:space="preserve"> is calculated as the ratio of </t>
    </r>
    <r>
      <rPr>
        <b/>
        <sz val="11"/>
        <color theme="1"/>
        <rFont val="Calibri"/>
        <family val="2"/>
        <scheme val="minor"/>
      </rPr>
      <t>Story Estimate</t>
    </r>
    <r>
      <rPr>
        <sz val="11"/>
        <color theme="1"/>
        <rFont val="Calibri"/>
        <family val="2"/>
        <scheme val="minor"/>
      </rPr>
      <t xml:space="preserve"> to </t>
    </r>
    <r>
      <rPr>
        <b/>
        <sz val="11"/>
        <color theme="1"/>
        <rFont val="Calibri"/>
        <family val="2"/>
        <scheme val="minor"/>
      </rPr>
      <t>Total Estimate</t>
    </r>
    <r>
      <rPr>
        <sz val="11"/>
        <color theme="1"/>
        <rFont val="Calibri"/>
        <family val="2"/>
        <scheme val="minor"/>
      </rPr>
      <t>.</t>
    </r>
  </si>
  <si>
    <r>
      <t xml:space="preserve">6. </t>
    </r>
    <r>
      <rPr>
        <b/>
        <sz val="11"/>
        <color theme="1"/>
        <rFont val="Calibri"/>
        <family val="2"/>
        <scheme val="minor"/>
      </rPr>
      <t>Story Decomposition Progress</t>
    </r>
    <r>
      <rPr>
        <sz val="11"/>
        <color theme="1"/>
        <rFont val="Calibri"/>
        <family val="2"/>
        <scheme val="minor"/>
      </rPr>
      <t xml:space="preserve"> is calculated as the ratio of </t>
    </r>
    <r>
      <rPr>
        <b/>
        <sz val="11"/>
        <color theme="1"/>
        <rFont val="Calibri"/>
        <family val="2"/>
        <scheme val="minor"/>
      </rPr>
      <t>Decomposed</t>
    </r>
    <r>
      <rPr>
        <sz val="11"/>
        <color theme="1"/>
        <rFont val="Calibri"/>
        <family val="2"/>
        <scheme val="minor"/>
      </rPr>
      <t xml:space="preserve"> to </t>
    </r>
    <r>
      <rPr>
        <b/>
        <sz val="11"/>
        <color theme="1"/>
        <rFont val="Calibri"/>
        <family val="2"/>
        <scheme val="minor"/>
      </rPr>
      <t>Total Estimate</t>
    </r>
    <r>
      <rPr>
        <sz val="11"/>
        <color theme="1"/>
        <rFont val="Calibri"/>
        <family val="2"/>
        <scheme val="minor"/>
      </rPr>
      <t>.</t>
    </r>
  </si>
  <si>
    <t>Feature Decomposition and Development progress (see Notes - 4-6)</t>
  </si>
  <si>
    <t>Backlog Health</t>
  </si>
  <si>
    <t>$[IF(OR(B2="Bug", B2="Epic"),"",IF(D2=V2, 0, N2))]</t>
  </si>
  <si>
    <t>Yes</t>
  </si>
  <si>
    <t>Count</t>
  </si>
  <si>
    <t>SPs</t>
  </si>
  <si>
    <t>${bpHelper.isInBacklogHealth(issue)}&lt;/jt:forEach&gt;</t>
  </si>
  <si>
    <t>RD</t>
  </si>
  <si>
    <t>DevOps: New</t>
  </si>
  <si>
    <t>DevOps: Review</t>
  </si>
  <si>
    <t>DevOps: Ready</t>
  </si>
  <si>
    <t>DevOps: In Development</t>
  </si>
  <si>
    <t>DevOps: Validation</t>
  </si>
  <si>
    <t>DevOps: Demo Checkpoint</t>
  </si>
  <si>
    <t>DevOps: Done</t>
  </si>
  <si>
    <t>DevOps: In Development - On Hold</t>
  </si>
  <si>
    <t>DevOps: Demo Checkpoint - On Hold</t>
  </si>
  <si>
    <t>DevOps: Prototype Done</t>
  </si>
  <si>
    <t>DevOps: Ready for Validation</t>
  </si>
  <si>
    <t>DevOps: Validation - On Hold</t>
  </si>
  <si>
    <t>DevOps: Cancelled</t>
  </si>
  <si>
    <t>Not Closed Bugs</t>
  </si>
  <si>
    <r>
      <t xml:space="preserve">2. The remaining scope based on </t>
    </r>
    <r>
      <rPr>
        <b/>
        <sz val="11"/>
        <color theme="1"/>
        <rFont val="Calibri"/>
        <family val="2"/>
        <scheme val="minor"/>
      </rPr>
      <t>Story Points</t>
    </r>
    <r>
      <rPr>
        <sz val="11"/>
        <color theme="1"/>
        <rFont val="Calibri"/>
        <family val="2"/>
        <scheme val="minor"/>
      </rPr>
      <t xml:space="preserve"> of not closed </t>
    </r>
    <r>
      <rPr>
        <b/>
        <sz val="11"/>
        <color theme="1"/>
        <rFont val="Calibri"/>
        <family val="2"/>
        <scheme val="minor"/>
      </rPr>
      <t>Stories/Spikes/Tech Debts/DevOps</t>
    </r>
    <r>
      <rPr>
        <sz val="11"/>
        <color theme="1"/>
        <rFont val="Calibri"/>
        <family val="2"/>
        <scheme val="minor"/>
      </rPr>
      <t xml:space="preserve"> is optimistic because not all Epics are decomposed.</t>
    </r>
  </si>
  <si>
    <r>
      <t xml:space="preserve">1. The remaining scope based on </t>
    </r>
    <r>
      <rPr>
        <b/>
        <sz val="11"/>
        <color theme="1"/>
        <rFont val="Calibri"/>
        <family val="2"/>
        <scheme val="minor"/>
      </rPr>
      <t>Estimate in Days</t>
    </r>
    <r>
      <rPr>
        <sz val="11"/>
        <color theme="1"/>
        <rFont val="Calibri"/>
        <family val="2"/>
        <scheme val="minor"/>
      </rPr>
      <t xml:space="preserve"> of not closed </t>
    </r>
    <r>
      <rPr>
        <b/>
        <sz val="11"/>
        <color theme="1"/>
        <rFont val="Calibri"/>
        <family val="2"/>
        <scheme val="minor"/>
      </rPr>
      <t>Epics</t>
    </r>
    <r>
      <rPr>
        <sz val="11"/>
        <color theme="1"/>
        <rFont val="Calibri"/>
        <family val="2"/>
        <scheme val="minor"/>
      </rPr>
      <t xml:space="preserve"> is pessimistic because some Stories/Spikes/Tech Debts/DevOps that are already closed are not taken into account.</t>
    </r>
  </si>
  <si>
    <r>
      <t xml:space="preserve">* The </t>
    </r>
    <r>
      <rPr>
        <b/>
        <sz val="11"/>
        <color theme="1"/>
        <rFont val="Calibri"/>
        <family val="2"/>
        <scheme val="minor"/>
      </rPr>
      <t>Story Points</t>
    </r>
    <r>
      <rPr>
        <sz val="11"/>
        <color theme="1"/>
        <rFont val="Calibri"/>
        <family val="2"/>
        <scheme val="minor"/>
      </rPr>
      <t xml:space="preserve"> of closed Stories/Spikes/Tech Debts/DevOps are deducted from the </t>
    </r>
    <r>
      <rPr>
        <b/>
        <sz val="11"/>
        <color theme="1"/>
        <rFont val="Calibri"/>
        <family val="2"/>
        <scheme val="minor"/>
      </rPr>
      <t>Epic Total Estimate</t>
    </r>
    <r>
      <rPr>
        <sz val="11"/>
        <color theme="1"/>
        <rFont val="Calibri"/>
        <family val="2"/>
        <scheme val="minor"/>
      </rPr>
      <t xml:space="preserve"> (another script field), which is calculated as:</t>
    </r>
  </si>
  <si>
    <r>
      <t xml:space="preserve">* For Epics in Ready status or further, except Done - </t>
    </r>
    <r>
      <rPr>
        <b/>
        <sz val="11"/>
        <color theme="1"/>
        <rFont val="Calibri"/>
        <family val="2"/>
        <scheme val="minor"/>
      </rPr>
      <t>Story Points</t>
    </r>
    <r>
      <rPr>
        <sz val="11"/>
        <color theme="1"/>
        <rFont val="Calibri"/>
        <family val="2"/>
        <scheme val="minor"/>
      </rPr>
      <t xml:space="preserve"> of all not cancelled Stories/Spikes/Tech Debts. Here we assume that the Epic is decomposed and the cost of Stories/Spikes/Tech Debts/DevOps has precedence over the cost of the Epic itself.</t>
    </r>
  </si>
  <si>
    <r>
      <t xml:space="preserve">4. Stories/Spikes/Tech Debt/DevOps are </t>
    </r>
    <r>
      <rPr>
        <b/>
        <sz val="11"/>
        <color theme="1"/>
        <rFont val="Calibri"/>
        <family val="2"/>
        <scheme val="minor"/>
      </rPr>
      <t>Decomposed</t>
    </r>
    <r>
      <rPr>
        <sz val="11"/>
        <color theme="1"/>
        <rFont val="Calibri"/>
        <family val="2"/>
        <scheme val="minor"/>
      </rPr>
      <t xml:space="preserve"> if they are in Ready status or further.</t>
    </r>
  </si>
  <si>
    <t>Not DevOps</t>
  </si>
  <si>
    <t>$[IF(K2="DevOps","", "Yes")]</t>
  </si>
  <si>
    <t>$[K10 + IFERROR(GETPIVOTDATA("Different Story Points", $A$43, "Team Grouped", J10), 0) - IFERROR(GETPIVOTDATA("Different Story Points", $G$43, "Epic Team Grouped", J10), 0)]</t>
  </si>
  <si>
    <t>$[K11 + IFERROR(GETPIVOTDATA("Different Story Points", $A$43, "Team Grouped", J11), 0) - IFERROR(GETPIVOTDATA("Different Story Points", $G$43, "Epic Team Grouped", J11), 0)]</t>
  </si>
  <si>
    <t>Sum of Epic Remaining Estimate</t>
  </si>
  <si>
    <t>Sum of Epic Total Estimate</t>
  </si>
  <si>
    <t>Total Estimate</t>
  </si>
  <si>
    <t>Story Estimate
(incl. Tech Debt &amp; Spikes)</t>
  </si>
  <si>
    <t>Decomposed 
(Ready, In Dev, Closed)</t>
  </si>
  <si>
    <t>Remaining Estimate
(Not Closed/ Not Decomposed)</t>
  </si>
  <si>
    <t>Epic Decomposition Progress</t>
  </si>
  <si>
    <t>Story Decomposition Progress</t>
  </si>
  <si>
    <t>Development Progress</t>
  </si>
  <si>
    <t>Venus</t>
  </si>
  <si>
    <t>&lt;mt:execute script="field-helper-tool.groovy"/&gt;&lt;mt:execute script="blueprint-helper.groovy"/&gt;&lt;mt:execute script="blueprint-wavelength-planning-helper.groovy"/&gt;</t>
  </si>
  <si>
    <t>Wavelength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</si>
</sst>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10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0.5"/>
      <color rgb="FF333333"/>
      <name val="Arial"/>
      <family val="2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EB9C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3">
    <xf numFmtId="0" fontId="0" fillId="0" borderId="0"/>
    <xf numFmtId="0" fontId="6" fillId="3" borderId="0" applyNumberFormat="0" applyBorder="0" applyAlignment="0" applyProtection="0"/>
    <xf numFmtId="0" fontId="8" fillId="0" borderId="0" applyNumberFormat="0" applyFill="0" applyBorder="0" applyAlignment="0" applyProtection="0"/>
  </cellStyleXfs>
  <cellXfs count="35">
    <xf numFmtId="0" fontId="0" fillId="0" borderId="0" xfId="0"/>
    <xf numFmtId="0" fontId="1" fillId="2" borderId="0" xfId="0" applyFont="1" applyFill="1" applyBorder="1" applyAlignment="1">
      <alignment vertical="top"/>
    </xf>
    <xf numFmtId="0" fontId="1" fillId="2" borderId="1" xfId="0" applyFont="1" applyFill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vertical="top"/>
    </xf>
    <xf numFmtId="0" fontId="3" fillId="0" borderId="0" xfId="0" applyFont="1" applyFill="1" applyBorder="1" applyAlignment="1">
      <alignment vertical="top"/>
    </xf>
    <xf numFmtId="0" fontId="1" fillId="2" borderId="0" xfId="0" applyFont="1" applyFill="1" applyBorder="1" applyAlignment="1">
      <alignment vertical="top" wrapText="1"/>
    </xf>
    <xf numFmtId="0" fontId="3" fillId="0" borderId="0" xfId="0" applyFont="1" applyBorder="1" applyAlignment="1">
      <alignment vertical="top" wrapText="1"/>
    </xf>
    <xf numFmtId="164" fontId="2" fillId="0" borderId="0" xfId="0" applyNumberFormat="1" applyFont="1" applyAlignment="1">
      <alignment vertical="top"/>
    </xf>
    <xf numFmtId="9" fontId="2" fillId="0" borderId="0" xfId="0" applyNumberFormat="1" applyFont="1" applyAlignment="1">
      <alignment vertical="top"/>
    </xf>
    <xf numFmtId="0" fontId="2" fillId="0" borderId="0" xfId="0" applyNumberFormat="1" applyFont="1" applyAlignment="1">
      <alignment vertical="top"/>
    </xf>
    <xf numFmtId="0" fontId="3" fillId="0" borderId="0" xfId="0" applyFont="1" applyAlignment="1">
      <alignment vertical="top" wrapText="1"/>
    </xf>
    <xf numFmtId="2" fontId="2" fillId="0" borderId="0" xfId="0" applyNumberFormat="1" applyFont="1" applyAlignment="1">
      <alignment vertical="top"/>
    </xf>
    <xf numFmtId="9" fontId="2" fillId="0" borderId="0" xfId="0" applyNumberFormat="1" applyFont="1" applyAlignment="1">
      <alignment vertical="top" wrapText="1"/>
    </xf>
    <xf numFmtId="0" fontId="2" fillId="0" borderId="0" xfId="0" applyNumberFormat="1" applyFont="1" applyAlignment="1">
      <alignment vertical="top" wrapText="1"/>
    </xf>
    <xf numFmtId="0" fontId="0" fillId="0" borderId="0" xfId="0" pivotButton="1"/>
    <xf numFmtId="0" fontId="0" fillId="0" borderId="0" xfId="0" applyAlignment="1">
      <alignment horizontal="left"/>
    </xf>
    <xf numFmtId="0" fontId="4" fillId="0" borderId="0" xfId="0" applyFont="1" applyAlignment="1">
      <alignment vertical="top"/>
    </xf>
    <xf numFmtId="0" fontId="5" fillId="0" borderId="0" xfId="0" applyFont="1" applyAlignment="1">
      <alignment vertical="center" wrapText="1"/>
    </xf>
    <xf numFmtId="0" fontId="0" fillId="0" borderId="0" xfId="0" applyNumberFormat="1"/>
    <xf numFmtId="0" fontId="6" fillId="3" borderId="0" xfId="1" applyFont="1"/>
    <xf numFmtId="0" fontId="7" fillId="4" borderId="0" xfId="0" applyFont="1" applyFill="1"/>
    <xf numFmtId="0" fontId="7" fillId="4" borderId="2" xfId="0" applyFont="1" applyFill="1" applyBorder="1"/>
    <xf numFmtId="0" fontId="7" fillId="4" borderId="3" xfId="0" applyNumberFormat="1" applyFont="1" applyFill="1" applyBorder="1"/>
    <xf numFmtId="0" fontId="0" fillId="0" borderId="0" xfId="0" applyAlignment="1">
      <alignment horizontal="left" vertical="center" indent="2"/>
    </xf>
    <xf numFmtId="0" fontId="0" fillId="0" borderId="0" xfId="0" applyAlignment="1">
      <alignment horizontal="left" indent="2"/>
    </xf>
    <xf numFmtId="0" fontId="0" fillId="0" borderId="0" xfId="0" applyAlignment="1">
      <alignment horizontal="left" vertical="center" indent="5"/>
    </xf>
    <xf numFmtId="0" fontId="0" fillId="0" borderId="0" xfId="0" applyAlignment="1">
      <alignment horizontal="left" vertical="center" indent="8"/>
    </xf>
    <xf numFmtId="0" fontId="0" fillId="0" borderId="0" xfId="0" applyAlignment="1">
      <alignment horizontal="left" indent="8"/>
    </xf>
    <xf numFmtId="0" fontId="8" fillId="3" borderId="0" xfId="2" applyFill="1"/>
    <xf numFmtId="0" fontId="9" fillId="0" borderId="0" xfId="0" applyFont="1" applyAlignment="1">
      <alignment vertical="top"/>
    </xf>
    <xf numFmtId="0" fontId="9" fillId="0" borderId="0" xfId="0" applyFont="1" applyAlignment="1">
      <alignment vertical="top" wrapText="1"/>
    </xf>
    <xf numFmtId="9" fontId="0" fillId="0" borderId="0" xfId="0" applyNumberFormat="1"/>
    <xf numFmtId="0" fontId="0" fillId="0" borderId="0" xfId="0" applyAlignment="1">
      <alignment wrapText="1"/>
    </xf>
  </cellXfs>
  <cellStyles count="3">
    <cellStyle name="Hyperlink" xfId="2" builtinId="8"/>
    <cellStyle name="Neutral" xfId="1" builtinId="28"/>
    <cellStyle name="Normal" xfId="0" builtinId="0"/>
  </cellStyles>
  <dxfs count="25">
    <dxf>
      <numFmt numFmtId="13" formatCode="0%"/>
    </dxf>
    <dxf>
      <alignment wrapText="1"/>
    </dxf>
    <dxf>
      <alignment wrapText="1"/>
    </dxf>
    <dxf>
      <alignment wrapText="1"/>
    </dxf>
    <dxf>
      <numFmt numFmtId="13" formatCode="0%"/>
    </dxf>
    <dxf>
      <numFmt numFmtId="13" formatCode="0%"/>
    </dxf>
    <dxf>
      <alignment wrapText="1"/>
    </dxf>
    <dxf>
      <alignment wrapText="1"/>
    </dxf>
    <dxf>
      <alignment wrapText="1"/>
    </dxf>
    <dxf>
      <numFmt numFmtId="13" formatCode="0%"/>
    </dxf>
    <dxf>
      <numFmt numFmtId="13" formatCode="0%"/>
    </dxf>
    <dxf>
      <alignment wrapText="1"/>
    </dxf>
    <dxf>
      <alignment wrapText="1"/>
    </dxf>
    <dxf>
      <alignment wrapText="1"/>
    </dxf>
    <dxf>
      <numFmt numFmtId="13" formatCode="0%"/>
    </dxf>
    <dxf>
      <numFmt numFmtId="13" formatCode="0%"/>
    </dxf>
    <dxf>
      <alignment wrapText="1"/>
    </dxf>
    <dxf>
      <alignment wrapText="1"/>
    </dxf>
    <dxf>
      <alignment wrapText="1"/>
    </dxf>
    <dxf>
      <numFmt numFmtId="13" formatCode="0%"/>
    </dxf>
    <dxf>
      <numFmt numFmtId="13" formatCode="0%"/>
    </dxf>
    <dxf>
      <alignment wrapText="1"/>
    </dxf>
    <dxf>
      <alignment wrapText="1"/>
    </dxf>
    <dxf>
      <alignment wrapText="1"/>
    </dxf>
    <dxf>
      <numFmt numFmtId="13" formatCode="0%"/>
    </dxf>
  </dxfs>
  <tableStyles count="0" defaultTableStyle="TableStyleMedium9" defaultPivotStyle="PivotStyleLight16"/>
  <colors>
    <mruColors>
      <color rgb="FF0000FF"/>
      <color rgb="FF6464FF"/>
      <color rgb="FF5A5AFF"/>
      <color rgb="FF5050FF"/>
      <color rgb="FF7878FF"/>
      <color rgb="FF0A64FF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Alex Folomechine" refreshedDate="43872.571978125001" missingItemsLimit="0" createdVersion="6" refreshedVersion="6" minRefreshableVersion="3" recordCount="60" xr:uid="{00000000-000A-0000-FFFF-FFFF13000000}">
  <cacheSource type="worksheet">
    <worksheetSource name="issues"/>
  </cacheSource>
  <cacheFields count="42">
    <cacheField name="Key" numFmtId="0">
      <sharedItems/>
    </cacheField>
    <cacheField name="Type" numFmtId="0">
      <sharedItems containsBlank="1" count="7">
        <s v="${issue.issueType.name}"/>
        <m/>
        <s v="Epic"/>
        <s v="Story"/>
        <s v="Spike"/>
        <s v="Tech Debt"/>
        <s v="Bug"/>
      </sharedItems>
    </cacheField>
    <cacheField name="Summary" numFmtId="0">
      <sharedItems containsBlank="1"/>
    </cacheField>
    <cacheField name="Team" numFmtId="0">
      <sharedItems containsBlank="1" count="5">
        <s v="${fieldHelper.getFieldValueByName(issue, &quot;Team&quot;)}"/>
        <m/>
        <s v="RD"/>
        <s v="Unassigned"/>
        <s v="DevOps"/>
      </sharedItems>
    </cacheField>
    <cacheField name="Status" numFmtId="0">
      <sharedItems containsBlank="1" count="59">
        <s v="${issue.statusObject.name}"/>
        <m/>
        <s v="Epic: New"/>
        <s v="Epic: Decomposition"/>
        <s v="Epic: Review"/>
        <s v="Epic: Ready"/>
        <s v="Epic: In Development"/>
        <s v="Epic: Done"/>
        <s v="Epic: Cancelled"/>
        <s v="Epic: Demo"/>
        <s v="Story: New"/>
        <s v="Story: Review"/>
        <s v="Story: Ready"/>
        <s v="Story: In Development"/>
        <s v="Story: Validation"/>
        <s v="Story: Demo Checkpoint"/>
        <s v="Story: Done"/>
        <s v="Story: In Development - On Hold"/>
        <s v="Story: Demo Checkpoint - On Hold"/>
        <s v="Story: Prototype Done"/>
        <s v="Story: Ready for Validation"/>
        <s v="Story: Validation - On Hold"/>
        <s v="Story: Cancelled"/>
        <s v="Tech Debt: New"/>
        <s v="Tech Debt: Review"/>
        <s v="Tech Debt: Ready"/>
        <s v="Tech Debt: In Development"/>
        <s v="Tech Debt: Validation"/>
        <s v="Tech Debt: Demo Checkpoint"/>
        <s v="Tech Debt: Done"/>
        <s v="Tech Debt: In Development - On Hold"/>
        <s v="Tech Debt: Demo Checkpoint - On Hold"/>
        <s v="Tech Debt: Prototype Done"/>
        <s v="Tech Debt: Ready for Validation"/>
        <s v="Tech Debt: Validation - On Hold"/>
        <s v="Tech Debt: Cancelled"/>
        <s v="Bug: New"/>
        <s v="Bug: Triage"/>
        <s v="Bug: Ready"/>
        <s v="Bug: In Development"/>
        <s v="Bug: Validation"/>
        <s v="Bug: Closed"/>
        <s v="Bug: New - On Hold"/>
        <s v="Bug: In Development - On Hold"/>
        <s v="Bug: Validation - On Hold"/>
        <s v="Bug: Investigate"/>
        <s v="DevOps: New"/>
        <s v="DevOps: Review"/>
        <s v="DevOps: Ready"/>
        <s v="DevOps: In Development"/>
        <s v="DevOps: Validation"/>
        <s v="DevOps: Demo Checkpoint"/>
        <s v="DevOps: Done"/>
        <s v="DevOps: In Development - On Hold"/>
        <s v="DevOps: Demo Checkpoint - On Hold"/>
        <s v="DevOps: Prototype Done"/>
        <s v="DevOps: Ready for Validation"/>
        <s v="DevOps: Validation - On Hold"/>
        <s v="DevOps: Cancelled"/>
      </sharedItems>
    </cacheField>
    <cacheField name="Sprints" numFmtId="0">
      <sharedItems containsBlank="1"/>
    </cacheField>
    <cacheField name="Assignee" numFmtId="0">
      <sharedItems containsBlank="1"/>
    </cacheField>
    <cacheField name="Reporter" numFmtId="0">
      <sharedItems containsBlank="1"/>
    </cacheField>
    <cacheField name="Role: PM" numFmtId="0">
      <sharedItems containsBlank="1"/>
    </cacheField>
    <cacheField name="Updated" numFmtId="0">
      <sharedItems containsBlank="1"/>
    </cacheField>
    <cacheField name="ST:Components" numFmtId="0">
      <sharedItems containsBlank="1" count="2">
        <s v="${fieldHelper.getFieldValueByName(issue, &quot;ST:Components&quot;)}"/>
        <m/>
      </sharedItems>
    </cacheField>
    <cacheField name="Labels" numFmtId="0">
      <sharedItems containsBlank="1"/>
    </cacheField>
    <cacheField name="Estimate in Days" numFmtId="0">
      <sharedItems containsBlank="1"/>
    </cacheField>
    <cacheField name="Story Points" numFmtId="0">
      <sharedItems containsBlank="1" containsMixedTypes="1" containsNumber="1" containsInteger="1" minValue="5" maxValue="20"/>
    </cacheField>
    <cacheField name="Stories Estimate" numFmtId="0">
      <sharedItems containsBlank="1"/>
    </cacheField>
    <cacheField name="Epic Total Estimate" numFmtId="0">
      <sharedItems containsBlank="1"/>
    </cacheField>
    <cacheField name="Epic Remaining Estimate" numFmtId="0">
      <sharedItems containsBlank="1"/>
    </cacheField>
    <cacheField name="Σ Original Estimate" numFmtId="0">
      <sharedItems containsBlank="1"/>
    </cacheField>
    <cacheField name="Σ Remaining Estimate" numFmtId="0">
      <sharedItems containsBlank="1"/>
    </cacheField>
    <cacheField name="Σ Time Spent" numFmtId="0">
      <sharedItems containsBlank="1"/>
    </cacheField>
    <cacheField name="Epic Link" numFmtId="0">
      <sharedItems containsBlank="1"/>
    </cacheField>
    <cacheField name="Epic Team" numFmtId="0">
      <sharedItems containsBlank="1"/>
    </cacheField>
    <cacheField name="Epic Decomposed" numFmtId="0">
      <sharedItems containsBlank="1"/>
    </cacheField>
    <cacheField name="Epic Progress" numFmtId="0">
      <sharedItems containsBlank="1"/>
    </cacheField>
    <cacheField name="Commitment Sprint" numFmtId="0">
      <sharedItems containsBlank="1"/>
    </cacheField>
    <cacheField name="Cycle Time in Days" numFmtId="0">
      <sharedItems containsBlank="1"/>
    </cacheField>
    <cacheField name="Development Time in Days" numFmtId="0">
      <sharedItems containsBlank="1"/>
    </cacheField>
    <cacheField name="Ready For Validation Time in Days" numFmtId="0">
      <sharedItems containsBlank="1"/>
    </cacheField>
    <cacheField name="Validation Time in Days" numFmtId="0">
      <sharedItems containsBlank="1"/>
    </cacheField>
    <cacheField name="Last Commitment Sprint" numFmtId="0">
      <sharedItems containsBlank="1"/>
    </cacheField>
    <cacheField name="Release" numFmtId="0">
      <sharedItems containsBlank="1" count="4">
        <s v="${issue.fixVersions.name}"/>
        <m/>
        <s v="Wavelength"/>
        <s v="Venus"/>
      </sharedItems>
    </cacheField>
    <cacheField name="Priority" numFmtId="0">
      <sharedItems containsBlank="1"/>
    </cacheField>
    <cacheField name="Customer" numFmtId="0">
      <sharedItems containsBlank="1"/>
    </cacheField>
    <cacheField name="Team Grouped" numFmtId="0">
      <sharedItems containsBlank="1" count="5">
        <s v="${bpHelper.getGroupedTeam(fieldHelper.getFieldValueByName(issue, &quot;Team&quot;))}"/>
        <m/>
        <s v="RD"/>
        <s v="Unassigned"/>
        <s v="DevOps"/>
      </sharedItems>
    </cacheField>
    <cacheField name="Epic Team Grouped" numFmtId="0">
      <sharedItems containsBlank="1" count="5">
        <s v="${bpHelper.getGroupedTeam(fieldHelper.getFieldValueByName(issue, &quot;Epic Team&quot;))}"/>
        <m/>
        <s v="RD"/>
        <s v="Unassigned"/>
        <s v="DevOps"/>
      </sharedItems>
    </cacheField>
    <cacheField name="Epic Fully Decomposed" numFmtId="0">
      <sharedItems containsBlank="1"/>
    </cacheField>
    <cacheField name="Different Story Points" numFmtId="0">
      <sharedItems containsBlank="1"/>
    </cacheField>
    <cacheField name="Not DevOps" numFmtId="0">
      <sharedItems containsBlank="1" count="3">
        <s v="$[IF(K2=&quot;DevOps&quot;,&quot;&quot;, &quot;Yes&quot;)]"/>
        <m/>
        <s v="Yes"/>
      </sharedItems>
    </cacheField>
    <cacheField name="Backlog Health" numFmtId="0">
      <sharedItems containsBlank="1" count="4">
        <s v="${bpHelper.isInBacklogHealth(issue)}&lt;/jt:forEach&gt;"/>
        <m/>
        <s v="Yes"/>
        <s v="&lt;/jt:forEach&gt;"/>
      </sharedItems>
    </cacheField>
    <cacheField name="Component Progress" numFmtId="0" formula=" IFERROR(1 - SUM('Epic Remaining Estimate')/SUM('Epic Total Estimate'),1)" databaseField="0"/>
    <cacheField name="Component Decomposition Progress" numFmtId="0" formula=" IFERROR(SUM('Epic Decomposed')/SUM('Epic Total Estimate'),1)" databaseField="0"/>
    <cacheField name="Component Epic Decomposition Progress" numFmtId="0" formula=" IFERROR(SUM('Stories Estimate')/SUM('Epic Total Estimate'),1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">
  <r>
    <s v="&lt;jt:forEach items=&quot;${issues}&quot; var=&quot;issue&quot;&gt;&lt;jt:hyperlink address=&quot;${requestContext.canonicalBaseUrl}/browse/${issue.key}&quot; value=&quot;${issue.key}&quot;/&gt;"/>
    <x v="0"/>
    <s v="&lt;jt:hyperlink address=&quot;${requestContext.canonicalBaseUrl}/browse/${issue.key}&quot; value=&quot;${issue.summary}&quot;/&gt;"/>
    <x v="0"/>
    <x v="0"/>
    <s v="${bpHelper.getCollectionField(issue, &quot;Sprint&quot;)}"/>
    <s v="${issue.assigneeUser.displayName}"/>
    <s v="${issue.reporterUser.displayName}"/>
    <s v="${fieldHelper.getFieldValueByName(issue, &quot;Role: PM&quot;)}"/>
    <s v="${fieldHelper.getFieldValue(issue, &quot;updated&quot;)}"/>
    <x v="0"/>
    <s v="${bpHelper.getLabels(issue)}"/>
    <s v="${fieldHelper.getFieldValueByName(issue, &quot;Estimate in Days&quot;)}"/>
    <s v="${fieldHelper.getFieldValueByName(issue, &quot;Story Points&quot;)}"/>
    <s v="${fieldHelper.getFieldValueByName(issue, &quot;Stories Estimate&quot;)}"/>
    <s v="${fieldHelper.getFieldValueByName(issue, &quot;Epic Total Estimate&quot;)}"/>
    <s v="${fieldHelper.getFieldValueByName(issue, &quot;Epic Remaining Estimate&quot;)}"/>
    <s v="${bpHelper.getAggregateOriginalEstimateInHours(issue)}"/>
    <s v="${bpHelper.getAggregateRemainingEstimateInHours(issue)}"/>
    <s v="${bpHelper.getAggregateTimeSpentInHours(issue)}"/>
    <s v="&lt;jt:hyperlink address=&quot;${requestContext.canonicalBaseUrl}/browse/${bpHelper.getEpicLinkKey(issue)}&quot; value=&quot;${fieldHelper.getFieldValueByName(issue, 'Epic Link')}&quot;/&gt;"/>
    <s v="${fieldHelper.getFieldValueByName(issue, &quot;Epic Team&quot;)}"/>
    <s v="${bpHelper.getDecomposedEstimate(issue)}"/>
    <s v="${bpHelper.getEpicProgress(issue)}"/>
    <s v="${bpHelper.getLastCommitmentSprint(issue)}"/>
    <s v="${bpHelper.getCycleTime(issue)}"/>
    <s v="${bpHelper.getDevelopmentTime(issue)}"/>
    <s v="${bpHelper.getReadyForValidationTime(issue)}"/>
    <s v="${bpHelper.getValidationTime(issue)}"/>
    <s v="${bpHelper.getLastCommitmentSprint(issue)}"/>
    <x v="0"/>
    <s v="${issue.priority.name}"/>
    <s v="${fieldHelper.getFieldValueByName(issue, &quot;Customer&quot;)}"/>
    <x v="0"/>
    <x v="0"/>
    <s v="$[IF(B2=&quot;Epic&quot;, IF(AND(IFERROR(VALUE(P2), 0)&gt;0, P2=W2), &quot;Yes&quot;, &quot;No&quot;), &quot;&quot;)]"/>
    <s v="$[IF(OR(B2=&quot;Bug&quot;, B2=&quot;Epic&quot;),&quot;&quot;,IF(D2=V2, 0, N2))]"/>
    <x v="0"/>
    <x v="0"/>
  </r>
  <r>
    <s v="&lt;jt:forEach items=&quot;${issues.subList(0, 0)}&quot; var=&quot;issue&quot; where=&quot;${issue.key = ''}&quot;&gt;"/>
    <x v="1"/>
    <m/>
    <x v="1"/>
    <x v="1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1"/>
    <x v="1"/>
  </r>
  <r>
    <s v="key"/>
    <x v="2"/>
    <m/>
    <x v="2"/>
    <x v="2"/>
    <m/>
    <m/>
    <m/>
    <m/>
    <m/>
    <x v="1"/>
    <m/>
    <m/>
    <m/>
    <m/>
    <m/>
    <m/>
    <m/>
    <m/>
    <m/>
    <m/>
    <s v="RD"/>
    <m/>
    <m/>
    <m/>
    <m/>
    <m/>
    <m/>
    <m/>
    <m/>
    <x v="2"/>
    <m/>
    <m/>
    <x v="2"/>
    <x v="2"/>
    <m/>
    <m/>
    <x v="2"/>
    <x v="2"/>
  </r>
  <r>
    <s v="key"/>
    <x v="3"/>
    <m/>
    <x v="2"/>
    <x v="3"/>
    <m/>
    <m/>
    <m/>
    <m/>
    <m/>
    <x v="1"/>
    <m/>
    <m/>
    <n v="5"/>
    <m/>
    <m/>
    <m/>
    <m/>
    <m/>
    <m/>
    <m/>
    <s v="RD"/>
    <m/>
    <m/>
    <m/>
    <m/>
    <m/>
    <m/>
    <m/>
    <m/>
    <x v="2"/>
    <m/>
    <m/>
    <x v="2"/>
    <x v="2"/>
    <m/>
    <m/>
    <x v="2"/>
    <x v="2"/>
  </r>
  <r>
    <s v="key"/>
    <x v="4"/>
    <s v="NEEDS FOR FILTERING IN PIVOT TABLES"/>
    <x v="2"/>
    <x v="4"/>
    <m/>
    <m/>
    <m/>
    <m/>
    <m/>
    <x v="1"/>
    <m/>
    <m/>
    <n v="10"/>
    <m/>
    <m/>
    <m/>
    <m/>
    <m/>
    <m/>
    <m/>
    <s v="RD"/>
    <m/>
    <m/>
    <m/>
    <m/>
    <m/>
    <m/>
    <m/>
    <m/>
    <x v="3"/>
    <m/>
    <m/>
    <x v="2"/>
    <x v="2"/>
    <m/>
    <m/>
    <x v="2"/>
    <x v="2"/>
  </r>
  <r>
    <s v="key"/>
    <x v="5"/>
    <m/>
    <x v="2"/>
    <x v="5"/>
    <m/>
    <m/>
    <m/>
    <m/>
    <m/>
    <x v="1"/>
    <m/>
    <m/>
    <n v="20"/>
    <m/>
    <m/>
    <m/>
    <m/>
    <m/>
    <m/>
    <m/>
    <s v="RD"/>
    <m/>
    <m/>
    <m/>
    <m/>
    <m/>
    <m/>
    <m/>
    <m/>
    <x v="2"/>
    <m/>
    <m/>
    <x v="2"/>
    <x v="2"/>
    <m/>
    <m/>
    <x v="2"/>
    <x v="2"/>
  </r>
  <r>
    <s v="key"/>
    <x v="6"/>
    <m/>
    <x v="2"/>
    <x v="6"/>
    <m/>
    <m/>
    <m/>
    <m/>
    <m/>
    <x v="1"/>
    <m/>
    <m/>
    <m/>
    <m/>
    <m/>
    <m/>
    <m/>
    <m/>
    <m/>
    <m/>
    <s v="RD"/>
    <m/>
    <m/>
    <m/>
    <m/>
    <m/>
    <m/>
    <m/>
    <m/>
    <x v="1"/>
    <m/>
    <m/>
    <x v="2"/>
    <x v="2"/>
    <m/>
    <m/>
    <x v="2"/>
    <x v="2"/>
  </r>
  <r>
    <s v="key"/>
    <x v="1"/>
    <m/>
    <x v="3"/>
    <x v="7"/>
    <m/>
    <m/>
    <m/>
    <m/>
    <m/>
    <x v="1"/>
    <m/>
    <m/>
    <m/>
    <m/>
    <m/>
    <m/>
    <m/>
    <m/>
    <m/>
    <m/>
    <s v="Unassigned"/>
    <m/>
    <m/>
    <m/>
    <m/>
    <m/>
    <m/>
    <m/>
    <m/>
    <x v="1"/>
    <m/>
    <m/>
    <x v="3"/>
    <x v="3"/>
    <m/>
    <m/>
    <x v="2"/>
    <x v="2"/>
  </r>
  <r>
    <s v="key"/>
    <x v="1"/>
    <m/>
    <x v="2"/>
    <x v="8"/>
    <m/>
    <m/>
    <m/>
    <m/>
    <m/>
    <x v="1"/>
    <m/>
    <m/>
    <m/>
    <m/>
    <m/>
    <m/>
    <m/>
    <m/>
    <m/>
    <m/>
    <s v="RD"/>
    <m/>
    <m/>
    <m/>
    <m/>
    <m/>
    <m/>
    <m/>
    <m/>
    <x v="1"/>
    <m/>
    <m/>
    <x v="2"/>
    <x v="2"/>
    <m/>
    <m/>
    <x v="2"/>
    <x v="1"/>
  </r>
  <r>
    <s v="key"/>
    <x v="1"/>
    <m/>
    <x v="2"/>
    <x v="9"/>
    <m/>
    <m/>
    <m/>
    <m/>
    <m/>
    <x v="1"/>
    <m/>
    <m/>
    <m/>
    <m/>
    <m/>
    <m/>
    <m/>
    <m/>
    <m/>
    <m/>
    <s v="RD"/>
    <m/>
    <m/>
    <m/>
    <m/>
    <m/>
    <m/>
    <m/>
    <m/>
    <x v="1"/>
    <m/>
    <m/>
    <x v="2"/>
    <x v="2"/>
    <m/>
    <m/>
    <x v="2"/>
    <x v="1"/>
  </r>
  <r>
    <s v="key"/>
    <x v="1"/>
    <m/>
    <x v="4"/>
    <x v="10"/>
    <m/>
    <m/>
    <m/>
    <m/>
    <m/>
    <x v="1"/>
    <m/>
    <m/>
    <m/>
    <m/>
    <m/>
    <m/>
    <m/>
    <m/>
    <m/>
    <m/>
    <s v="DevOps"/>
    <m/>
    <m/>
    <m/>
    <m/>
    <m/>
    <m/>
    <m/>
    <m/>
    <x v="1"/>
    <m/>
    <m/>
    <x v="4"/>
    <x v="4"/>
    <m/>
    <m/>
    <x v="2"/>
    <x v="1"/>
  </r>
  <r>
    <s v="key"/>
    <x v="1"/>
    <m/>
    <x v="2"/>
    <x v="11"/>
    <m/>
    <m/>
    <m/>
    <m/>
    <m/>
    <x v="1"/>
    <m/>
    <m/>
    <m/>
    <m/>
    <m/>
    <m/>
    <m/>
    <m/>
    <m/>
    <m/>
    <s v="RD"/>
    <m/>
    <m/>
    <m/>
    <m/>
    <m/>
    <m/>
    <m/>
    <m/>
    <x v="1"/>
    <m/>
    <m/>
    <x v="2"/>
    <x v="2"/>
    <m/>
    <m/>
    <x v="2"/>
    <x v="1"/>
  </r>
  <r>
    <s v="key"/>
    <x v="1"/>
    <m/>
    <x v="2"/>
    <x v="12"/>
    <m/>
    <m/>
    <m/>
    <m/>
    <m/>
    <x v="1"/>
    <m/>
    <m/>
    <m/>
    <m/>
    <m/>
    <m/>
    <m/>
    <m/>
    <m/>
    <m/>
    <s v="RD"/>
    <m/>
    <m/>
    <m/>
    <m/>
    <m/>
    <m/>
    <m/>
    <m/>
    <x v="1"/>
    <m/>
    <m/>
    <x v="1"/>
    <x v="1"/>
    <m/>
    <m/>
    <x v="2"/>
    <x v="1"/>
  </r>
  <r>
    <s v="key"/>
    <x v="1"/>
    <m/>
    <x v="2"/>
    <x v="13"/>
    <m/>
    <m/>
    <m/>
    <m/>
    <m/>
    <x v="1"/>
    <m/>
    <m/>
    <m/>
    <m/>
    <m/>
    <m/>
    <m/>
    <m/>
    <m/>
    <m/>
    <s v="RD"/>
    <m/>
    <m/>
    <m/>
    <m/>
    <m/>
    <m/>
    <m/>
    <m/>
    <x v="1"/>
    <m/>
    <m/>
    <x v="1"/>
    <x v="1"/>
    <m/>
    <m/>
    <x v="2"/>
    <x v="1"/>
  </r>
  <r>
    <s v="key"/>
    <x v="1"/>
    <m/>
    <x v="2"/>
    <x v="14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2"/>
    <x v="1"/>
  </r>
  <r>
    <s v="key"/>
    <x v="1"/>
    <m/>
    <x v="1"/>
    <x v="15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2"/>
    <x v="1"/>
  </r>
  <r>
    <s v="key"/>
    <x v="1"/>
    <m/>
    <x v="1"/>
    <x v="16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2"/>
    <x v="1"/>
  </r>
  <r>
    <s v="key"/>
    <x v="1"/>
    <m/>
    <x v="1"/>
    <x v="17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2"/>
    <x v="1"/>
  </r>
  <r>
    <s v="key"/>
    <x v="1"/>
    <m/>
    <x v="1"/>
    <x v="18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2"/>
    <x v="1"/>
  </r>
  <r>
    <s v="key"/>
    <x v="1"/>
    <m/>
    <x v="1"/>
    <x v="19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2"/>
    <x v="1"/>
  </r>
  <r>
    <s v="key"/>
    <x v="1"/>
    <m/>
    <x v="1"/>
    <x v="20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2"/>
    <x v="1"/>
  </r>
  <r>
    <s v="key"/>
    <x v="1"/>
    <m/>
    <x v="1"/>
    <x v="21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2"/>
    <x v="1"/>
  </r>
  <r>
    <s v="key"/>
    <x v="1"/>
    <m/>
    <x v="1"/>
    <x v="22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2"/>
    <x v="1"/>
  </r>
  <r>
    <s v="key"/>
    <x v="1"/>
    <m/>
    <x v="1"/>
    <x v="23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2"/>
    <x v="1"/>
  </r>
  <r>
    <s v="key"/>
    <x v="1"/>
    <m/>
    <x v="1"/>
    <x v="24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2"/>
    <x v="1"/>
  </r>
  <r>
    <s v="key"/>
    <x v="1"/>
    <m/>
    <x v="1"/>
    <x v="25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2"/>
    <x v="1"/>
  </r>
  <r>
    <s v="key"/>
    <x v="1"/>
    <m/>
    <x v="1"/>
    <x v="26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2"/>
    <x v="1"/>
  </r>
  <r>
    <s v="key"/>
    <x v="1"/>
    <m/>
    <x v="1"/>
    <x v="27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2"/>
    <x v="1"/>
  </r>
  <r>
    <s v="key"/>
    <x v="1"/>
    <m/>
    <x v="1"/>
    <x v="28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2"/>
    <x v="1"/>
  </r>
  <r>
    <s v="key"/>
    <x v="1"/>
    <m/>
    <x v="1"/>
    <x v="29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2"/>
    <x v="1"/>
  </r>
  <r>
    <s v="key"/>
    <x v="1"/>
    <m/>
    <x v="1"/>
    <x v="30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2"/>
    <x v="1"/>
  </r>
  <r>
    <s v="key"/>
    <x v="1"/>
    <m/>
    <x v="1"/>
    <x v="31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2"/>
    <x v="1"/>
  </r>
  <r>
    <s v="key"/>
    <x v="1"/>
    <m/>
    <x v="1"/>
    <x v="32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2"/>
    <x v="1"/>
  </r>
  <r>
    <s v="key"/>
    <x v="1"/>
    <m/>
    <x v="1"/>
    <x v="33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2"/>
    <x v="1"/>
  </r>
  <r>
    <s v="key"/>
    <x v="1"/>
    <m/>
    <x v="1"/>
    <x v="34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2"/>
    <x v="1"/>
  </r>
  <r>
    <s v="key"/>
    <x v="1"/>
    <m/>
    <x v="1"/>
    <x v="35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2"/>
    <x v="1"/>
  </r>
  <r>
    <s v="key"/>
    <x v="1"/>
    <m/>
    <x v="1"/>
    <x v="36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2"/>
    <x v="1"/>
  </r>
  <r>
    <s v="key"/>
    <x v="1"/>
    <m/>
    <x v="1"/>
    <x v="37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2"/>
    <x v="1"/>
  </r>
  <r>
    <s v="key"/>
    <x v="1"/>
    <m/>
    <x v="1"/>
    <x v="38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2"/>
    <x v="1"/>
  </r>
  <r>
    <s v="key"/>
    <x v="1"/>
    <m/>
    <x v="1"/>
    <x v="39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2"/>
    <x v="1"/>
  </r>
  <r>
    <s v="key"/>
    <x v="1"/>
    <m/>
    <x v="1"/>
    <x v="40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2"/>
    <x v="1"/>
  </r>
  <r>
    <s v="key"/>
    <x v="1"/>
    <m/>
    <x v="1"/>
    <x v="41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2"/>
    <x v="1"/>
  </r>
  <r>
    <s v="key"/>
    <x v="1"/>
    <m/>
    <x v="1"/>
    <x v="42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2"/>
    <x v="1"/>
  </r>
  <r>
    <s v="key"/>
    <x v="1"/>
    <m/>
    <x v="1"/>
    <x v="43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2"/>
    <x v="1"/>
  </r>
  <r>
    <s v="key"/>
    <x v="1"/>
    <m/>
    <x v="1"/>
    <x v="44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2"/>
    <x v="1"/>
  </r>
  <r>
    <s v="key"/>
    <x v="1"/>
    <m/>
    <x v="1"/>
    <x v="45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2"/>
    <x v="1"/>
  </r>
  <r>
    <s v="key"/>
    <x v="1"/>
    <m/>
    <x v="1"/>
    <x v="46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2"/>
    <x v="1"/>
  </r>
  <r>
    <s v="key"/>
    <x v="1"/>
    <m/>
    <x v="1"/>
    <x v="47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2"/>
    <x v="1"/>
  </r>
  <r>
    <s v="key"/>
    <x v="1"/>
    <m/>
    <x v="1"/>
    <x v="48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2"/>
    <x v="1"/>
  </r>
  <r>
    <s v="key"/>
    <x v="1"/>
    <m/>
    <x v="1"/>
    <x v="49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2"/>
    <x v="1"/>
  </r>
  <r>
    <s v="key"/>
    <x v="1"/>
    <m/>
    <x v="1"/>
    <x v="50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2"/>
    <x v="1"/>
  </r>
  <r>
    <s v="key"/>
    <x v="1"/>
    <m/>
    <x v="1"/>
    <x v="51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2"/>
    <x v="1"/>
  </r>
  <r>
    <s v="key"/>
    <x v="1"/>
    <m/>
    <x v="1"/>
    <x v="52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2"/>
    <x v="1"/>
  </r>
  <r>
    <s v="key"/>
    <x v="1"/>
    <m/>
    <x v="1"/>
    <x v="53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2"/>
    <x v="1"/>
  </r>
  <r>
    <s v="key"/>
    <x v="1"/>
    <m/>
    <x v="1"/>
    <x v="54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2"/>
    <x v="1"/>
  </r>
  <r>
    <s v="key"/>
    <x v="1"/>
    <m/>
    <x v="1"/>
    <x v="55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2"/>
    <x v="1"/>
  </r>
  <r>
    <s v="key"/>
    <x v="1"/>
    <m/>
    <x v="1"/>
    <x v="56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2"/>
    <x v="1"/>
  </r>
  <r>
    <s v="key"/>
    <x v="1"/>
    <m/>
    <x v="1"/>
    <x v="57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2"/>
    <x v="1"/>
  </r>
  <r>
    <s v="key"/>
    <x v="1"/>
    <m/>
    <x v="1"/>
    <x v="58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1"/>
    <x v="3"/>
  </r>
  <r>
    <s v="key"/>
    <x v="1"/>
    <m/>
    <x v="1"/>
    <x v="1"/>
    <m/>
    <m/>
    <m/>
    <m/>
    <m/>
    <x v="1"/>
    <m/>
    <m/>
    <m/>
    <m/>
    <m/>
    <m/>
    <m/>
    <m/>
    <m/>
    <m/>
    <m/>
    <m/>
    <m/>
    <m/>
    <m/>
    <m/>
    <m/>
    <m/>
    <m/>
    <x v="1"/>
    <m/>
    <m/>
    <x v="3"/>
    <x v="1"/>
    <m/>
    <m/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2" cacheId="4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Team">
  <location ref="A5:C6" firstHeaderRow="0" firstDataRow="1" firstDataCol="1" rowPageCount="2" colPageCount="1"/>
  <pivotFields count="42">
    <pivotField dataField="1" subtotalTop="0" showAll="0"/>
    <pivotField axis="axisPage" subtotalTop="0" multipleItemSelectionAllowed="1" showAll="0">
      <items count="8">
        <item h="1" x="0"/>
        <item x="6"/>
        <item h="1" x="2"/>
        <item h="1" x="4"/>
        <item h="1" x="3"/>
        <item h="1" x="5"/>
        <item h="1" x="1"/>
        <item t="default"/>
      </items>
    </pivotField>
    <pivotField subtotalTop="0" showAll="0"/>
    <pivotField subtotalTop="0" showAll="0"/>
    <pivotField axis="axisRow" subtotalTop="0" multipleItemSelectionAllowed="1" showAll="0">
      <items count="60">
        <item h="1" x="0"/>
        <item h="1" x="41"/>
        <item x="39"/>
        <item x="43"/>
        <item x="45"/>
        <item x="36"/>
        <item x="42"/>
        <item x="38"/>
        <item x="37"/>
        <item x="40"/>
        <item x="44"/>
        <item h="1" x="8"/>
        <item h="1" x="3"/>
        <item h="1" x="9"/>
        <item h="1" x="7"/>
        <item h="1" x="6"/>
        <item h="1" x="2"/>
        <item h="1" x="5"/>
        <item h="1" x="4"/>
        <item h="1" x="22"/>
        <item h="1" x="15"/>
        <item h="1" x="18"/>
        <item h="1" x="16"/>
        <item h="1" x="13"/>
        <item h="1" x="17"/>
        <item h="1" x="10"/>
        <item h="1" x="19"/>
        <item h="1" x="12"/>
        <item h="1" x="20"/>
        <item h="1" x="11"/>
        <item h="1" x="14"/>
        <item h="1" x="21"/>
        <item h="1" x="35"/>
        <item h="1" x="28"/>
        <item h="1" x="31"/>
        <item h="1" x="29"/>
        <item h="1" x="26"/>
        <item h="1" x="30"/>
        <item h="1" x="23"/>
        <item h="1" x="32"/>
        <item h="1" x="25"/>
        <item h="1" x="33"/>
        <item h="1" x="24"/>
        <item h="1" x="27"/>
        <item h="1" x="34"/>
        <item h="1" x="1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5">
        <item h="1" x="0"/>
        <item h="1" x="1"/>
        <item h="1" x="3"/>
        <item x="2"/>
        <item t="default"/>
      </items>
    </pivotField>
    <pivotField subtotalTop="0" showAll="0"/>
    <pivotField subtotalTop="0" showAll="0"/>
    <pivotField axis="axisRow" subtotalTop="0" showAll="0" sortType="ascending">
      <items count="6">
        <item h="1" x="0"/>
        <item x="4"/>
        <item x="2"/>
        <item x="3"/>
        <item x="1"/>
        <item t="default"/>
      </items>
    </pivotField>
    <pivotField subtotalTop="0" showAll="0" sortType="ascending"/>
    <pivotField showAll="0"/>
    <pivotField subtotalTop="0" showAll="0"/>
    <pivotField showAll="0"/>
    <pivotField showAll="0"/>
    <pivotField subtotalTop="0" dragToRow="0" dragToCol="0" dragToPage="0" showAll="0" defaultSubtotal="0"/>
    <pivotField subtotalTop="0" dragToRow="0" dragToCol="0" dragToPage="0" showAll="0" defaultSubtotal="0"/>
    <pivotField dragToRow="0" dragToCol="0" dragToPage="0" showAll="0" defaultSubtotal="0"/>
  </pivotFields>
  <rowFields count="2">
    <field x="33"/>
    <field x="4"/>
  </rowFields>
  <rowItems count="1">
    <i t="grand">
      <x/>
    </i>
  </rowItems>
  <colFields count="1">
    <field x="-2"/>
  </colFields>
  <colItems count="2">
    <i>
      <x/>
    </i>
    <i i="1">
      <x v="1"/>
    </i>
  </colItems>
  <pageFields count="2">
    <pageField fld="30" hier="-1"/>
    <pageField fld="1" hier="-1"/>
  </pageFields>
  <dataFields count="2">
    <dataField name="Bug Count" fld="0" subtotal="count" baseField="0" baseItem="0"/>
    <dataField name="Sum of Story Points" fld="13" baseField="27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4000000}" name="PivotTable5" cacheId="49" applyNumberFormats="0" applyBorderFormats="0" applyFontFormats="0" applyPatternFormats="0" applyAlignmentFormats="0" applyWidthHeightFormats="1" dataCaption="Values" missingCaption="0" updatedVersion="6" minRefreshableVersion="3" useAutoFormatting="1" itemPrintTitles="1" createdVersion="6" indent="0" outline="1" outlineData="1" multipleFieldFilters="0" rowHeaderCaption="Team">
  <location ref="A43:B47" firstHeaderRow="1" firstDataRow="2" firstDataCol="1" rowPageCount="3" colPageCount="1"/>
  <pivotFields count="42">
    <pivotField subtotalTop="0" showAll="0"/>
    <pivotField axis="axisCol" subtotalTop="0" showAll="0">
      <items count="8">
        <item h="1" x="0"/>
        <item h="1" x="6"/>
        <item h="1" x="2"/>
        <item x="4"/>
        <item x="3"/>
        <item x="5"/>
        <item h="1" x="1"/>
        <item t="default"/>
      </items>
    </pivotField>
    <pivotField subtotalTop="0" showAll="0"/>
    <pivotField subtotalTop="0" showAll="0"/>
    <pivotField axis="axisPage" subtotalTop="0" multipleItemSelectionAllowed="1" showAll="0">
      <items count="60">
        <item h="1" x="0"/>
        <item h="1" x="41"/>
        <item h="1" x="39"/>
        <item h="1" x="43"/>
        <item h="1" x="45"/>
        <item h="1" x="36"/>
        <item h="1" x="42"/>
        <item h="1" x="38"/>
        <item h="1" x="37"/>
        <item h="1" x="40"/>
        <item h="1" x="44"/>
        <item h="1" x="8"/>
        <item h="1" x="3"/>
        <item h="1" x="9"/>
        <item h="1" x="7"/>
        <item h="1" x="6"/>
        <item h="1" x="2"/>
        <item h="1" x="5"/>
        <item h="1" x="4"/>
        <item h="1" x="22"/>
        <item x="15"/>
        <item x="18"/>
        <item h="1" x="16"/>
        <item x="13"/>
        <item x="17"/>
        <item x="10"/>
        <item x="19"/>
        <item x="12"/>
        <item x="20"/>
        <item x="11"/>
        <item x="14"/>
        <item x="21"/>
        <item h="1" x="35"/>
        <item x="28"/>
        <item x="31"/>
        <item h="1" x="29"/>
        <item x="26"/>
        <item x="30"/>
        <item x="23"/>
        <item x="32"/>
        <item x="25"/>
        <item x="33"/>
        <item x="24"/>
        <item x="27"/>
        <item x="34"/>
        <item h="1" x="1"/>
        <item x="46"/>
        <item x="47"/>
        <item x="48"/>
        <item x="49"/>
        <item x="50"/>
        <item x="51"/>
        <item h="1" x="52"/>
        <item x="53"/>
        <item x="54"/>
        <item x="55"/>
        <item x="56"/>
        <item x="57"/>
        <item h="1" x="58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5">
        <item h="1" x="0"/>
        <item h="1" x="1"/>
        <item h="1" x="3"/>
        <item x="2"/>
        <item t="default"/>
      </items>
    </pivotField>
    <pivotField subtotalTop="0" showAll="0"/>
    <pivotField subtotalTop="0" showAll="0"/>
    <pivotField axis="axisRow" subtotalTop="0" sortType="ascending">
      <items count="6">
        <item h="1" x="0"/>
        <item h="1" x="4"/>
        <item x="2"/>
        <item x="3"/>
        <item h="1" x="1"/>
        <item t="default"/>
      </items>
    </pivotField>
    <pivotField subtotalTop="0" showAll="0"/>
    <pivotField showAll="0"/>
    <pivotField dataField="1" subtotalTop="0" showAll="0"/>
    <pivotField axis="axisPage" showAll="0">
      <items count="4">
        <item x="0"/>
        <item x="2"/>
        <item x="1"/>
        <item t="default"/>
      </items>
    </pivotField>
    <pivotField showAll="0"/>
    <pivotField subtotalTop="0" dragToRow="0" dragToCol="0" dragToPage="0" showAll="0" defaultSubtotal="0"/>
    <pivotField subtotalTop="0" dragToRow="0" dragToCol="0" dragToPage="0" showAll="0" defaultSubtotal="0"/>
    <pivotField dragToRow="0" dragToCol="0" dragToPage="0" showAll="0" defaultSubtotal="0"/>
  </pivotFields>
  <rowFields count="1">
    <field x="33"/>
  </rowFields>
  <rowItems count="3">
    <i>
      <x v="2"/>
    </i>
    <i>
      <x v="3"/>
    </i>
    <i t="grand">
      <x/>
    </i>
  </rowItems>
  <colFields count="1">
    <field x="1"/>
  </colFields>
  <colItems count="1">
    <i t="grand">
      <x/>
    </i>
  </colItems>
  <pageFields count="3">
    <pageField fld="30" hier="-1"/>
    <pageField fld="4" hier="-1"/>
    <pageField fld="37" item="1" hier="-1"/>
  </pageFields>
  <dataFields count="1">
    <dataField name="Sum of Different Story Points" fld="36" baseField="26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3000000}" name="PivotTable4" cacheId="4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Team">
  <location ref="D6:E12" firstHeaderRow="1" firstDataRow="2" firstDataCol="1" rowPageCount="3" colPageCount="1"/>
  <pivotFields count="42">
    <pivotField subtotalTop="0" showAll="0"/>
    <pivotField axis="axisCol" subtotalTop="0" showAll="0">
      <items count="8">
        <item h="1" x="0"/>
        <item h="1" x="6"/>
        <item h="1" x="2"/>
        <item x="4"/>
        <item x="3"/>
        <item x="5"/>
        <item h="1" x="1"/>
        <item t="default"/>
      </items>
    </pivotField>
    <pivotField subtotalTop="0" showAll="0"/>
    <pivotField subtotalTop="0" showAll="0"/>
    <pivotField axis="axisPage" subtotalTop="0" multipleItemSelectionAllowed="1" showAll="0">
      <items count="60">
        <item h="1" x="0"/>
        <item h="1" x="41"/>
        <item h="1" x="39"/>
        <item h="1" x="43"/>
        <item h="1" x="45"/>
        <item h="1" x="36"/>
        <item h="1" x="42"/>
        <item h="1" x="38"/>
        <item h="1" x="37"/>
        <item h="1" x="40"/>
        <item h="1" x="44"/>
        <item h="1" x="8"/>
        <item h="1" x="3"/>
        <item h="1" x="9"/>
        <item h="1" x="7"/>
        <item h="1" x="6"/>
        <item h="1" x="2"/>
        <item h="1" x="5"/>
        <item h="1" x="4"/>
        <item h="1" x="22"/>
        <item x="15"/>
        <item x="18"/>
        <item h="1" x="16"/>
        <item x="13"/>
        <item x="17"/>
        <item x="10"/>
        <item x="19"/>
        <item x="12"/>
        <item x="20"/>
        <item x="11"/>
        <item x="14"/>
        <item x="21"/>
        <item h="1" x="35"/>
        <item x="28"/>
        <item x="31"/>
        <item h="1" x="29"/>
        <item x="26"/>
        <item x="30"/>
        <item x="23"/>
        <item x="32"/>
        <item x="25"/>
        <item x="33"/>
        <item x="24"/>
        <item x="27"/>
        <item x="34"/>
        <item h="1" x="1"/>
        <item x="46"/>
        <item x="47"/>
        <item x="48"/>
        <item x="49"/>
        <item x="50"/>
        <item x="51"/>
        <item h="1" x="52"/>
        <item x="53"/>
        <item x="54"/>
        <item x="55"/>
        <item x="56"/>
        <item x="57"/>
        <item h="1" x="58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subtotalTop="0"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5">
        <item h="1" x="0"/>
        <item h="1" x="1"/>
        <item h="1" x="3"/>
        <item x="2"/>
        <item t="default"/>
      </items>
    </pivotField>
    <pivotField subtotalTop="0" showAll="0"/>
    <pivotField subtotalTop="0" showAll="0"/>
    <pivotField axis="axisRow" sortType="ascending">
      <items count="6">
        <item h="1" x="0"/>
        <item x="4"/>
        <item x="2"/>
        <item x="3"/>
        <item x="1"/>
        <item t="default"/>
      </items>
    </pivotField>
    <pivotField showAll="0"/>
    <pivotField showAll="0"/>
    <pivotField showAll="0"/>
    <pivotField axis="axisPage" showAll="0">
      <items count="4">
        <item x="0"/>
        <item x="2"/>
        <item x="1"/>
        <item t="default"/>
      </items>
    </pivotField>
    <pivotField showAll="0"/>
    <pivotField subtotalTop="0"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33"/>
  </rowFields>
  <rowItems count="5">
    <i>
      <x v="1"/>
    </i>
    <i>
      <x v="2"/>
    </i>
    <i>
      <x v="3"/>
    </i>
    <i>
      <x v="4"/>
    </i>
    <i t="grand">
      <x/>
    </i>
  </rowItems>
  <colFields count="1">
    <field x="1"/>
  </colFields>
  <colItems count="1">
    <i t="grand">
      <x/>
    </i>
  </colItems>
  <pageFields count="3">
    <pageField fld="30" hier="-1"/>
    <pageField fld="4" hier="-1"/>
    <pageField fld="37" item="1" hier="-1"/>
  </pageFields>
  <dataFields count="1">
    <dataField name="Sum of Story Points" fld="13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49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outline="1" outlineData="1" multipleFieldFilters="0" rowHeaderCaption="Team">
  <location ref="A6:B12" firstHeaderRow="1" firstDataRow="2" firstDataCol="1" rowPageCount="3" colPageCount="1"/>
  <pivotFields count="42">
    <pivotField subtotalTop="0" showAll="0"/>
    <pivotField axis="axisCol" subtotalTop="0" showAll="0">
      <items count="8">
        <item h="1" x="0"/>
        <item h="1" x="6"/>
        <item x="2"/>
        <item h="1" x="4"/>
        <item h="1" x="3"/>
        <item h="1" x="5"/>
        <item h="1" x="1"/>
        <item t="default"/>
      </items>
    </pivotField>
    <pivotField subtotalTop="0" showAll="0"/>
    <pivotField subtotalTop="0" showAll="0"/>
    <pivotField axis="axisPage" subtotalTop="0" multipleItemSelectionAllowed="1" showAll="0">
      <items count="60">
        <item h="1" x="0"/>
        <item h="1" x="1"/>
        <item x="2"/>
        <item x="3"/>
        <item x="4"/>
        <item x="5"/>
        <item x="6"/>
        <item h="1" x="7"/>
        <item h="1" x="8"/>
        <item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subtotalTop="0"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5">
        <item h="1" x="0"/>
        <item h="1" x="1"/>
        <item h="1" x="3"/>
        <item x="2"/>
        <item t="default"/>
      </items>
    </pivotField>
    <pivotField subtotalTop="0" showAll="0"/>
    <pivotField subtotalTop="0" showAll="0"/>
    <pivotField axis="axisRow" sortType="ascending">
      <items count="6">
        <item h="1" x="0"/>
        <item x="4"/>
        <item x="2"/>
        <item x="3"/>
        <item x="1"/>
        <item t="default"/>
      </items>
    </pivotField>
    <pivotField showAll="0"/>
    <pivotField showAll="0"/>
    <pivotField showAll="0"/>
    <pivotField axis="axisPage" showAll="0">
      <items count="4">
        <item x="0"/>
        <item x="2"/>
        <item x="1"/>
        <item t="default"/>
      </items>
    </pivotField>
    <pivotField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33"/>
  </rowFields>
  <rowItems count="5">
    <i>
      <x v="1"/>
    </i>
    <i>
      <x v="2"/>
    </i>
    <i>
      <x v="3"/>
    </i>
    <i>
      <x v="4"/>
    </i>
    <i t="grand">
      <x/>
    </i>
  </rowItems>
  <colFields count="1">
    <field x="1"/>
  </colFields>
  <colItems count="1">
    <i>
      <x v="2"/>
    </i>
  </colItems>
  <pageFields count="3">
    <pageField fld="30" hier="-1"/>
    <pageField fld="4" hier="-1"/>
    <pageField fld="37" item="1" hier="-1"/>
  </pageFields>
  <dataFields count="1">
    <dataField name="Sum of Estimate in Days" fld="12" baseField="3" baseItem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2000000}" name="PivotTable3" cacheId="49" applyNumberFormats="0" applyBorderFormats="0" applyFontFormats="0" applyPatternFormats="0" applyAlignmentFormats="0" applyWidthHeightFormats="1" dataCaption="Values" missingCaption="0" updatedVersion="6" minRefreshableVersion="3" useAutoFormatting="1" colGrandTotals="0" itemPrintTitles="1" createdVersion="6" indent="0" outline="1" outlineData="1" multipleFieldFilters="0" rowHeaderCaption="Team">
  <location ref="J6:L11" firstHeaderRow="1" firstDataRow="3" firstDataCol="1" rowPageCount="3" colPageCount="1"/>
  <pivotFields count="42">
    <pivotField subtotalTop="0" showAll="0"/>
    <pivotField axis="axisCol" subtotalTop="0" showAll="0">
      <items count="8">
        <item h="1" x="0"/>
        <item h="1" x="6"/>
        <item x="2"/>
        <item h="1" x="4"/>
        <item h="1" x="3"/>
        <item h="1" x="5"/>
        <item h="1" x="1"/>
        <item t="default"/>
      </items>
    </pivotField>
    <pivotField subtotalTop="0" showAll="0"/>
    <pivotField subtotalTop="0" showAll="0"/>
    <pivotField axis="axisPage" subtotalTop="0" multipleItemSelectionAllowed="1" showAll="0">
      <items count="60">
        <item h="1" x="0"/>
        <item h="1" x="41"/>
        <item h="1" x="39"/>
        <item h="1" x="43"/>
        <item h="1" x="45"/>
        <item h="1" x="36"/>
        <item h="1" x="42"/>
        <item h="1" x="38"/>
        <item h="1" x="37"/>
        <item h="1" x="40"/>
        <item h="1" x="44"/>
        <item h="1" x="8"/>
        <item x="3"/>
        <item x="9"/>
        <item x="7"/>
        <item x="6"/>
        <item x="2"/>
        <item x="5"/>
        <item x="4"/>
        <item h="1" x="22"/>
        <item h="1" x="15"/>
        <item h="1" x="18"/>
        <item h="1" x="16"/>
        <item h="1" x="13"/>
        <item h="1" x="17"/>
        <item h="1" x="10"/>
        <item h="1" x="19"/>
        <item h="1" x="12"/>
        <item h="1" x="20"/>
        <item h="1" x="11"/>
        <item h="1" x="14"/>
        <item h="1" x="21"/>
        <item h="1" x="35"/>
        <item h="1" x="28"/>
        <item h="1" x="31"/>
        <item h="1" x="29"/>
        <item h="1" x="26"/>
        <item h="1" x="30"/>
        <item h="1" x="23"/>
        <item h="1" x="32"/>
        <item h="1" x="25"/>
        <item h="1" x="33"/>
        <item h="1" x="24"/>
        <item h="1" x="27"/>
        <item h="1" x="34"/>
        <item h="1" x="1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subtotalTop="0"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5">
        <item h="1" x="0"/>
        <item h="1" x="1"/>
        <item h="1" x="3"/>
        <item x="2"/>
        <item t="default"/>
      </items>
    </pivotField>
    <pivotField subtotalTop="0" showAll="0"/>
    <pivotField subtotalTop="0" showAll="0"/>
    <pivotField axis="axisRow" sortType="ascending">
      <items count="6">
        <item h="1" x="0"/>
        <item h="1" x="4"/>
        <item x="2"/>
        <item x="3"/>
        <item h="1" x="1"/>
        <item t="default"/>
      </items>
    </pivotField>
    <pivotField showAll="0"/>
    <pivotField showAll="0"/>
    <pivotField showAll="0"/>
    <pivotField axis="axisPage" showAll="0">
      <items count="4">
        <item x="0"/>
        <item x="2"/>
        <item x="1"/>
        <item t="default"/>
      </items>
    </pivotField>
    <pivotField showAll="0"/>
    <pivotField subtotalTop="0"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33"/>
  </rowFields>
  <rowItems count="3">
    <i>
      <x v="2"/>
    </i>
    <i>
      <x v="3"/>
    </i>
    <i t="grand">
      <x/>
    </i>
  </rowItems>
  <colFields count="2">
    <field x="1"/>
    <field x="-2"/>
  </colFields>
  <colItems count="2">
    <i>
      <x v="2"/>
      <x/>
    </i>
    <i r="1" i="1">
      <x v="1"/>
    </i>
  </colItems>
  <pageFields count="3">
    <pageField fld="30" hier="-1"/>
    <pageField fld="4" hier="-1"/>
    <pageField fld="37" item="1" hier="-1"/>
  </pageFields>
  <dataFields count="2">
    <dataField name="Sum of Epic Remaining Estimate" fld="16" baseField="3" baseItem="4"/>
    <dataField name="Sum of Epic Total Estimate" fld="15" baseField="3" baseItem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5000000}" name="PivotTable7" cacheId="49" applyNumberFormats="0" applyBorderFormats="0" applyFontFormats="0" applyPatternFormats="0" applyAlignmentFormats="0" applyWidthHeightFormats="1" dataCaption="Values" missingCaption="0" updatedVersion="6" minRefreshableVersion="3" useAutoFormatting="1" itemPrintTitles="1" createdVersion="6" indent="0" outline="1" outlineData="1" multipleFieldFilters="0" rowHeaderCaption="Team">
  <location ref="G43:H47" firstHeaderRow="1" firstDataRow="2" firstDataCol="1" rowPageCount="3" colPageCount="1"/>
  <pivotFields count="42">
    <pivotField subtotalTop="0" showAll="0"/>
    <pivotField axis="axisCol" subtotalTop="0" showAll="0">
      <items count="8">
        <item h="1" x="0"/>
        <item h="1" x="6"/>
        <item h="1" x="2"/>
        <item x="4"/>
        <item x="3"/>
        <item x="5"/>
        <item h="1" x="1"/>
        <item t="default"/>
      </items>
    </pivotField>
    <pivotField subtotalTop="0" showAll="0"/>
    <pivotField subtotalTop="0" showAll="0"/>
    <pivotField axis="axisPage" subtotalTop="0" multipleItemSelectionAllowed="1" showAll="0">
      <items count="60">
        <item h="1" x="0"/>
        <item h="1" x="41"/>
        <item h="1" x="39"/>
        <item h="1" x="43"/>
        <item h="1" x="45"/>
        <item h="1" x="36"/>
        <item h="1" x="42"/>
        <item h="1" x="38"/>
        <item h="1" x="37"/>
        <item h="1" x="40"/>
        <item h="1" x="44"/>
        <item h="1" x="8"/>
        <item h="1" x="3"/>
        <item h="1" x="9"/>
        <item h="1" x="7"/>
        <item h="1" x="6"/>
        <item h="1" x="2"/>
        <item h="1" x="5"/>
        <item h="1" x="4"/>
        <item h="1" x="22"/>
        <item x="15"/>
        <item x="18"/>
        <item h="1" x="16"/>
        <item x="13"/>
        <item x="17"/>
        <item x="10"/>
        <item x="19"/>
        <item x="12"/>
        <item x="20"/>
        <item x="11"/>
        <item x="14"/>
        <item x="21"/>
        <item h="1" x="35"/>
        <item x="28"/>
        <item x="31"/>
        <item h="1" x="29"/>
        <item x="26"/>
        <item x="30"/>
        <item x="23"/>
        <item x="32"/>
        <item x="25"/>
        <item x="33"/>
        <item x="24"/>
        <item x="27"/>
        <item x="34"/>
        <item h="1" x="1"/>
        <item x="46"/>
        <item x="47"/>
        <item x="48"/>
        <item x="49"/>
        <item x="50"/>
        <item x="51"/>
        <item h="1" x="52"/>
        <item x="53"/>
        <item x="54"/>
        <item x="55"/>
        <item x="56"/>
        <item x="57"/>
        <item h="1" x="58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5">
        <item h="1" x="0"/>
        <item h="1" x="1"/>
        <item h="1" x="3"/>
        <item x="2"/>
        <item t="default"/>
      </items>
    </pivotField>
    <pivotField subtotalTop="0" showAll="0"/>
    <pivotField subtotalTop="0" showAll="0"/>
    <pivotField subtotalTop="0" sortType="ascending"/>
    <pivotField axis="axisRow" subtotalTop="0" sortType="ascending">
      <items count="6">
        <item h="1" x="0"/>
        <item h="1" x="4"/>
        <item x="2"/>
        <item x="3"/>
        <item h="1" x="1"/>
        <item t="default"/>
      </items>
    </pivotField>
    <pivotField showAll="0"/>
    <pivotField dataField="1" subtotalTop="0" showAll="0"/>
    <pivotField axis="axisPage" showAll="0">
      <items count="4">
        <item x="0"/>
        <item x="2"/>
        <item x="1"/>
        <item t="default"/>
      </items>
    </pivotField>
    <pivotField showAll="0"/>
    <pivotField subtotalTop="0" dragToRow="0" dragToCol="0" dragToPage="0" showAll="0" defaultSubtotal="0"/>
    <pivotField subtotalTop="0" dragToRow="0" dragToCol="0" dragToPage="0" showAll="0" defaultSubtotal="0"/>
    <pivotField dragToRow="0" dragToCol="0" dragToPage="0" showAll="0" defaultSubtotal="0"/>
  </pivotFields>
  <rowFields count="1">
    <field x="34"/>
  </rowFields>
  <rowItems count="3">
    <i>
      <x v="2"/>
    </i>
    <i>
      <x v="3"/>
    </i>
    <i t="grand">
      <x/>
    </i>
  </rowItems>
  <colFields count="1">
    <field x="1"/>
  </colFields>
  <colItems count="1">
    <i t="grand">
      <x/>
    </i>
  </colItems>
  <pageFields count="3">
    <pageField fld="30" hier="-1"/>
    <pageField fld="4" hier="-1"/>
    <pageField fld="37" item="1" hier="-1"/>
  </pageFields>
  <dataFields count="1">
    <dataField name="Sum of Different Story Points" fld="36" baseField="26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1000000}" name="PivotTable2" cacheId="49" applyNumberFormats="0" applyBorderFormats="0" applyFontFormats="0" applyPatternFormats="0" applyAlignmentFormats="0" applyWidthHeightFormats="1" dataCaption="Values" showMissing="0" updatedVersion="6" minRefreshableVersion="3" useAutoFormatting="1" itemPrintTitles="1" createdVersion="6" indent="0" outline="1" outlineData="1" multipleFieldFilters="0" rowHeaderCaption="Team">
  <location ref="A26:G30" firstHeaderRow="1" firstDataRow="3" firstDataCol="1" rowPageCount="3" colPageCount="1"/>
  <pivotFields count="42">
    <pivotField subtotalTop="0" showAll="0"/>
    <pivotField axis="axisCol" subtotalTop="0" showAll="0">
      <items count="8">
        <item h="1" x="0"/>
        <item h="1" x="6"/>
        <item h="1" x="2"/>
        <item x="4"/>
        <item x="3"/>
        <item x="5"/>
        <item h="1" x="1"/>
        <item t="default"/>
      </items>
    </pivotField>
    <pivotField subtotalTop="0" showAll="0"/>
    <pivotField subtotalTop="0" showAll="0"/>
    <pivotField subtotalTop="0" multipleItemSelectionAllowed="1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5">
        <item h="1" x="0"/>
        <item h="1" x="1"/>
        <item h="1" x="3"/>
        <item x="2"/>
        <item t="default"/>
      </items>
    </pivotField>
    <pivotField subtotalTop="0" showAll="0"/>
    <pivotField subtotalTop="0" showAll="0"/>
    <pivotField axis="axisRow" subtotalTop="0" showAll="0" sortType="ascending">
      <items count="6">
        <item x="0"/>
        <item x="4"/>
        <item x="2"/>
        <item x="3"/>
        <item x="1"/>
        <item t="default"/>
      </items>
    </pivotField>
    <pivotField subtotalTop="0" showAll="0"/>
    <pivotField showAll="0"/>
    <pivotField subtotalTop="0" showAll="0"/>
    <pivotField axis="axisPage" showAll="0">
      <items count="4">
        <item x="0"/>
        <item x="2"/>
        <item x="1"/>
        <item t="default"/>
      </items>
    </pivotField>
    <pivotField axis="axisPage" multipleItemSelectionAllowed="1" showAll="0">
      <items count="5">
        <item h="1" x="1"/>
        <item x="2"/>
        <item h="1" x="3"/>
        <item h="1" x="0"/>
        <item t="default"/>
      </items>
    </pivotField>
    <pivotField subtotalTop="0" dragToRow="0" dragToCol="0" dragToPage="0" showAll="0" defaultSubtotal="0"/>
    <pivotField subtotalTop="0" dragToRow="0" dragToCol="0" dragToPage="0" showAll="0" defaultSubtotal="0"/>
    <pivotField dragToRow="0" dragToCol="0" dragToPage="0" showAll="0" defaultSubtotal="0"/>
  </pivotFields>
  <rowFields count="1">
    <field x="33"/>
  </rowFields>
  <rowItems count="2">
    <i>
      <x v="2"/>
    </i>
    <i t="grand">
      <x/>
    </i>
  </rowItems>
  <colFields count="2">
    <field x="1"/>
    <field x="-2"/>
  </colFields>
  <colItems count="6">
    <i>
      <x v="4"/>
      <x/>
    </i>
    <i r="1" i="1">
      <x v="1"/>
    </i>
    <i>
      <x v="5"/>
      <x/>
    </i>
    <i r="1" i="1">
      <x v="1"/>
    </i>
    <i t="grand">
      <x/>
    </i>
    <i t="grand" i="1">
      <x/>
    </i>
  </colItems>
  <pageFields count="3">
    <pageField fld="30" hier="-1"/>
    <pageField fld="38" hier="-1"/>
    <pageField fld="37" item="1" hier="-1"/>
  </pageFields>
  <dataFields count="2">
    <dataField name="Count" fld="13" subtotal="count" baseField="26" baseItem="0"/>
    <dataField name="SPs" fld="13" baseField="26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2" cacheId="49" applyNumberFormats="0" applyBorderFormats="0" applyFontFormats="0" applyPatternFormats="0" applyAlignmentFormats="0" applyWidthHeightFormats="1" dataCaption="Values" missingCaption="0" updatedVersion="6" minRefreshableVersion="3" useAutoFormatting="1" colGrandTotals="0" itemPrintTitles="1" createdVersion="6" indent="0" outline="1" outlineData="1" multipleFieldFilters="0" rowHeaderCaption="Component">
  <location ref="A6:H10" firstHeaderRow="1" firstDataRow="3" firstDataCol="1" rowPageCount="3" colPageCount="1"/>
  <pivotFields count="42">
    <pivotField subtotalTop="0" showAll="0"/>
    <pivotField axis="axisCol" subtotalTop="0" showAll="0">
      <items count="8">
        <item h="1" x="0"/>
        <item h="1" x="6"/>
        <item x="2"/>
        <item h="1" x="4"/>
        <item h="1" x="3"/>
        <item h="1" x="5"/>
        <item h="1" x="1"/>
        <item t="default"/>
      </items>
    </pivotField>
    <pivotField subtotalTop="0" showAll="0"/>
    <pivotField axis="axisPage" subtotalTop="0" multipleItemSelectionAllowed="1" showAll="0">
      <items count="6">
        <item x="0"/>
        <item x="4"/>
        <item x="3"/>
        <item x="1"/>
        <item x="2"/>
        <item t="default"/>
      </items>
    </pivotField>
    <pivotField subtotalTop="0" multipleItemSelectionAllowed="1" showAll="0"/>
    <pivotField subtotalTop="0" showAll="0"/>
    <pivotField subtotalTop="0" showAll="0"/>
    <pivotField subtotalTop="0" showAll="0"/>
    <pivotField subtotalTop="0" showAll="0"/>
    <pivotField subtotalTop="0" showAll="0"/>
    <pivotField axis="axisRow" subtotalTop="0" showAll="0" sortType="ascending">
      <items count="3">
        <item x="0"/>
        <item x="1"/>
        <item t="default"/>
      </items>
    </pivotField>
    <pivotField subtotalTop="0" showAll="0"/>
    <pivotField subtotalTop="0" showAll="0"/>
    <pivotField subtotalTop="0" showAll="0"/>
    <pivotField dataField="1" subtotalTop="0" showAll="0"/>
    <pivotField dataField="1"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howAll="0"/>
    <pivotField subtotalTop="0"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5">
        <item h="1" x="0"/>
        <item h="1" x="1"/>
        <item h="1" x="3"/>
        <item x="2"/>
        <item t="default"/>
      </items>
    </pivotField>
    <pivotField subtotalTop="0" showAll="0"/>
    <pivotField subtotalTop="0" showAll="0"/>
    <pivotField showAll="0"/>
    <pivotField showAll="0"/>
    <pivotField showAll="0"/>
    <pivotField showAll="0"/>
    <pivotField axis="axisPage" showAll="0">
      <items count="4">
        <item x="2"/>
        <item x="1"/>
        <item x="0"/>
        <item t="default"/>
      </items>
    </pivotField>
    <pivotField showAl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</pivotFields>
  <rowFields count="1">
    <field x="10"/>
  </rowFields>
  <rowItems count="2">
    <i>
      <x v="1"/>
    </i>
    <i t="grand">
      <x/>
    </i>
  </rowItems>
  <colFields count="2">
    <field x="1"/>
    <field x="-2"/>
  </colFields>
  <colItems count="7">
    <i>
      <x v="2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</colItems>
  <pageFields count="3">
    <pageField fld="30" hier="-1"/>
    <pageField fld="3" hier="-1"/>
    <pageField fld="37" item="0" hier="-1"/>
  </pageFields>
  <dataFields count="7">
    <dataField name="Total Estimate" fld="15" baseField="10" baseItem="1"/>
    <dataField name="Story Estimate_x000a_(incl. Tech Debt &amp; Spikes)" fld="14" baseField="10" baseItem="1"/>
    <dataField name="Decomposed _x000a_(Ready, In Dev, Closed)" fld="22" baseField="10" baseItem="1"/>
    <dataField name="Remaining Estimate_x000a_(Not Closed/ Not Decomposed)" fld="16" baseField="10" baseItem="1"/>
    <dataField name="Epic Decomposition Progress" fld="41" baseField="10" baseItem="0" numFmtId="9"/>
    <dataField name="Story Decomposition Progress" fld="40" subtotal="count" baseField="10" baseItem="0"/>
    <dataField name="Development Progress" fld="39" subtotal="count" baseField="10" baseItem="1" numFmtId="9"/>
  </dataFields>
  <formats count="5">
    <format dxfId="24">
      <pivotArea outline="0" collapsedLevelsAreSubtotals="1" fieldPosition="0">
        <references count="2">
          <reference field="4294967294" count="1" selected="0">
            <x v="5"/>
          </reference>
          <reference field="1" count="0" selected="0"/>
        </references>
      </pivotArea>
    </format>
    <format dxfId="23">
      <pivotArea dataOnly="0" labelOnly="1" outline="0" fieldPosition="0">
        <references count="2">
          <reference field="4294967294" count="1">
            <x v="1"/>
          </reference>
          <reference field="1" count="0" selected="0"/>
        </references>
      </pivotArea>
    </format>
    <format dxfId="22">
      <pivotArea dataOnly="0" labelOnly="1" outline="0" fieldPosition="0">
        <references count="2">
          <reference field="4294967294" count="1">
            <x v="2"/>
          </reference>
          <reference field="1" count="0" selected="0"/>
        </references>
      </pivotArea>
    </format>
    <format dxfId="21">
      <pivotArea dataOnly="0" labelOnly="1" outline="0" fieldPosition="0">
        <references count="2">
          <reference field="4294967294" count="1">
            <x v="3"/>
          </reference>
          <reference field="1" count="0" selected="0"/>
        </references>
      </pivotArea>
    </format>
    <format dxfId="20">
      <pivotArea outline="0" fieldPosition="0">
        <references count="1">
          <reference field="4294967294" count="1"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4.xml"/><Relationship Id="rId7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6" Type="http://schemas.openxmlformats.org/officeDocument/2006/relationships/pivotTable" Target="../pivotTables/pivotTable7.xml"/><Relationship Id="rId5" Type="http://schemas.openxmlformats.org/officeDocument/2006/relationships/pivotTable" Target="../pivotTables/pivotTable6.xml"/><Relationship Id="rId4" Type="http://schemas.openxmlformats.org/officeDocument/2006/relationships/pivotTable" Target="../pivotTables/pivotTable5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8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0"/>
  <sheetViews>
    <sheetView workbookViewId="0">
      <selection sqref="A1:XFD1"/>
    </sheetView>
  </sheetViews>
  <sheetFormatPr defaultRowHeight="14.4" x14ac:dyDescent="0.3"/>
  <sheetData>
    <row r="1" spans="1:1" x14ac:dyDescent="0.3">
      <c r="A1" s="25" t="s">
        <v>175</v>
      </c>
    </row>
    <row r="2" spans="1:1" x14ac:dyDescent="0.3">
      <c r="A2" s="26" t="s">
        <v>174</v>
      </c>
    </row>
    <row r="3" spans="1:1" x14ac:dyDescent="0.3">
      <c r="A3" s="26" t="s">
        <v>127</v>
      </c>
    </row>
    <row r="4" spans="1:1" x14ac:dyDescent="0.3">
      <c r="A4" s="27" t="s">
        <v>128</v>
      </c>
    </row>
    <row r="5" spans="1:1" x14ac:dyDescent="0.3">
      <c r="A5" s="27" t="s">
        <v>176</v>
      </c>
    </row>
    <row r="6" spans="1:1" x14ac:dyDescent="0.3">
      <c r="A6" s="28" t="s">
        <v>138</v>
      </c>
    </row>
    <row r="7" spans="1:1" x14ac:dyDescent="0.3">
      <c r="A7" s="29" t="s">
        <v>177</v>
      </c>
    </row>
    <row r="8" spans="1:1" x14ac:dyDescent="0.3">
      <c r="A8" s="26" t="s">
        <v>178</v>
      </c>
    </row>
    <row r="9" spans="1:1" x14ac:dyDescent="0.3">
      <c r="A9" s="26" t="s">
        <v>150</v>
      </c>
    </row>
    <row r="10" spans="1:1" x14ac:dyDescent="0.3">
      <c r="A10" s="26" t="s">
        <v>151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"/>
  <sheetViews>
    <sheetView workbookViewId="0"/>
  </sheetViews>
  <sheetFormatPr defaultRowHeight="14.4" x14ac:dyDescent="0.3"/>
  <cols>
    <col min="1" max="1" width="10.77734375" bestFit="1" customWidth="1"/>
    <col min="2" max="2" width="12.88671875" bestFit="1" customWidth="1"/>
    <col min="3" max="3" width="17.77734375" bestFit="1" customWidth="1"/>
  </cols>
  <sheetData>
    <row r="1" spans="1:3" x14ac:dyDescent="0.3">
      <c r="A1" s="21" t="s">
        <v>173</v>
      </c>
      <c r="B1" s="21"/>
      <c r="C1" s="21"/>
    </row>
    <row r="2" spans="1:3" x14ac:dyDescent="0.3">
      <c r="A2" s="16" t="s">
        <v>148</v>
      </c>
      <c r="B2" t="s">
        <v>194</v>
      </c>
    </row>
    <row r="3" spans="1:3" x14ac:dyDescent="0.3">
      <c r="A3" s="16" t="s">
        <v>9</v>
      </c>
      <c r="B3" t="s">
        <v>64</v>
      </c>
    </row>
    <row r="5" spans="1:3" x14ac:dyDescent="0.3">
      <c r="A5" s="16" t="s">
        <v>45</v>
      </c>
      <c r="B5" t="s">
        <v>133</v>
      </c>
      <c r="C5" t="s">
        <v>112</v>
      </c>
    </row>
    <row r="6" spans="1:3" x14ac:dyDescent="0.3">
      <c r="A6" s="17" t="s">
        <v>51</v>
      </c>
      <c r="B6" s="20"/>
      <c r="C6" s="2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47"/>
  <sheetViews>
    <sheetView workbookViewId="0">
      <selection activeCell="M11" sqref="M11"/>
    </sheetView>
  </sheetViews>
  <sheetFormatPr defaultRowHeight="14.4" x14ac:dyDescent="0.3"/>
  <cols>
    <col min="1" max="1" width="25.88671875" bestFit="1" customWidth="1"/>
    <col min="2" max="2" width="16.109375" bestFit="1" customWidth="1"/>
    <col min="3" max="3" width="3.88671875" bestFit="1" customWidth="1"/>
    <col min="4" max="4" width="17.77734375" bestFit="1" customWidth="1"/>
    <col min="5" max="5" width="16.109375" bestFit="1" customWidth="1"/>
    <col min="6" max="6" width="10.77734375" bestFit="1" customWidth="1"/>
    <col min="7" max="7" width="25.88671875" bestFit="1" customWidth="1"/>
    <col min="8" max="8" width="16.109375" bestFit="1" customWidth="1"/>
    <col min="9" max="9" width="8" bestFit="1" customWidth="1"/>
    <col min="10" max="10" width="10.77734375" bestFit="1" customWidth="1"/>
    <col min="11" max="11" width="28.33203125" bestFit="1" customWidth="1"/>
    <col min="12" max="12" width="23.5546875" bestFit="1" customWidth="1"/>
    <col min="13" max="13" width="19.21875" customWidth="1"/>
    <col min="14" max="14" width="27.109375" bestFit="1" customWidth="1"/>
    <col min="15" max="15" width="15.6640625" bestFit="1" customWidth="1"/>
    <col min="16" max="16" width="10.21875" bestFit="1" customWidth="1"/>
  </cols>
  <sheetData>
    <row r="1" spans="1:13" x14ac:dyDescent="0.3">
      <c r="A1" s="30" t="s">
        <v>129</v>
      </c>
      <c r="B1" s="21"/>
      <c r="D1" s="30" t="s">
        <v>130</v>
      </c>
      <c r="E1" s="21"/>
      <c r="F1" s="21"/>
      <c r="G1" s="21"/>
      <c r="H1" s="21"/>
      <c r="J1" s="30" t="s">
        <v>131</v>
      </c>
      <c r="K1" s="21"/>
      <c r="L1" s="21"/>
      <c r="M1" s="21"/>
    </row>
    <row r="2" spans="1:13" x14ac:dyDescent="0.3">
      <c r="A2" s="16" t="s">
        <v>148</v>
      </c>
      <c r="B2" t="s">
        <v>194</v>
      </c>
      <c r="D2" s="16" t="s">
        <v>148</v>
      </c>
      <c r="E2" t="s">
        <v>194</v>
      </c>
      <c r="J2" s="16" t="s">
        <v>148</v>
      </c>
      <c r="K2" t="s">
        <v>194</v>
      </c>
    </row>
    <row r="3" spans="1:13" x14ac:dyDescent="0.3">
      <c r="A3" s="16" t="s">
        <v>0</v>
      </c>
      <c r="B3" t="s">
        <v>65</v>
      </c>
      <c r="D3" s="16" t="s">
        <v>0</v>
      </c>
      <c r="E3" t="s">
        <v>65</v>
      </c>
      <c r="J3" s="16" t="s">
        <v>0</v>
      </c>
      <c r="K3" t="s">
        <v>65</v>
      </c>
    </row>
    <row r="4" spans="1:13" x14ac:dyDescent="0.3">
      <c r="A4" s="16" t="s">
        <v>179</v>
      </c>
      <c r="B4" t="s">
        <v>155</v>
      </c>
      <c r="D4" s="16" t="s">
        <v>179</v>
      </c>
      <c r="E4" t="s">
        <v>155</v>
      </c>
      <c r="J4" s="16" t="s">
        <v>179</v>
      </c>
      <c r="K4" t="s">
        <v>155</v>
      </c>
    </row>
    <row r="6" spans="1:13" x14ac:dyDescent="0.3">
      <c r="A6" s="16" t="s">
        <v>52</v>
      </c>
      <c r="B6" s="16" t="s">
        <v>50</v>
      </c>
      <c r="D6" s="16" t="s">
        <v>112</v>
      </c>
      <c r="E6" s="16" t="s">
        <v>50</v>
      </c>
      <c r="K6" s="16" t="s">
        <v>50</v>
      </c>
      <c r="M6" s="22"/>
    </row>
    <row r="7" spans="1:13" x14ac:dyDescent="0.3">
      <c r="A7" s="16" t="s">
        <v>45</v>
      </c>
      <c r="B7" t="s">
        <v>60</v>
      </c>
      <c r="D7" s="16" t="s">
        <v>45</v>
      </c>
      <c r="E7" t="s">
        <v>51</v>
      </c>
      <c r="K7" t="s">
        <v>60</v>
      </c>
      <c r="M7" s="22"/>
    </row>
    <row r="8" spans="1:13" x14ac:dyDescent="0.3">
      <c r="A8" s="17" t="s">
        <v>56</v>
      </c>
      <c r="B8" s="20"/>
      <c r="D8" s="17" t="s">
        <v>56</v>
      </c>
      <c r="E8" s="20"/>
      <c r="J8" s="16" t="s">
        <v>45</v>
      </c>
      <c r="K8" t="s">
        <v>183</v>
      </c>
      <c r="L8" t="s">
        <v>184</v>
      </c>
      <c r="M8" s="23" t="s">
        <v>121</v>
      </c>
    </row>
    <row r="9" spans="1:13" x14ac:dyDescent="0.3">
      <c r="A9" s="17" t="s">
        <v>159</v>
      </c>
      <c r="B9" s="20"/>
      <c r="D9" s="17" t="s">
        <v>159</v>
      </c>
      <c r="E9" s="20"/>
      <c r="J9" s="17" t="s">
        <v>159</v>
      </c>
      <c r="K9" s="20">
        <v>0</v>
      </c>
      <c r="L9" s="20">
        <v>0</v>
      </c>
      <c r="M9" t="s">
        <v>181</v>
      </c>
    </row>
    <row r="10" spans="1:13" x14ac:dyDescent="0.3">
      <c r="A10" s="17" t="s">
        <v>55</v>
      </c>
      <c r="B10" s="20"/>
      <c r="D10" s="17" t="s">
        <v>55</v>
      </c>
      <c r="E10" s="20"/>
      <c r="J10" s="17" t="s">
        <v>55</v>
      </c>
      <c r="K10" s="20">
        <v>0</v>
      </c>
      <c r="L10" s="20">
        <v>0</v>
      </c>
      <c r="M10" t="s">
        <v>182</v>
      </c>
    </row>
    <row r="11" spans="1:13" x14ac:dyDescent="0.3">
      <c r="A11" s="17" t="s">
        <v>110</v>
      </c>
      <c r="B11" s="20"/>
      <c r="D11" s="17" t="s">
        <v>110</v>
      </c>
      <c r="E11" s="20"/>
      <c r="J11" s="17" t="s">
        <v>51</v>
      </c>
      <c r="K11" s="20">
        <v>0</v>
      </c>
      <c r="L11" s="20">
        <v>0</v>
      </c>
      <c r="M11" s="24">
        <f>SUM(M9:M10)</f>
        <v>0</v>
      </c>
    </row>
    <row r="12" spans="1:13" x14ac:dyDescent="0.3">
      <c r="A12" s="17" t="s">
        <v>51</v>
      </c>
      <c r="B12" s="20"/>
      <c r="D12" s="17" t="s">
        <v>51</v>
      </c>
      <c r="E12" s="20"/>
    </row>
    <row r="21" spans="1:7" x14ac:dyDescent="0.3">
      <c r="A21" s="21" t="s">
        <v>132</v>
      </c>
      <c r="B21" s="21"/>
      <c r="C21" s="21"/>
      <c r="D21" s="21"/>
      <c r="E21" s="21"/>
    </row>
    <row r="22" spans="1:7" x14ac:dyDescent="0.3">
      <c r="A22" s="16" t="s">
        <v>148</v>
      </c>
      <c r="B22" t="s">
        <v>194</v>
      </c>
    </row>
    <row r="23" spans="1:7" x14ac:dyDescent="0.3">
      <c r="A23" s="16" t="s">
        <v>153</v>
      </c>
      <c r="B23" t="s">
        <v>155</v>
      </c>
    </row>
    <row r="24" spans="1:7" x14ac:dyDescent="0.3">
      <c r="A24" s="16" t="s">
        <v>179</v>
      </c>
      <c r="B24" t="s">
        <v>155</v>
      </c>
    </row>
    <row r="26" spans="1:7" x14ac:dyDescent="0.3">
      <c r="B26" s="16" t="s">
        <v>50</v>
      </c>
    </row>
    <row r="27" spans="1:7" x14ac:dyDescent="0.3">
      <c r="B27" t="s">
        <v>63</v>
      </c>
      <c r="D27" t="s">
        <v>62</v>
      </c>
      <c r="F27" t="s">
        <v>122</v>
      </c>
      <c r="G27" t="s">
        <v>123</v>
      </c>
    </row>
    <row r="28" spans="1:7" x14ac:dyDescent="0.3">
      <c r="A28" s="16" t="s">
        <v>45</v>
      </c>
      <c r="B28" t="s">
        <v>156</v>
      </c>
      <c r="C28" t="s">
        <v>157</v>
      </c>
      <c r="D28" t="s">
        <v>156</v>
      </c>
      <c r="E28" t="s">
        <v>157</v>
      </c>
    </row>
    <row r="29" spans="1:7" x14ac:dyDescent="0.3">
      <c r="A29" s="17" t="s">
        <v>159</v>
      </c>
      <c r="B29" s="20">
        <v>1</v>
      </c>
      <c r="C29" s="20">
        <v>5</v>
      </c>
      <c r="D29" s="20">
        <v>1</v>
      </c>
      <c r="E29" s="20">
        <v>20</v>
      </c>
      <c r="F29" s="20">
        <v>2</v>
      </c>
      <c r="G29" s="20">
        <v>25</v>
      </c>
    </row>
    <row r="30" spans="1:7" x14ac:dyDescent="0.3">
      <c r="A30" s="17" t="s">
        <v>51</v>
      </c>
      <c r="B30" s="20">
        <v>1</v>
      </c>
      <c r="C30" s="20">
        <v>5</v>
      </c>
      <c r="D30" s="20">
        <v>1</v>
      </c>
      <c r="E30" s="20">
        <v>20</v>
      </c>
      <c r="F30" s="20">
        <v>2</v>
      </c>
      <c r="G30" s="20">
        <v>25</v>
      </c>
    </row>
    <row r="38" spans="1:9" x14ac:dyDescent="0.3">
      <c r="A38" s="21" t="s">
        <v>124</v>
      </c>
      <c r="B38" s="21"/>
      <c r="C38" s="21"/>
      <c r="G38" s="21" t="s">
        <v>126</v>
      </c>
      <c r="H38" s="21"/>
      <c r="I38" s="21"/>
    </row>
    <row r="39" spans="1:9" x14ac:dyDescent="0.3">
      <c r="A39" s="16" t="s">
        <v>148</v>
      </c>
      <c r="B39" t="s">
        <v>194</v>
      </c>
      <c r="G39" s="16" t="s">
        <v>148</v>
      </c>
      <c r="H39" t="s">
        <v>194</v>
      </c>
    </row>
    <row r="40" spans="1:9" x14ac:dyDescent="0.3">
      <c r="A40" s="16" t="s">
        <v>0</v>
      </c>
      <c r="B40" t="s">
        <v>65</v>
      </c>
      <c r="G40" s="16" t="s">
        <v>0</v>
      </c>
      <c r="H40" t="s">
        <v>65</v>
      </c>
    </row>
    <row r="41" spans="1:9" x14ac:dyDescent="0.3">
      <c r="A41" s="16" t="s">
        <v>179</v>
      </c>
      <c r="B41" t="s">
        <v>155</v>
      </c>
      <c r="G41" s="16" t="s">
        <v>179</v>
      </c>
      <c r="H41" t="s">
        <v>155</v>
      </c>
    </row>
    <row r="43" spans="1:9" x14ac:dyDescent="0.3">
      <c r="A43" s="16" t="s">
        <v>125</v>
      </c>
      <c r="B43" s="16" t="s">
        <v>50</v>
      </c>
      <c r="G43" s="16" t="s">
        <v>125</v>
      </c>
      <c r="H43" s="16" t="s">
        <v>50</v>
      </c>
    </row>
    <row r="44" spans="1:9" x14ac:dyDescent="0.3">
      <c r="A44" s="16" t="s">
        <v>45</v>
      </c>
      <c r="B44" t="s">
        <v>51</v>
      </c>
      <c r="G44" s="16" t="s">
        <v>45</v>
      </c>
      <c r="H44" t="s">
        <v>51</v>
      </c>
    </row>
    <row r="45" spans="1:9" x14ac:dyDescent="0.3">
      <c r="A45" s="17" t="s">
        <v>159</v>
      </c>
      <c r="B45" s="20"/>
      <c r="G45" s="17" t="s">
        <v>159</v>
      </c>
      <c r="H45" s="20"/>
    </row>
    <row r="46" spans="1:9" x14ac:dyDescent="0.3">
      <c r="A46" s="17" t="s">
        <v>55</v>
      </c>
      <c r="B46" s="20"/>
      <c r="G46" s="17" t="s">
        <v>55</v>
      </c>
      <c r="H46" s="20"/>
    </row>
    <row r="47" spans="1:9" x14ac:dyDescent="0.3">
      <c r="A47" s="17" t="s">
        <v>51</v>
      </c>
      <c r="B47" s="20">
        <v>0</v>
      </c>
      <c r="G47" s="17" t="s">
        <v>51</v>
      </c>
      <c r="H47" s="20">
        <v>0</v>
      </c>
    </row>
  </sheetData>
  <hyperlinks>
    <hyperlink ref="A1" location="Notes!1:1" display="Remaining Scope based on Epics - Estimate in Days (see Notes - 1)" xr:uid="{00000000-0004-0000-0200-000000000000}"/>
    <hyperlink ref="D1" location="Notes!2:2" display="Remaining Scope based on Stories/Spikes/Tech Debts - Story Points (see Notes - 2)" xr:uid="{00000000-0004-0000-0200-000001000000}"/>
    <hyperlink ref="J1" location="Notes!3:7" display="Remaining Scope based on Epics - Epic Remaining and Total Estimate (see Notes - 3)" xr:uid="{00000000-0004-0000-0200-000002000000}"/>
  </hyperlink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0"/>
  <sheetViews>
    <sheetView tabSelected="1" workbookViewId="0">
      <selection activeCell="H10" sqref="H10"/>
    </sheetView>
  </sheetViews>
  <sheetFormatPr defaultRowHeight="14.4" x14ac:dyDescent="0.3"/>
  <cols>
    <col min="1" max="1" width="13.21875" bestFit="1" customWidth="1"/>
    <col min="2" max="2" width="15.5546875" bestFit="1" customWidth="1"/>
    <col min="3" max="3" width="13.44140625" bestFit="1" customWidth="1"/>
    <col min="4" max="4" width="12" bestFit="1" customWidth="1"/>
    <col min="5" max="5" width="15.33203125" bestFit="1" customWidth="1"/>
    <col min="6" max="6" width="25.5546875" bestFit="1" customWidth="1"/>
    <col min="7" max="7" width="26.5546875" bestFit="1" customWidth="1"/>
    <col min="8" max="8" width="20.109375" bestFit="1" customWidth="1"/>
  </cols>
  <sheetData>
    <row r="1" spans="1:8" x14ac:dyDescent="0.3">
      <c r="A1" s="30" t="s">
        <v>152</v>
      </c>
      <c r="B1" s="21"/>
      <c r="C1" s="21"/>
      <c r="D1" s="21"/>
    </row>
    <row r="2" spans="1:8" x14ac:dyDescent="0.3">
      <c r="A2" s="16" t="s">
        <v>148</v>
      </c>
      <c r="B2" t="s">
        <v>194</v>
      </c>
    </row>
    <row r="3" spans="1:8" x14ac:dyDescent="0.3">
      <c r="A3" s="16" t="s">
        <v>45</v>
      </c>
      <c r="B3" t="s">
        <v>111</v>
      </c>
    </row>
    <row r="4" spans="1:8" x14ac:dyDescent="0.3">
      <c r="A4" s="16" t="s">
        <v>179</v>
      </c>
      <c r="B4" t="s">
        <v>155</v>
      </c>
    </row>
    <row r="6" spans="1:8" x14ac:dyDescent="0.3">
      <c r="B6" s="16" t="s">
        <v>50</v>
      </c>
    </row>
    <row r="7" spans="1:8" x14ac:dyDescent="0.3">
      <c r="B7" t="s">
        <v>60</v>
      </c>
    </row>
    <row r="8" spans="1:8" ht="57.6" x14ac:dyDescent="0.3">
      <c r="A8" s="16" t="s">
        <v>120</v>
      </c>
      <c r="B8" t="s">
        <v>185</v>
      </c>
      <c r="C8" s="34" t="s">
        <v>186</v>
      </c>
      <c r="D8" s="34" t="s">
        <v>187</v>
      </c>
      <c r="E8" s="34" t="s">
        <v>188</v>
      </c>
      <c r="F8" t="s">
        <v>189</v>
      </c>
      <c r="G8" t="s">
        <v>190</v>
      </c>
      <c r="H8" t="s">
        <v>191</v>
      </c>
    </row>
    <row r="9" spans="1:8" x14ac:dyDescent="0.3">
      <c r="A9" s="17" t="s">
        <v>110</v>
      </c>
      <c r="B9" s="20">
        <v>0</v>
      </c>
      <c r="C9" s="20">
        <v>0</v>
      </c>
      <c r="D9" s="20">
        <v>0</v>
      </c>
      <c r="E9" s="20">
        <v>0</v>
      </c>
      <c r="F9" s="33">
        <v>1</v>
      </c>
      <c r="G9" s="33">
        <v>1</v>
      </c>
      <c r="H9" s="33">
        <v>1</v>
      </c>
    </row>
    <row r="10" spans="1:8" x14ac:dyDescent="0.3">
      <c r="A10" s="17" t="s">
        <v>51</v>
      </c>
      <c r="B10" s="20">
        <v>0</v>
      </c>
      <c r="C10" s="20">
        <v>0</v>
      </c>
      <c r="D10" s="20">
        <v>0</v>
      </c>
      <c r="E10" s="20">
        <v>0</v>
      </c>
      <c r="F10" s="33">
        <v>1</v>
      </c>
      <c r="G10" s="33">
        <v>1</v>
      </c>
      <c r="H10" s="33">
        <v>1</v>
      </c>
    </row>
  </sheetData>
  <hyperlinks>
    <hyperlink ref="A1" location="Notes!8:10" display="Feature Decomposition and Development progress (see Notes - 4-6)" xr:uid="{00000000-0004-0000-0300-000000000000}"/>
  </hyperlinks>
  <pageMargins left="0.7" right="0.7" top="0.75" bottom="0.75" header="0.3" footer="0.3"/>
  <pageSetup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/>
  <dimension ref="A1:AN61"/>
  <sheetViews>
    <sheetView zoomScaleNormal="100" workbookViewId="0">
      <pane ySplit="1" topLeftCell="A2" activePane="bottomLeft" state="frozen"/>
      <selection activeCell="C3" sqref="C3"/>
      <selection pane="bottomLeft"/>
    </sheetView>
  </sheetViews>
  <sheetFormatPr defaultColWidth="9.109375" defaultRowHeight="14.4" x14ac:dyDescent="0.3"/>
  <cols>
    <col min="1" max="1" width="11.21875" style="3" customWidth="1"/>
    <col min="2" max="2" width="9.77734375" style="3" customWidth="1"/>
    <col min="3" max="3" width="38.5546875" style="4" customWidth="1"/>
    <col min="4" max="4" width="23.44140625" style="4" customWidth="1"/>
    <col min="5" max="5" width="18.88671875" style="3" customWidth="1"/>
    <col min="6" max="6" width="18.88671875" style="5" customWidth="1"/>
    <col min="7" max="7" width="24.109375" style="3" customWidth="1"/>
    <col min="8" max="8" width="23.77734375" style="5" customWidth="1"/>
    <col min="9" max="9" width="20.88671875" style="5" customWidth="1"/>
    <col min="10" max="10" width="17.77734375" style="3" customWidth="1"/>
    <col min="11" max="11" width="17.77734375" style="5" customWidth="1"/>
    <col min="12" max="12" width="18.88671875" style="5" customWidth="1"/>
    <col min="13" max="13" width="16.88671875" style="3" customWidth="1"/>
    <col min="14" max="14" width="16.88671875" style="5" customWidth="1"/>
    <col min="15" max="15" width="16.21875" style="5" customWidth="1"/>
    <col min="16" max="16" width="16.88671875" style="5" customWidth="1"/>
    <col min="17" max="17" width="21.109375" style="5" customWidth="1"/>
    <col min="18" max="18" width="19.88671875" style="5" customWidth="1"/>
    <col min="19" max="19" width="19.21875" style="5" customWidth="1"/>
    <col min="20" max="20" width="12.88671875" style="5" customWidth="1"/>
    <col min="21" max="21" width="27.77734375" style="5" customWidth="1"/>
    <col min="22" max="22" width="13.21875" style="5" customWidth="1"/>
    <col min="23" max="23" width="17.21875" style="5" customWidth="1"/>
    <col min="24" max="24" width="13.21875" style="5" customWidth="1"/>
    <col min="25" max="25" width="18.109375" style="5" customWidth="1"/>
    <col min="26" max="26" width="16.88671875" style="5" customWidth="1"/>
    <col min="27" max="27" width="23.6640625" style="5" customWidth="1"/>
    <col min="28" max="28" width="29.21875" style="5" customWidth="1"/>
    <col min="29" max="29" width="20.44140625" style="5" customWidth="1"/>
    <col min="30" max="31" width="22.109375" style="5" customWidth="1"/>
    <col min="32" max="32" width="13.5546875" style="5" customWidth="1"/>
    <col min="33" max="34" width="16.77734375" style="5" customWidth="1"/>
    <col min="35" max="35" width="18.88671875" style="5" customWidth="1"/>
    <col min="36" max="36" width="19.88671875" style="5" customWidth="1"/>
    <col min="37" max="37" width="18.77734375" style="5" customWidth="1"/>
    <col min="38" max="38" width="15.21875" style="5" customWidth="1"/>
    <col min="39" max="39" width="17.5546875" style="5" customWidth="1"/>
    <col min="40" max="16384" width="9.109375" style="3"/>
  </cols>
  <sheetData>
    <row r="1" spans="1:40" x14ac:dyDescent="0.3">
      <c r="A1" s="1" t="s">
        <v>7</v>
      </c>
      <c r="B1" s="1" t="s">
        <v>9</v>
      </c>
      <c r="C1" s="7" t="s">
        <v>2</v>
      </c>
      <c r="D1" s="7" t="s">
        <v>45</v>
      </c>
      <c r="E1" s="2" t="s">
        <v>0</v>
      </c>
      <c r="F1" s="2" t="s">
        <v>14</v>
      </c>
      <c r="G1" s="2" t="s">
        <v>1</v>
      </c>
      <c r="H1" s="2" t="s">
        <v>12</v>
      </c>
      <c r="I1" s="2" t="s">
        <v>25</v>
      </c>
      <c r="J1" s="2" t="s">
        <v>5</v>
      </c>
      <c r="K1" s="2" t="s">
        <v>20</v>
      </c>
      <c r="L1" s="2" t="s">
        <v>16</v>
      </c>
      <c r="M1" s="2" t="s">
        <v>8</v>
      </c>
      <c r="N1" s="1" t="s">
        <v>22</v>
      </c>
      <c r="O1" s="1" t="s">
        <v>27</v>
      </c>
      <c r="P1" s="1" t="s">
        <v>28</v>
      </c>
      <c r="Q1" s="1" t="s">
        <v>29</v>
      </c>
      <c r="R1" s="1" t="s">
        <v>39</v>
      </c>
      <c r="S1" s="1" t="s">
        <v>38</v>
      </c>
      <c r="T1" s="1" t="s">
        <v>37</v>
      </c>
      <c r="U1" s="1" t="s">
        <v>34</v>
      </c>
      <c r="V1" s="1" t="s">
        <v>33</v>
      </c>
      <c r="W1" s="1" t="s">
        <v>117</v>
      </c>
      <c r="X1" s="1" t="s">
        <v>21</v>
      </c>
      <c r="Y1" s="1" t="s">
        <v>134</v>
      </c>
      <c r="Z1" s="1" t="s">
        <v>139</v>
      </c>
      <c r="AA1" s="1" t="s">
        <v>141</v>
      </c>
      <c r="AB1" s="1" t="s">
        <v>143</v>
      </c>
      <c r="AC1" s="1" t="s">
        <v>145</v>
      </c>
      <c r="AD1" s="1" t="s">
        <v>147</v>
      </c>
      <c r="AE1" s="1" t="s">
        <v>148</v>
      </c>
      <c r="AF1" s="1" t="s">
        <v>43</v>
      </c>
      <c r="AG1" s="1" t="s">
        <v>44</v>
      </c>
      <c r="AH1" s="1" t="s">
        <v>113</v>
      </c>
      <c r="AI1" s="1" t="s">
        <v>114</v>
      </c>
      <c r="AJ1" s="1" t="s">
        <v>136</v>
      </c>
      <c r="AK1" s="1" t="s">
        <v>48</v>
      </c>
      <c r="AL1" s="1" t="s">
        <v>179</v>
      </c>
      <c r="AM1" s="1" t="s">
        <v>153</v>
      </c>
      <c r="AN1" s="3" t="s">
        <v>193</v>
      </c>
    </row>
    <row r="2" spans="1:40" s="5" customFormat="1" ht="86.4" x14ac:dyDescent="0.3">
      <c r="A2" s="6" t="s">
        <v>59</v>
      </c>
      <c r="B2" s="5" t="s">
        <v>58</v>
      </c>
      <c r="C2" s="8" t="s">
        <v>10</v>
      </c>
      <c r="D2" s="5" t="s">
        <v>24</v>
      </c>
      <c r="E2" s="5" t="s">
        <v>4</v>
      </c>
      <c r="F2" s="4" t="s">
        <v>15</v>
      </c>
      <c r="G2" s="5" t="s">
        <v>3</v>
      </c>
      <c r="H2" s="5" t="s">
        <v>13</v>
      </c>
      <c r="I2" s="5" t="s">
        <v>26</v>
      </c>
      <c r="J2" s="9" t="s">
        <v>6</v>
      </c>
      <c r="K2" s="9" t="s">
        <v>19</v>
      </c>
      <c r="L2" s="4" t="s">
        <v>17</v>
      </c>
      <c r="M2" s="5" t="s">
        <v>18</v>
      </c>
      <c r="N2" s="5" t="s">
        <v>23</v>
      </c>
      <c r="O2" s="11" t="s">
        <v>32</v>
      </c>
      <c r="P2" s="5" t="s">
        <v>31</v>
      </c>
      <c r="Q2" s="5" t="s">
        <v>30</v>
      </c>
      <c r="R2" s="13" t="s">
        <v>40</v>
      </c>
      <c r="S2" s="13" t="s">
        <v>41</v>
      </c>
      <c r="T2" s="13" t="s">
        <v>36</v>
      </c>
      <c r="U2" s="12" t="s">
        <v>47</v>
      </c>
      <c r="V2" s="5" t="s">
        <v>35</v>
      </c>
      <c r="W2" s="11" t="s">
        <v>118</v>
      </c>
      <c r="X2" s="10" t="s">
        <v>42</v>
      </c>
      <c r="Y2" s="10" t="s">
        <v>135</v>
      </c>
      <c r="Z2" s="11" t="s">
        <v>140</v>
      </c>
      <c r="AA2" s="11" t="s">
        <v>142</v>
      </c>
      <c r="AB2" s="11" t="s">
        <v>144</v>
      </c>
      <c r="AC2" s="15" t="s">
        <v>146</v>
      </c>
      <c r="AD2" s="15" t="s">
        <v>135</v>
      </c>
      <c r="AE2" s="15" t="s">
        <v>149</v>
      </c>
      <c r="AF2" s="10" t="s">
        <v>46</v>
      </c>
      <c r="AG2" s="14" t="s">
        <v>49</v>
      </c>
      <c r="AH2" s="14" t="s">
        <v>116</v>
      </c>
      <c r="AI2" s="14" t="s">
        <v>115</v>
      </c>
      <c r="AJ2" s="15" t="s">
        <v>137</v>
      </c>
      <c r="AK2" s="15" t="s">
        <v>154</v>
      </c>
      <c r="AL2" s="15" t="s">
        <v>180</v>
      </c>
      <c r="AM2" s="15" t="s">
        <v>158</v>
      </c>
      <c r="AN2" s="5" t="s">
        <v>11</v>
      </c>
    </row>
    <row r="3" spans="1:40" x14ac:dyDescent="0.3">
      <c r="A3" s="3" t="s">
        <v>54</v>
      </c>
    </row>
    <row r="4" spans="1:40" x14ac:dyDescent="0.3">
      <c r="A4" s="5" t="s">
        <v>53</v>
      </c>
      <c r="B4" s="3" t="s">
        <v>60</v>
      </c>
      <c r="D4" s="4" t="s">
        <v>159</v>
      </c>
      <c r="E4" s="19" t="s">
        <v>85</v>
      </c>
      <c r="V4" s="4" t="s">
        <v>159</v>
      </c>
      <c r="W4" s="4"/>
      <c r="AE4" s="5" t="s">
        <v>194</v>
      </c>
      <c r="AH4" s="4" t="s">
        <v>159</v>
      </c>
      <c r="AI4" s="4" t="s">
        <v>159</v>
      </c>
      <c r="AJ4" s="4"/>
      <c r="AL4" s="5" t="s">
        <v>155</v>
      </c>
      <c r="AM4" s="5" t="s">
        <v>155</v>
      </c>
    </row>
    <row r="5" spans="1:40" ht="27.6" x14ac:dyDescent="0.3">
      <c r="A5" s="5" t="s">
        <v>53</v>
      </c>
      <c r="B5" s="5" t="s">
        <v>63</v>
      </c>
      <c r="D5" s="4" t="s">
        <v>159</v>
      </c>
      <c r="E5" s="19" t="s">
        <v>86</v>
      </c>
      <c r="G5" s="5"/>
      <c r="J5" s="5"/>
      <c r="N5" s="5">
        <v>5</v>
      </c>
      <c r="V5" s="4" t="s">
        <v>159</v>
      </c>
      <c r="W5" s="4"/>
      <c r="AE5" s="5" t="s">
        <v>194</v>
      </c>
      <c r="AH5" s="4" t="s">
        <v>159</v>
      </c>
      <c r="AI5" s="4" t="s">
        <v>159</v>
      </c>
      <c r="AJ5" s="4"/>
      <c r="AL5" s="5" t="s">
        <v>155</v>
      </c>
      <c r="AM5" s="5" t="s">
        <v>155</v>
      </c>
    </row>
    <row r="6" spans="1:40" x14ac:dyDescent="0.3">
      <c r="A6" s="3" t="s">
        <v>53</v>
      </c>
      <c r="B6" s="5" t="s">
        <v>61</v>
      </c>
      <c r="C6" s="18" t="s">
        <v>57</v>
      </c>
      <c r="D6" s="4" t="s">
        <v>159</v>
      </c>
      <c r="E6" s="19" t="s">
        <v>87</v>
      </c>
      <c r="N6" s="5">
        <v>10</v>
      </c>
      <c r="V6" s="4" t="s">
        <v>159</v>
      </c>
      <c r="W6" s="4"/>
      <c r="AE6" s="5" t="s">
        <v>192</v>
      </c>
      <c r="AH6" s="4" t="s">
        <v>159</v>
      </c>
      <c r="AI6" s="4" t="s">
        <v>159</v>
      </c>
      <c r="AJ6" s="4"/>
      <c r="AL6" s="5" t="s">
        <v>155</v>
      </c>
      <c r="AM6" s="5" t="s">
        <v>155</v>
      </c>
    </row>
    <row r="7" spans="1:40" x14ac:dyDescent="0.3">
      <c r="A7" s="5" t="s">
        <v>53</v>
      </c>
      <c r="B7" s="5" t="s">
        <v>62</v>
      </c>
      <c r="D7" s="4" t="s">
        <v>159</v>
      </c>
      <c r="E7" s="19" t="s">
        <v>88</v>
      </c>
      <c r="N7" s="5">
        <v>20</v>
      </c>
      <c r="V7" s="4" t="s">
        <v>159</v>
      </c>
      <c r="W7" s="4"/>
      <c r="AE7" s="5" t="s">
        <v>194</v>
      </c>
      <c r="AH7" s="4" t="s">
        <v>159</v>
      </c>
      <c r="AI7" s="4" t="s">
        <v>159</v>
      </c>
      <c r="AJ7" s="4"/>
      <c r="AL7" s="5" t="s">
        <v>155</v>
      </c>
      <c r="AM7" s="5" t="s">
        <v>155</v>
      </c>
    </row>
    <row r="8" spans="1:40" ht="27.6" x14ac:dyDescent="0.3">
      <c r="A8" s="5" t="s">
        <v>53</v>
      </c>
      <c r="B8" s="5" t="s">
        <v>64</v>
      </c>
      <c r="D8" s="4" t="s">
        <v>159</v>
      </c>
      <c r="E8" s="19" t="s">
        <v>89</v>
      </c>
      <c r="V8" s="4" t="s">
        <v>159</v>
      </c>
      <c r="W8" s="4"/>
      <c r="AH8" s="4" t="s">
        <v>159</v>
      </c>
      <c r="AI8" s="4" t="s">
        <v>159</v>
      </c>
      <c r="AJ8" s="4"/>
      <c r="AL8" s="5" t="s">
        <v>155</v>
      </c>
      <c r="AM8" s="5" t="s">
        <v>155</v>
      </c>
    </row>
    <row r="9" spans="1:40" x14ac:dyDescent="0.3">
      <c r="A9" s="5" t="s">
        <v>53</v>
      </c>
      <c r="B9" s="5"/>
      <c r="D9" s="4" t="s">
        <v>55</v>
      </c>
      <c r="E9" s="19" t="s">
        <v>90</v>
      </c>
      <c r="V9" s="4" t="s">
        <v>55</v>
      </c>
      <c r="W9" s="4"/>
      <c r="AH9" s="4" t="s">
        <v>55</v>
      </c>
      <c r="AI9" s="4" t="s">
        <v>55</v>
      </c>
      <c r="AJ9" s="4"/>
      <c r="AL9" s="5" t="s">
        <v>155</v>
      </c>
      <c r="AM9" s="5" t="s">
        <v>155</v>
      </c>
    </row>
    <row r="10" spans="1:40" x14ac:dyDescent="0.3">
      <c r="A10" s="5" t="s">
        <v>53</v>
      </c>
      <c r="B10" s="5"/>
      <c r="D10" s="4" t="s">
        <v>159</v>
      </c>
      <c r="E10" s="19" t="s">
        <v>91</v>
      </c>
      <c r="V10" s="4" t="s">
        <v>159</v>
      </c>
      <c r="W10" s="4"/>
      <c r="AH10" s="4" t="s">
        <v>159</v>
      </c>
      <c r="AI10" s="4" t="s">
        <v>159</v>
      </c>
      <c r="AJ10" s="4"/>
      <c r="AL10" s="5" t="s">
        <v>155</v>
      </c>
    </row>
    <row r="11" spans="1:40" x14ac:dyDescent="0.3">
      <c r="A11" s="5" t="s">
        <v>53</v>
      </c>
      <c r="B11" s="5"/>
      <c r="D11" s="4" t="s">
        <v>159</v>
      </c>
      <c r="E11" s="19" t="s">
        <v>92</v>
      </c>
      <c r="V11" s="4" t="s">
        <v>159</v>
      </c>
      <c r="W11" s="4"/>
      <c r="AH11" s="4" t="s">
        <v>159</v>
      </c>
      <c r="AI11" s="4" t="s">
        <v>159</v>
      </c>
      <c r="AJ11" s="4"/>
      <c r="AL11" s="5" t="s">
        <v>155</v>
      </c>
    </row>
    <row r="12" spans="1:40" x14ac:dyDescent="0.3">
      <c r="A12" s="5" t="s">
        <v>53</v>
      </c>
      <c r="B12" s="5"/>
      <c r="D12" s="4" t="s">
        <v>56</v>
      </c>
      <c r="E12" s="19" t="s">
        <v>93</v>
      </c>
      <c r="V12" s="4" t="s">
        <v>56</v>
      </c>
      <c r="W12" s="4"/>
      <c r="AH12" s="4" t="s">
        <v>56</v>
      </c>
      <c r="AI12" s="4" t="s">
        <v>56</v>
      </c>
      <c r="AJ12" s="4"/>
      <c r="AL12" s="5" t="s">
        <v>155</v>
      </c>
    </row>
    <row r="13" spans="1:40" x14ac:dyDescent="0.3">
      <c r="A13" s="5" t="s">
        <v>53</v>
      </c>
      <c r="B13" s="5"/>
      <c r="D13" s="4" t="s">
        <v>159</v>
      </c>
      <c r="E13" s="19" t="s">
        <v>94</v>
      </c>
      <c r="V13" s="4" t="s">
        <v>159</v>
      </c>
      <c r="W13" s="4"/>
      <c r="AH13" s="4" t="s">
        <v>159</v>
      </c>
      <c r="AI13" s="4" t="s">
        <v>159</v>
      </c>
      <c r="AJ13" s="4"/>
      <c r="AL13" s="5" t="s">
        <v>155</v>
      </c>
    </row>
    <row r="14" spans="1:40" x14ac:dyDescent="0.3">
      <c r="A14" s="5" t="s">
        <v>53</v>
      </c>
      <c r="B14" s="5"/>
      <c r="D14" s="4" t="s">
        <v>159</v>
      </c>
      <c r="E14" s="19" t="s">
        <v>95</v>
      </c>
      <c r="V14" s="4" t="s">
        <v>159</v>
      </c>
      <c r="W14" s="4"/>
      <c r="AH14" s="4"/>
      <c r="AI14" s="4"/>
      <c r="AJ14" s="4"/>
      <c r="AL14" s="5" t="s">
        <v>155</v>
      </c>
    </row>
    <row r="15" spans="1:40" ht="27.6" x14ac:dyDescent="0.3">
      <c r="A15" s="5" t="s">
        <v>53</v>
      </c>
      <c r="B15" s="5"/>
      <c r="D15" s="4" t="s">
        <v>159</v>
      </c>
      <c r="E15" s="19" t="s">
        <v>96</v>
      </c>
      <c r="V15" s="4" t="s">
        <v>159</v>
      </c>
      <c r="W15" s="4"/>
      <c r="AH15" s="4"/>
      <c r="AI15" s="4"/>
      <c r="AJ15" s="4"/>
      <c r="AL15" s="5" t="s">
        <v>155</v>
      </c>
    </row>
    <row r="16" spans="1:40" x14ac:dyDescent="0.3">
      <c r="A16" s="5" t="s">
        <v>53</v>
      </c>
      <c r="D16" s="4" t="s">
        <v>159</v>
      </c>
      <c r="E16" s="19" t="s">
        <v>97</v>
      </c>
      <c r="AL16" s="5" t="s">
        <v>155</v>
      </c>
    </row>
    <row r="17" spans="1:38" ht="27.6" x14ac:dyDescent="0.3">
      <c r="A17" s="5" t="s">
        <v>53</v>
      </c>
      <c r="E17" s="19" t="s">
        <v>98</v>
      </c>
      <c r="AL17" s="5" t="s">
        <v>155</v>
      </c>
    </row>
    <row r="18" spans="1:38" x14ac:dyDescent="0.3">
      <c r="A18" s="5" t="s">
        <v>53</v>
      </c>
      <c r="E18" s="19" t="s">
        <v>99</v>
      </c>
      <c r="AL18" s="5" t="s">
        <v>155</v>
      </c>
    </row>
    <row r="19" spans="1:38" ht="41.4" x14ac:dyDescent="0.3">
      <c r="A19" s="5" t="s">
        <v>53</v>
      </c>
      <c r="E19" s="19" t="s">
        <v>100</v>
      </c>
      <c r="AL19" s="5" t="s">
        <v>155</v>
      </c>
    </row>
    <row r="20" spans="1:38" ht="41.4" x14ac:dyDescent="0.3">
      <c r="A20" s="5" t="s">
        <v>53</v>
      </c>
      <c r="E20" s="19" t="s">
        <v>101</v>
      </c>
      <c r="AL20" s="5" t="s">
        <v>155</v>
      </c>
    </row>
    <row r="21" spans="1:38" ht="27.6" x14ac:dyDescent="0.3">
      <c r="A21" s="5" t="s">
        <v>53</v>
      </c>
      <c r="E21" s="19" t="s">
        <v>102</v>
      </c>
      <c r="AL21" s="5" t="s">
        <v>155</v>
      </c>
    </row>
    <row r="22" spans="1:38" ht="27.6" x14ac:dyDescent="0.3">
      <c r="A22" s="5" t="s">
        <v>53</v>
      </c>
      <c r="E22" s="19" t="s">
        <v>103</v>
      </c>
      <c r="AL22" s="5" t="s">
        <v>155</v>
      </c>
    </row>
    <row r="23" spans="1:38" ht="27.6" x14ac:dyDescent="0.3">
      <c r="A23" s="5" t="s">
        <v>53</v>
      </c>
      <c r="E23" s="19" t="s">
        <v>104</v>
      </c>
      <c r="AL23" s="5" t="s">
        <v>155</v>
      </c>
    </row>
    <row r="24" spans="1:38" x14ac:dyDescent="0.3">
      <c r="A24" s="5" t="s">
        <v>53</v>
      </c>
      <c r="E24" s="19" t="s">
        <v>105</v>
      </c>
      <c r="AL24" s="5" t="s">
        <v>155</v>
      </c>
    </row>
    <row r="25" spans="1:38" x14ac:dyDescent="0.3">
      <c r="A25" s="5" t="s">
        <v>53</v>
      </c>
      <c r="E25" s="19" t="s">
        <v>106</v>
      </c>
      <c r="AL25" s="5" t="s">
        <v>155</v>
      </c>
    </row>
    <row r="26" spans="1:38" x14ac:dyDescent="0.3">
      <c r="A26" s="5" t="s">
        <v>53</v>
      </c>
      <c r="E26" s="19" t="s">
        <v>107</v>
      </c>
      <c r="AL26" s="5" t="s">
        <v>155</v>
      </c>
    </row>
    <row r="27" spans="1:38" x14ac:dyDescent="0.3">
      <c r="A27" s="5" t="s">
        <v>53</v>
      </c>
      <c r="E27" s="19" t="s">
        <v>108</v>
      </c>
      <c r="AL27" s="5" t="s">
        <v>155</v>
      </c>
    </row>
    <row r="28" spans="1:38" ht="27.6" x14ac:dyDescent="0.3">
      <c r="A28" s="5" t="s">
        <v>53</v>
      </c>
      <c r="E28" s="19" t="s">
        <v>109</v>
      </c>
      <c r="AL28" s="5" t="s">
        <v>155</v>
      </c>
    </row>
    <row r="29" spans="1:38" ht="27.6" x14ac:dyDescent="0.3">
      <c r="A29" s="5" t="s">
        <v>53</v>
      </c>
      <c r="E29" s="19" t="s">
        <v>66</v>
      </c>
      <c r="AL29" s="5" t="s">
        <v>155</v>
      </c>
    </row>
    <row r="30" spans="1:38" ht="27.6" x14ac:dyDescent="0.3">
      <c r="A30" s="5" t="s">
        <v>53</v>
      </c>
      <c r="E30" s="19" t="s">
        <v>67</v>
      </c>
      <c r="AL30" s="5" t="s">
        <v>155</v>
      </c>
    </row>
    <row r="31" spans="1:38" x14ac:dyDescent="0.3">
      <c r="A31" s="5" t="s">
        <v>53</v>
      </c>
      <c r="E31" s="19" t="s">
        <v>68</v>
      </c>
      <c r="AL31" s="5" t="s">
        <v>155</v>
      </c>
    </row>
    <row r="32" spans="1:38" ht="41.4" x14ac:dyDescent="0.3">
      <c r="A32" s="5" t="s">
        <v>53</v>
      </c>
      <c r="E32" s="19" t="s">
        <v>69</v>
      </c>
      <c r="AL32" s="5" t="s">
        <v>155</v>
      </c>
    </row>
    <row r="33" spans="1:38" ht="41.4" x14ac:dyDescent="0.3">
      <c r="A33" s="5" t="s">
        <v>53</v>
      </c>
      <c r="E33" s="19" t="s">
        <v>70</v>
      </c>
      <c r="AL33" s="5" t="s">
        <v>155</v>
      </c>
    </row>
    <row r="34" spans="1:38" ht="27.6" x14ac:dyDescent="0.3">
      <c r="A34" s="5" t="s">
        <v>53</v>
      </c>
      <c r="E34" s="19" t="s">
        <v>71</v>
      </c>
      <c r="AL34" s="5" t="s">
        <v>155</v>
      </c>
    </row>
    <row r="35" spans="1:38" ht="27.6" x14ac:dyDescent="0.3">
      <c r="A35" s="5" t="s">
        <v>53</v>
      </c>
      <c r="E35" s="19" t="s">
        <v>72</v>
      </c>
      <c r="AL35" s="5" t="s">
        <v>155</v>
      </c>
    </row>
    <row r="36" spans="1:38" ht="41.4" x14ac:dyDescent="0.3">
      <c r="A36" s="5" t="s">
        <v>53</v>
      </c>
      <c r="E36" s="19" t="s">
        <v>73</v>
      </c>
      <c r="AL36" s="5" t="s">
        <v>155</v>
      </c>
    </row>
    <row r="37" spans="1:38" ht="27.6" x14ac:dyDescent="0.3">
      <c r="A37" s="5" t="s">
        <v>53</v>
      </c>
      <c r="E37" s="19" t="s">
        <v>74</v>
      </c>
      <c r="AL37" s="5" t="s">
        <v>155</v>
      </c>
    </row>
    <row r="38" spans="1:38" x14ac:dyDescent="0.3">
      <c r="A38" s="5" t="s">
        <v>53</v>
      </c>
      <c r="E38" s="19" t="s">
        <v>75</v>
      </c>
      <c r="AL38" s="5" t="s">
        <v>155</v>
      </c>
    </row>
    <row r="39" spans="1:38" x14ac:dyDescent="0.3">
      <c r="A39" s="5" t="s">
        <v>53</v>
      </c>
      <c r="E39" s="19" t="s">
        <v>76</v>
      </c>
      <c r="AL39" s="5" t="s">
        <v>155</v>
      </c>
    </row>
    <row r="40" spans="1:38" x14ac:dyDescent="0.3">
      <c r="A40" s="5" t="s">
        <v>53</v>
      </c>
      <c r="E40" s="19" t="s">
        <v>77</v>
      </c>
      <c r="AL40" s="5" t="s">
        <v>155</v>
      </c>
    </row>
    <row r="41" spans="1:38" ht="27.6" x14ac:dyDescent="0.3">
      <c r="A41" s="5" t="s">
        <v>53</v>
      </c>
      <c r="E41" s="19" t="s">
        <v>78</v>
      </c>
      <c r="AL41" s="5" t="s">
        <v>155</v>
      </c>
    </row>
    <row r="42" spans="1:38" x14ac:dyDescent="0.3">
      <c r="A42" s="5" t="s">
        <v>53</v>
      </c>
      <c r="E42" s="19" t="s">
        <v>79</v>
      </c>
      <c r="AL42" s="5" t="s">
        <v>155</v>
      </c>
    </row>
    <row r="43" spans="1:38" x14ac:dyDescent="0.3">
      <c r="A43" s="5" t="s">
        <v>53</v>
      </c>
      <c r="E43" s="19" t="s">
        <v>80</v>
      </c>
      <c r="AL43" s="5" t="s">
        <v>155</v>
      </c>
    </row>
    <row r="44" spans="1:38" ht="27.6" x14ac:dyDescent="0.3">
      <c r="A44" s="5" t="s">
        <v>53</v>
      </c>
      <c r="E44" s="19" t="s">
        <v>81</v>
      </c>
      <c r="AL44" s="5" t="s">
        <v>155</v>
      </c>
    </row>
    <row r="45" spans="1:38" ht="41.4" x14ac:dyDescent="0.3">
      <c r="A45" s="5" t="s">
        <v>53</v>
      </c>
      <c r="E45" s="19" t="s">
        <v>82</v>
      </c>
      <c r="AL45" s="5" t="s">
        <v>155</v>
      </c>
    </row>
    <row r="46" spans="1:38" ht="27.6" x14ac:dyDescent="0.3">
      <c r="A46" s="5" t="s">
        <v>53</v>
      </c>
      <c r="E46" s="19" t="s">
        <v>83</v>
      </c>
      <c r="AL46" s="5" t="s">
        <v>155</v>
      </c>
    </row>
    <row r="47" spans="1:38" x14ac:dyDescent="0.3">
      <c r="A47" s="5" t="s">
        <v>53</v>
      </c>
      <c r="E47" s="19" t="s">
        <v>84</v>
      </c>
      <c r="AL47" s="5" t="s">
        <v>155</v>
      </c>
    </row>
    <row r="48" spans="1:38" x14ac:dyDescent="0.3">
      <c r="A48" s="5" t="s">
        <v>53</v>
      </c>
      <c r="E48" s="19" t="s">
        <v>160</v>
      </c>
      <c r="AH48" s="4"/>
      <c r="AL48" s="5" t="s">
        <v>155</v>
      </c>
    </row>
    <row r="49" spans="1:39" x14ac:dyDescent="0.3">
      <c r="A49" s="5" t="s">
        <v>53</v>
      </c>
      <c r="E49" s="19" t="s">
        <v>161</v>
      </c>
      <c r="AH49" s="4"/>
      <c r="AL49" s="5" t="s">
        <v>155</v>
      </c>
    </row>
    <row r="50" spans="1:39" x14ac:dyDescent="0.3">
      <c r="A50" s="5" t="s">
        <v>53</v>
      </c>
      <c r="E50" s="19" t="s">
        <v>162</v>
      </c>
      <c r="AH50" s="4"/>
      <c r="AL50" s="5" t="s">
        <v>155</v>
      </c>
    </row>
    <row r="51" spans="1:39" ht="27.6" x14ac:dyDescent="0.3">
      <c r="A51" s="5" t="s">
        <v>53</v>
      </c>
      <c r="E51" s="19" t="s">
        <v>163</v>
      </c>
      <c r="AH51" s="4"/>
      <c r="AL51" s="5" t="s">
        <v>155</v>
      </c>
    </row>
    <row r="52" spans="1:39" x14ac:dyDescent="0.3">
      <c r="A52" s="5" t="s">
        <v>53</v>
      </c>
      <c r="E52" s="19" t="s">
        <v>164</v>
      </c>
      <c r="AH52" s="4"/>
      <c r="AL52" s="5" t="s">
        <v>155</v>
      </c>
    </row>
    <row r="53" spans="1:39" ht="27.6" x14ac:dyDescent="0.3">
      <c r="A53" s="5" t="s">
        <v>53</v>
      </c>
      <c r="E53" s="19" t="s">
        <v>165</v>
      </c>
      <c r="AH53" s="4"/>
      <c r="AL53" s="5" t="s">
        <v>155</v>
      </c>
    </row>
    <row r="54" spans="1:39" x14ac:dyDescent="0.3">
      <c r="A54" s="5" t="s">
        <v>53</v>
      </c>
      <c r="E54" s="19" t="s">
        <v>166</v>
      </c>
      <c r="AH54" s="4"/>
      <c r="AL54" s="5" t="s">
        <v>155</v>
      </c>
    </row>
    <row r="55" spans="1:39" ht="41.4" x14ac:dyDescent="0.3">
      <c r="A55" s="5" t="s">
        <v>53</v>
      </c>
      <c r="E55" s="19" t="s">
        <v>167</v>
      </c>
      <c r="AH55" s="4"/>
      <c r="AL55" s="5" t="s">
        <v>155</v>
      </c>
    </row>
    <row r="56" spans="1:39" ht="41.4" x14ac:dyDescent="0.3">
      <c r="A56" s="5" t="s">
        <v>53</v>
      </c>
      <c r="E56" s="19" t="s">
        <v>168</v>
      </c>
      <c r="AH56" s="4"/>
      <c r="AL56" s="5" t="s">
        <v>155</v>
      </c>
    </row>
    <row r="57" spans="1:39" ht="27.6" x14ac:dyDescent="0.3">
      <c r="A57" s="5" t="s">
        <v>53</v>
      </c>
      <c r="E57" s="19" t="s">
        <v>169</v>
      </c>
      <c r="AH57" s="4"/>
      <c r="AL57" s="5" t="s">
        <v>155</v>
      </c>
    </row>
    <row r="58" spans="1:39" ht="27.6" x14ac:dyDescent="0.3">
      <c r="A58" s="5" t="s">
        <v>53</v>
      </c>
      <c r="E58" s="19" t="s">
        <v>170</v>
      </c>
      <c r="AL58" s="5" t="s">
        <v>155</v>
      </c>
    </row>
    <row r="59" spans="1:39" ht="27.6" x14ac:dyDescent="0.3">
      <c r="A59" s="5" t="s">
        <v>53</v>
      </c>
      <c r="E59" s="19" t="s">
        <v>171</v>
      </c>
      <c r="AL59" s="5" t="s">
        <v>155</v>
      </c>
    </row>
    <row r="60" spans="1:39" x14ac:dyDescent="0.3">
      <c r="A60" s="5" t="s">
        <v>53</v>
      </c>
      <c r="E60" s="19" t="s">
        <v>172</v>
      </c>
      <c r="AM60" s="5" t="s">
        <v>119</v>
      </c>
    </row>
    <row r="61" spans="1:39" x14ac:dyDescent="0.3">
      <c r="A61" s="31" t="s">
        <v>53</v>
      </c>
      <c r="AH61" s="32" t="s">
        <v>55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Notes</vt:lpstr>
      <vt:lpstr>Bugs</vt:lpstr>
      <vt:lpstr>Development</vt:lpstr>
      <vt:lpstr>Features</vt:lpstr>
      <vt:lpstr>Issues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Human01</dc:creator>
  <cp:lastModifiedBy>Alex Folomechine</cp:lastModifiedBy>
  <cp:lastPrinted>2014-05-16T13:31:56Z</cp:lastPrinted>
  <dcterms:created xsi:type="dcterms:W3CDTF">2014-02-11T09:14:01Z</dcterms:created>
  <dcterms:modified xsi:type="dcterms:W3CDTF">2020-02-11T18:45:58Z</dcterms:modified>
</cp:coreProperties>
</file>