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defaultThemeVersion="124226"/>
  <bookViews>
    <workbookView xWindow="-15" yWindow="45" windowWidth="19440" windowHeight="10095" activeTab="1"/>
  </bookViews>
  <sheets>
    <sheet name="Orientações" sheetId="7" r:id="rId1"/>
    <sheet name="Informações Gerais" sheetId="8" r:id="rId2"/>
    <sheet name="Informações Projeto" sheetId="9" r:id="rId3"/>
    <sheet name="Itens a Financiar" sheetId="10" r:id="rId4"/>
    <sheet name="Par DIME" sheetId="1" state="hidden" r:id="rId5"/>
    <sheet name="Parecer CEP" sheetId="4" state="hidden" r:id="rId6"/>
    <sheet name="Plan1" sheetId="5" state="veryHidden" r:id="rId7"/>
    <sheet name="Plan2" sheetId="11" state="hidden" r:id="rId8"/>
    <sheet name="Gráficos" sheetId="12" state="hidden" r:id="rId9"/>
    <sheet name="Plan3" sheetId="13" state="hidden" r:id="rId10"/>
    <sheet name="Plan4" sheetId="14" state="hidden" r:id="rId11"/>
    <sheet name="Plan5" sheetId="15" r:id="rId12"/>
  </sheets>
  <definedNames>
    <definedName name="_xlnm.Print_Area" localSheetId="1">'Informações Gerais'!$B$1:$N$111</definedName>
    <definedName name="_xlnm.Print_Area" localSheetId="2">'Informações Projeto'!$A$1:$J$39</definedName>
    <definedName name="_xlnm.Print_Area" localSheetId="5">'Parecer CEP'!$B$1:$I$59</definedName>
    <definedName name="_xlnm.Print_Titles" localSheetId="1">'Informações Gerais'!$1:$3</definedName>
    <definedName name="_xlnm.Print_Titles" localSheetId="2">'Informações Projeto'!$1:$3</definedName>
    <definedName name="_xlnm.Print_Titles" localSheetId="0">Orientações!$1:$3</definedName>
    <definedName name="_xlnm.Print_Titles" localSheetId="4">'Par DIME'!$1:$3</definedName>
    <definedName name="_xlnm.Print_Titles" localSheetId="5">'Parecer CEP'!$1:$3</definedName>
  </definedNames>
  <calcPr calcId="145621"/>
</workbook>
</file>

<file path=xl/calcChain.xml><?xml version="1.0" encoding="utf-8"?>
<calcChain xmlns="http://schemas.openxmlformats.org/spreadsheetml/2006/main">
  <c r="K72" i="8" l="1"/>
  <c r="A25" i="1"/>
  <c r="C20" i="1"/>
  <c r="C18" i="4" s="1"/>
  <c r="C19" i="1"/>
  <c r="C17" i="4" s="1"/>
  <c r="H17" i="1"/>
  <c r="H15" i="4" s="1"/>
  <c r="H20" i="1"/>
  <c r="H18" i="4" s="1"/>
  <c r="H19" i="1"/>
  <c r="H17" i="4" s="1"/>
  <c r="H18" i="1"/>
  <c r="H16" i="4" s="1"/>
  <c r="C18" i="1"/>
  <c r="C16" i="4" s="1"/>
  <c r="C17" i="1"/>
  <c r="C15" i="4" s="1"/>
  <c r="G46" i="1"/>
  <c r="G47" i="1"/>
  <c r="F46" i="1"/>
  <c r="F47" i="1"/>
  <c r="F45" i="1"/>
  <c r="G45" i="1"/>
  <c r="D46" i="1"/>
  <c r="D47" i="1"/>
  <c r="D45" i="1"/>
  <c r="B45" i="1"/>
  <c r="B46" i="1"/>
  <c r="B47" i="1"/>
  <c r="B48" i="1"/>
  <c r="H38" i="1"/>
  <c r="H30" i="4" s="1"/>
  <c r="H37" i="1"/>
  <c r="H29" i="4" s="1"/>
  <c r="I30" i="1"/>
  <c r="F31" i="1"/>
  <c r="G31" i="1"/>
  <c r="F32" i="1"/>
  <c r="G32" i="1"/>
  <c r="F33" i="1"/>
  <c r="G33" i="1"/>
  <c r="H8" i="1"/>
  <c r="D8" i="1"/>
  <c r="B8" i="1"/>
  <c r="C5" i="1"/>
  <c r="H19" i="4" l="1"/>
  <c r="H21" i="1"/>
  <c r="H47" i="1"/>
  <c r="H46" i="1"/>
  <c r="D48" i="1"/>
  <c r="H45" i="1"/>
  <c r="G27" i="8"/>
  <c r="B36" i="4" l="1"/>
  <c r="K47" i="8" l="1"/>
  <c r="K74" i="8" l="1"/>
  <c r="K73" i="8"/>
  <c r="H68" i="8"/>
  <c r="H71" i="8" s="1"/>
  <c r="K71" i="8" s="1"/>
  <c r="K67" i="8"/>
  <c r="K66" i="8"/>
  <c r="K65" i="8"/>
  <c r="K64" i="8"/>
  <c r="K63" i="8"/>
  <c r="K62" i="8"/>
  <c r="K61" i="8"/>
  <c r="K60" i="8"/>
  <c r="K59" i="8"/>
  <c r="K56" i="8"/>
  <c r="K55" i="8"/>
  <c r="K54" i="8"/>
  <c r="K53" i="8"/>
  <c r="K52" i="8"/>
  <c r="K51" i="8"/>
  <c r="K50" i="8"/>
  <c r="K49" i="8"/>
  <c r="K48" i="8"/>
  <c r="H75" i="8" l="1"/>
  <c r="H76" i="8"/>
  <c r="D28" i="4"/>
  <c r="I6" i="4" l="1"/>
  <c r="L26" i="8"/>
  <c r="C26" i="4" l="1"/>
  <c r="B35" i="1"/>
  <c r="B27" i="4" s="1"/>
  <c r="D7" i="11" s="1"/>
  <c r="B35" i="4" l="1"/>
  <c r="F27" i="4"/>
  <c r="D27" i="4"/>
  <c r="F5" i="4" l="1"/>
  <c r="B5" i="4"/>
  <c r="D5" i="4"/>
  <c r="C5" i="4"/>
  <c r="D29" i="4"/>
  <c r="C28" i="4"/>
  <c r="I22" i="4"/>
  <c r="C6" i="4"/>
  <c r="G47" i="4" l="1"/>
  <c r="G48" i="4"/>
  <c r="G46" i="4"/>
  <c r="F47" i="4"/>
  <c r="F48" i="4"/>
  <c r="F46" i="4"/>
  <c r="D47" i="4"/>
  <c r="D48" i="4"/>
  <c r="D46" i="4"/>
  <c r="B48" i="4"/>
  <c r="B47" i="4"/>
  <c r="B46" i="4"/>
  <c r="D37" i="1"/>
  <c r="F34" i="1"/>
  <c r="F26" i="4" s="1"/>
  <c r="I32" i="1"/>
  <c r="I24" i="4" s="1"/>
  <c r="I33" i="1"/>
  <c r="I25" i="4" s="1"/>
  <c r="I34" i="1"/>
  <c r="I26" i="4" s="1"/>
  <c r="I35" i="1"/>
  <c r="I27" i="4" s="1"/>
  <c r="I36" i="1"/>
  <c r="I28" i="4" s="1"/>
  <c r="I31" i="1"/>
  <c r="I23" i="4" s="1"/>
  <c r="C32" i="1"/>
  <c r="C24" i="4" s="1"/>
  <c r="C33" i="1"/>
  <c r="C25" i="4" s="1"/>
  <c r="C34" i="1"/>
  <c r="C35" i="1"/>
  <c r="C27" i="4" s="1"/>
  <c r="C36" i="1"/>
  <c r="C31" i="1"/>
  <c r="G24" i="4"/>
  <c r="G25" i="4"/>
  <c r="G34" i="1"/>
  <c r="G26" i="4" s="1"/>
  <c r="G35" i="1"/>
  <c r="G27" i="4" s="1"/>
  <c r="G36" i="1"/>
  <c r="G28" i="4" s="1"/>
  <c r="G23" i="4"/>
  <c r="C23" i="4" l="1"/>
  <c r="E2" i="11" s="1"/>
  <c r="F36" i="1"/>
  <c r="F28" i="4" s="1"/>
  <c r="D49" i="4"/>
  <c r="B3" i="11"/>
  <c r="B2" i="11"/>
  <c r="E7" i="11"/>
  <c r="E8" i="11"/>
  <c r="H46" i="4"/>
  <c r="F24" i="4"/>
  <c r="F25" i="4"/>
  <c r="F23" i="4"/>
  <c r="D32" i="1"/>
  <c r="D24" i="4" s="1"/>
  <c r="D33" i="1"/>
  <c r="D25" i="4" s="1"/>
  <c r="D34" i="1"/>
  <c r="D26" i="4" s="1"/>
  <c r="D31" i="1"/>
  <c r="D23" i="4" s="1"/>
  <c r="B32" i="1"/>
  <c r="B24" i="4" s="1"/>
  <c r="B33" i="1"/>
  <c r="B25" i="4" s="1"/>
  <c r="B34" i="1"/>
  <c r="B26" i="4" s="1"/>
  <c r="B36" i="1"/>
  <c r="B28" i="4" s="1"/>
  <c r="D8" i="11" s="1"/>
  <c r="B31" i="1"/>
  <c r="B23" i="4" s="1"/>
  <c r="G5" i="4"/>
  <c r="H47" i="4"/>
  <c r="E85" i="8"/>
  <c r="L82" i="8"/>
  <c r="L83" i="8"/>
  <c r="C6" i="1"/>
  <c r="E3" i="11" l="1"/>
  <c r="E4" i="11"/>
  <c r="F4" i="11"/>
  <c r="F3" i="11"/>
  <c r="F2" i="11"/>
  <c r="E5" i="11"/>
  <c r="B10" i="1"/>
  <c r="B8" i="4" s="1"/>
  <c r="B37" i="1"/>
  <c r="B29" i="4" s="1"/>
  <c r="L84" i="8"/>
  <c r="H48" i="4"/>
  <c r="L93" i="8"/>
  <c r="L94" i="8" s="1"/>
  <c r="A8" i="9"/>
  <c r="B13" i="1"/>
  <c r="B11" i="4" s="1"/>
  <c r="A5" i="9"/>
  <c r="J4" i="9"/>
  <c r="H40" i="4"/>
  <c r="H39" i="4"/>
  <c r="H38" i="4"/>
  <c r="H37" i="4"/>
  <c r="H36" i="4"/>
  <c r="H35" i="4"/>
  <c r="B40" i="4"/>
  <c r="B39" i="4"/>
  <c r="A2" i="5"/>
  <c r="A3" i="5"/>
  <c r="A4" i="5"/>
  <c r="B38" i="4"/>
  <c r="B37" i="4"/>
  <c r="H20" i="4" l="1"/>
  <c r="H22" i="1"/>
  <c r="F5" i="11"/>
  <c r="H41" i="4"/>
  <c r="H40" i="1"/>
  <c r="I6" i="1" l="1"/>
  <c r="H5" i="4" s="1"/>
  <c r="E68" i="8"/>
  <c r="K75" i="8" s="1"/>
  <c r="K46" i="8"/>
  <c r="K68" i="8" s="1"/>
  <c r="K77" i="8"/>
  <c r="E76" i="8"/>
  <c r="K76" i="8" s="1"/>
</calcChain>
</file>

<file path=xl/comments1.xml><?xml version="1.0" encoding="utf-8"?>
<comments xmlns="http://schemas.openxmlformats.org/spreadsheetml/2006/main">
  <authors>
    <author>fomento</author>
    <author>Valerio  de Assis Souza Silva</author>
    <author xml:space="preserve">Richer de Andrade Matos </author>
    <author/>
  </authors>
  <commentList>
    <comment ref="I24" authorId="0">
      <text>
        <r>
          <rPr>
            <b/>
            <sz val="9"/>
            <color indexed="81"/>
            <rFont val="Tahoma"/>
            <family val="2"/>
          </rPr>
          <t>Antes do resultado financeiro</t>
        </r>
      </text>
    </comment>
    <comment ref="B33" authorId="1">
      <text>
        <r>
          <rPr>
            <b/>
            <sz val="9"/>
            <color indexed="81"/>
            <rFont val="Tahoma"/>
            <family val="2"/>
          </rPr>
          <t>Nome dos sócios ou da Empresa que participam em outras Empresas com mais de 10% no capital social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 xml:space="preserve">FATURAMENTO BRUTO DO ÚLTIMO EXERCÍCIO
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Quadro de Usos e Fontes tem por objetivo definir em detalhes onde (USOS) os recursos serão aportados e sua respectiva origem (FONTES). Informações de investimentos em obras civis, despesas de montagem e de instalações, máquinas e equipamentos, hardware, software, despesas com estudos e projetos, despesas pré-operacionais, inclusive gastos efetiva e comprovadamente já realizados..., são aqueles que, via-de-regra, compõem o Quadro de Usos e Fontes de um projeto.  Valores já realizados com recursos próprios, informe apenas o que ocorreram nos últimos 06 meses.</t>
        </r>
      </text>
    </comment>
    <comment ref="H44" authorId="1">
      <text>
        <r>
          <rPr>
            <b/>
            <sz val="10"/>
            <color indexed="81"/>
            <rFont val="Tahoma"/>
            <family val="2"/>
          </rPr>
          <t>Apenas os valores que foram realizados nos últimos 06 meses e que possam ser comprovados com Nota Fiscal em nome da proponente.</t>
        </r>
      </text>
    </comment>
    <comment ref="B51" authorId="2">
      <text>
        <r>
          <rPr>
            <b/>
            <sz val="9"/>
            <color indexed="81"/>
            <rFont val="Tahoma"/>
            <family val="2"/>
          </rPr>
          <t>Especifique na planilha "itens a financiar"</t>
        </r>
      </text>
    </comment>
    <comment ref="B60" authorId="1">
      <text>
        <r>
          <rPr>
            <b/>
            <sz val="9"/>
            <color indexed="81"/>
            <rFont val="Tahoma"/>
            <family val="2"/>
          </rPr>
          <t>Especifique máquinas e equipamentos na planilha "itens a Financiar".
Em caso de dúvidas, contate a área de mercado da Fomento Paraná:
(41) 3235-7638 / (41) 3235-7644 / (41) 3235-7645</t>
        </r>
      </text>
    </comment>
    <comment ref="B69" authorId="1">
      <text>
        <r>
          <rPr>
            <b/>
            <sz val="9"/>
            <color indexed="81"/>
            <rFont val="Tahoma"/>
            <family val="2"/>
          </rPr>
          <t>Quadro de Fontes tem por objetivo definir, em detalhes, de onde os recursos são/serão provenientes (recursos próprios ou financiamentos). Valores já realizados com recursos próprios informe apenas o que ocorreram nos últimos 06 meses.</t>
        </r>
      </text>
    </comment>
    <comment ref="B71" authorId="3">
      <text>
        <r>
          <rPr>
            <b/>
            <sz val="9"/>
            <color indexed="8"/>
            <rFont val="Tahoma"/>
            <family val="2"/>
          </rPr>
          <t>Parte do projeto que será realizada com recursos próprios da empresa.</t>
        </r>
      </text>
    </comment>
    <comment ref="H71" authorId="2">
      <text>
        <r>
          <rPr>
            <b/>
            <sz val="9"/>
            <color indexed="81"/>
            <rFont val="Tahoma"/>
            <family val="2"/>
          </rPr>
          <t>Apenas os valores que foram realizados nos últimos 06 meses e que possam ser comprovados com Nota Fiscal em nome da proponente.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2" authorId="3">
      <text>
        <r>
          <rPr>
            <b/>
            <sz val="9"/>
            <color indexed="8"/>
            <rFont val="Tahoma"/>
            <family val="2"/>
          </rPr>
          <t>Parte não financiada do investimento, a ser coberta com injeção de recursos dos sócios ou reinversão de lucros da atividade.</t>
        </r>
      </text>
    </comment>
    <comment ref="B87" authorId="1">
      <text>
        <r>
          <rPr>
            <b/>
            <sz val="9"/>
            <color indexed="81"/>
            <rFont val="Tahoma"/>
            <family val="2"/>
          </rPr>
          <t xml:space="preserve">As garantias reais devem apresentar valor de mercado correspondente a no mínimo  130% (cento e trinta por cento) do valor do financiamento solicitado. </t>
        </r>
      </text>
    </comment>
  </commentList>
</comments>
</file>

<file path=xl/comments2.xml><?xml version="1.0" encoding="utf-8"?>
<comments xmlns="http://schemas.openxmlformats.org/spreadsheetml/2006/main">
  <authors>
    <author>Valerio  de Assis Souza Silva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 xml:space="preserve">As garantias reais devem apresentar valor de mercado correspondente a no mínimo  130% (cento e trinta por cento) do valor do financiamento solicitado. </t>
        </r>
      </text>
    </comment>
  </commentList>
</comments>
</file>

<file path=xl/comments3.xml><?xml version="1.0" encoding="utf-8"?>
<comments xmlns="http://schemas.openxmlformats.org/spreadsheetml/2006/main">
  <authors>
    <author>Valerio  de Assis Souza Silva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 xml:space="preserve">As garantias reais devem apresentar valor de mercado correspondente a no mínimo  130% (cento e trinta por cento) do valor do financiamento solicitado. </t>
        </r>
      </text>
    </comment>
  </commentList>
</comments>
</file>

<file path=xl/sharedStrings.xml><?xml version="1.0" encoding="utf-8"?>
<sst xmlns="http://schemas.openxmlformats.org/spreadsheetml/2006/main" count="249" uniqueCount="198">
  <si>
    <t>DATA:</t>
  </si>
  <si>
    <t>EMPRESA E MERCADO DE ATUAÇÃO</t>
  </si>
  <si>
    <t xml:space="preserve">SÍNTESE DO PROJETO </t>
  </si>
  <si>
    <t xml:space="preserve">INFORMAÇÕES FINANCEIRAS </t>
  </si>
  <si>
    <t>Data Base:</t>
  </si>
  <si>
    <t>Capital Social</t>
  </si>
  <si>
    <t>EBITDA</t>
  </si>
  <si>
    <t>Não</t>
  </si>
  <si>
    <t>Nº empresas do grupo:</t>
  </si>
  <si>
    <r>
      <t xml:space="preserve">ROB do grupo no último exercício </t>
    </r>
    <r>
      <rPr>
        <i/>
        <sz val="8"/>
        <rFont val="Bitstream Vera Sans"/>
      </rPr>
      <t>(Para efeito de enquadramento no BNDES deverá ser utilizado os dados do último exercício encerrado)</t>
    </r>
    <r>
      <rPr>
        <b/>
        <sz val="8"/>
        <rFont val="Bitstream Vera Sans"/>
      </rPr>
      <t>:</t>
    </r>
  </si>
  <si>
    <t>Limites de Financiamento:</t>
  </si>
  <si>
    <t>Critério ROB (25%):</t>
  </si>
  <si>
    <t>Critério PL (100%):</t>
  </si>
  <si>
    <t>Valor R$</t>
  </si>
  <si>
    <t>TOTAL</t>
  </si>
  <si>
    <t>RECOMENDAÇÃO DIMRI-2</t>
  </si>
  <si>
    <t>ANEXOS</t>
  </si>
  <si>
    <t>I - Solicitação de Financiamento preenchida pelo cliente;</t>
  </si>
  <si>
    <t>CONCLUSÃO DO CEP:</t>
  </si>
  <si>
    <t>PROPOSTA ENQUADRADA</t>
  </si>
  <si>
    <t>ENQUADRADA COM RESSALVAS</t>
  </si>
  <si>
    <t>NÃO ENQUADRADA</t>
  </si>
  <si>
    <t>DATA DO CEP :</t>
  </si>
  <si>
    <t>ASSINATURAS:</t>
  </si>
  <si>
    <t xml:space="preserve">PARECER CEP - COMITE DE ENQUADRAMENTO DE PROPOSTA </t>
  </si>
  <si>
    <t>PARECER CEP</t>
  </si>
  <si>
    <t>Implantação</t>
  </si>
  <si>
    <t>ITEM</t>
  </si>
  <si>
    <t>S/N</t>
  </si>
  <si>
    <t>STATUS</t>
  </si>
  <si>
    <t>S</t>
  </si>
  <si>
    <t>QUADRO GERAL</t>
  </si>
  <si>
    <t>Fórmula</t>
  </si>
  <si>
    <t>Descrição</t>
  </si>
  <si>
    <t>Resultado</t>
  </si>
  <si>
    <t>Um argumento é VERDADEIRO</t>
  </si>
  <si>
    <t>Todos os argumentos são avaliados como FALSO</t>
  </si>
  <si>
    <t>Pelo menos um argumento é VERDADEIRO</t>
  </si>
  <si>
    <t>=SE(OU(1+1=1;2+2=5;5+5= 10), "responder se verdadeiro", "responder se falso")</t>
  </si>
  <si>
    <t>Um dos argumentos OU é verdadeiro</t>
  </si>
  <si>
    <t>responder se verdadeiro</t>
  </si>
  <si>
    <t>Orientações Gerais</t>
  </si>
  <si>
    <t>DATA BASE:</t>
  </si>
  <si>
    <t>Razão Social</t>
  </si>
  <si>
    <t>CNPJ</t>
  </si>
  <si>
    <t>Endereço</t>
  </si>
  <si>
    <t>CEP</t>
  </si>
  <si>
    <t>Município</t>
  </si>
  <si>
    <t>Estado</t>
  </si>
  <si>
    <t>Nome</t>
  </si>
  <si>
    <t>Cargo</t>
  </si>
  <si>
    <t>NOME DO(S) SÓCIO(S):</t>
  </si>
  <si>
    <t xml:space="preserve">% PARTICIPAÇÃO </t>
  </si>
  <si>
    <t>RECURSOS PRÓPRIOS</t>
  </si>
  <si>
    <t xml:space="preserve">Descrição do bem </t>
  </si>
  <si>
    <t>Hipoteca</t>
  </si>
  <si>
    <t>Veículos</t>
  </si>
  <si>
    <t>Máquinas e Equipamentos</t>
  </si>
  <si>
    <t>Outros</t>
  </si>
  <si>
    <t xml:space="preserve">Observações que julgar relevantes sobre os bens a serem financiados e as garantias oferecidas </t>
  </si>
  <si>
    <t xml:space="preserve">E-mail </t>
  </si>
  <si>
    <t>Telefone Contato</t>
  </si>
  <si>
    <t>Responsabilizo-me pela veracidade dos documentos e informações prestadas sob pena da legislação aplicável.</t>
  </si>
  <si>
    <t>NOME DO RESPONSÁVEL PELA EMPRESA</t>
  </si>
  <si>
    <t>LOCAL</t>
  </si>
  <si>
    <t>DATA</t>
  </si>
  <si>
    <t xml:space="preserve">                      SOLICITAÇÃO DE ENQUADRAMENTO(Informações Iniciais )</t>
  </si>
  <si>
    <t xml:space="preserve">A SOLICITAÇÃO DO FINANCIAMENTO TRATA DE UMA PROJETO DE INOVAÇÃO </t>
  </si>
  <si>
    <t>4. Localização do Projeto a Financiar</t>
  </si>
  <si>
    <t xml:space="preserve">Fone </t>
  </si>
  <si>
    <t>5. Principais produtos e serviços comercializados</t>
  </si>
  <si>
    <t>6. Mercado de atuação e perspectivas</t>
  </si>
  <si>
    <r>
      <t xml:space="preserve">6. Informar se  a empresa ou seus  sócios, caso sejam Pessoa Jurídica,  participam em outras empresas com mais 10% no Capital 
</t>
    </r>
    <r>
      <rPr>
        <sz val="9"/>
        <rFont val="Arial"/>
        <family val="2"/>
      </rPr>
      <t>O Quadro a seguir se faz necessário para definir o Porte da Empresa, considerada como parte de Grupo Econômico, que é obtido com base na Receita Bruta Anual  consolidada do Grupo.</t>
    </r>
  </si>
  <si>
    <t>CPF</t>
  </si>
  <si>
    <t>PARTICIPAÇÃO SOCIETÁRIA</t>
  </si>
  <si>
    <t xml:space="preserve">NOME DO SÓCIO </t>
  </si>
  <si>
    <t xml:space="preserve">N° CPF </t>
  </si>
  <si>
    <t>8. Certificação</t>
  </si>
  <si>
    <t>RELAÇÃO DE MÁQUINAS, EQUIPAMENTOS E VEÍCULOS OBJETO DO FINANCIAMENTO</t>
  </si>
  <si>
    <t>QTD</t>
  </si>
  <si>
    <t xml:space="preserve">FORNECEDOR </t>
  </si>
  <si>
    <t xml:space="preserve">CODIGO FINAME </t>
  </si>
  <si>
    <t>NOME DO PRODUTO/MODELO</t>
  </si>
  <si>
    <t>VALOR</t>
  </si>
  <si>
    <t xml:space="preserve">Financiamentos de máquinas e equipamentos pelo FINAME </t>
  </si>
  <si>
    <t>Em caso de máquinas, equipamentos e veículos, a consulta do código FINAME pode ser realizada através do link:</t>
  </si>
  <si>
    <t>http://www.bndes.gov.br/SiteBNDES/bndes/bndes_pt/Ferramentas_e_Normas/Credenciamento_de_Equipamentos/consulta.html</t>
  </si>
  <si>
    <t>Em caso de software, a consulta aos que são cadastrados junto ao BNDES pode ser realizada através do link:</t>
  </si>
  <si>
    <t>http://www.bndes.gov.br/SiteBNDES/bndes/bndes_pt/Institucional/Apoio_Financeiro/Programas_e_Fundos/Prosoft/prosoft_comercializacao.html</t>
  </si>
  <si>
    <t>Em caso de dúvidas, consulte a Área de Mercado da Fomento Paraná: (41) 3235-7644 / (41) 3235-7645 / (41) 3235-7638</t>
  </si>
  <si>
    <t xml:space="preserve">7. A empresa adota Política Ambiental e Social? Em caso afirmativo, descreva. </t>
  </si>
  <si>
    <t xml:space="preserve">PARTICIPANTE </t>
  </si>
  <si>
    <t>EMPRESA QUE PARTICIPA</t>
  </si>
  <si>
    <t>% PART</t>
  </si>
  <si>
    <t>PAT. LÍQUIDO</t>
  </si>
  <si>
    <t>RECEITA OPERAC. BRUTA</t>
  </si>
  <si>
    <t>TOTAL R$</t>
  </si>
  <si>
    <t>Valor Mercado R$</t>
  </si>
  <si>
    <t>Prazos Sugeridos</t>
  </si>
  <si>
    <t xml:space="preserve">Amortização </t>
  </si>
  <si>
    <t xml:space="preserve">Carência </t>
  </si>
  <si>
    <t>Linha de Financiamento</t>
  </si>
  <si>
    <t>Prazo Total</t>
  </si>
  <si>
    <t>MATRIZ DE ANÁLISE</t>
  </si>
  <si>
    <t>VALOR CAPITAL  SOCIAL</t>
  </si>
  <si>
    <t xml:space="preserve">Ativo Circulante </t>
  </si>
  <si>
    <t>Passivo circulante</t>
  </si>
  <si>
    <t>Imobilizado/invest.</t>
  </si>
  <si>
    <t>Passivo Não Circ.</t>
  </si>
  <si>
    <t>Receita Líquida</t>
  </si>
  <si>
    <t>Receita Op. Bruta</t>
  </si>
  <si>
    <t>N° de empresas</t>
  </si>
  <si>
    <r>
      <t xml:space="preserve">Receita Operacional Bruta do grupo econômico no último exercício: </t>
    </r>
    <r>
      <rPr>
        <i/>
        <sz val="9"/>
        <rFont val="Bitstream Vera Sans"/>
      </rPr>
      <t/>
    </r>
  </si>
  <si>
    <t>Sim</t>
  </si>
  <si>
    <t>Imóvel próprio:</t>
  </si>
  <si>
    <t>Área total  da empresa (m²)</t>
  </si>
  <si>
    <t>Área construída da empresa (m²)</t>
  </si>
  <si>
    <t>Quantidade de funcionários efetivos</t>
  </si>
  <si>
    <t>Data de constituição</t>
  </si>
  <si>
    <t xml:space="preserve">FINANCIAMENTO SOLICITADO </t>
  </si>
  <si>
    <t>GRUPO ECONÔMICO (Empresa ou Sócios com participação superior a 10% no Capital de outras empresas)</t>
  </si>
  <si>
    <t xml:space="preserve">PERCENTUAL A SER FINANCIADO DO INVESTIMENTO TOTAL </t>
  </si>
  <si>
    <t xml:space="preserve">II - Balanço Patrimonial e Demonstrativo de Resultado </t>
  </si>
  <si>
    <t xml:space="preserve">III - Registro de Imóvel </t>
  </si>
  <si>
    <t>Nº DA PROPOSTA:</t>
  </si>
  <si>
    <t>Amortização</t>
  </si>
  <si>
    <t>*Na constituição de garantias reais, seu valor deve corresponder a, no mínimo, 130% (cento e trinta por cento) do valor do financiamento proposto. Em caso de empresa em implantação, o valor da garantia deve ser de 200% do financiamento pleiteado.</t>
  </si>
  <si>
    <t>PROPONENTE / CORRESPONDENTE</t>
  </si>
  <si>
    <t>Patrimônio Líquido</t>
  </si>
  <si>
    <t>VALOR DA PROPOSTA R$:</t>
  </si>
  <si>
    <t>PROPONENTE</t>
  </si>
  <si>
    <t>RELATÓRIO N°:</t>
  </si>
  <si>
    <t>Constituição</t>
  </si>
  <si>
    <t xml:space="preserve">       Sim                              Não</t>
  </si>
  <si>
    <t>DADOS DO FINANCIAMENTO</t>
  </si>
  <si>
    <t>Constituição:</t>
  </si>
  <si>
    <t>Curitiba,</t>
  </si>
  <si>
    <t xml:space="preserve">Bancos curto prazo </t>
  </si>
  <si>
    <t xml:space="preserve">Bancos longo prazo </t>
  </si>
  <si>
    <t>(+) Depreciação</t>
  </si>
  <si>
    <t>(+/-) Res. Líquido</t>
  </si>
  <si>
    <t>(+/-) Resultado Operacional</t>
  </si>
  <si>
    <t>Saldo devedor na FomentoPR</t>
  </si>
  <si>
    <t>Ativo = Passivo</t>
  </si>
  <si>
    <t>Ativo</t>
  </si>
  <si>
    <t>Passivo</t>
  </si>
  <si>
    <t>Circulante</t>
  </si>
  <si>
    <t>Longo Prazo</t>
  </si>
  <si>
    <t>Imobilizado / PL</t>
  </si>
  <si>
    <t>Res. Líq</t>
  </si>
  <si>
    <t>% / RL</t>
  </si>
  <si>
    <t>Saldo devedor na Fomento PR:</t>
  </si>
  <si>
    <t>TOTAL DO PROJETO ORÇADO</t>
  </si>
  <si>
    <t>JÁ REALIZADO</t>
  </si>
  <si>
    <t xml:space="preserve">A REALIZAR </t>
  </si>
  <si>
    <t>1. INVESTIMENTOS FIXOS</t>
  </si>
  <si>
    <t xml:space="preserve">Obras Civis,  Instalações e Projetos </t>
  </si>
  <si>
    <t xml:space="preserve">Estudos e Projetos </t>
  </si>
  <si>
    <t xml:space="preserve">Móveis e Utensílios Novos Nacional </t>
  </si>
  <si>
    <t>Montagem/ Instalações</t>
  </si>
  <si>
    <t>Informatização (Software/hardware)</t>
  </si>
  <si>
    <t>Ônibus e Caminhões finamizáveis</t>
  </si>
  <si>
    <t xml:space="preserve">Desenvolvimento de Processos </t>
  </si>
  <si>
    <t xml:space="preserve">2. MÁQUINAS/EQUIPAMENTOS NACIONAIS </t>
  </si>
  <si>
    <t xml:space="preserve">3. EQUIPAMENTOS IMPORTADOS </t>
  </si>
  <si>
    <t xml:space="preserve">4. CAPITAL GIRO ASSOCIADO </t>
  </si>
  <si>
    <t>5. CAPITAL GIRO PURO</t>
  </si>
  <si>
    <t>6. OUTROS (Detalhar):</t>
  </si>
  <si>
    <t>TOTAL DOS USOS</t>
  </si>
  <si>
    <t>FONTES</t>
  </si>
  <si>
    <t xml:space="preserve">JÁ REALIZADO </t>
  </si>
  <si>
    <t xml:space="preserve">TOTAL DAS FONTES </t>
  </si>
  <si>
    <t>Faz parte de grupo econômico</t>
  </si>
  <si>
    <t xml:space="preserve">1 - EMPRESA </t>
  </si>
  <si>
    <t xml:space="preserve">2 - QUADRO SOCIETÁRIO </t>
  </si>
  <si>
    <t xml:space="preserve">3 - INFORMAÇÕES FINANCEIRAS </t>
  </si>
  <si>
    <t>4 - GRUPO ECONÔMICO</t>
  </si>
  <si>
    <t>TOTAL DAS FONTES</t>
  </si>
  <si>
    <t>FONTES DE RECURSOS</t>
  </si>
  <si>
    <t>Outros (Detalhar)</t>
  </si>
  <si>
    <t>6 - LINHAS E PRAZOS SUGERIDOS</t>
  </si>
  <si>
    <t>7 - DESCRIÇÃO E VALOR DE MERCADO DAS GARANTIAS OFERECIDAS</t>
  </si>
  <si>
    <t>(Especificar a fonte dos recursos)</t>
  </si>
  <si>
    <t>PARECER DIME</t>
  </si>
  <si>
    <t>Coeficiente de cobertura das garantias:</t>
  </si>
  <si>
    <t>USOS DE RECURSOS</t>
  </si>
  <si>
    <t>5 - QUADRO DE USOS E FONTES DE RECURSOS DO INVESTIMENTO</t>
  </si>
  <si>
    <t>Valério S. Silva</t>
  </si>
  <si>
    <t xml:space="preserve">                      SOLICITAÇÃO DE ENQUADRAMENTO</t>
  </si>
  <si>
    <t>Ativo Real Longo Prazo</t>
  </si>
  <si>
    <t>Lucro/prej acumulado</t>
  </si>
  <si>
    <t>NÃO</t>
  </si>
  <si>
    <t>ATIVIDADE</t>
  </si>
  <si>
    <t>CIDADE</t>
  </si>
  <si>
    <r>
      <t>TOT</t>
    </r>
    <r>
      <rPr>
        <b/>
        <i/>
        <sz val="8"/>
        <rFont val="Bitstream Vera Sans"/>
      </rPr>
      <t>AL R$</t>
    </r>
  </si>
  <si>
    <t xml:space="preserve"> DESCRIÇÃO E VALOR DE MERCADO DAS GARANTIAS OFERECIDAS</t>
  </si>
  <si>
    <t>Observações que julgar relevantes sobre os bens oferecidos em GARANTIA</t>
  </si>
  <si>
    <t xml:space="preserve"> OUTRAS FONTES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</si>
</sst>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#,##0.00_ ;\-#,##0.00\ "/>
    <numFmt numFmtId="167" formatCode="&quot;&quot;00&quot;.&quot;000&quot;.&quot;000&quot;/&quot;0000\-00"/>
    <numFmt numFmtId="168" formatCode="00\.000\-000"/>
    <numFmt numFmtId="169" formatCode="#,##0_ ;\-#,##0\ "/>
    <numFmt numFmtId="170" formatCode="00\.000\.000\-00"/>
    <numFmt numFmtId="171" formatCode="_(* #,##0_);_(* \(#,##0\);_(* &quot;-&quot;??_);_(@_)"/>
    <numFmt numFmtId="172" formatCode="[$-416]d&quot; de&quot;\ \ mmmm&quot; de&quot;\ yyyy;@"/>
  </numFmts>
  <fonts count="47">
    <font>
      <sz val="11"/>
      <color theme="1"/>
      <name val="Calibri"/>
      <family val="2"/>
      <scheme val="minor"/>
    </font>
    <font>
      <b/>
      <sz val="8"/>
      <name val="Bitstream Vera Sans"/>
    </font>
    <font>
      <i/>
      <sz val="8"/>
      <name val="Bitstream Vera Sans"/>
    </font>
    <font>
      <b/>
      <sz val="9"/>
      <name val="Bitstream Vera Sans"/>
    </font>
    <font>
      <b/>
      <sz val="9"/>
      <color indexed="81"/>
      <name val="Tahoma"/>
      <family val="2"/>
    </font>
    <font>
      <b/>
      <sz val="8"/>
      <name val="Bitstream Vera Sans"/>
      <family val="2"/>
    </font>
    <font>
      <b/>
      <sz val="14"/>
      <name val="Bitstream Vera Sans"/>
      <family val="2"/>
    </font>
    <font>
      <u/>
      <sz val="10"/>
      <color indexed="12"/>
      <name val="Arial"/>
      <family val="2"/>
    </font>
    <font>
      <b/>
      <u/>
      <sz val="8"/>
      <color indexed="12"/>
      <name val="Arial"/>
      <family val="2"/>
    </font>
    <font>
      <i/>
      <sz val="9"/>
      <name val="Bitstream Vera Sans"/>
    </font>
    <font>
      <b/>
      <sz val="8"/>
      <name val="Arial"/>
      <family val="2"/>
    </font>
    <font>
      <b/>
      <i/>
      <sz val="8"/>
      <name val="Bitstream Vera Sans"/>
      <family val="2"/>
    </font>
    <font>
      <b/>
      <sz val="9"/>
      <color indexed="8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63636"/>
      <name val="Segoe UI"/>
      <family val="2"/>
    </font>
    <font>
      <b/>
      <i/>
      <sz val="8"/>
      <color rgb="FFFF0000"/>
      <name val="Bitstream Vera Sans"/>
    </font>
    <font>
      <i/>
      <sz val="8"/>
      <color rgb="FFFF0000"/>
      <name val="Bitstream Vera Sans"/>
    </font>
    <font>
      <sz val="11"/>
      <name val="Calibri"/>
      <family val="2"/>
      <scheme val="minor"/>
    </font>
    <font>
      <b/>
      <sz val="8"/>
      <color rgb="FFFF0000"/>
      <name val="Bitstream Vera Sans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Bitstream Vera Sans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Bitstream Vera Sans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Bitstream Vera Sans"/>
    </font>
    <font>
      <b/>
      <sz val="9"/>
      <name val="Calibri"/>
      <family val="2"/>
      <scheme val="minor"/>
    </font>
    <font>
      <b/>
      <sz val="10"/>
      <name val="Bitstream Vera Sans"/>
      <family val="2"/>
    </font>
    <font>
      <sz val="8"/>
      <name val="Bitstream Vera Sans"/>
    </font>
    <font>
      <b/>
      <sz val="12"/>
      <color theme="1"/>
      <name val="Calibri"/>
      <family val="2"/>
      <scheme val="minor"/>
    </font>
    <font>
      <b/>
      <sz val="8"/>
      <color theme="4" tint="-0.249977111117893"/>
      <name val="Bitstream Vera Sans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b/>
      <sz val="12"/>
      <name val="Bitstream Vera Sans"/>
      <family val="2"/>
    </font>
    <font>
      <sz val="8"/>
      <name val="Arial"/>
      <family val="2"/>
    </font>
    <font>
      <b/>
      <i/>
      <sz val="8"/>
      <name val="Bitstream Vera Sans"/>
    </font>
    <font>
      <sz val="10"/>
      <name val="Arial"/>
      <family val="2"/>
    </font>
    <font>
      <sz val="8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99"/>
        <bgColor indexed="31"/>
      </patternFill>
    </fill>
  </fills>
  <borders count="8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</cellStyleXfs>
  <cellXfs count="686">
    <xf numFmtId="0" fontId="0" fillId="0" borderId="0" xfId="0"/>
    <xf numFmtId="0" fontId="17" fillId="2" borderId="61" xfId="0" applyFont="1" applyFill="1" applyBorder="1" applyAlignment="1">
      <alignment vertical="center" wrapText="1"/>
    </xf>
    <xf numFmtId="0" fontId="17" fillId="3" borderId="62" xfId="0" applyFont="1" applyFill="1" applyBorder="1" applyAlignment="1">
      <alignment vertical="center" wrapText="1"/>
    </xf>
    <xf numFmtId="0" fontId="17" fillId="4" borderId="61" xfId="0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5" fillId="0" borderId="0" xfId="0" applyFont="1" applyBorder="1" applyAlignment="1" applyProtection="1">
      <alignment horizontal="center" vertical="center"/>
    </xf>
    <xf numFmtId="0" fontId="16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4" xfId="0" applyBorder="1"/>
    <xf numFmtId="0" fontId="16" fillId="0" borderId="0" xfId="0" applyFont="1"/>
    <xf numFmtId="0" fontId="7" fillId="0" borderId="0" xfId="1"/>
    <xf numFmtId="0" fontId="20" fillId="0" borderId="0" xfId="4" applyFont="1" applyProtection="1">
      <protection hidden="1"/>
    </xf>
    <xf numFmtId="0" fontId="20" fillId="0" borderId="0" xfId="4" applyFont="1" applyAlignment="1" applyProtection="1">
      <alignment vertical="center"/>
      <protection hidden="1"/>
    </xf>
    <xf numFmtId="0" fontId="1" fillId="0" borderId="14" xfId="4" applyFont="1" applyFill="1" applyBorder="1" applyAlignment="1" applyProtection="1">
      <alignment horizontal="left" vertical="top" wrapText="1"/>
      <protection hidden="1"/>
    </xf>
    <xf numFmtId="0" fontId="1" fillId="0" borderId="0" xfId="4" applyFont="1" applyFill="1" applyBorder="1" applyAlignment="1" applyProtection="1">
      <alignment horizontal="left" vertical="top" wrapText="1"/>
      <protection hidden="1"/>
    </xf>
    <xf numFmtId="164" fontId="3" fillId="0" borderId="15" xfId="3" applyFont="1" applyFill="1" applyBorder="1" applyAlignment="1" applyProtection="1">
      <alignment horizontal="center" vertical="center"/>
      <protection hidden="1"/>
    </xf>
    <xf numFmtId="0" fontId="3" fillId="6" borderId="16" xfId="4" applyFont="1" applyFill="1" applyBorder="1" applyAlignment="1" applyProtection="1">
      <alignment horizontal="left" wrapText="1"/>
      <protection hidden="1"/>
    </xf>
    <xf numFmtId="164" fontId="24" fillId="0" borderId="17" xfId="3" applyFont="1" applyFill="1" applyBorder="1" applyAlignment="1" applyProtection="1">
      <alignment horizontal="center"/>
      <protection hidden="1"/>
    </xf>
    <xf numFmtId="164" fontId="3" fillId="6" borderId="17" xfId="3" applyFont="1" applyFill="1" applyBorder="1" applyAlignment="1" applyProtection="1">
      <alignment horizontal="center"/>
      <protection hidden="1"/>
    </xf>
    <xf numFmtId="0" fontId="26" fillId="0" borderId="0" xfId="4" applyFont="1" applyProtection="1">
      <protection hidden="1"/>
    </xf>
    <xf numFmtId="164" fontId="29" fillId="0" borderId="4" xfId="3" applyFont="1" applyFill="1" applyBorder="1" applyAlignment="1" applyProtection="1">
      <alignment horizontal="center" vertical="center"/>
      <protection hidden="1"/>
    </xf>
    <xf numFmtId="164" fontId="29" fillId="0" borderId="0" xfId="3" applyFont="1" applyFill="1" applyBorder="1" applyAlignment="1" applyProtection="1">
      <alignment horizontal="center" vertical="center"/>
      <protection hidden="1"/>
    </xf>
    <xf numFmtId="0" fontId="29" fillId="0" borderId="0" xfId="4" applyFont="1" applyFill="1" applyBorder="1" applyAlignment="1" applyProtection="1">
      <alignment horizontal="left" vertical="top" wrapText="1"/>
      <protection hidden="1"/>
    </xf>
    <xf numFmtId="0" fontId="26" fillId="0" borderId="0" xfId="4" applyFont="1" applyAlignment="1" applyProtection="1">
      <alignment vertical="center"/>
      <protection hidden="1"/>
    </xf>
    <xf numFmtId="0" fontId="5" fillId="11" borderId="4" xfId="0" applyFont="1" applyFill="1" applyBorder="1" applyAlignment="1" applyProtection="1">
      <alignment horizontal="center" vertical="center"/>
      <protection locked="0"/>
    </xf>
    <xf numFmtId="0" fontId="5" fillId="12" borderId="41" xfId="0" applyFont="1" applyFill="1" applyBorder="1" applyAlignment="1" applyProtection="1">
      <protection locked="0"/>
    </xf>
    <xf numFmtId="0" fontId="5" fillId="12" borderId="42" xfId="0" applyFont="1" applyFill="1" applyBorder="1" applyAlignment="1" applyProtection="1">
      <protection locked="0"/>
    </xf>
    <xf numFmtId="0" fontId="1" fillId="5" borderId="29" xfId="0" applyFont="1" applyFill="1" applyBorder="1" applyAlignment="1" applyProtection="1">
      <alignment horizontal="right" vertical="center" wrapText="1"/>
    </xf>
    <xf numFmtId="0" fontId="1" fillId="5" borderId="9" xfId="0" applyFont="1" applyFill="1" applyBorder="1" applyAlignment="1" applyProtection="1">
      <alignment horizontal="right" vertical="center" wrapText="1"/>
    </xf>
    <xf numFmtId="0" fontId="11" fillId="7" borderId="23" xfId="0" applyFont="1" applyFill="1" applyBorder="1" applyAlignment="1" applyProtection="1">
      <alignment horizontal="center" vertical="center" wrapText="1"/>
    </xf>
    <xf numFmtId="0" fontId="29" fillId="5" borderId="19" xfId="0" applyFont="1" applyFill="1" applyBorder="1" applyAlignment="1" applyProtection="1">
      <alignment horizontal="right" vertical="center"/>
    </xf>
    <xf numFmtId="0" fontId="22" fillId="5" borderId="9" xfId="4" applyFont="1" applyFill="1" applyBorder="1" applyAlignment="1" applyProtection="1">
      <alignment horizontal="left" vertical="center" wrapText="1"/>
      <protection hidden="1"/>
    </xf>
    <xf numFmtId="164" fontId="3" fillId="0" borderId="0" xfId="3" applyFont="1" applyFill="1" applyBorder="1" applyAlignment="1" applyProtection="1">
      <alignment horizontal="center" vertical="center"/>
      <protection hidden="1"/>
    </xf>
    <xf numFmtId="171" fontId="1" fillId="0" borderId="4" xfId="7" applyNumberFormat="1" applyFont="1" applyFill="1" applyBorder="1" applyAlignment="1" applyProtection="1">
      <alignment vertical="top"/>
      <protection hidden="1"/>
    </xf>
    <xf numFmtId="171" fontId="1" fillId="6" borderId="4" xfId="7" applyNumberFormat="1" applyFont="1" applyFill="1" applyBorder="1" applyAlignment="1" applyProtection="1">
      <alignment vertical="top"/>
      <protection hidden="1"/>
    </xf>
    <xf numFmtId="164" fontId="24" fillId="0" borderId="64" xfId="3" applyFont="1" applyFill="1" applyBorder="1" applyAlignment="1" applyProtection="1">
      <alignment horizontal="center"/>
      <protection hidden="1"/>
    </xf>
    <xf numFmtId="0" fontId="20" fillId="0" borderId="0" xfId="4" applyFont="1" applyBorder="1" applyProtection="1">
      <protection hidden="1"/>
    </xf>
    <xf numFmtId="0" fontId="22" fillId="5" borderId="19" xfId="4" applyFont="1" applyFill="1" applyBorder="1" applyAlignment="1" applyProtection="1">
      <alignment vertical="center"/>
      <protection hidden="1"/>
    </xf>
    <xf numFmtId="14" fontId="20" fillId="0" borderId="20" xfId="4" applyNumberFormat="1" applyFont="1" applyBorder="1" applyAlignment="1" applyProtection="1">
      <alignment horizontal="center" vertical="center"/>
      <protection hidden="1"/>
    </xf>
    <xf numFmtId="0" fontId="1" fillId="5" borderId="9" xfId="4" applyFont="1" applyFill="1" applyBorder="1" applyAlignment="1" applyProtection="1">
      <alignment horizontal="right" vertical="top" indent="1"/>
      <protection hidden="1"/>
    </xf>
    <xf numFmtId="171" fontId="20" fillId="0" borderId="13" xfId="7" applyNumberFormat="1" applyFont="1" applyBorder="1" applyProtection="1">
      <protection hidden="1"/>
    </xf>
    <xf numFmtId="0" fontId="16" fillId="5" borderId="4" xfId="4" applyFont="1" applyFill="1" applyBorder="1" applyAlignment="1" applyProtection="1">
      <alignment horizontal="right" wrapText="1"/>
      <protection hidden="1"/>
    </xf>
    <xf numFmtId="0" fontId="1" fillId="0" borderId="65" xfId="4" applyFont="1" applyFill="1" applyBorder="1" applyAlignment="1" applyProtection="1">
      <alignment horizontal="left" vertical="top" wrapText="1"/>
      <protection hidden="1"/>
    </xf>
    <xf numFmtId="9" fontId="26" fillId="0" borderId="0" xfId="5" applyFont="1" applyAlignment="1" applyProtection="1">
      <alignment vertical="center"/>
      <protection hidden="1"/>
    </xf>
    <xf numFmtId="0" fontId="27" fillId="0" borderId="0" xfId="0" applyFont="1" applyBorder="1" applyAlignment="1" applyProtection="1">
      <protection hidden="1"/>
    </xf>
    <xf numFmtId="164" fontId="29" fillId="5" borderId="4" xfId="3" applyFont="1" applyFill="1" applyBorder="1" applyAlignment="1" applyProtection="1">
      <alignment horizontal="center" vertical="center" wrapText="1"/>
      <protection hidden="1"/>
    </xf>
    <xf numFmtId="0" fontId="22" fillId="5" borderId="6" xfId="4" applyFont="1" applyFill="1" applyBorder="1" applyAlignment="1" applyProtection="1">
      <alignment horizontal="left" vertical="center" wrapText="1"/>
      <protection hidden="1"/>
    </xf>
    <xf numFmtId="14" fontId="21" fillId="0" borderId="19" xfId="0" applyNumberFormat="1" applyFont="1" applyFill="1" applyBorder="1" applyAlignment="1" applyProtection="1">
      <alignment horizontal="center" vertical="center"/>
      <protection hidden="1"/>
    </xf>
    <xf numFmtId="0" fontId="29" fillId="0" borderId="18" xfId="4" applyFont="1" applyBorder="1" applyAlignment="1" applyProtection="1">
      <alignment vertical="center" wrapText="1"/>
      <protection hidden="1"/>
    </xf>
    <xf numFmtId="0" fontId="29" fillId="5" borderId="66" xfId="4" applyNumberFormat="1" applyFont="1" applyFill="1" applyBorder="1" applyAlignment="1" applyProtection="1">
      <alignment horizontal="right" vertical="center"/>
      <protection hidden="1"/>
    </xf>
    <xf numFmtId="14" fontId="26" fillId="0" borderId="67" xfId="4" applyNumberFormat="1" applyFont="1" applyBorder="1" applyAlignment="1" applyProtection="1">
      <alignment horizontal="center" vertical="center"/>
      <protection hidden="1"/>
    </xf>
    <xf numFmtId="0" fontId="20" fillId="0" borderId="19" xfId="4" applyFont="1" applyBorder="1" applyAlignment="1" applyProtection="1">
      <alignment horizontal="center" vertical="center" wrapText="1"/>
      <protection hidden="1"/>
    </xf>
    <xf numFmtId="0" fontId="16" fillId="5" borderId="19" xfId="4" applyFont="1" applyFill="1" applyBorder="1" applyAlignment="1" applyProtection="1">
      <alignment horizontal="right" vertical="center" wrapText="1"/>
      <protection hidden="1"/>
    </xf>
    <xf numFmtId="164" fontId="22" fillId="5" borderId="4" xfId="3" applyFont="1" applyFill="1" applyBorder="1" applyAlignment="1" applyProtection="1">
      <alignment horizontal="center" vertical="center" wrapText="1"/>
      <protection hidden="1"/>
    </xf>
    <xf numFmtId="164" fontId="3" fillId="6" borderId="17" xfId="3" applyFont="1" applyFill="1" applyBorder="1" applyAlignment="1" applyProtection="1">
      <alignment horizontal="right"/>
      <protection hidden="1"/>
    </xf>
    <xf numFmtId="0" fontId="20" fillId="0" borderId="4" xfId="6" applyNumberFormat="1" applyFont="1" applyFill="1" applyBorder="1" applyAlignment="1" applyProtection="1">
      <alignment horizontal="center"/>
      <protection hidden="1"/>
    </xf>
    <xf numFmtId="0" fontId="26" fillId="0" borderId="0" xfId="4" applyFont="1" applyBorder="1" applyProtection="1">
      <protection hidden="1"/>
    </xf>
    <xf numFmtId="0" fontId="26" fillId="0" borderId="5" xfId="4" applyFont="1" applyFill="1" applyBorder="1" applyProtection="1">
      <protection hidden="1"/>
    </xf>
    <xf numFmtId="0" fontId="22" fillId="0" borderId="0" xfId="4" applyFont="1" applyFill="1" applyBorder="1" applyAlignment="1" applyProtection="1">
      <alignment horizontal="center"/>
      <protection hidden="1"/>
    </xf>
    <xf numFmtId="165" fontId="22" fillId="0" borderId="0" xfId="7" applyFont="1" applyFill="1" applyBorder="1" applyAlignment="1" applyProtection="1">
      <alignment horizontal="center" vertical="center"/>
      <protection hidden="1"/>
    </xf>
    <xf numFmtId="0" fontId="20" fillId="0" borderId="0" xfId="6" applyNumberFormat="1" applyFont="1" applyFill="1" applyBorder="1" applyAlignment="1" applyProtection="1">
      <alignment horizontal="center"/>
      <protection hidden="1"/>
    </xf>
    <xf numFmtId="0" fontId="26" fillId="0" borderId="0" xfId="4" applyFont="1" applyFill="1" applyBorder="1" applyProtection="1">
      <protection hidden="1"/>
    </xf>
    <xf numFmtId="164" fontId="29" fillId="0" borderId="11" xfId="3" applyFont="1" applyFill="1" applyBorder="1" applyAlignment="1" applyProtection="1">
      <alignment horizontal="center" vertical="center"/>
      <protection hidden="1"/>
    </xf>
    <xf numFmtId="0" fontId="27" fillId="0" borderId="0" xfId="0" applyFont="1" applyFill="1" applyBorder="1" applyAlignment="1" applyProtection="1">
      <protection hidden="1"/>
    </xf>
    <xf numFmtId="0" fontId="27" fillId="0" borderId="15" xfId="0" applyFont="1" applyFill="1" applyBorder="1" applyAlignment="1" applyProtection="1">
      <protection hidden="1"/>
    </xf>
    <xf numFmtId="0" fontId="28" fillId="0" borderId="14" xfId="0" applyFont="1" applyFill="1" applyBorder="1" applyAlignment="1" applyProtection="1">
      <alignment vertical="center"/>
      <protection hidden="1"/>
    </xf>
    <xf numFmtId="0" fontId="1" fillId="5" borderId="9" xfId="4" applyFont="1" applyFill="1" applyBorder="1" applyAlignment="1" applyProtection="1">
      <alignment horizontal="right" vertical="top"/>
      <protection hidden="1"/>
    </xf>
    <xf numFmtId="0" fontId="1" fillId="5" borderId="29" xfId="0" applyFont="1" applyFill="1" applyBorder="1" applyAlignment="1" applyProtection="1">
      <alignment horizontal="right" vertical="top"/>
    </xf>
    <xf numFmtId="0" fontId="1" fillId="5" borderId="9" xfId="0" applyFont="1" applyFill="1" applyBorder="1" applyAlignment="1" applyProtection="1">
      <alignment horizontal="right" vertical="top"/>
    </xf>
    <xf numFmtId="0" fontId="1" fillId="5" borderId="10" xfId="0" applyFont="1" applyFill="1" applyBorder="1" applyAlignment="1" applyProtection="1">
      <alignment horizontal="right" vertical="top"/>
    </xf>
    <xf numFmtId="1" fontId="26" fillId="0" borderId="0" xfId="4" applyNumberFormat="1" applyFont="1" applyFill="1" applyBorder="1" applyAlignment="1" applyProtection="1">
      <alignment horizontal="left" vertical="top" wrapText="1"/>
      <protection hidden="1"/>
    </xf>
    <xf numFmtId="171" fontId="1" fillId="0" borderId="0" xfId="4" applyNumberFormat="1" applyFont="1" applyFill="1" applyBorder="1" applyAlignment="1" applyProtection="1">
      <alignment horizontal="left" vertical="top" wrapText="1"/>
      <protection hidden="1"/>
    </xf>
    <xf numFmtId="171" fontId="1" fillId="8" borderId="4" xfId="7" applyNumberFormat="1" applyFont="1" applyFill="1" applyBorder="1" applyAlignment="1" applyProtection="1">
      <alignment vertical="center" wrapText="1"/>
      <protection hidden="1"/>
    </xf>
    <xf numFmtId="171" fontId="1" fillId="5" borderId="4" xfId="7" applyNumberFormat="1" applyFont="1" applyFill="1" applyBorder="1" applyAlignment="1" applyProtection="1">
      <alignment vertical="center" wrapText="1"/>
      <protection hidden="1"/>
    </xf>
    <xf numFmtId="0" fontId="26" fillId="0" borderId="4" xfId="4" applyFont="1" applyBorder="1" applyProtection="1">
      <protection hidden="1"/>
    </xf>
    <xf numFmtId="9" fontId="26" fillId="0" borderId="4" xfId="5" applyFont="1" applyBorder="1" applyProtection="1">
      <protection hidden="1"/>
    </xf>
    <xf numFmtId="0" fontId="26" fillId="5" borderId="4" xfId="4" applyFont="1" applyFill="1" applyBorder="1" applyProtection="1">
      <protection hidden="1"/>
    </xf>
    <xf numFmtId="9" fontId="29" fillId="5" borderId="4" xfId="4" applyNumberFormat="1" applyFont="1" applyFill="1" applyBorder="1" applyProtection="1">
      <protection hidden="1"/>
    </xf>
    <xf numFmtId="14" fontId="21" fillId="8" borderId="4" xfId="0" applyNumberFormat="1" applyFont="1" applyFill="1" applyBorder="1" applyAlignment="1" applyProtection="1">
      <alignment horizontal="center" vertical="center"/>
      <protection locked="0" hidden="1"/>
    </xf>
    <xf numFmtId="164" fontId="26" fillId="0" borderId="4" xfId="3" applyFont="1" applyFill="1" applyBorder="1" applyAlignment="1" applyProtection="1">
      <alignment horizontal="center" vertical="center"/>
      <protection locked="0" hidden="1"/>
    </xf>
    <xf numFmtId="0" fontId="28" fillId="0" borderId="4" xfId="0" applyFont="1" applyBorder="1" applyAlignment="1" applyProtection="1">
      <alignment horizontal="center" vertical="top"/>
      <protection locked="0" hidden="1"/>
    </xf>
    <xf numFmtId="0" fontId="20" fillId="0" borderId="4" xfId="6" applyNumberFormat="1" applyFont="1" applyFill="1" applyBorder="1" applyAlignment="1" applyProtection="1">
      <alignment horizontal="center"/>
      <protection hidden="1"/>
    </xf>
    <xf numFmtId="0" fontId="23" fillId="5" borderId="33" xfId="0" applyFont="1" applyFill="1" applyBorder="1" applyAlignment="1" applyProtection="1">
      <alignment vertical="center"/>
    </xf>
    <xf numFmtId="0" fontId="5" fillId="5" borderId="34" xfId="0" applyFont="1" applyFill="1" applyBorder="1" applyAlignment="1" applyProtection="1">
      <alignment vertical="center"/>
      <protection locked="0"/>
    </xf>
    <xf numFmtId="0" fontId="5" fillId="6" borderId="0" xfId="0" applyFont="1" applyFill="1" applyBorder="1" applyAlignment="1" applyProtection="1">
      <alignment vertical="center"/>
      <protection locked="0"/>
    </xf>
    <xf numFmtId="0" fontId="8" fillId="0" borderId="0" xfId="1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171" fontId="0" fillId="0" borderId="0" xfId="0" applyNumberFormat="1" applyBorder="1" applyProtection="1">
      <protection locked="0"/>
    </xf>
    <xf numFmtId="0" fontId="1" fillId="13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65" fontId="1" fillId="0" borderId="0" xfId="7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 applyProtection="1">
      <alignment horizontal="justify" vertical="center" wrapText="1"/>
      <protection locked="0"/>
    </xf>
    <xf numFmtId="0" fontId="0" fillId="0" borderId="0" xfId="0" applyFill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" fillId="9" borderId="80" xfId="0" applyFont="1" applyFill="1" applyBorder="1" applyAlignment="1" applyProtection="1">
      <alignment horizontal="left"/>
      <protection locked="0"/>
    </xf>
    <xf numFmtId="0" fontId="1" fillId="9" borderId="72" xfId="0" applyFont="1" applyFill="1" applyBorder="1" applyAlignment="1" applyProtection="1">
      <alignment horizontal="left"/>
      <protection locked="0"/>
    </xf>
    <xf numFmtId="0" fontId="1" fillId="9" borderId="73" xfId="0" applyFont="1" applyFill="1" applyBorder="1" applyAlignment="1" applyProtection="1">
      <alignment horizontal="left"/>
      <protection locked="0"/>
    </xf>
    <xf numFmtId="0" fontId="20" fillId="0" borderId="4" xfId="6" applyNumberFormat="1" applyFont="1" applyFill="1" applyBorder="1" applyAlignment="1" applyProtection="1">
      <alignment horizontal="center"/>
      <protection hidden="1"/>
    </xf>
    <xf numFmtId="0" fontId="30" fillId="5" borderId="4" xfId="0" applyFont="1" applyFill="1" applyBorder="1" applyAlignment="1" applyProtection="1">
      <alignment horizontal="center" vertical="center"/>
    </xf>
    <xf numFmtId="0" fontId="22" fillId="5" borderId="18" xfId="4" applyFont="1" applyFill="1" applyBorder="1" applyAlignment="1" applyProtection="1">
      <alignment vertical="center" wrapText="1"/>
      <protection hidden="1"/>
    </xf>
    <xf numFmtId="0" fontId="22" fillId="5" borderId="66" xfId="4" applyNumberFormat="1" applyFont="1" applyFill="1" applyBorder="1" applyAlignment="1" applyProtection="1">
      <alignment horizontal="center" vertical="center"/>
      <protection hidden="1"/>
    </xf>
    <xf numFmtId="14" fontId="20" fillId="0" borderId="67" xfId="4" applyNumberFormat="1" applyFont="1" applyBorder="1" applyAlignment="1" applyProtection="1">
      <alignment horizontal="center" vertical="center"/>
      <protection hidden="1"/>
    </xf>
    <xf numFmtId="1" fontId="20" fillId="0" borderId="4" xfId="4" applyNumberFormat="1" applyFont="1" applyBorder="1" applyAlignment="1" applyProtection="1">
      <alignment horizontal="center" vertical="center" wrapText="1"/>
      <protection locked="0" hidden="1"/>
    </xf>
    <xf numFmtId="1" fontId="26" fillId="0" borderId="34" xfId="4" applyNumberFormat="1" applyFont="1" applyBorder="1" applyAlignment="1" applyProtection="1">
      <alignment horizontal="center" vertical="top" wrapText="1"/>
      <protection hidden="1"/>
    </xf>
    <xf numFmtId="165" fontId="5" fillId="8" borderId="2" xfId="7" applyFont="1" applyFill="1" applyBorder="1" applyAlignment="1" applyProtection="1">
      <protection locked="0"/>
    </xf>
    <xf numFmtId="165" fontId="5" fillId="8" borderId="1" xfId="7" applyFont="1" applyFill="1" applyBorder="1" applyAlignment="1" applyProtection="1">
      <protection locked="0"/>
    </xf>
    <xf numFmtId="165" fontId="5" fillId="8" borderId="3" xfId="7" applyFont="1" applyFill="1" applyBorder="1" applyAlignment="1" applyProtection="1">
      <protection locked="0"/>
    </xf>
    <xf numFmtId="43" fontId="0" fillId="0" borderId="0" xfId="0" applyNumberFormat="1" applyProtection="1">
      <protection locked="0"/>
    </xf>
    <xf numFmtId="165" fontId="5" fillId="8" borderId="2" xfId="7" applyFont="1" applyFill="1" applyBorder="1" applyAlignment="1" applyProtection="1">
      <alignment horizontal="center"/>
      <protection locked="0"/>
    </xf>
    <xf numFmtId="165" fontId="5" fillId="8" borderId="1" xfId="7" applyFont="1" applyFill="1" applyBorder="1" applyAlignment="1" applyProtection="1">
      <alignment horizontal="center"/>
      <protection locked="0"/>
    </xf>
    <xf numFmtId="165" fontId="5" fillId="8" borderId="3" xfId="7" applyFont="1" applyFill="1" applyBorder="1" applyAlignment="1" applyProtection="1">
      <alignment horizontal="center"/>
      <protection locked="0"/>
    </xf>
    <xf numFmtId="165" fontId="5" fillId="5" borderId="2" xfId="7" applyFont="1" applyFill="1" applyBorder="1" applyAlignment="1" applyProtection="1"/>
    <xf numFmtId="165" fontId="5" fillId="5" borderId="1" xfId="7" applyFont="1" applyFill="1" applyBorder="1" applyAlignment="1" applyProtection="1"/>
    <xf numFmtId="165" fontId="5" fillId="5" borderId="28" xfId="7" applyFont="1" applyFill="1" applyBorder="1" applyAlignment="1" applyProtection="1"/>
    <xf numFmtId="14" fontId="5" fillId="8" borderId="20" xfId="0" applyNumberFormat="1" applyFont="1" applyFill="1" applyBorder="1" applyAlignment="1" applyProtection="1">
      <alignment vertical="center"/>
      <protection locked="0"/>
    </xf>
    <xf numFmtId="0" fontId="11" fillId="8" borderId="20" xfId="0" applyFont="1" applyFill="1" applyBorder="1" applyAlignment="1" applyProtection="1">
      <alignment horizontal="center" vertical="center" wrapText="1"/>
      <protection locked="0"/>
    </xf>
    <xf numFmtId="9" fontId="1" fillId="8" borderId="4" xfId="5" applyFont="1" applyFill="1" applyBorder="1" applyAlignment="1" applyProtection="1">
      <alignment horizontal="center" vertical="center"/>
      <protection locked="0"/>
    </xf>
    <xf numFmtId="9" fontId="1" fillId="8" borderId="11" xfId="5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</xf>
    <xf numFmtId="0" fontId="1" fillId="16" borderId="81" xfId="0" applyFont="1" applyFill="1" applyBorder="1" applyAlignment="1" applyProtection="1">
      <alignment horizontal="left"/>
    </xf>
    <xf numFmtId="0" fontId="1" fillId="16" borderId="74" xfId="0" applyFont="1" applyFill="1" applyBorder="1" applyAlignment="1" applyProtection="1">
      <alignment horizontal="left"/>
    </xf>
    <xf numFmtId="0" fontId="1" fillId="16" borderId="75" xfId="0" applyFont="1" applyFill="1" applyBorder="1" applyAlignment="1" applyProtection="1">
      <alignment horizontal="left"/>
    </xf>
    <xf numFmtId="165" fontId="34" fillId="16" borderId="77" xfId="7" applyFont="1" applyFill="1" applyBorder="1" applyAlignment="1" applyProtection="1">
      <alignment horizontal="center"/>
    </xf>
    <xf numFmtId="165" fontId="34" fillId="16" borderId="31" xfId="7" applyFont="1" applyFill="1" applyBorder="1" applyAlignment="1" applyProtection="1">
      <alignment horizontal="center"/>
    </xf>
    <xf numFmtId="165" fontId="34" fillId="16" borderId="46" xfId="7" applyFont="1" applyFill="1" applyBorder="1" applyAlignment="1" applyProtection="1">
      <alignment horizontal="center"/>
    </xf>
    <xf numFmtId="165" fontId="1" fillId="16" borderId="77" xfId="7" applyFont="1" applyFill="1" applyBorder="1" applyAlignment="1" applyProtection="1">
      <alignment horizontal="center"/>
    </xf>
    <xf numFmtId="165" fontId="1" fillId="16" borderId="31" xfId="7" applyFont="1" applyFill="1" applyBorder="1" applyAlignment="1" applyProtection="1">
      <alignment horizontal="center"/>
    </xf>
    <xf numFmtId="165" fontId="1" fillId="16" borderId="43" xfId="7" applyFont="1" applyFill="1" applyBorder="1" applyAlignment="1" applyProtection="1">
      <alignment horizontal="center"/>
    </xf>
    <xf numFmtId="165" fontId="1" fillId="16" borderId="40" xfId="7" applyFont="1" applyFill="1" applyBorder="1" applyAlignment="1" applyProtection="1">
      <alignment horizontal="center"/>
    </xf>
    <xf numFmtId="165" fontId="1" fillId="16" borderId="32" xfId="7" applyFont="1" applyFill="1" applyBorder="1" applyAlignment="1" applyProtection="1">
      <alignment horizontal="center"/>
    </xf>
    <xf numFmtId="0" fontId="23" fillId="5" borderId="33" xfId="0" applyFont="1" applyFill="1" applyBorder="1" applyAlignment="1" applyProtection="1">
      <alignment horizontal="left" vertical="center" wrapText="1"/>
    </xf>
    <xf numFmtId="0" fontId="23" fillId="5" borderId="34" xfId="0" applyFont="1" applyFill="1" applyBorder="1" applyAlignment="1" applyProtection="1">
      <alignment horizontal="left" vertical="center" wrapText="1"/>
    </xf>
    <xf numFmtId="0" fontId="23" fillId="5" borderId="8" xfId="0" applyFont="1" applyFill="1" applyBorder="1" applyAlignment="1" applyProtection="1">
      <alignment horizontal="left" vertical="center" wrapText="1"/>
    </xf>
    <xf numFmtId="0" fontId="1" fillId="9" borderId="80" xfId="0" applyFont="1" applyFill="1" applyBorder="1" applyAlignment="1" applyProtection="1">
      <alignment horizontal="left" indent="1"/>
      <protection locked="0"/>
    </xf>
    <xf numFmtId="0" fontId="1" fillId="9" borderId="72" xfId="0" applyFont="1" applyFill="1" applyBorder="1" applyAlignment="1" applyProtection="1">
      <alignment horizontal="left" indent="1"/>
      <protection locked="0"/>
    </xf>
    <xf numFmtId="0" fontId="1" fillId="9" borderId="73" xfId="0" applyFont="1" applyFill="1" applyBorder="1" applyAlignment="1" applyProtection="1">
      <alignment horizontal="left" indent="1"/>
      <protection locked="0"/>
    </xf>
    <xf numFmtId="165" fontId="5" fillId="8" borderId="2" xfId="7" applyFont="1" applyFill="1" applyBorder="1" applyAlignment="1" applyProtection="1">
      <protection locked="0"/>
    </xf>
    <xf numFmtId="165" fontId="5" fillId="8" borderId="1" xfId="7" applyFont="1" applyFill="1" applyBorder="1" applyAlignment="1" applyProtection="1">
      <protection locked="0"/>
    </xf>
    <xf numFmtId="165" fontId="5" fillId="8" borderId="3" xfId="7" applyFont="1" applyFill="1" applyBorder="1" applyAlignment="1" applyProtection="1">
      <protection locked="0"/>
    </xf>
    <xf numFmtId="165" fontId="5" fillId="16" borderId="2" xfId="7" applyFont="1" applyFill="1" applyBorder="1" applyAlignment="1" applyProtection="1">
      <alignment horizontal="center"/>
    </xf>
    <xf numFmtId="165" fontId="5" fillId="16" borderId="1" xfId="7" applyFont="1" applyFill="1" applyBorder="1" applyAlignment="1" applyProtection="1">
      <alignment horizontal="center"/>
    </xf>
    <xf numFmtId="165" fontId="5" fillId="16" borderId="28" xfId="7" applyFont="1" applyFill="1" applyBorder="1" applyAlignment="1" applyProtection="1">
      <alignment horizontal="center"/>
    </xf>
    <xf numFmtId="0" fontId="1" fillId="16" borderId="80" xfId="0" applyFont="1" applyFill="1" applyBorder="1" applyAlignment="1" applyProtection="1">
      <alignment horizontal="left"/>
    </xf>
    <xf numFmtId="0" fontId="1" fillId="16" borderId="72" xfId="0" applyFont="1" applyFill="1" applyBorder="1" applyAlignment="1" applyProtection="1">
      <alignment horizontal="left"/>
    </xf>
    <xf numFmtId="0" fontId="1" fillId="16" borderId="73" xfId="0" applyFont="1" applyFill="1" applyBorder="1" applyAlignment="1" applyProtection="1">
      <alignment horizontal="left"/>
    </xf>
    <xf numFmtId="165" fontId="1" fillId="16" borderId="46" xfId="7" applyFont="1" applyFill="1" applyBorder="1" applyAlignment="1" applyProtection="1">
      <alignment horizontal="center"/>
    </xf>
    <xf numFmtId="165" fontId="42" fillId="16" borderId="2" xfId="7" applyFont="1" applyFill="1" applyBorder="1" applyAlignment="1" applyProtection="1"/>
    <xf numFmtId="165" fontId="42" fillId="16" borderId="1" xfId="7" applyFont="1" applyFill="1" applyBorder="1" applyAlignment="1" applyProtection="1"/>
    <xf numFmtId="165" fontId="42" fillId="16" borderId="28" xfId="7" applyFont="1" applyFill="1" applyBorder="1" applyAlignment="1" applyProtection="1"/>
    <xf numFmtId="0" fontId="34" fillId="16" borderId="29" xfId="0" applyFont="1" applyFill="1" applyBorder="1" applyAlignment="1" applyProtection="1">
      <alignment horizontal="left" vertical="center"/>
    </xf>
    <xf numFmtId="0" fontId="34" fillId="16" borderId="1" xfId="0" applyFont="1" applyFill="1" applyBorder="1" applyAlignment="1" applyProtection="1">
      <alignment horizontal="left" vertical="center"/>
    </xf>
    <xf numFmtId="0" fontId="34" fillId="16" borderId="3" xfId="0" applyFont="1" applyFill="1" applyBorder="1" applyAlignment="1" applyProtection="1">
      <alignment horizontal="left" vertical="center"/>
    </xf>
    <xf numFmtId="0" fontId="1" fillId="16" borderId="2" xfId="0" applyFont="1" applyFill="1" applyBorder="1" applyAlignment="1" applyProtection="1">
      <alignment horizontal="center" vertical="center"/>
    </xf>
    <xf numFmtId="0" fontId="1" fillId="16" borderId="1" xfId="0" applyFont="1" applyFill="1" applyBorder="1" applyAlignment="1" applyProtection="1">
      <alignment horizontal="center" vertical="center"/>
    </xf>
    <xf numFmtId="0" fontId="1" fillId="16" borderId="3" xfId="0" applyFont="1" applyFill="1" applyBorder="1" applyAlignment="1" applyProtection="1">
      <alignment horizontal="center" vertical="center"/>
    </xf>
    <xf numFmtId="0" fontId="1" fillId="16" borderId="28" xfId="0" applyFont="1" applyFill="1" applyBorder="1" applyAlignment="1" applyProtection="1">
      <alignment horizontal="center" vertical="center"/>
    </xf>
    <xf numFmtId="0" fontId="1" fillId="16" borderId="79" xfId="0" applyFont="1" applyFill="1" applyBorder="1" applyAlignment="1" applyProtection="1">
      <alignment horizontal="left"/>
    </xf>
    <xf numFmtId="0" fontId="1" fillId="16" borderId="47" xfId="0" applyFont="1" applyFill="1" applyBorder="1" applyAlignment="1" applyProtection="1">
      <alignment horizontal="left"/>
    </xf>
    <xf numFmtId="0" fontId="1" fillId="16" borderId="48" xfId="0" applyFont="1" applyFill="1" applyBorder="1" applyAlignment="1" applyProtection="1">
      <alignment horizontal="left"/>
    </xf>
    <xf numFmtId="165" fontId="5" fillId="8" borderId="2" xfId="7" applyFont="1" applyFill="1" applyBorder="1" applyAlignment="1" applyProtection="1">
      <alignment horizontal="center"/>
      <protection locked="0"/>
    </xf>
    <xf numFmtId="165" fontId="5" fillId="8" borderId="1" xfId="7" applyFont="1" applyFill="1" applyBorder="1" applyAlignment="1" applyProtection="1">
      <alignment horizontal="center"/>
      <protection locked="0"/>
    </xf>
    <xf numFmtId="165" fontId="5" fillId="8" borderId="3" xfId="7" applyFont="1" applyFill="1" applyBorder="1" applyAlignment="1" applyProtection="1">
      <alignment horizontal="center"/>
      <protection locked="0"/>
    </xf>
    <xf numFmtId="0" fontId="1" fillId="0" borderId="80" xfId="0" applyFont="1" applyFill="1" applyBorder="1" applyAlignment="1" applyProtection="1">
      <alignment horizontal="left"/>
      <protection locked="0"/>
    </xf>
    <xf numFmtId="0" fontId="1" fillId="0" borderId="72" xfId="0" applyFont="1" applyFill="1" applyBorder="1" applyAlignment="1" applyProtection="1">
      <alignment horizontal="left"/>
      <protection locked="0"/>
    </xf>
    <xf numFmtId="0" fontId="1" fillId="0" borderId="73" xfId="0" applyFont="1" applyFill="1" applyBorder="1" applyAlignment="1" applyProtection="1">
      <alignment horizontal="left"/>
      <protection locked="0"/>
    </xf>
    <xf numFmtId="165" fontId="5" fillId="16" borderId="2" xfId="7" applyFont="1" applyFill="1" applyBorder="1" applyAlignment="1" applyProtection="1"/>
    <xf numFmtId="165" fontId="5" fillId="16" borderId="1" xfId="7" applyFont="1" applyFill="1" applyBorder="1" applyAlignment="1" applyProtection="1"/>
    <xf numFmtId="165" fontId="5" fillId="16" borderId="3" xfId="7" applyFont="1" applyFill="1" applyBorder="1" applyAlignment="1" applyProtection="1"/>
    <xf numFmtId="165" fontId="5" fillId="17" borderId="2" xfId="7" applyFont="1" applyFill="1" applyBorder="1" applyAlignment="1" applyProtection="1">
      <protection locked="0"/>
    </xf>
    <xf numFmtId="165" fontId="5" fillId="17" borderId="1" xfId="7" applyFont="1" applyFill="1" applyBorder="1" applyAlignment="1" applyProtection="1">
      <protection locked="0"/>
    </xf>
    <xf numFmtId="165" fontId="5" fillId="17" borderId="3" xfId="7" applyFont="1" applyFill="1" applyBorder="1" applyAlignment="1" applyProtection="1">
      <protection locked="0"/>
    </xf>
    <xf numFmtId="165" fontId="5" fillId="5" borderId="2" xfId="7" applyFont="1" applyFill="1" applyBorder="1" applyAlignment="1" applyProtection="1"/>
    <xf numFmtId="165" fontId="5" fillId="5" borderId="1" xfId="7" applyFont="1" applyFill="1" applyBorder="1" applyAlignment="1" applyProtection="1"/>
    <xf numFmtId="165" fontId="5" fillId="5" borderId="28" xfId="7" applyFont="1" applyFill="1" applyBorder="1" applyAlignment="1" applyProtection="1"/>
    <xf numFmtId="0" fontId="1" fillId="16" borderId="81" xfId="0" applyFont="1" applyFill="1" applyBorder="1" applyAlignment="1" applyProtection="1">
      <alignment horizontal="center"/>
    </xf>
    <xf numFmtId="0" fontId="1" fillId="16" borderId="74" xfId="0" applyFont="1" applyFill="1" applyBorder="1" applyAlignment="1" applyProtection="1">
      <alignment horizontal="center"/>
    </xf>
    <xf numFmtId="0" fontId="1" fillId="16" borderId="75" xfId="0" applyFont="1" applyFill="1" applyBorder="1" applyAlignment="1" applyProtection="1">
      <alignment horizontal="center"/>
    </xf>
    <xf numFmtId="165" fontId="1" fillId="16" borderId="76" xfId="7" applyFont="1" applyFill="1" applyBorder="1" applyAlignment="1" applyProtection="1">
      <alignment horizontal="center"/>
    </xf>
    <xf numFmtId="165" fontId="1" fillId="16" borderId="1" xfId="7" applyFont="1" applyFill="1" applyBorder="1" applyAlignment="1" applyProtection="1">
      <alignment horizontal="center"/>
    </xf>
    <xf numFmtId="165" fontId="1" fillId="16" borderId="71" xfId="7" applyFont="1" applyFill="1" applyBorder="1" applyAlignment="1" applyProtection="1">
      <alignment horizontal="center"/>
    </xf>
    <xf numFmtId="165" fontId="34" fillId="16" borderId="76" xfId="7" applyFont="1" applyFill="1" applyBorder="1" applyAlignment="1" applyProtection="1">
      <alignment horizontal="center"/>
    </xf>
    <xf numFmtId="165" fontId="34" fillId="16" borderId="1" xfId="7" applyFont="1" applyFill="1" applyBorder="1" applyAlignment="1" applyProtection="1">
      <alignment horizontal="center"/>
    </xf>
    <xf numFmtId="165" fontId="34" fillId="16" borderId="28" xfId="7" applyFont="1" applyFill="1" applyBorder="1" applyAlignment="1" applyProtection="1">
      <alignment horizontal="center"/>
    </xf>
    <xf numFmtId="0" fontId="22" fillId="9" borderId="29" xfId="0" applyFont="1" applyFill="1" applyBorder="1" applyAlignment="1" applyProtection="1">
      <alignment horizontal="center" vertical="center"/>
    </xf>
    <xf numFmtId="0" fontId="22" fillId="9" borderId="1" xfId="0" applyFont="1" applyFill="1" applyBorder="1" applyAlignment="1" applyProtection="1">
      <alignment horizontal="center" vertical="center"/>
    </xf>
    <xf numFmtId="0" fontId="22" fillId="9" borderId="28" xfId="0" applyFont="1" applyFill="1" applyBorder="1" applyAlignment="1" applyProtection="1">
      <alignment horizontal="center" vertical="center"/>
    </xf>
    <xf numFmtId="0" fontId="1" fillId="9" borderId="80" xfId="0" applyFont="1" applyFill="1" applyBorder="1" applyAlignment="1" applyProtection="1">
      <alignment horizontal="left"/>
      <protection locked="0"/>
    </xf>
    <xf numFmtId="0" fontId="1" fillId="9" borderId="72" xfId="0" applyFont="1" applyFill="1" applyBorder="1" applyAlignment="1" applyProtection="1">
      <alignment horizontal="left"/>
      <protection locked="0"/>
    </xf>
    <xf numFmtId="0" fontId="1" fillId="9" borderId="73" xfId="0" applyFont="1" applyFill="1" applyBorder="1" applyAlignment="1" applyProtection="1">
      <alignment horizontal="left"/>
      <protection locked="0"/>
    </xf>
    <xf numFmtId="0" fontId="1" fillId="9" borderId="80" xfId="0" applyFont="1" applyFill="1" applyBorder="1" applyAlignment="1" applyProtection="1">
      <alignment horizontal="left"/>
    </xf>
    <xf numFmtId="0" fontId="1" fillId="9" borderId="72" xfId="0" applyFont="1" applyFill="1" applyBorder="1" applyAlignment="1" applyProtection="1">
      <alignment horizontal="left"/>
    </xf>
    <xf numFmtId="0" fontId="1" fillId="9" borderId="73" xfId="0" applyFont="1" applyFill="1" applyBorder="1" applyAlignment="1" applyProtection="1">
      <alignment horizontal="left"/>
    </xf>
    <xf numFmtId="0" fontId="1" fillId="5" borderId="33" xfId="0" applyFont="1" applyFill="1" applyBorder="1" applyAlignment="1" applyProtection="1">
      <alignment horizontal="left" vertical="center"/>
    </xf>
    <xf numFmtId="0" fontId="1" fillId="5" borderId="34" xfId="0" applyFont="1" applyFill="1" applyBorder="1" applyAlignment="1" applyProtection="1">
      <alignment horizontal="left" vertical="center"/>
    </xf>
    <xf numFmtId="0" fontId="1" fillId="5" borderId="35" xfId="0" applyFont="1" applyFill="1" applyBorder="1" applyAlignment="1" applyProtection="1">
      <alignment horizontal="left" vertical="center"/>
    </xf>
    <xf numFmtId="0" fontId="1" fillId="5" borderId="21" xfId="0" applyFont="1" applyFill="1" applyBorder="1" applyAlignment="1" applyProtection="1">
      <alignment horizontal="left" vertical="center"/>
    </xf>
    <xf numFmtId="0" fontId="1" fillId="5" borderId="22" xfId="0" applyFont="1" applyFill="1" applyBorder="1" applyAlignment="1" applyProtection="1">
      <alignment horizontal="left" vertical="center"/>
    </xf>
    <xf numFmtId="0" fontId="1" fillId="5" borderId="60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34" xfId="0" applyFont="1" applyFill="1" applyBorder="1" applyAlignment="1" applyProtection="1">
      <alignment horizontal="left" vertical="center" wrapText="1"/>
    </xf>
    <xf numFmtId="0" fontId="5" fillId="5" borderId="35" xfId="0" applyFont="1" applyFill="1" applyBorder="1" applyAlignment="1" applyProtection="1">
      <alignment horizontal="left" vertical="center" wrapText="1"/>
    </xf>
    <xf numFmtId="0" fontId="1" fillId="5" borderId="4" xfId="0" applyFont="1" applyFill="1" applyBorder="1" applyAlignment="1" applyProtection="1">
      <alignment horizontal="right" vertical="top"/>
    </xf>
    <xf numFmtId="171" fontId="37" fillId="8" borderId="4" xfId="7" applyNumberFormat="1" applyFont="1" applyFill="1" applyBorder="1" applyAlignment="1" applyProtection="1">
      <alignment horizontal="center" vertical="center"/>
      <protection locked="0"/>
    </xf>
    <xf numFmtId="171" fontId="37" fillId="8" borderId="13" xfId="7" applyNumberFormat="1" applyFont="1" applyFill="1" applyBorder="1" applyAlignment="1" applyProtection="1">
      <alignment horizontal="center" vertical="center"/>
      <protection locked="0"/>
    </xf>
    <xf numFmtId="171" fontId="37" fillId="5" borderId="4" xfId="7" applyNumberFormat="1" applyFont="1" applyFill="1" applyBorder="1" applyAlignment="1" applyProtection="1">
      <alignment horizontal="center" vertical="center"/>
    </xf>
    <xf numFmtId="171" fontId="37" fillId="5" borderId="13" xfId="7" applyNumberFormat="1" applyFont="1" applyFill="1" applyBorder="1" applyAlignment="1" applyProtection="1">
      <alignment horizontal="center" vertical="center"/>
    </xf>
    <xf numFmtId="171" fontId="37" fillId="8" borderId="11" xfId="7" applyNumberFormat="1" applyFont="1" applyFill="1" applyBorder="1" applyAlignment="1" applyProtection="1">
      <alignment horizontal="center" vertical="center"/>
      <protection locked="0"/>
    </xf>
    <xf numFmtId="171" fontId="37" fillId="8" borderId="63" xfId="7" applyNumberFormat="1" applyFont="1" applyFill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 applyProtection="1">
      <alignment horizontal="right" vertical="top"/>
    </xf>
    <xf numFmtId="171" fontId="37" fillId="8" borderId="59" xfId="7" applyNumberFormat="1" applyFont="1" applyFill="1" applyBorder="1" applyAlignment="1" applyProtection="1">
      <alignment horizontal="center" vertical="center"/>
      <protection locked="0"/>
    </xf>
    <xf numFmtId="171" fontId="37" fillId="8" borderId="60" xfId="7" applyNumberFormat="1" applyFont="1" applyFill="1" applyBorder="1" applyAlignment="1" applyProtection="1">
      <alignment horizontal="center" vertical="center"/>
      <protection locked="0"/>
    </xf>
    <xf numFmtId="3" fontId="11" fillId="8" borderId="19" xfId="0" applyNumberFormat="1" applyFont="1" applyFill="1" applyBorder="1" applyAlignment="1" applyProtection="1">
      <alignment horizontal="center" vertical="center" wrapText="1"/>
      <protection locked="0"/>
    </xf>
    <xf numFmtId="0" fontId="11" fillId="8" borderId="19" xfId="0" applyFont="1" applyFill="1" applyBorder="1" applyAlignment="1" applyProtection="1">
      <alignment horizontal="center" vertical="center" wrapText="1"/>
      <protection locked="0"/>
    </xf>
    <xf numFmtId="0" fontId="5" fillId="5" borderId="59" xfId="0" applyFont="1" applyFill="1" applyBorder="1" applyAlignment="1" applyProtection="1">
      <alignment horizontal="left" vertical="center" wrapText="1"/>
    </xf>
    <xf numFmtId="0" fontId="5" fillId="5" borderId="22" xfId="0" applyFont="1" applyFill="1" applyBorder="1" applyAlignment="1" applyProtection="1">
      <alignment horizontal="left" vertical="center" wrapText="1"/>
    </xf>
    <xf numFmtId="0" fontId="5" fillId="5" borderId="60" xfId="0" applyFont="1" applyFill="1" applyBorder="1" applyAlignment="1" applyProtection="1">
      <alignment horizontal="left" vertical="center" wrapText="1"/>
    </xf>
    <xf numFmtId="164" fontId="1" fillId="5" borderId="2" xfId="2" applyFont="1" applyFill="1" applyBorder="1" applyAlignment="1" applyProtection="1">
      <alignment horizontal="right" vertical="top"/>
    </xf>
    <xf numFmtId="164" fontId="1" fillId="5" borderId="3" xfId="2" applyFont="1" applyFill="1" applyBorder="1" applyAlignment="1" applyProtection="1">
      <alignment horizontal="right" vertical="top"/>
    </xf>
    <xf numFmtId="165" fontId="39" fillId="5" borderId="59" xfId="7" applyFont="1" applyFill="1" applyBorder="1" applyAlignment="1" applyProtection="1">
      <alignment horizontal="right" vertical="center"/>
    </xf>
    <xf numFmtId="165" fontId="39" fillId="5" borderId="60" xfId="7" applyFont="1" applyFill="1" applyBorder="1" applyAlignment="1" applyProtection="1">
      <alignment horizontal="right" vertical="center"/>
    </xf>
    <xf numFmtId="165" fontId="39" fillId="5" borderId="59" xfId="7" applyFont="1" applyFill="1" applyBorder="1" applyAlignment="1" applyProtection="1">
      <alignment horizontal="center" vertical="center"/>
    </xf>
    <xf numFmtId="165" fontId="39" fillId="5" borderId="60" xfId="7" applyFont="1" applyFill="1" applyBorder="1" applyAlignment="1" applyProtection="1">
      <alignment horizontal="center" vertical="center"/>
    </xf>
    <xf numFmtId="171" fontId="37" fillId="8" borderId="2" xfId="7" applyNumberFormat="1" applyFont="1" applyFill="1" applyBorder="1" applyAlignment="1" applyProtection="1">
      <alignment horizontal="center" vertical="center"/>
      <protection locked="0"/>
    </xf>
    <xf numFmtId="171" fontId="37" fillId="8" borderId="3" xfId="7" applyNumberFormat="1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165" fontId="5" fillId="8" borderId="2" xfId="7" applyFont="1" applyFill="1" applyBorder="1" applyAlignment="1" applyProtection="1">
      <alignment horizontal="left" vertical="top" wrapText="1"/>
      <protection locked="0"/>
    </xf>
    <xf numFmtId="165" fontId="5" fillId="8" borderId="1" xfId="7" applyFont="1" applyFill="1" applyBorder="1" applyAlignment="1" applyProtection="1">
      <alignment horizontal="left" vertical="top" wrapText="1"/>
      <protection locked="0"/>
    </xf>
    <xf numFmtId="165" fontId="5" fillId="8" borderId="3" xfId="7" applyFont="1" applyFill="1" applyBorder="1" applyAlignment="1" applyProtection="1">
      <alignment horizontal="left" vertical="top" wrapText="1"/>
      <protection locked="0"/>
    </xf>
    <xf numFmtId="165" fontId="5" fillId="8" borderId="2" xfId="7" applyFont="1" applyFill="1" applyBorder="1" applyAlignment="1" applyProtection="1">
      <alignment horizontal="center" vertical="center" wrapText="1"/>
      <protection locked="0"/>
    </xf>
    <xf numFmtId="165" fontId="5" fillId="8" borderId="28" xfId="7" applyFont="1" applyFill="1" applyBorder="1" applyAlignment="1" applyProtection="1">
      <alignment horizontal="center" vertical="center" wrapText="1"/>
      <protection locked="0"/>
    </xf>
    <xf numFmtId="10" fontId="32" fillId="5" borderId="11" xfId="5" applyNumberFormat="1" applyFont="1" applyFill="1" applyBorder="1" applyAlignment="1" applyProtection="1">
      <alignment horizontal="center" vertical="center"/>
    </xf>
    <xf numFmtId="10" fontId="32" fillId="5" borderId="63" xfId="5" applyNumberFormat="1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  <protection locked="0"/>
    </xf>
    <xf numFmtId="164" fontId="35" fillId="5" borderId="2" xfId="3" applyFont="1" applyFill="1" applyBorder="1" applyAlignment="1" applyProtection="1">
      <alignment horizontal="center" vertical="center" wrapText="1"/>
    </xf>
    <xf numFmtId="164" fontId="35" fillId="5" borderId="3" xfId="3" applyFont="1" applyFill="1" applyBorder="1" applyAlignment="1" applyProtection="1">
      <alignment horizontal="center" vertical="center" wrapText="1"/>
    </xf>
    <xf numFmtId="164" fontId="35" fillId="5" borderId="1" xfId="3" applyFont="1" applyFill="1" applyBorder="1" applyAlignment="1" applyProtection="1">
      <alignment horizontal="center" vertical="center" wrapText="1"/>
    </xf>
    <xf numFmtId="164" fontId="35" fillId="5" borderId="28" xfId="3" applyFont="1" applyFill="1" applyBorder="1" applyAlignment="1" applyProtection="1">
      <alignment horizontal="center" vertical="center" wrapText="1"/>
    </xf>
    <xf numFmtId="0" fontId="23" fillId="5" borderId="33" xfId="0" applyFont="1" applyFill="1" applyBorder="1" applyAlignment="1" applyProtection="1">
      <alignment horizontal="left" vertical="center"/>
    </xf>
    <xf numFmtId="0" fontId="23" fillId="5" borderId="34" xfId="0" applyFont="1" applyFill="1" applyBorder="1" applyAlignment="1" applyProtection="1">
      <alignment horizontal="left" vertical="center"/>
    </xf>
    <xf numFmtId="0" fontId="23" fillId="5" borderId="8" xfId="0" applyFont="1" applyFill="1" applyBorder="1" applyAlignment="1" applyProtection="1">
      <alignment horizontal="left" vertical="center"/>
    </xf>
    <xf numFmtId="0" fontId="1" fillId="13" borderId="2" xfId="0" applyFont="1" applyFill="1" applyBorder="1" applyAlignment="1" applyProtection="1">
      <alignment horizontal="center" vertical="center"/>
    </xf>
    <xf numFmtId="0" fontId="1" fillId="13" borderId="28" xfId="0" applyFont="1" applyFill="1" applyBorder="1" applyAlignment="1" applyProtection="1">
      <alignment horizontal="center" vertical="center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63" xfId="0" applyFont="1" applyFill="1" applyBorder="1" applyAlignment="1" applyProtection="1">
      <alignment horizontal="center" vertical="center"/>
      <protection locked="0"/>
    </xf>
    <xf numFmtId="0" fontId="20" fillId="8" borderId="4" xfId="6" applyNumberFormat="1" applyFont="1" applyFill="1" applyBorder="1" applyAlignment="1" applyProtection="1">
      <alignment horizontal="center"/>
      <protection locked="0"/>
    </xf>
    <xf numFmtId="0" fontId="22" fillId="8" borderId="4" xfId="4" applyFont="1" applyFill="1" applyBorder="1" applyAlignment="1" applyProtection="1">
      <alignment horizontal="center"/>
      <protection locked="0"/>
    </xf>
    <xf numFmtId="0" fontId="22" fillId="8" borderId="29" xfId="4" applyFont="1" applyFill="1" applyBorder="1" applyAlignment="1" applyProtection="1">
      <alignment horizontal="center"/>
      <protection locked="0"/>
    </xf>
    <xf numFmtId="0" fontId="22" fillId="8" borderId="1" xfId="4" applyFont="1" applyFill="1" applyBorder="1" applyAlignment="1" applyProtection="1">
      <alignment horizontal="center"/>
      <protection locked="0"/>
    </xf>
    <xf numFmtId="49" fontId="5" fillId="7" borderId="9" xfId="0" applyNumberFormat="1" applyFont="1" applyFill="1" applyBorder="1" applyAlignment="1" applyProtection="1">
      <alignment horizontal="left"/>
    </xf>
    <xf numFmtId="49" fontId="5" fillId="7" borderId="4" xfId="0" applyNumberFormat="1" applyFont="1" applyFill="1" applyBorder="1" applyAlignment="1" applyProtection="1">
      <alignment horizontal="left"/>
    </xf>
    <xf numFmtId="49" fontId="5" fillId="7" borderId="13" xfId="0" applyNumberFormat="1" applyFont="1" applyFill="1" applyBorder="1" applyAlignment="1" applyProtection="1">
      <alignment horizontal="left"/>
    </xf>
    <xf numFmtId="14" fontId="10" fillId="8" borderId="11" xfId="0" applyNumberFormat="1" applyFont="1" applyFill="1" applyBorder="1" applyAlignment="1" applyProtection="1">
      <alignment horizontal="center" vertical="center"/>
      <protection locked="0"/>
    </xf>
    <xf numFmtId="14" fontId="10" fillId="8" borderId="63" xfId="0" applyNumberFormat="1" applyFont="1" applyFill="1" applyBorder="1" applyAlignment="1" applyProtection="1">
      <alignment horizontal="center" vertical="center"/>
      <protection locked="0"/>
    </xf>
    <xf numFmtId="0" fontId="5" fillId="9" borderId="4" xfId="0" applyFont="1" applyFill="1" applyBorder="1" applyAlignment="1" applyProtection="1">
      <alignment horizontal="center"/>
    </xf>
    <xf numFmtId="0" fontId="5" fillId="9" borderId="13" xfId="0" applyFont="1" applyFill="1" applyBorder="1" applyAlignment="1" applyProtection="1">
      <alignment horizontal="center"/>
    </xf>
    <xf numFmtId="9" fontId="5" fillId="5" borderId="2" xfId="5" applyFont="1" applyFill="1" applyBorder="1" applyAlignment="1" applyProtection="1">
      <alignment horizontal="center" vertical="center" wrapText="1"/>
    </xf>
    <xf numFmtId="9" fontId="5" fillId="5" borderId="28" xfId="5" applyFont="1" applyFill="1" applyBorder="1" applyAlignment="1" applyProtection="1">
      <alignment horizontal="center" vertical="center" wrapText="1"/>
    </xf>
    <xf numFmtId="0" fontId="31" fillId="5" borderId="10" xfId="0" applyFont="1" applyFill="1" applyBorder="1" applyAlignment="1" applyProtection="1">
      <alignment horizontal="justify" vertical="center" wrapText="1"/>
    </xf>
    <xf numFmtId="0" fontId="31" fillId="5" borderId="11" xfId="0" applyFont="1" applyFill="1" applyBorder="1" applyAlignment="1" applyProtection="1">
      <alignment horizontal="justify" vertical="center" wrapText="1"/>
    </xf>
    <xf numFmtId="0" fontId="31" fillId="5" borderId="63" xfId="0" applyFont="1" applyFill="1" applyBorder="1" applyAlignment="1" applyProtection="1">
      <alignment horizontal="justify" vertical="center" wrapText="1"/>
    </xf>
    <xf numFmtId="0" fontId="36" fillId="9" borderId="6" xfId="0" applyFont="1" applyFill="1" applyBorder="1" applyAlignment="1" applyProtection="1">
      <alignment horizontal="center" vertical="center"/>
    </xf>
    <xf numFmtId="0" fontId="36" fillId="9" borderId="19" xfId="0" applyFont="1" applyFill="1" applyBorder="1" applyAlignment="1" applyProtection="1">
      <alignment horizontal="center" vertical="center"/>
    </xf>
    <xf numFmtId="0" fontId="36" fillId="9" borderId="20" xfId="0" applyFont="1" applyFill="1" applyBorder="1" applyAlignment="1" applyProtection="1">
      <alignment horizontal="center" vertical="center"/>
    </xf>
    <xf numFmtId="165" fontId="5" fillId="5" borderId="2" xfId="7" applyFont="1" applyFill="1" applyBorder="1" applyAlignment="1" applyProtection="1">
      <alignment horizontal="center" vertical="center" wrapText="1"/>
    </xf>
    <xf numFmtId="165" fontId="5" fillId="5" borderId="28" xfId="7" applyFont="1" applyFill="1" applyBorder="1" applyAlignment="1" applyProtection="1">
      <alignment horizontal="center" vertical="center" wrapText="1"/>
    </xf>
    <xf numFmtId="165" fontId="5" fillId="5" borderId="29" xfId="7" applyFont="1" applyFill="1" applyBorder="1" applyAlignment="1" applyProtection="1">
      <alignment horizontal="center" vertical="center" wrapText="1"/>
    </xf>
    <xf numFmtId="165" fontId="5" fillId="5" borderId="1" xfId="7" applyFont="1" applyFill="1" applyBorder="1" applyAlignment="1" applyProtection="1">
      <alignment horizontal="center" vertical="center" wrapText="1"/>
    </xf>
    <xf numFmtId="165" fontId="5" fillId="5" borderId="3" xfId="7" applyFont="1" applyFill="1" applyBorder="1" applyAlignment="1" applyProtection="1">
      <alignment horizontal="center" vertical="center" wrapText="1"/>
    </xf>
    <xf numFmtId="165" fontId="5" fillId="5" borderId="29" xfId="7" applyFont="1" applyFill="1" applyBorder="1" applyAlignment="1" applyProtection="1">
      <alignment horizontal="right" vertical="center" wrapText="1"/>
    </xf>
    <xf numFmtId="165" fontId="5" fillId="5" borderId="1" xfId="7" applyFont="1" applyFill="1" applyBorder="1" applyAlignment="1" applyProtection="1">
      <alignment horizontal="right" vertical="center" wrapText="1"/>
    </xf>
    <xf numFmtId="165" fontId="5" fillId="5" borderId="3" xfId="7" applyFont="1" applyFill="1" applyBorder="1" applyAlignment="1" applyProtection="1">
      <alignment horizontal="right" vertical="center" wrapText="1"/>
    </xf>
    <xf numFmtId="49" fontId="5" fillId="8" borderId="10" xfId="0" applyNumberFormat="1" applyFont="1" applyFill="1" applyBorder="1" applyAlignment="1" applyProtection="1">
      <alignment horizontal="center" vertical="center"/>
      <protection locked="0"/>
    </xf>
    <xf numFmtId="49" fontId="5" fillId="8" borderId="11" xfId="0" applyNumberFormat="1" applyFont="1" applyFill="1" applyBorder="1" applyAlignment="1" applyProtection="1">
      <alignment horizontal="center" vertical="center"/>
      <protection locked="0"/>
    </xf>
    <xf numFmtId="0" fontId="5" fillId="9" borderId="29" xfId="0" applyFont="1" applyFill="1" applyBorder="1" applyAlignment="1" applyProtection="1">
      <alignment horizontal="center" vertical="top"/>
    </xf>
    <xf numFmtId="0" fontId="5" fillId="9" borderId="1" xfId="0" applyFont="1" applyFill="1" applyBorder="1" applyAlignment="1" applyProtection="1">
      <alignment horizontal="center" vertical="top"/>
    </xf>
    <xf numFmtId="0" fontId="5" fillId="9" borderId="3" xfId="0" applyFont="1" applyFill="1" applyBorder="1" applyAlignment="1" applyProtection="1">
      <alignment horizontal="center" vertical="top"/>
    </xf>
    <xf numFmtId="164" fontId="5" fillId="9" borderId="2" xfId="2" applyFont="1" applyFill="1" applyBorder="1" applyAlignment="1" applyProtection="1">
      <alignment horizontal="center" vertical="top"/>
    </xf>
    <xf numFmtId="164" fontId="5" fillId="9" borderId="1" xfId="2" applyFont="1" applyFill="1" applyBorder="1" applyAlignment="1" applyProtection="1">
      <alignment horizontal="center" vertical="top"/>
    </xf>
    <xf numFmtId="164" fontId="5" fillId="9" borderId="28" xfId="2" applyFont="1" applyFill="1" applyBorder="1" applyAlignment="1" applyProtection="1">
      <alignment horizontal="center" vertical="top"/>
    </xf>
    <xf numFmtId="0" fontId="5" fillId="0" borderId="9" xfId="0" applyFont="1" applyFill="1" applyBorder="1" applyAlignment="1" applyProtection="1">
      <alignment horizontal="left" vertical="top" wrapText="1"/>
      <protection locked="0"/>
    </xf>
    <xf numFmtId="0" fontId="5" fillId="0" borderId="4" xfId="0" applyFont="1" applyFill="1" applyBorder="1" applyAlignment="1" applyProtection="1">
      <alignment horizontal="left" vertical="top" wrapText="1"/>
      <protection locked="0"/>
    </xf>
    <xf numFmtId="0" fontId="5" fillId="0" borderId="13" xfId="0" applyFont="1" applyFill="1" applyBorder="1" applyAlignment="1" applyProtection="1">
      <alignment horizontal="left" vertical="top" wrapText="1"/>
      <protection locked="0"/>
    </xf>
    <xf numFmtId="0" fontId="5" fillId="0" borderId="10" xfId="0" applyFont="1" applyFill="1" applyBorder="1" applyAlignment="1" applyProtection="1">
      <alignment horizontal="left" vertical="top" wrapText="1"/>
      <protection locked="0"/>
    </xf>
    <xf numFmtId="0" fontId="5" fillId="0" borderId="11" xfId="0" applyFont="1" applyFill="1" applyBorder="1" applyAlignment="1" applyProtection="1">
      <alignment horizontal="left" vertical="top" wrapText="1"/>
      <protection locked="0"/>
    </xf>
    <xf numFmtId="0" fontId="5" fillId="0" borderId="63" xfId="0" applyFont="1" applyFill="1" applyBorder="1" applyAlignment="1" applyProtection="1">
      <alignment horizontal="left" vertical="top" wrapText="1"/>
      <protection locked="0"/>
    </xf>
    <xf numFmtId="0" fontId="5" fillId="9" borderId="9" xfId="0" applyFont="1" applyFill="1" applyBorder="1" applyAlignment="1" applyProtection="1">
      <alignment horizontal="center"/>
    </xf>
    <xf numFmtId="49" fontId="5" fillId="8" borderId="9" xfId="0" applyNumberFormat="1" applyFont="1" applyFill="1" applyBorder="1" applyAlignment="1" applyProtection="1">
      <alignment horizontal="center"/>
      <protection locked="0"/>
    </xf>
    <xf numFmtId="49" fontId="5" fillId="8" borderId="4" xfId="0" applyNumberFormat="1" applyFont="1" applyFill="1" applyBorder="1" applyAlignment="1" applyProtection="1">
      <alignment horizontal="center"/>
      <protection locked="0"/>
    </xf>
    <xf numFmtId="49" fontId="7" fillId="8" borderId="4" xfId="1" applyNumberFormat="1" applyFill="1" applyBorder="1" applyAlignment="1" applyProtection="1">
      <alignment horizontal="center"/>
      <protection locked="0"/>
    </xf>
    <xf numFmtId="0" fontId="5" fillId="8" borderId="4" xfId="0" applyFont="1" applyFill="1" applyBorder="1" applyAlignment="1" applyProtection="1">
      <alignment horizontal="center"/>
      <protection locked="0"/>
    </xf>
    <xf numFmtId="0" fontId="5" fillId="8" borderId="13" xfId="0" applyFont="1" applyFill="1" applyBorder="1" applyAlignment="1" applyProtection="1">
      <alignment horizontal="center"/>
      <protection locked="0"/>
    </xf>
    <xf numFmtId="0" fontId="36" fillId="5" borderId="33" xfId="0" applyFont="1" applyFill="1" applyBorder="1" applyAlignment="1" applyProtection="1">
      <alignment horizontal="left" vertical="center"/>
    </xf>
    <xf numFmtId="0" fontId="36" fillId="5" borderId="34" xfId="0" applyFont="1" applyFill="1" applyBorder="1" applyAlignment="1" applyProtection="1">
      <alignment horizontal="left" vertical="center"/>
    </xf>
    <xf numFmtId="0" fontId="36" fillId="5" borderId="8" xfId="0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horizontal="center" vertical="top" wrapText="1"/>
      <protection locked="0"/>
    </xf>
    <xf numFmtId="164" fontId="1" fillId="8" borderId="4" xfId="2" applyFont="1" applyFill="1" applyBorder="1" applyAlignment="1" applyProtection="1">
      <alignment horizontal="center" vertical="center"/>
      <protection locked="0"/>
    </xf>
    <xf numFmtId="164" fontId="1" fillId="8" borderId="13" xfId="2" applyFont="1" applyFill="1" applyBorder="1" applyAlignment="1" applyProtection="1">
      <alignment horizontal="center" vertical="center"/>
      <protection locked="0"/>
    </xf>
    <xf numFmtId="0" fontId="1" fillId="8" borderId="4" xfId="2" applyNumberFormat="1" applyFont="1" applyFill="1" applyBorder="1" applyAlignment="1" applyProtection="1">
      <alignment horizontal="center" vertical="center"/>
      <protection locked="0"/>
    </xf>
    <xf numFmtId="0" fontId="1" fillId="8" borderId="11" xfId="2" applyNumberFormat="1" applyFont="1" applyFill="1" applyBorder="1" applyAlignment="1" applyProtection="1">
      <alignment horizontal="center" vertical="center"/>
      <protection locked="0"/>
    </xf>
    <xf numFmtId="165" fontId="1" fillId="8" borderId="4" xfId="7" applyFont="1" applyFill="1" applyBorder="1" applyAlignment="1" applyProtection="1">
      <alignment horizontal="left" vertical="top"/>
      <protection locked="0"/>
    </xf>
    <xf numFmtId="165" fontId="1" fillId="8" borderId="4" xfId="7" applyFont="1" applyFill="1" applyBorder="1" applyAlignment="1" applyProtection="1">
      <alignment horizontal="center" vertical="center"/>
      <protection locked="0"/>
    </xf>
    <xf numFmtId="165" fontId="1" fillId="8" borderId="13" xfId="7" applyFont="1" applyFill="1" applyBorder="1" applyAlignment="1" applyProtection="1">
      <alignment horizontal="center" vertical="center"/>
      <protection locked="0"/>
    </xf>
    <xf numFmtId="49" fontId="5" fillId="8" borderId="9" xfId="0" applyNumberFormat="1" applyFont="1" applyFill="1" applyBorder="1" applyAlignment="1" applyProtection="1">
      <alignment horizontal="left" vertical="top"/>
      <protection locked="0"/>
    </xf>
    <xf numFmtId="49" fontId="5" fillId="8" borderId="4" xfId="0" applyNumberFormat="1" applyFont="1" applyFill="1" applyBorder="1" applyAlignment="1" applyProtection="1">
      <alignment horizontal="left" vertical="top"/>
      <protection locked="0"/>
    </xf>
    <xf numFmtId="49" fontId="5" fillId="8" borderId="2" xfId="0" applyNumberFormat="1" applyFont="1" applyFill="1" applyBorder="1" applyAlignment="1" applyProtection="1">
      <alignment horizontal="justify" vertical="justify" wrapText="1"/>
      <protection locked="0"/>
    </xf>
    <xf numFmtId="49" fontId="5" fillId="8" borderId="3" xfId="0" applyNumberFormat="1" applyFont="1" applyFill="1" applyBorder="1" applyAlignment="1" applyProtection="1">
      <alignment horizontal="justify" vertical="justify" wrapText="1"/>
      <protection locked="0"/>
    </xf>
    <xf numFmtId="167" fontId="5" fillId="8" borderId="2" xfId="0" applyNumberFormat="1" applyFont="1" applyFill="1" applyBorder="1" applyAlignment="1" applyProtection="1">
      <alignment horizontal="center" vertical="center"/>
      <protection locked="0"/>
    </xf>
    <xf numFmtId="167" fontId="5" fillId="8" borderId="1" xfId="0" applyNumberFormat="1" applyFont="1" applyFill="1" applyBorder="1" applyAlignment="1" applyProtection="1">
      <alignment horizontal="center" vertical="center"/>
      <protection locked="0"/>
    </xf>
    <xf numFmtId="167" fontId="5" fillId="8" borderId="3" xfId="0" applyNumberFormat="1" applyFont="1" applyFill="1" applyBorder="1" applyAlignment="1" applyProtection="1">
      <alignment horizontal="center" vertical="center"/>
      <protection locked="0"/>
    </xf>
    <xf numFmtId="0" fontId="23" fillId="5" borderId="35" xfId="0" applyFont="1" applyFill="1" applyBorder="1" applyAlignment="1" applyProtection="1">
      <alignment horizontal="left" vertical="center"/>
    </xf>
    <xf numFmtId="14" fontId="5" fillId="5" borderId="7" xfId="0" applyNumberFormat="1" applyFont="1" applyFill="1" applyBorder="1" applyAlignment="1" applyProtection="1">
      <alignment horizontal="center" vertical="center"/>
    </xf>
    <xf numFmtId="14" fontId="5" fillId="5" borderId="35" xfId="0" applyNumberFormat="1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right" vertical="top"/>
    </xf>
    <xf numFmtId="0" fontId="1" fillId="5" borderId="1" xfId="0" applyFont="1" applyFill="1" applyBorder="1" applyAlignment="1" applyProtection="1">
      <alignment horizontal="right" vertical="top"/>
    </xf>
    <xf numFmtId="0" fontId="1" fillId="5" borderId="3" xfId="0" applyFont="1" applyFill="1" applyBorder="1" applyAlignment="1" applyProtection="1">
      <alignment horizontal="right" vertical="top"/>
    </xf>
    <xf numFmtId="165" fontId="1" fillId="5" borderId="40" xfId="7" applyFont="1" applyFill="1" applyBorder="1" applyAlignment="1" applyProtection="1">
      <alignment horizontal="right" vertical="top" wrapText="1"/>
    </xf>
    <xf numFmtId="165" fontId="1" fillId="5" borderId="43" xfId="7" applyFont="1" applyFill="1" applyBorder="1" applyAlignment="1" applyProtection="1">
      <alignment horizontal="right" vertical="top" wrapText="1"/>
    </xf>
    <xf numFmtId="165" fontId="1" fillId="5" borderId="44" xfId="7" applyFont="1" applyFill="1" applyBorder="1" applyAlignment="1" applyProtection="1">
      <alignment horizontal="right" vertical="top" wrapText="1"/>
    </xf>
    <xf numFmtId="165" fontId="1" fillId="5" borderId="45" xfId="7" applyFont="1" applyFill="1" applyBorder="1" applyAlignment="1" applyProtection="1">
      <alignment horizontal="right" vertical="top" wrapText="1"/>
    </xf>
    <xf numFmtId="0" fontId="42" fillId="0" borderId="0" xfId="0" applyFont="1" applyBorder="1" applyAlignment="1" applyProtection="1">
      <alignment horizontal="center" vertical="center" wrapText="1"/>
    </xf>
    <xf numFmtId="0" fontId="42" fillId="0" borderId="0" xfId="0" applyFont="1" applyBorder="1" applyAlignment="1" applyProtection="1">
      <alignment horizontal="center" vertical="center"/>
    </xf>
    <xf numFmtId="14" fontId="5" fillId="8" borderId="7" xfId="0" applyNumberFormat="1" applyFont="1" applyFill="1" applyBorder="1" applyAlignment="1" applyProtection="1">
      <alignment horizontal="center" vertical="center"/>
      <protection locked="0"/>
    </xf>
    <xf numFmtId="14" fontId="5" fillId="8" borderId="34" xfId="0" applyNumberFormat="1" applyFont="1" applyFill="1" applyBorder="1" applyAlignment="1" applyProtection="1">
      <alignment horizontal="center" vertical="center"/>
      <protection locked="0"/>
    </xf>
    <xf numFmtId="14" fontId="5" fillId="8" borderId="35" xfId="0" applyNumberFormat="1" applyFont="1" applyFill="1" applyBorder="1" applyAlignment="1" applyProtection="1">
      <alignment horizontal="center" vertical="center"/>
      <protection locked="0"/>
    </xf>
    <xf numFmtId="0" fontId="29" fillId="5" borderId="7" xfId="0" applyFont="1" applyFill="1" applyBorder="1" applyAlignment="1" applyProtection="1">
      <alignment horizontal="right" vertical="center"/>
    </xf>
    <xf numFmtId="0" fontId="29" fillId="5" borderId="34" xfId="0" applyFont="1" applyFill="1" applyBorder="1" applyAlignment="1" applyProtection="1">
      <alignment horizontal="right" vertical="center"/>
    </xf>
    <xf numFmtId="0" fontId="29" fillId="5" borderId="35" xfId="0" applyFont="1" applyFill="1" applyBorder="1" applyAlignment="1" applyProtection="1">
      <alignment horizontal="right" vertical="center"/>
    </xf>
    <xf numFmtId="1" fontId="5" fillId="8" borderId="7" xfId="0" applyNumberFormat="1" applyFont="1" applyFill="1" applyBorder="1" applyAlignment="1" applyProtection="1">
      <alignment horizontal="center" vertical="center"/>
      <protection locked="0"/>
    </xf>
    <xf numFmtId="1" fontId="5" fillId="8" borderId="8" xfId="0" applyNumberFormat="1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left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14" fontId="5" fillId="8" borderId="40" xfId="0" applyNumberFormat="1" applyFont="1" applyFill="1" applyBorder="1" applyAlignment="1" applyProtection="1">
      <alignment horizontal="center" vertical="center"/>
      <protection locked="0"/>
    </xf>
    <xf numFmtId="14" fontId="5" fillId="8" borderId="32" xfId="0" applyNumberFormat="1" applyFont="1" applyFill="1" applyBorder="1" applyAlignment="1" applyProtection="1">
      <alignment horizontal="center" vertical="center"/>
      <protection locked="0"/>
    </xf>
    <xf numFmtId="0" fontId="34" fillId="8" borderId="21" xfId="0" applyFont="1" applyFill="1" applyBorder="1" applyAlignment="1" applyProtection="1">
      <alignment horizontal="left" vertical="center"/>
      <protection locked="0"/>
    </xf>
    <xf numFmtId="0" fontId="34" fillId="8" borderId="22" xfId="0" applyFont="1" applyFill="1" applyBorder="1" applyAlignment="1" applyProtection="1">
      <alignment horizontal="left" vertical="center"/>
      <protection locked="0"/>
    </xf>
    <xf numFmtId="0" fontId="34" fillId="8" borderId="60" xfId="0" applyFont="1" applyFill="1" applyBorder="1" applyAlignment="1" applyProtection="1">
      <alignment horizontal="left" vertical="center"/>
      <protection locked="0"/>
    </xf>
    <xf numFmtId="49" fontId="5" fillId="13" borderId="0" xfId="0" applyNumberFormat="1" applyFont="1" applyFill="1" applyBorder="1" applyAlignment="1" applyProtection="1">
      <alignment horizontal="center" vertical="top"/>
      <protection locked="0"/>
    </xf>
    <xf numFmtId="0" fontId="5" fillId="5" borderId="4" xfId="0" applyFont="1" applyFill="1" applyBorder="1" applyAlignment="1" applyProtection="1">
      <alignment horizontal="center" vertical="center"/>
    </xf>
    <xf numFmtId="0" fontId="5" fillId="5" borderId="13" xfId="0" applyFont="1" applyFill="1" applyBorder="1" applyAlignment="1" applyProtection="1">
      <alignment horizontal="center" vertical="center"/>
    </xf>
    <xf numFmtId="49" fontId="5" fillId="8" borderId="29" xfId="0" applyNumberFormat="1" applyFont="1" applyFill="1" applyBorder="1" applyAlignment="1" applyProtection="1">
      <alignment horizontal="left" vertical="top"/>
      <protection locked="0"/>
    </xf>
    <xf numFmtId="49" fontId="5" fillId="8" borderId="1" xfId="0" applyNumberFormat="1" applyFont="1" applyFill="1" applyBorder="1" applyAlignment="1" applyProtection="1">
      <alignment horizontal="left" vertical="top"/>
      <protection locked="0"/>
    </xf>
    <xf numFmtId="0" fontId="23" fillId="14" borderId="33" xfId="0" applyFont="1" applyFill="1" applyBorder="1" applyAlignment="1" applyProtection="1">
      <alignment horizontal="left" vertical="center"/>
    </xf>
    <xf numFmtId="0" fontId="23" fillId="14" borderId="34" xfId="0" applyFont="1" applyFill="1" applyBorder="1" applyAlignment="1" applyProtection="1">
      <alignment horizontal="left" vertical="center"/>
    </xf>
    <xf numFmtId="0" fontId="23" fillId="14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4" xfId="0" applyFont="1" applyFill="1" applyBorder="1" applyAlignment="1" applyProtection="1">
      <alignment horizontal="left" vertical="center"/>
    </xf>
    <xf numFmtId="49" fontId="5" fillId="8" borderId="21" xfId="0" applyNumberFormat="1" applyFont="1" applyFill="1" applyBorder="1" applyAlignment="1" applyProtection="1">
      <alignment horizontal="left" vertical="top"/>
      <protection locked="0"/>
    </xf>
    <xf numFmtId="49" fontId="5" fillId="8" borderId="22" xfId="0" applyNumberFormat="1" applyFont="1" applyFill="1" applyBorder="1" applyAlignment="1" applyProtection="1">
      <alignment horizontal="left" vertical="top"/>
      <protection locked="0"/>
    </xf>
    <xf numFmtId="164" fontId="1" fillId="8" borderId="11" xfId="2" applyFont="1" applyFill="1" applyBorder="1" applyAlignment="1" applyProtection="1">
      <alignment horizontal="center" vertical="center"/>
      <protection locked="0"/>
    </xf>
    <xf numFmtId="164" fontId="1" fillId="8" borderId="63" xfId="2" applyFont="1" applyFill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 wrapText="1"/>
      <protection locked="0"/>
    </xf>
    <xf numFmtId="0" fontId="11" fillId="7" borderId="59" xfId="0" applyFont="1" applyFill="1" applyBorder="1" applyAlignment="1" applyProtection="1">
      <alignment horizontal="center" vertical="center" wrapText="1"/>
    </xf>
    <xf numFmtId="0" fontId="11" fillId="7" borderId="22" xfId="0" applyFont="1" applyFill="1" applyBorder="1" applyAlignment="1" applyProtection="1">
      <alignment horizontal="center" vertical="center" wrapText="1"/>
    </xf>
    <xf numFmtId="0" fontId="29" fillId="14" borderId="29" xfId="0" applyFont="1" applyFill="1" applyBorder="1" applyAlignment="1" applyProtection="1">
      <alignment horizontal="center" vertical="center"/>
    </xf>
    <xf numFmtId="0" fontId="29" fillId="14" borderId="1" xfId="0" applyFont="1" applyFill="1" applyBorder="1" applyAlignment="1" applyProtection="1">
      <alignment horizontal="center" vertical="center"/>
    </xf>
    <xf numFmtId="0" fontId="29" fillId="14" borderId="28" xfId="0" applyFont="1" applyFill="1" applyBorder="1" applyAlignment="1" applyProtection="1">
      <alignment horizontal="center" vertical="center"/>
    </xf>
    <xf numFmtId="0" fontId="30" fillId="5" borderId="9" xfId="0" applyFont="1" applyFill="1" applyBorder="1" applyAlignment="1" applyProtection="1">
      <alignment horizontal="center" vertical="center"/>
    </xf>
    <xf numFmtId="0" fontId="30" fillId="5" borderId="4" xfId="0" applyFont="1" applyFill="1" applyBorder="1" applyAlignment="1" applyProtection="1">
      <alignment horizontal="center" vertical="center"/>
    </xf>
    <xf numFmtId="0" fontId="1" fillId="6" borderId="69" xfId="0" applyFont="1" applyFill="1" applyBorder="1" applyAlignment="1" applyProtection="1">
      <alignment horizontal="left" vertical="center"/>
    </xf>
    <xf numFmtId="0" fontId="1" fillId="6" borderId="45" xfId="0" applyFont="1" applyFill="1" applyBorder="1" applyAlignment="1" applyProtection="1">
      <alignment horizontal="left" vertical="center"/>
    </xf>
    <xf numFmtId="4" fontId="1" fillId="7" borderId="44" xfId="0" applyNumberFormat="1" applyFont="1" applyFill="1" applyBorder="1" applyAlignment="1" applyProtection="1">
      <alignment horizontal="center" vertical="center"/>
    </xf>
    <xf numFmtId="4" fontId="1" fillId="7" borderId="24" xfId="0" applyNumberFormat="1" applyFont="1" applyFill="1" applyBorder="1" applyAlignment="1" applyProtection="1">
      <alignment horizontal="center" vertical="center"/>
    </xf>
    <xf numFmtId="4" fontId="1" fillId="7" borderId="45" xfId="0" applyNumberFormat="1" applyFont="1" applyFill="1" applyBorder="1" applyAlignment="1" applyProtection="1">
      <alignment horizontal="center" vertical="center"/>
    </xf>
    <xf numFmtId="0" fontId="1" fillId="6" borderId="44" xfId="0" applyFont="1" applyFill="1" applyBorder="1" applyAlignment="1" applyProtection="1">
      <alignment horizontal="right" vertical="top"/>
    </xf>
    <xf numFmtId="0" fontId="1" fillId="6" borderId="24" xfId="0" applyFont="1" applyFill="1" applyBorder="1" applyAlignment="1" applyProtection="1">
      <alignment horizontal="right" vertical="top"/>
    </xf>
    <xf numFmtId="169" fontId="1" fillId="8" borderId="44" xfId="2" applyNumberFormat="1" applyFont="1" applyFill="1" applyBorder="1" applyAlignment="1" applyProtection="1">
      <alignment horizontal="center" vertical="center"/>
      <protection locked="0"/>
    </xf>
    <xf numFmtId="169" fontId="1" fillId="8" borderId="70" xfId="2" applyNumberFormat="1" applyFont="1" applyFill="1" applyBorder="1" applyAlignment="1" applyProtection="1">
      <alignment horizontal="center" vertical="center"/>
      <protection locked="0"/>
    </xf>
    <xf numFmtId="0" fontId="1" fillId="6" borderId="30" xfId="0" applyFont="1" applyFill="1" applyBorder="1" applyAlignment="1" applyProtection="1">
      <alignment horizontal="right" vertical="center" wrapText="1"/>
    </xf>
    <xf numFmtId="0" fontId="1" fillId="6" borderId="31" xfId="0" applyFont="1" applyFill="1" applyBorder="1" applyAlignment="1" applyProtection="1">
      <alignment horizontal="right" vertical="center" wrapText="1"/>
    </xf>
    <xf numFmtId="0" fontId="1" fillId="8" borderId="66" xfId="0" applyFont="1" applyFill="1" applyBorder="1" applyAlignment="1" applyProtection="1">
      <alignment horizontal="center" vertical="center" wrapText="1"/>
      <protection locked="0"/>
    </xf>
    <xf numFmtId="0" fontId="1" fillId="8" borderId="67" xfId="0" applyFont="1" applyFill="1" applyBorder="1" applyAlignment="1" applyProtection="1">
      <alignment horizontal="center" vertical="center" wrapText="1"/>
      <protection locked="0"/>
    </xf>
    <xf numFmtId="0" fontId="30" fillId="5" borderId="13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top"/>
      <protection locked="0"/>
    </xf>
    <xf numFmtId="0" fontId="1" fillId="5" borderId="80" xfId="0" applyFont="1" applyFill="1" applyBorder="1" applyAlignment="1" applyProtection="1">
      <alignment horizontal="left"/>
    </xf>
    <xf numFmtId="0" fontId="1" fillId="5" borderId="72" xfId="0" applyFont="1" applyFill="1" applyBorder="1" applyAlignment="1" applyProtection="1">
      <alignment horizontal="left"/>
    </xf>
    <xf numFmtId="0" fontId="1" fillId="5" borderId="73" xfId="0" applyFont="1" applyFill="1" applyBorder="1" applyAlignment="1" applyProtection="1">
      <alignment horizontal="left"/>
    </xf>
    <xf numFmtId="165" fontId="5" fillId="16" borderId="2" xfId="7" applyFont="1" applyFill="1" applyBorder="1" applyAlignment="1" applyProtection="1">
      <alignment horizontal="center"/>
      <protection locked="0"/>
    </xf>
    <xf numFmtId="165" fontId="5" fillId="16" borderId="1" xfId="7" applyFont="1" applyFill="1" applyBorder="1" applyAlignment="1" applyProtection="1">
      <alignment horizontal="center"/>
      <protection locked="0"/>
    </xf>
    <xf numFmtId="165" fontId="5" fillId="16" borderId="3" xfId="7" applyFont="1" applyFill="1" applyBorder="1" applyAlignment="1" applyProtection="1">
      <alignment horizontal="center"/>
      <protection locked="0"/>
    </xf>
    <xf numFmtId="165" fontId="5" fillId="16" borderId="28" xfId="7" applyFont="1" applyFill="1" applyBorder="1" applyAlignment="1" applyProtection="1">
      <alignment horizontal="center"/>
      <protection locked="0"/>
    </xf>
    <xf numFmtId="165" fontId="5" fillId="8" borderId="2" xfId="7" applyFont="1" applyFill="1" applyBorder="1" applyAlignment="1" applyProtection="1">
      <alignment horizontal="left" vertical="center"/>
      <protection locked="0"/>
    </xf>
    <xf numFmtId="165" fontId="5" fillId="8" borderId="1" xfId="7" applyFont="1" applyFill="1" applyBorder="1" applyAlignment="1" applyProtection="1">
      <alignment horizontal="left" vertical="center"/>
      <protection locked="0"/>
    </xf>
    <xf numFmtId="165" fontId="5" fillId="8" borderId="3" xfId="7" applyFont="1" applyFill="1" applyBorder="1" applyAlignment="1" applyProtection="1">
      <alignment horizontal="left" vertical="center"/>
      <protection locked="0"/>
    </xf>
    <xf numFmtId="0" fontId="23" fillId="5" borderId="33" xfId="0" applyFont="1" applyFill="1" applyBorder="1" applyAlignment="1" applyProtection="1">
      <alignment horizontal="center" vertical="center"/>
    </xf>
    <xf numFmtId="0" fontId="23" fillId="5" borderId="34" xfId="0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164" fontId="22" fillId="5" borderId="2" xfId="3" applyFont="1" applyFill="1" applyBorder="1" applyAlignment="1" applyProtection="1">
      <alignment horizontal="center" vertical="center" wrapText="1"/>
    </xf>
    <xf numFmtId="164" fontId="22" fillId="5" borderId="1" xfId="3" applyFont="1" applyFill="1" applyBorder="1" applyAlignment="1" applyProtection="1">
      <alignment horizontal="center" vertical="center" wrapText="1"/>
    </xf>
    <xf numFmtId="164" fontId="22" fillId="5" borderId="28" xfId="3" applyFont="1" applyFill="1" applyBorder="1" applyAlignment="1" applyProtection="1">
      <alignment horizontal="center" vertical="center" wrapText="1"/>
    </xf>
    <xf numFmtId="0" fontId="20" fillId="8" borderId="2" xfId="6" applyNumberFormat="1" applyFont="1" applyFill="1" applyBorder="1" applyAlignment="1" applyProtection="1">
      <alignment horizontal="center"/>
      <protection locked="0"/>
    </xf>
    <xf numFmtId="0" fontId="20" fillId="8" borderId="3" xfId="6" applyNumberFormat="1" applyFont="1" applyFill="1" applyBorder="1" applyAlignment="1" applyProtection="1">
      <alignment horizontal="center"/>
      <protection locked="0"/>
    </xf>
    <xf numFmtId="165" fontId="1" fillId="8" borderId="11" xfId="7" applyFont="1" applyFill="1" applyBorder="1" applyAlignment="1" applyProtection="1">
      <alignment horizontal="center" vertical="center"/>
      <protection locked="0"/>
    </xf>
    <xf numFmtId="165" fontId="1" fillId="8" borderId="63" xfId="7" applyFont="1" applyFill="1" applyBorder="1" applyAlignment="1" applyProtection="1">
      <alignment horizontal="center" vertical="center"/>
      <protection locked="0"/>
    </xf>
    <xf numFmtId="49" fontId="5" fillId="8" borderId="10" xfId="0" applyNumberFormat="1" applyFont="1" applyFill="1" applyBorder="1" applyAlignment="1" applyProtection="1">
      <alignment horizontal="left" vertical="top"/>
      <protection locked="0"/>
    </xf>
    <xf numFmtId="49" fontId="5" fillId="8" borderId="11" xfId="0" applyNumberFormat="1" applyFont="1" applyFill="1" applyBorder="1" applyAlignment="1" applyProtection="1">
      <alignment horizontal="left" vertical="top"/>
      <protection locked="0"/>
    </xf>
    <xf numFmtId="167" fontId="5" fillId="8" borderId="59" xfId="0" applyNumberFormat="1" applyFont="1" applyFill="1" applyBorder="1" applyAlignment="1" applyProtection="1">
      <alignment horizontal="center" vertical="center"/>
      <protection locked="0"/>
    </xf>
    <xf numFmtId="167" fontId="5" fillId="8" borderId="22" xfId="0" applyNumberFormat="1" applyFont="1" applyFill="1" applyBorder="1" applyAlignment="1" applyProtection="1">
      <alignment horizontal="center" vertical="center"/>
      <protection locked="0"/>
    </xf>
    <xf numFmtId="167" fontId="5" fillId="8" borderId="60" xfId="0" applyNumberFormat="1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167" fontId="43" fillId="8" borderId="2" xfId="1" applyNumberFormat="1" applyFont="1" applyFill="1" applyBorder="1" applyAlignment="1" applyProtection="1">
      <alignment horizontal="left"/>
      <protection locked="0"/>
    </xf>
    <xf numFmtId="167" fontId="43" fillId="8" borderId="1" xfId="1" applyNumberFormat="1" applyFont="1" applyFill="1" applyBorder="1" applyAlignment="1" applyProtection="1">
      <alignment horizontal="left"/>
      <protection locked="0"/>
    </xf>
    <xf numFmtId="167" fontId="43" fillId="8" borderId="3" xfId="1" applyNumberFormat="1" applyFont="1" applyFill="1" applyBorder="1" applyAlignment="1" applyProtection="1">
      <alignment horizontal="left"/>
      <protection locked="0"/>
    </xf>
    <xf numFmtId="0" fontId="46" fillId="8" borderId="2" xfId="1" applyNumberFormat="1" applyFont="1" applyFill="1" applyBorder="1" applyAlignment="1" applyProtection="1">
      <alignment horizontal="left"/>
      <protection locked="0"/>
    </xf>
    <xf numFmtId="0" fontId="46" fillId="8" borderId="1" xfId="1" applyNumberFormat="1" applyFont="1" applyFill="1" applyBorder="1" applyAlignment="1" applyProtection="1">
      <alignment horizontal="left"/>
      <protection locked="0"/>
    </xf>
    <xf numFmtId="0" fontId="46" fillId="8" borderId="3" xfId="1" applyNumberFormat="1" applyFont="1" applyFill="1" applyBorder="1" applyAlignment="1" applyProtection="1">
      <alignment horizontal="left"/>
      <protection locked="0"/>
    </xf>
    <xf numFmtId="49" fontId="43" fillId="8" borderId="2" xfId="1" applyNumberFormat="1" applyFont="1" applyFill="1" applyBorder="1" applyAlignment="1" applyProtection="1">
      <alignment horizontal="left"/>
      <protection locked="0"/>
    </xf>
    <xf numFmtId="49" fontId="43" fillId="8" borderId="3" xfId="1" applyNumberFormat="1" applyFont="1" applyFill="1" applyBorder="1" applyAlignment="1" applyProtection="1">
      <alignment horizontal="left"/>
      <protection locked="0"/>
    </xf>
    <xf numFmtId="0" fontId="1" fillId="5" borderId="33" xfId="0" applyFont="1" applyFill="1" applyBorder="1" applyAlignment="1" applyProtection="1">
      <alignment horizontal="center" vertical="center"/>
    </xf>
    <xf numFmtId="0" fontId="1" fillId="5" borderId="34" xfId="0" applyFont="1" applyFill="1" applyBorder="1" applyAlignment="1" applyProtection="1">
      <alignment horizontal="center" vertical="center"/>
    </xf>
    <xf numFmtId="0" fontId="1" fillId="5" borderId="19" xfId="0" applyFont="1" applyFill="1" applyBorder="1" applyAlignment="1" applyProtection="1">
      <alignment horizontal="center" vertical="center"/>
    </xf>
    <xf numFmtId="0" fontId="1" fillId="5" borderId="21" xfId="0" applyFont="1" applyFill="1" applyBorder="1" applyAlignment="1" applyProtection="1">
      <alignment horizontal="right" vertical="center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60" xfId="0" applyFont="1" applyFill="1" applyBorder="1" applyAlignment="1" applyProtection="1">
      <alignment horizontal="right" vertical="center"/>
    </xf>
    <xf numFmtId="165" fontId="1" fillId="5" borderId="11" xfId="7" applyFont="1" applyFill="1" applyBorder="1" applyAlignment="1" applyProtection="1">
      <alignment horizontal="center" vertical="center"/>
    </xf>
    <xf numFmtId="165" fontId="22" fillId="8" borderId="4" xfId="7" applyFont="1" applyFill="1" applyBorder="1" applyAlignment="1" applyProtection="1">
      <alignment horizontal="center" vertical="center"/>
      <protection locked="0"/>
    </xf>
    <xf numFmtId="165" fontId="1" fillId="8" borderId="11" xfId="7" applyFont="1" applyFill="1" applyBorder="1" applyAlignment="1" applyProtection="1">
      <alignment horizontal="left" vertical="top"/>
      <protection locked="0"/>
    </xf>
    <xf numFmtId="0" fontId="1" fillId="0" borderId="56" xfId="0" applyNumberFormat="1" applyFont="1" applyFill="1" applyBorder="1" applyAlignment="1" applyProtection="1">
      <alignment horizontal="center" vertical="center"/>
      <protection locked="0"/>
    </xf>
    <xf numFmtId="0" fontId="1" fillId="0" borderId="78" xfId="0" applyNumberFormat="1" applyFont="1" applyFill="1" applyBorder="1" applyAlignment="1" applyProtection="1">
      <alignment horizontal="center" vertical="center"/>
      <protection locked="0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22" fillId="5" borderId="9" xfId="4" applyFont="1" applyFill="1" applyBorder="1" applyAlignment="1" applyProtection="1">
      <alignment horizontal="center" vertical="center"/>
    </xf>
    <xf numFmtId="0" fontId="22" fillId="5" borderId="4" xfId="4" applyFont="1" applyFill="1" applyBorder="1" applyAlignment="1" applyProtection="1">
      <alignment horizontal="center" vertical="center"/>
    </xf>
    <xf numFmtId="164" fontId="22" fillId="5" borderId="2" xfId="3" applyFont="1" applyFill="1" applyBorder="1" applyAlignment="1" applyProtection="1">
      <alignment horizontal="center" vertical="center"/>
    </xf>
    <xf numFmtId="164" fontId="22" fillId="5" borderId="1" xfId="3" applyFont="1" applyFill="1" applyBorder="1" applyAlignment="1" applyProtection="1">
      <alignment horizontal="center" vertical="center"/>
    </xf>
    <xf numFmtId="164" fontId="22" fillId="5" borderId="3" xfId="3" applyFont="1" applyFill="1" applyBorder="1" applyAlignment="1" applyProtection="1">
      <alignment horizontal="center" vertical="center"/>
    </xf>
    <xf numFmtId="0" fontId="34" fillId="16" borderId="79" xfId="0" applyFont="1" applyFill="1" applyBorder="1" applyAlignment="1" applyProtection="1">
      <alignment horizontal="left" vertical="center"/>
    </xf>
    <xf numFmtId="0" fontId="34" fillId="16" borderId="47" xfId="0" applyFont="1" applyFill="1" applyBorder="1" applyAlignment="1" applyProtection="1">
      <alignment horizontal="left" vertical="center"/>
    </xf>
    <xf numFmtId="0" fontId="34" fillId="16" borderId="48" xfId="0" applyFont="1" applyFill="1" applyBorder="1" applyAlignment="1" applyProtection="1">
      <alignment horizontal="left" vertical="center"/>
    </xf>
    <xf numFmtId="0" fontId="1" fillId="16" borderId="71" xfId="0" applyFont="1" applyFill="1" applyBorder="1" applyAlignment="1" applyProtection="1">
      <alignment horizontal="center" vertical="center"/>
    </xf>
    <xf numFmtId="1" fontId="13" fillId="12" borderId="40" xfId="0" applyNumberFormat="1" applyFont="1" applyFill="1" applyBorder="1" applyAlignment="1" applyProtection="1">
      <alignment horizontal="left" vertical="center"/>
    </xf>
    <xf numFmtId="1" fontId="13" fillId="12" borderId="31" xfId="0" applyNumberFormat="1" applyFont="1" applyFill="1" applyBorder="1" applyAlignment="1" applyProtection="1">
      <alignment horizontal="left" vertical="center"/>
    </xf>
    <xf numFmtId="1" fontId="13" fillId="12" borderId="43" xfId="0" applyNumberFormat="1" applyFont="1" applyFill="1" applyBorder="1" applyAlignment="1" applyProtection="1">
      <alignment horizontal="left" vertical="center"/>
    </xf>
    <xf numFmtId="1" fontId="13" fillId="7" borderId="44" xfId="0" applyNumberFormat="1" applyFont="1" applyFill="1" applyBorder="1" applyAlignment="1" applyProtection="1">
      <alignment horizontal="left" vertical="center"/>
      <protection locked="0"/>
    </xf>
    <xf numFmtId="1" fontId="13" fillId="7" borderId="24" xfId="0" applyNumberFormat="1" applyFont="1" applyFill="1" applyBorder="1" applyAlignment="1" applyProtection="1">
      <alignment horizontal="left" vertical="center"/>
      <protection locked="0"/>
    </xf>
    <xf numFmtId="1" fontId="13" fillId="7" borderId="45" xfId="0" applyNumberFormat="1" applyFont="1" applyFill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1" fontId="1" fillId="0" borderId="4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1" fontId="14" fillId="7" borderId="44" xfId="0" applyNumberFormat="1" applyFont="1" applyFill="1" applyBorder="1" applyAlignment="1" applyProtection="1">
      <alignment horizontal="left" vertical="center"/>
      <protection locked="0"/>
    </xf>
    <xf numFmtId="1" fontId="14" fillId="7" borderId="24" xfId="0" applyNumberFormat="1" applyFont="1" applyFill="1" applyBorder="1" applyAlignment="1" applyProtection="1">
      <alignment horizontal="left" vertical="center"/>
      <protection locked="0"/>
    </xf>
    <xf numFmtId="1" fontId="14" fillId="7" borderId="45" xfId="0" applyNumberFormat="1" applyFont="1" applyFill="1" applyBorder="1" applyAlignment="1" applyProtection="1">
      <alignment horizontal="left" vertical="center"/>
      <protection locked="0"/>
    </xf>
    <xf numFmtId="0" fontId="5" fillId="0" borderId="50" xfId="0" applyFont="1" applyBorder="1" applyAlignment="1" applyProtection="1">
      <alignment horizontal="center"/>
      <protection locked="0"/>
    </xf>
    <xf numFmtId="0" fontId="1" fillId="9" borderId="2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vertical="center" wrapText="1"/>
      <protection locked="0"/>
    </xf>
    <xf numFmtId="0" fontId="1" fillId="9" borderId="3" xfId="0" applyFont="1" applyFill="1" applyBorder="1" applyAlignment="1" applyProtection="1">
      <alignment horizontal="center" vertical="center" wrapText="1"/>
      <protection locked="0"/>
    </xf>
    <xf numFmtId="0" fontId="5" fillId="0" borderId="51" xfId="0" applyFont="1" applyBorder="1" applyAlignment="1" applyProtection="1">
      <alignment horizontal="center"/>
      <protection locked="0"/>
    </xf>
    <xf numFmtId="0" fontId="5" fillId="0" borderId="52" xfId="0" applyFont="1" applyBorder="1" applyAlignment="1" applyProtection="1">
      <alignment horizontal="center" vertical="center"/>
      <protection locked="0"/>
    </xf>
    <xf numFmtId="170" fontId="5" fillId="0" borderId="51" xfId="0" applyNumberFormat="1" applyFont="1" applyBorder="1" applyAlignment="1" applyProtection="1">
      <alignment horizontal="center"/>
      <protection locked="0"/>
    </xf>
    <xf numFmtId="0" fontId="5" fillId="12" borderId="2" xfId="0" applyFont="1" applyFill="1" applyBorder="1" applyAlignment="1" applyProtection="1">
      <alignment horizontal="center"/>
    </xf>
    <xf numFmtId="0" fontId="5" fillId="12" borderId="1" xfId="0" applyFont="1" applyFill="1" applyBorder="1" applyAlignment="1" applyProtection="1">
      <alignment horizontal="center"/>
    </xf>
    <xf numFmtId="0" fontId="5" fillId="12" borderId="3" xfId="0" applyFont="1" applyFill="1" applyBorder="1" applyAlignment="1" applyProtection="1">
      <alignment horizontal="center"/>
    </xf>
    <xf numFmtId="0" fontId="5" fillId="12" borderId="4" xfId="0" applyFont="1" applyFill="1" applyBorder="1" applyAlignment="1" applyProtection="1">
      <alignment horizontal="center"/>
    </xf>
    <xf numFmtId="0" fontId="5" fillId="12" borderId="4" xfId="0" applyFont="1" applyFill="1" applyBorder="1" applyAlignment="1" applyProtection="1">
      <alignment horizontal="center" vertical="center" wrapText="1"/>
    </xf>
    <xf numFmtId="0" fontId="5" fillId="0" borderId="53" xfId="0" applyFont="1" applyBorder="1" applyAlignment="1" applyProtection="1">
      <alignment horizontal="center"/>
      <protection locked="0"/>
    </xf>
    <xf numFmtId="170" fontId="5" fillId="0" borderId="53" xfId="0" applyNumberFormat="1" applyFont="1" applyBorder="1" applyAlignment="1" applyProtection="1">
      <alignment horizontal="center"/>
      <protection locked="0"/>
    </xf>
    <xf numFmtId="49" fontId="5" fillId="7" borderId="2" xfId="0" applyNumberFormat="1" applyFont="1" applyFill="1" applyBorder="1" applyAlignment="1" applyProtection="1">
      <alignment horizontal="left"/>
      <protection locked="0"/>
    </xf>
    <xf numFmtId="49" fontId="5" fillId="7" borderId="1" xfId="0" applyNumberFormat="1" applyFont="1" applyFill="1" applyBorder="1" applyAlignment="1" applyProtection="1">
      <alignment horizontal="left"/>
      <protection locked="0"/>
    </xf>
    <xf numFmtId="49" fontId="5" fillId="7" borderId="3" xfId="0" applyNumberFormat="1" applyFont="1" applyFill="1" applyBorder="1" applyAlignment="1" applyProtection="1">
      <alignment horizontal="left"/>
      <protection locked="0"/>
    </xf>
    <xf numFmtId="49" fontId="5" fillId="7" borderId="2" xfId="0" applyNumberFormat="1" applyFont="1" applyFill="1" applyBorder="1" applyAlignment="1" applyProtection="1">
      <alignment horizontal="center"/>
      <protection locked="0"/>
    </xf>
    <xf numFmtId="49" fontId="5" fillId="7" borderId="3" xfId="0" applyNumberFormat="1" applyFont="1" applyFill="1" applyBorder="1" applyAlignment="1" applyProtection="1">
      <alignment horizontal="center"/>
      <protection locked="0"/>
    </xf>
    <xf numFmtId="49" fontId="5" fillId="7" borderId="39" xfId="0" applyNumberFormat="1" applyFont="1" applyFill="1" applyBorder="1" applyAlignment="1" applyProtection="1">
      <alignment horizontal="center"/>
      <protection locked="0"/>
    </xf>
    <xf numFmtId="1" fontId="14" fillId="7" borderId="44" xfId="0" applyNumberFormat="1" applyFont="1" applyFill="1" applyBorder="1" applyAlignment="1" applyProtection="1">
      <alignment horizontal="left" vertical="top" wrapText="1"/>
      <protection locked="0"/>
    </xf>
    <xf numFmtId="1" fontId="14" fillId="7" borderId="24" xfId="0" applyNumberFormat="1" applyFont="1" applyFill="1" applyBorder="1" applyAlignment="1" applyProtection="1">
      <alignment horizontal="left" vertical="top" wrapText="1"/>
      <protection locked="0"/>
    </xf>
    <xf numFmtId="1" fontId="14" fillId="7" borderId="45" xfId="0" applyNumberFormat="1" applyFont="1" applyFill="1" applyBorder="1" applyAlignment="1" applyProtection="1">
      <alignment horizontal="left" vertical="top" wrapText="1"/>
      <protection locked="0"/>
    </xf>
    <xf numFmtId="1" fontId="13" fillId="12" borderId="49" xfId="0" applyNumberFormat="1" applyFont="1" applyFill="1" applyBorder="1" applyAlignment="1" applyProtection="1">
      <alignment horizontal="left" vertical="justify" wrapText="1"/>
      <protection locked="0"/>
    </xf>
    <xf numFmtId="1" fontId="13" fillId="12" borderId="47" xfId="0" applyNumberFormat="1" applyFont="1" applyFill="1" applyBorder="1" applyAlignment="1" applyProtection="1">
      <alignment horizontal="left" vertical="justify"/>
      <protection locked="0"/>
    </xf>
    <xf numFmtId="1" fontId="13" fillId="12" borderId="48" xfId="0" applyNumberFormat="1" applyFont="1" applyFill="1" applyBorder="1" applyAlignment="1" applyProtection="1">
      <alignment horizontal="left" vertical="justify"/>
      <protection locked="0"/>
    </xf>
    <xf numFmtId="49" fontId="45" fillId="7" borderId="5" xfId="0" applyNumberFormat="1" applyFont="1" applyFill="1" applyBorder="1" applyAlignment="1" applyProtection="1">
      <alignment horizontal="left" vertical="top" wrapText="1"/>
      <protection locked="0"/>
    </xf>
    <xf numFmtId="49" fontId="45" fillId="7" borderId="0" xfId="0" applyNumberFormat="1" applyFont="1" applyFill="1" applyBorder="1" applyAlignment="1" applyProtection="1">
      <alignment horizontal="left" vertical="top" wrapText="1"/>
      <protection locked="0"/>
    </xf>
    <xf numFmtId="49" fontId="45" fillId="7" borderId="56" xfId="0" applyNumberFormat="1" applyFont="1" applyFill="1" applyBorder="1" applyAlignment="1" applyProtection="1">
      <alignment horizontal="left" vertical="top" wrapText="1"/>
      <protection locked="0"/>
    </xf>
    <xf numFmtId="1" fontId="13" fillId="12" borderId="46" xfId="0" applyNumberFormat="1" applyFont="1" applyFill="1" applyBorder="1" applyAlignment="1" applyProtection="1">
      <alignment horizontal="left" vertical="center"/>
    </xf>
    <xf numFmtId="49" fontId="5" fillId="7" borderId="54" xfId="0" applyNumberFormat="1" applyFont="1" applyFill="1" applyBorder="1" applyAlignment="1" applyProtection="1">
      <alignment horizontal="center" vertical="center"/>
      <protection locked="0"/>
    </xf>
    <xf numFmtId="49" fontId="5" fillId="7" borderId="0" xfId="0" applyNumberFormat="1" applyFont="1" applyFill="1" applyBorder="1" applyAlignment="1" applyProtection="1">
      <alignment horizontal="center" vertical="center"/>
      <protection locked="0"/>
    </xf>
    <xf numFmtId="49" fontId="5" fillId="7" borderId="55" xfId="0" applyNumberFormat="1" applyFont="1" applyFill="1" applyBorder="1" applyAlignment="1" applyProtection="1">
      <alignment horizontal="center" vertical="center"/>
      <protection locked="0"/>
    </xf>
    <xf numFmtId="168" fontId="5" fillId="7" borderId="54" xfId="0" applyNumberFormat="1" applyFont="1" applyFill="1" applyBorder="1" applyAlignment="1" applyProtection="1">
      <alignment horizontal="center"/>
      <protection locked="0"/>
    </xf>
    <xf numFmtId="168" fontId="5" fillId="7" borderId="55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15" borderId="2" xfId="0" applyFont="1" applyFill="1" applyBorder="1" applyAlignment="1" applyProtection="1">
      <alignment horizontal="left" vertical="center"/>
    </xf>
    <xf numFmtId="0" fontId="5" fillId="15" borderId="1" xfId="0" applyFont="1" applyFill="1" applyBorder="1" applyAlignment="1" applyProtection="1">
      <alignment horizontal="left" vertical="center"/>
    </xf>
    <xf numFmtId="0" fontId="5" fillId="15" borderId="3" xfId="0" applyFont="1" applyFill="1" applyBorder="1" applyAlignment="1" applyProtection="1">
      <alignment horizontal="left" vertical="center"/>
    </xf>
    <xf numFmtId="0" fontId="21" fillId="11" borderId="2" xfId="0" applyFont="1" applyFill="1" applyBorder="1" applyAlignment="1" applyProtection="1">
      <alignment horizontal="center" vertical="center"/>
      <protection locked="0"/>
    </xf>
    <xf numFmtId="0" fontId="21" fillId="11" borderId="3" xfId="0" applyFont="1" applyFill="1" applyBorder="1" applyAlignment="1" applyProtection="1">
      <alignment horizontal="center" vertical="center"/>
      <protection locked="0"/>
    </xf>
    <xf numFmtId="1" fontId="13" fillId="12" borderId="40" xfId="0" applyNumberFormat="1" applyFont="1" applyFill="1" applyBorder="1" applyAlignment="1" applyProtection="1">
      <alignment horizontal="left" vertical="justify"/>
    </xf>
    <xf numFmtId="1" fontId="13" fillId="12" borderId="31" xfId="0" applyNumberFormat="1" applyFont="1" applyFill="1" applyBorder="1" applyAlignment="1" applyProtection="1">
      <alignment horizontal="left" vertical="justify"/>
    </xf>
    <xf numFmtId="1" fontId="13" fillId="12" borderId="43" xfId="0" applyNumberFormat="1" applyFont="1" applyFill="1" applyBorder="1" applyAlignment="1" applyProtection="1">
      <alignment horizontal="left" vertical="justify"/>
    </xf>
    <xf numFmtId="1" fontId="13" fillId="12" borderId="5" xfId="0" applyNumberFormat="1" applyFont="1" applyFill="1" applyBorder="1" applyAlignment="1" applyProtection="1">
      <alignment horizontal="left" vertical="justify"/>
    </xf>
    <xf numFmtId="1" fontId="13" fillId="12" borderId="0" xfId="0" applyNumberFormat="1" applyFont="1" applyFill="1" applyBorder="1" applyAlignment="1" applyProtection="1">
      <alignment horizontal="left" vertical="justify"/>
    </xf>
    <xf numFmtId="1" fontId="13" fillId="12" borderId="56" xfId="0" applyNumberFormat="1" applyFont="1" applyFill="1" applyBorder="1" applyAlignment="1" applyProtection="1">
      <alignment horizontal="left" vertical="justify"/>
    </xf>
    <xf numFmtId="0" fontId="16" fillId="0" borderId="4" xfId="0" applyFont="1" applyBorder="1" applyAlignment="1">
      <alignment horizontal="left" vertical="top"/>
    </xf>
    <xf numFmtId="0" fontId="1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1" fillId="5" borderId="4" xfId="3" applyFont="1" applyFill="1" applyBorder="1" applyAlignment="1" applyProtection="1">
      <alignment horizontal="right" vertical="top" indent="1"/>
      <protection hidden="1"/>
    </xf>
    <xf numFmtId="165" fontId="1" fillId="5" borderId="4" xfId="7" applyFont="1" applyFill="1" applyBorder="1" applyAlignment="1" applyProtection="1">
      <alignment horizontal="right" vertical="top" indent="1"/>
      <protection hidden="1"/>
    </xf>
    <xf numFmtId="164" fontId="22" fillId="5" borderId="4" xfId="3" applyFont="1" applyFill="1" applyBorder="1" applyAlignment="1" applyProtection="1">
      <alignment horizontal="center" vertical="center"/>
      <protection hidden="1"/>
    </xf>
    <xf numFmtId="0" fontId="26" fillId="0" borderId="14" xfId="4" applyFont="1" applyBorder="1" applyAlignment="1" applyProtection="1">
      <alignment horizontal="left"/>
      <protection hidden="1"/>
    </xf>
    <xf numFmtId="0" fontId="26" fillId="0" borderId="0" xfId="4" applyFont="1" applyBorder="1" applyAlignment="1" applyProtection="1">
      <alignment horizontal="left"/>
      <protection hidden="1"/>
    </xf>
    <xf numFmtId="0" fontId="26" fillId="0" borderId="15" xfId="4" applyFont="1" applyBorder="1" applyAlignment="1" applyProtection="1">
      <alignment horizontal="left"/>
      <protection hidden="1"/>
    </xf>
    <xf numFmtId="0" fontId="20" fillId="0" borderId="4" xfId="6" applyNumberFormat="1" applyFont="1" applyFill="1" applyBorder="1" applyAlignment="1" applyProtection="1">
      <alignment horizontal="center"/>
      <protection hidden="1"/>
    </xf>
    <xf numFmtId="0" fontId="20" fillId="0" borderId="13" xfId="6" applyNumberFormat="1" applyFont="1" applyFill="1" applyBorder="1" applyAlignment="1" applyProtection="1">
      <alignment horizontal="center"/>
      <protection hidden="1"/>
    </xf>
    <xf numFmtId="0" fontId="20" fillId="5" borderId="59" xfId="6" applyNumberFormat="1" applyFont="1" applyFill="1" applyBorder="1" applyAlignment="1" applyProtection="1">
      <alignment horizontal="center"/>
      <protection hidden="1"/>
    </xf>
    <xf numFmtId="0" fontId="20" fillId="5" borderId="22" xfId="6" applyNumberFormat="1" applyFont="1" applyFill="1" applyBorder="1" applyAlignment="1" applyProtection="1">
      <alignment horizontal="center"/>
      <protection hidden="1"/>
    </xf>
    <xf numFmtId="0" fontId="20" fillId="5" borderId="23" xfId="6" applyNumberFormat="1" applyFont="1" applyFill="1" applyBorder="1" applyAlignment="1" applyProtection="1">
      <alignment horizontal="center"/>
      <protection hidden="1"/>
    </xf>
    <xf numFmtId="0" fontId="25" fillId="0" borderId="14" xfId="4" applyFont="1" applyBorder="1" applyAlignment="1" applyProtection="1">
      <alignment horizontal="left" vertical="top" indent="11"/>
      <protection hidden="1"/>
    </xf>
    <xf numFmtId="0" fontId="25" fillId="0" borderId="0" xfId="4" applyFont="1" applyBorder="1" applyAlignment="1" applyProtection="1">
      <alignment horizontal="left" vertical="top" indent="11"/>
      <protection hidden="1"/>
    </xf>
    <xf numFmtId="0" fontId="25" fillId="0" borderId="15" xfId="4" applyFont="1" applyBorder="1" applyAlignment="1" applyProtection="1">
      <alignment horizontal="left" vertical="top" indent="11"/>
      <protection hidden="1"/>
    </xf>
    <xf numFmtId="0" fontId="27" fillId="0" borderId="25" xfId="4" applyFont="1" applyBorder="1" applyAlignment="1" applyProtection="1">
      <alignment horizontal="center"/>
      <protection hidden="1"/>
    </xf>
    <xf numFmtId="0" fontId="27" fillId="0" borderId="26" xfId="4" applyFont="1" applyBorder="1" applyAlignment="1" applyProtection="1">
      <alignment horizontal="center"/>
      <protection hidden="1"/>
    </xf>
    <xf numFmtId="0" fontId="27" fillId="0" borderId="27" xfId="4" applyFont="1" applyBorder="1" applyAlignment="1" applyProtection="1">
      <alignment horizontal="center"/>
      <protection hidden="1"/>
    </xf>
    <xf numFmtId="14" fontId="26" fillId="0" borderId="12" xfId="4" applyNumberFormat="1" applyFont="1" applyBorder="1" applyAlignment="1" applyProtection="1">
      <alignment horizontal="center"/>
      <protection hidden="1"/>
    </xf>
    <xf numFmtId="0" fontId="23" fillId="5" borderId="57" xfId="4" applyFont="1" applyFill="1" applyBorder="1" applyAlignment="1" applyProtection="1">
      <alignment horizontal="left" vertical="center" wrapText="1"/>
      <protection hidden="1"/>
    </xf>
    <xf numFmtId="0" fontId="23" fillId="5" borderId="12" xfId="4" applyFont="1" applyFill="1" applyBorder="1" applyAlignment="1" applyProtection="1">
      <alignment horizontal="left" vertical="center" wrapText="1"/>
      <protection hidden="1"/>
    </xf>
    <xf numFmtId="0" fontId="23" fillId="5" borderId="58" xfId="4" applyFont="1" applyFill="1" applyBorder="1" applyAlignment="1" applyProtection="1">
      <alignment horizontal="left" vertical="center" wrapText="1"/>
      <protection hidden="1"/>
    </xf>
    <xf numFmtId="164" fontId="22" fillId="5" borderId="4" xfId="3" applyFont="1" applyFill="1" applyBorder="1" applyAlignment="1" applyProtection="1">
      <alignment horizontal="center" vertical="center" wrapText="1"/>
      <protection hidden="1"/>
    </xf>
    <xf numFmtId="164" fontId="22" fillId="5" borderId="13" xfId="3" applyFont="1" applyFill="1" applyBorder="1" applyAlignment="1" applyProtection="1">
      <alignment horizontal="center" vertical="center" wrapText="1"/>
      <protection hidden="1"/>
    </xf>
    <xf numFmtId="0" fontId="22" fillId="0" borderId="0" xfId="4" applyFont="1" applyAlignment="1" applyProtection="1">
      <alignment horizontal="center" vertical="center"/>
      <protection hidden="1"/>
    </xf>
    <xf numFmtId="0" fontId="33" fillId="0" borderId="6" xfId="4" applyFont="1" applyBorder="1" applyAlignment="1" applyProtection="1">
      <alignment horizontal="center" wrapText="1"/>
      <protection hidden="1"/>
    </xf>
    <xf numFmtId="0" fontId="33" fillId="0" borderId="19" xfId="4" applyFont="1" applyBorder="1" applyAlignment="1" applyProtection="1">
      <alignment horizontal="center" wrapText="1"/>
      <protection hidden="1"/>
    </xf>
    <xf numFmtId="0" fontId="33" fillId="0" borderId="20" xfId="4" applyFont="1" applyBorder="1" applyAlignment="1" applyProtection="1">
      <alignment horizontal="center" wrapText="1"/>
      <protection hidden="1"/>
    </xf>
    <xf numFmtId="0" fontId="22" fillId="5" borderId="4" xfId="4" applyFont="1" applyFill="1" applyBorder="1" applyAlignment="1" applyProtection="1">
      <alignment horizontal="center" vertical="center" wrapText="1"/>
      <protection hidden="1"/>
    </xf>
    <xf numFmtId="0" fontId="20" fillId="0" borderId="40" xfId="4" applyNumberFormat="1" applyFont="1" applyBorder="1" applyAlignment="1" applyProtection="1">
      <alignment horizontal="center" vertical="center"/>
      <protection hidden="1"/>
    </xf>
    <xf numFmtId="0" fontId="20" fillId="0" borderId="31" xfId="4" applyNumberFormat="1" applyFont="1" applyBorder="1" applyAlignment="1" applyProtection="1">
      <alignment horizontal="center" vertical="center"/>
      <protection hidden="1"/>
    </xf>
    <xf numFmtId="0" fontId="20" fillId="0" borderId="43" xfId="4" applyNumberFormat="1" applyFont="1" applyBorder="1" applyAlignment="1" applyProtection="1">
      <alignment horizontal="center" vertical="center"/>
      <protection hidden="1"/>
    </xf>
    <xf numFmtId="166" fontId="23" fillId="5" borderId="4" xfId="3" applyNumberFormat="1" applyFont="1" applyFill="1" applyBorder="1" applyAlignment="1" applyProtection="1">
      <alignment horizontal="center" vertical="center"/>
      <protection hidden="1"/>
    </xf>
    <xf numFmtId="166" fontId="23" fillId="5" borderId="13" xfId="3" applyNumberFormat="1" applyFont="1" applyFill="1" applyBorder="1" applyAlignment="1" applyProtection="1">
      <alignment horizontal="center" vertical="center"/>
      <protection hidden="1"/>
    </xf>
    <xf numFmtId="1" fontId="26" fillId="0" borderId="14" xfId="4" applyNumberFormat="1" applyFont="1" applyBorder="1" applyAlignment="1" applyProtection="1">
      <alignment horizontal="left" vertical="top" wrapText="1"/>
      <protection hidden="1"/>
    </xf>
    <xf numFmtId="1" fontId="26" fillId="0" borderId="0" xfId="4" applyNumberFormat="1" applyFont="1" applyBorder="1" applyAlignment="1" applyProtection="1">
      <alignment horizontal="left" vertical="top" wrapText="1"/>
      <protection hidden="1"/>
    </xf>
    <xf numFmtId="1" fontId="26" fillId="0" borderId="15" xfId="4" applyNumberFormat="1" applyFont="1" applyBorder="1" applyAlignment="1" applyProtection="1">
      <alignment horizontal="left" vertical="top" wrapText="1"/>
      <protection hidden="1"/>
    </xf>
    <xf numFmtId="1" fontId="26" fillId="0" borderId="25" xfId="4" applyNumberFormat="1" applyFont="1" applyBorder="1" applyAlignment="1" applyProtection="1">
      <alignment horizontal="left" vertical="top" wrapText="1"/>
      <protection hidden="1"/>
    </xf>
    <xf numFmtId="1" fontId="26" fillId="0" borderId="26" xfId="4" applyNumberFormat="1" applyFont="1" applyBorder="1" applyAlignment="1" applyProtection="1">
      <alignment horizontal="left" vertical="top" wrapText="1"/>
      <protection hidden="1"/>
    </xf>
    <xf numFmtId="1" fontId="26" fillId="0" borderId="27" xfId="4" applyNumberFormat="1" applyFont="1" applyBorder="1" applyAlignment="1" applyProtection="1">
      <alignment horizontal="left" vertical="top" wrapText="1"/>
      <protection hidden="1"/>
    </xf>
    <xf numFmtId="0" fontId="23" fillId="5" borderId="57" xfId="4" applyFont="1" applyFill="1" applyBorder="1" applyAlignment="1" applyProtection="1">
      <alignment horizontal="left" vertical="top" wrapText="1"/>
      <protection hidden="1"/>
    </xf>
    <xf numFmtId="0" fontId="23" fillId="5" borderId="12" xfId="4" applyFont="1" applyFill="1" applyBorder="1" applyAlignment="1" applyProtection="1">
      <alignment horizontal="left" vertical="top" wrapText="1"/>
      <protection hidden="1"/>
    </xf>
    <xf numFmtId="0" fontId="0" fillId="0" borderId="58" xfId="0" applyBorder="1" applyAlignment="1" applyProtection="1">
      <alignment horizontal="left" vertical="top" wrapText="1"/>
    </xf>
    <xf numFmtId="0" fontId="0" fillId="0" borderId="15" xfId="0" applyBorder="1" applyAlignment="1" applyProtection="1">
      <alignment horizontal="left" vertical="top" wrapText="1"/>
    </xf>
    <xf numFmtId="0" fontId="0" fillId="0" borderId="27" xfId="0" applyBorder="1" applyAlignment="1" applyProtection="1">
      <alignment horizontal="left" vertical="top" wrapText="1"/>
    </xf>
    <xf numFmtId="0" fontId="23" fillId="5" borderId="57" xfId="4" applyFont="1" applyFill="1" applyBorder="1" applyAlignment="1" applyProtection="1">
      <alignment horizontal="left" vertical="center"/>
      <protection hidden="1"/>
    </xf>
    <xf numFmtId="0" fontId="23" fillId="5" borderId="12" xfId="4" applyFont="1" applyFill="1" applyBorder="1" applyAlignment="1" applyProtection="1">
      <alignment horizontal="left" vertical="center"/>
      <protection hidden="1"/>
    </xf>
    <xf numFmtId="0" fontId="23" fillId="5" borderId="58" xfId="4" applyFont="1" applyFill="1" applyBorder="1" applyAlignment="1" applyProtection="1">
      <alignment horizontal="left" vertical="center"/>
      <protection hidden="1"/>
    </xf>
    <xf numFmtId="0" fontId="26" fillId="0" borderId="25" xfId="4" applyFont="1" applyBorder="1" applyAlignment="1" applyProtection="1">
      <alignment horizontal="left"/>
      <protection hidden="1"/>
    </xf>
    <xf numFmtId="0" fontId="26" fillId="0" borderId="26" xfId="4" applyFont="1" applyBorder="1" applyAlignment="1" applyProtection="1">
      <alignment horizontal="left"/>
      <protection hidden="1"/>
    </xf>
    <xf numFmtId="0" fontId="26" fillId="0" borderId="27" xfId="4" applyFont="1" applyBorder="1" applyAlignment="1" applyProtection="1">
      <alignment horizontal="left"/>
      <protection hidden="1"/>
    </xf>
    <xf numFmtId="0" fontId="23" fillId="5" borderId="57" xfId="4" applyFont="1" applyFill="1" applyBorder="1" applyAlignment="1" applyProtection="1">
      <alignment horizontal="center" vertical="center" wrapText="1"/>
      <protection hidden="1"/>
    </xf>
    <xf numFmtId="0" fontId="23" fillId="5" borderId="12" xfId="4" applyFont="1" applyFill="1" applyBorder="1" applyAlignment="1" applyProtection="1">
      <alignment horizontal="center" vertical="center" wrapText="1"/>
      <protection hidden="1"/>
    </xf>
    <xf numFmtId="0" fontId="23" fillId="5" borderId="58" xfId="4" applyFont="1" applyFill="1" applyBorder="1" applyAlignment="1" applyProtection="1">
      <alignment horizontal="center" vertical="center" wrapText="1"/>
      <protection hidden="1"/>
    </xf>
    <xf numFmtId="0" fontId="22" fillId="0" borderId="37" xfId="4" applyFont="1" applyFill="1" applyBorder="1" applyAlignment="1" applyProtection="1">
      <alignment horizontal="center"/>
      <protection hidden="1"/>
    </xf>
    <xf numFmtId="0" fontId="23" fillId="5" borderId="6" xfId="4" applyFont="1" applyFill="1" applyBorder="1" applyAlignment="1" applyProtection="1">
      <alignment horizontal="left" vertical="center"/>
      <protection hidden="1"/>
    </xf>
    <xf numFmtId="0" fontId="23" fillId="5" borderId="19" xfId="4" applyFont="1" applyFill="1" applyBorder="1" applyAlignment="1" applyProtection="1">
      <alignment horizontal="left" vertical="center"/>
      <protection hidden="1"/>
    </xf>
    <xf numFmtId="165" fontId="22" fillId="0" borderId="4" xfId="7" applyFont="1" applyFill="1" applyBorder="1" applyAlignment="1" applyProtection="1">
      <alignment horizontal="center" vertical="center"/>
      <protection hidden="1"/>
    </xf>
    <xf numFmtId="165" fontId="22" fillId="5" borderId="11" xfId="7" applyFont="1" applyFill="1" applyBorder="1" applyAlignment="1" applyProtection="1">
      <alignment horizontal="center" vertical="center"/>
      <protection hidden="1"/>
    </xf>
    <xf numFmtId="0" fontId="22" fillId="5" borderId="10" xfId="4" applyFont="1" applyFill="1" applyBorder="1" applyAlignment="1" applyProtection="1">
      <alignment horizontal="center"/>
      <protection hidden="1"/>
    </xf>
    <xf numFmtId="0" fontId="22" fillId="5" borderId="11" xfId="4" applyFont="1" applyFill="1" applyBorder="1" applyAlignment="1" applyProtection="1">
      <alignment horizontal="center"/>
      <protection hidden="1"/>
    </xf>
    <xf numFmtId="0" fontId="22" fillId="0" borderId="9" xfId="4" applyFont="1" applyFill="1" applyBorder="1" applyAlignment="1" applyProtection="1">
      <alignment horizontal="center"/>
      <protection hidden="1"/>
    </xf>
    <xf numFmtId="0" fontId="22" fillId="0" borderId="4" xfId="4" applyFont="1" applyFill="1" applyBorder="1" applyAlignment="1" applyProtection="1">
      <alignment horizontal="center"/>
      <protection hidden="1"/>
    </xf>
    <xf numFmtId="0" fontId="22" fillId="5" borderId="9" xfId="4" applyFont="1" applyFill="1" applyBorder="1" applyAlignment="1" applyProtection="1">
      <alignment horizontal="center" vertical="center" wrapText="1"/>
      <protection hidden="1"/>
    </xf>
    <xf numFmtId="0" fontId="20" fillId="0" borderId="14" xfId="4" applyFont="1" applyBorder="1" applyAlignment="1" applyProtection="1">
      <alignment horizontal="center" vertical="top" wrapText="1"/>
      <protection locked="0" hidden="1"/>
    </xf>
    <xf numFmtId="0" fontId="20" fillId="0" borderId="0" xfId="4" applyFont="1" applyBorder="1" applyAlignment="1" applyProtection="1">
      <alignment horizontal="center" vertical="top" wrapText="1"/>
      <protection locked="0" hidden="1"/>
    </xf>
    <xf numFmtId="0" fontId="20" fillId="0" borderId="15" xfId="4" applyFont="1" applyBorder="1" applyAlignment="1" applyProtection="1">
      <alignment horizontal="center" vertical="top" wrapText="1"/>
      <protection locked="0" hidden="1"/>
    </xf>
    <xf numFmtId="0" fontId="23" fillId="5" borderId="57" xfId="4" applyFont="1" applyFill="1" applyBorder="1" applyAlignment="1" applyProtection="1">
      <alignment horizontal="center" vertical="center"/>
      <protection hidden="1"/>
    </xf>
    <xf numFmtId="0" fontId="23" fillId="5" borderId="12" xfId="4" applyFont="1" applyFill="1" applyBorder="1" applyAlignment="1" applyProtection="1">
      <alignment horizontal="center" vertical="center"/>
      <protection hidden="1"/>
    </xf>
    <xf numFmtId="0" fontId="23" fillId="5" borderId="58" xfId="4" applyFont="1" applyFill="1" applyBorder="1" applyAlignment="1" applyProtection="1">
      <alignment horizontal="center" vertical="center"/>
      <protection hidden="1"/>
    </xf>
    <xf numFmtId="164" fontId="3" fillId="0" borderId="11" xfId="3" applyFont="1" applyFill="1" applyBorder="1" applyAlignment="1" applyProtection="1">
      <alignment horizontal="center" vertical="center"/>
      <protection hidden="1"/>
    </xf>
    <xf numFmtId="164" fontId="3" fillId="0" borderId="63" xfId="3" applyFont="1" applyFill="1" applyBorder="1" applyAlignment="1" applyProtection="1">
      <alignment horizontal="center" vertical="center"/>
      <protection hidden="1"/>
    </xf>
    <xf numFmtId="0" fontId="1" fillId="5" borderId="21" xfId="4" applyFont="1" applyFill="1" applyBorder="1" applyAlignment="1" applyProtection="1">
      <alignment horizontal="left" vertical="center" wrapText="1"/>
      <protection hidden="1"/>
    </xf>
    <xf numFmtId="0" fontId="1" fillId="5" borderId="22" xfId="4" applyFont="1" applyFill="1" applyBorder="1" applyAlignment="1" applyProtection="1">
      <alignment horizontal="left" vertical="center" wrapText="1"/>
      <protection hidden="1"/>
    </xf>
    <xf numFmtId="0" fontId="1" fillId="5" borderId="60" xfId="4" applyFont="1" applyFill="1" applyBorder="1" applyAlignment="1" applyProtection="1">
      <alignment horizontal="left" vertical="center" wrapText="1"/>
      <protection hidden="1"/>
    </xf>
    <xf numFmtId="164" fontId="3" fillId="6" borderId="17" xfId="3" applyFont="1" applyFill="1" applyBorder="1" applyAlignment="1" applyProtection="1">
      <alignment horizontal="right"/>
      <protection hidden="1"/>
    </xf>
    <xf numFmtId="164" fontId="1" fillId="5" borderId="4" xfId="3" applyFont="1" applyFill="1" applyBorder="1" applyAlignment="1" applyProtection="1">
      <alignment horizontal="center" vertical="center" wrapText="1"/>
      <protection hidden="1"/>
    </xf>
    <xf numFmtId="0" fontId="1" fillId="5" borderId="9" xfId="4" applyFont="1" applyFill="1" applyBorder="1" applyAlignment="1" applyProtection="1">
      <alignment horizontal="left" vertical="top"/>
      <protection hidden="1"/>
    </xf>
    <xf numFmtId="0" fontId="1" fillId="5" borderId="4" xfId="4" applyFont="1" applyFill="1" applyBorder="1" applyAlignment="1" applyProtection="1">
      <alignment horizontal="left" vertical="top"/>
      <protection hidden="1"/>
    </xf>
    <xf numFmtId="4" fontId="1" fillId="5" borderId="4" xfId="4" applyNumberFormat="1" applyFont="1" applyFill="1" applyBorder="1" applyAlignment="1" applyProtection="1">
      <alignment horizontal="right" vertical="center"/>
      <protection hidden="1"/>
    </xf>
    <xf numFmtId="169" fontId="1" fillId="5" borderId="2" xfId="2" applyNumberFormat="1" applyFont="1" applyFill="1" applyBorder="1" applyAlignment="1" applyProtection="1">
      <alignment horizontal="center" vertical="center"/>
    </xf>
    <xf numFmtId="169" fontId="1" fillId="5" borderId="28" xfId="2" applyNumberFormat="1" applyFont="1" applyFill="1" applyBorder="1" applyAlignment="1" applyProtection="1">
      <alignment horizontal="center" vertical="center"/>
    </xf>
    <xf numFmtId="4" fontId="1" fillId="0" borderId="4" xfId="4" applyNumberFormat="1" applyFont="1" applyFill="1" applyBorder="1" applyAlignment="1" applyProtection="1">
      <alignment horizontal="center" vertical="center"/>
      <protection hidden="1"/>
    </xf>
    <xf numFmtId="165" fontId="5" fillId="0" borderId="2" xfId="7" applyFont="1" applyFill="1" applyBorder="1" applyAlignment="1" applyProtection="1">
      <alignment horizontal="center" vertical="center" wrapText="1"/>
      <protection locked="0"/>
    </xf>
    <xf numFmtId="165" fontId="5" fillId="0" borderId="28" xfId="7" applyFont="1" applyFill="1" applyBorder="1" applyAlignment="1" applyProtection="1">
      <alignment horizontal="center" vertical="center" wrapText="1"/>
      <protection locked="0"/>
    </xf>
    <xf numFmtId="165" fontId="5" fillId="0" borderId="2" xfId="7" applyFont="1" applyFill="1" applyBorder="1" applyAlignment="1" applyProtection="1">
      <alignment horizontal="left" vertical="top" wrapText="1"/>
      <protection locked="0"/>
    </xf>
    <xf numFmtId="165" fontId="5" fillId="0" borderId="1" xfId="7" applyFont="1" applyFill="1" applyBorder="1" applyAlignment="1" applyProtection="1">
      <alignment horizontal="left" vertical="top" wrapText="1"/>
      <protection locked="0"/>
    </xf>
    <xf numFmtId="165" fontId="5" fillId="0" borderId="3" xfId="7" applyFont="1" applyFill="1" applyBorder="1" applyAlignment="1" applyProtection="1">
      <alignment horizontal="left" vertical="top" wrapText="1"/>
      <protection locked="0"/>
    </xf>
    <xf numFmtId="0" fontId="1" fillId="5" borderId="4" xfId="0" applyFont="1" applyFill="1" applyBorder="1" applyAlignment="1" applyProtection="1">
      <alignment horizontal="center" vertical="center"/>
    </xf>
    <xf numFmtId="167" fontId="43" fillId="0" borderId="59" xfId="1" applyNumberFormat="1" applyFont="1" applyFill="1" applyBorder="1" applyAlignment="1" applyProtection="1">
      <alignment horizontal="center"/>
      <protection locked="0"/>
    </xf>
    <xf numFmtId="167" fontId="43" fillId="0" borderId="60" xfId="1" applyNumberFormat="1" applyFont="1" applyFill="1" applyBorder="1" applyAlignment="1" applyProtection="1">
      <alignment horizontal="center"/>
      <protection locked="0"/>
    </xf>
    <xf numFmtId="49" fontId="43" fillId="0" borderId="4" xfId="1" applyNumberFormat="1" applyFont="1" applyFill="1" applyBorder="1" applyAlignment="1" applyProtection="1">
      <alignment horizontal="center"/>
      <protection locked="0"/>
    </xf>
    <xf numFmtId="0" fontId="43" fillId="0" borderId="4" xfId="1" applyNumberFormat="1" applyFont="1" applyFill="1" applyBorder="1" applyAlignment="1" applyProtection="1">
      <alignment horizontal="center"/>
      <protection locked="0"/>
    </xf>
    <xf numFmtId="49" fontId="43" fillId="0" borderId="59" xfId="1" applyNumberFormat="1" applyFont="1" applyFill="1" applyBorder="1" applyAlignment="1" applyProtection="1">
      <alignment horizontal="center"/>
      <protection locked="0"/>
    </xf>
    <xf numFmtId="49" fontId="43" fillId="0" borderId="60" xfId="1" applyNumberFormat="1" applyFont="1" applyFill="1" applyBorder="1" applyAlignment="1" applyProtection="1">
      <alignment horizontal="center"/>
      <protection locked="0"/>
    </xf>
    <xf numFmtId="0" fontId="37" fillId="0" borderId="9" xfId="0" applyFont="1" applyFill="1" applyBorder="1" applyAlignment="1" applyProtection="1">
      <alignment horizontal="left" vertical="top" wrapText="1"/>
      <protection locked="0"/>
    </xf>
    <xf numFmtId="0" fontId="37" fillId="0" borderId="4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Fill="1" applyBorder="1" applyAlignment="1" applyProtection="1">
      <alignment horizontal="left" vertical="top" wrapText="1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63" xfId="0" applyFont="1" applyFill="1" applyBorder="1" applyAlignment="1" applyProtection="1">
      <alignment horizontal="left" vertical="top" wrapText="1"/>
      <protection locked="0"/>
    </xf>
    <xf numFmtId="165" fontId="5" fillId="5" borderId="21" xfId="7" applyFont="1" applyFill="1" applyBorder="1" applyAlignment="1" applyProtection="1">
      <alignment horizontal="right" vertical="center" wrapText="1"/>
    </xf>
    <xf numFmtId="165" fontId="5" fillId="5" borderId="22" xfId="7" applyFont="1" applyFill="1" applyBorder="1" applyAlignment="1" applyProtection="1">
      <alignment horizontal="right" vertical="center" wrapText="1"/>
    </xf>
    <xf numFmtId="165" fontId="5" fillId="5" borderId="60" xfId="7" applyFont="1" applyFill="1" applyBorder="1" applyAlignment="1" applyProtection="1">
      <alignment horizontal="right" vertical="center" wrapText="1"/>
    </xf>
    <xf numFmtId="9" fontId="5" fillId="5" borderId="59" xfId="5" applyFont="1" applyFill="1" applyBorder="1" applyAlignment="1" applyProtection="1">
      <alignment horizontal="center" vertical="center" wrapText="1"/>
    </xf>
    <xf numFmtId="9" fontId="5" fillId="5" borderId="23" xfId="5" applyFont="1" applyFill="1" applyBorder="1" applyAlignment="1" applyProtection="1">
      <alignment horizontal="center" vertical="center" wrapText="1"/>
    </xf>
    <xf numFmtId="4" fontId="29" fillId="6" borderId="2" xfId="4" applyNumberFormat="1" applyFont="1" applyFill="1" applyBorder="1" applyAlignment="1" applyProtection="1">
      <alignment horizontal="right" vertical="center"/>
      <protection hidden="1"/>
    </xf>
    <xf numFmtId="4" fontId="29" fillId="6" borderId="1" xfId="4" applyNumberFormat="1" applyFont="1" applyFill="1" applyBorder="1" applyAlignment="1" applyProtection="1">
      <alignment horizontal="right" vertical="center"/>
      <protection hidden="1"/>
    </xf>
    <xf numFmtId="164" fontId="29" fillId="0" borderId="59" xfId="3" applyFont="1" applyFill="1" applyBorder="1" applyAlignment="1" applyProtection="1">
      <alignment horizontal="center" vertical="center"/>
      <protection hidden="1"/>
    </xf>
    <xf numFmtId="164" fontId="29" fillId="0" borderId="23" xfId="3" applyFont="1" applyFill="1" applyBorder="1" applyAlignment="1" applyProtection="1">
      <alignment horizontal="center" vertical="center"/>
      <protection hidden="1"/>
    </xf>
    <xf numFmtId="0" fontId="1" fillId="5" borderId="10" xfId="4" applyFont="1" applyFill="1" applyBorder="1" applyAlignment="1" applyProtection="1">
      <alignment horizontal="left" vertical="top" wrapText="1"/>
      <protection hidden="1"/>
    </xf>
    <xf numFmtId="0" fontId="1" fillId="5" borderId="11" xfId="4" applyFont="1" applyFill="1" applyBorder="1" applyAlignment="1" applyProtection="1">
      <alignment horizontal="left" vertical="top" wrapText="1"/>
      <protection hidden="1"/>
    </xf>
    <xf numFmtId="164" fontId="1" fillId="5" borderId="2" xfId="3" applyFont="1" applyFill="1" applyBorder="1" applyAlignment="1" applyProtection="1">
      <alignment horizontal="right" vertical="top" indent="1"/>
      <protection hidden="1"/>
    </xf>
    <xf numFmtId="164" fontId="1" fillId="5" borderId="3" xfId="3" applyFont="1" applyFill="1" applyBorder="1" applyAlignment="1" applyProtection="1">
      <alignment horizontal="right" vertical="top" indent="1"/>
      <protection hidden="1"/>
    </xf>
    <xf numFmtId="0" fontId="1" fillId="5" borderId="29" xfId="4" applyFont="1" applyFill="1" applyBorder="1" applyAlignment="1" applyProtection="1">
      <alignment horizontal="center" vertical="center"/>
      <protection hidden="1"/>
    </xf>
    <xf numFmtId="0" fontId="1" fillId="5" borderId="3" xfId="4" applyFont="1" applyFill="1" applyBorder="1" applyAlignment="1" applyProtection="1">
      <alignment horizontal="center" vertical="center"/>
      <protection hidden="1"/>
    </xf>
    <xf numFmtId="4" fontId="29" fillId="6" borderId="1" xfId="4" applyNumberFormat="1" applyFont="1" applyFill="1" applyBorder="1" applyAlignment="1" applyProtection="1">
      <alignment horizontal="center" vertical="center"/>
      <protection hidden="1"/>
    </xf>
    <xf numFmtId="4" fontId="29" fillId="6" borderId="28" xfId="4" applyNumberFormat="1" applyFont="1" applyFill="1" applyBorder="1" applyAlignment="1" applyProtection="1">
      <alignment horizontal="center" vertical="center"/>
      <protection hidden="1"/>
    </xf>
    <xf numFmtId="0" fontId="23" fillId="10" borderId="33" xfId="4" applyFont="1" applyFill="1" applyBorder="1" applyAlignment="1" applyProtection="1">
      <alignment horizontal="left" vertical="center" wrapText="1"/>
      <protection hidden="1"/>
    </xf>
    <xf numFmtId="0" fontId="23" fillId="10" borderId="34" xfId="4" applyFont="1" applyFill="1" applyBorder="1" applyAlignment="1" applyProtection="1">
      <alignment horizontal="left" vertical="center" wrapText="1"/>
      <protection hidden="1"/>
    </xf>
    <xf numFmtId="0" fontId="23" fillId="10" borderId="8" xfId="4" applyFont="1" applyFill="1" applyBorder="1" applyAlignment="1" applyProtection="1">
      <alignment horizontal="left" vertical="center" wrapText="1"/>
      <protection hidden="1"/>
    </xf>
    <xf numFmtId="0" fontId="29" fillId="6" borderId="9" xfId="4" applyFont="1" applyFill="1" applyBorder="1" applyAlignment="1" applyProtection="1">
      <alignment horizontal="center" vertical="center"/>
      <protection hidden="1"/>
    </xf>
    <xf numFmtId="0" fontId="29" fillId="6" borderId="4" xfId="4" applyFont="1" applyFill="1" applyBorder="1" applyAlignment="1" applyProtection="1">
      <alignment horizontal="center" vertical="center"/>
      <protection hidden="1"/>
    </xf>
    <xf numFmtId="164" fontId="26" fillId="0" borderId="2" xfId="3" applyFont="1" applyFill="1" applyBorder="1" applyAlignment="1" applyProtection="1">
      <alignment horizontal="center" vertical="center"/>
      <protection hidden="1"/>
    </xf>
    <xf numFmtId="164" fontId="26" fillId="0" borderId="28" xfId="3" applyFont="1" applyFill="1" applyBorder="1" applyAlignment="1" applyProtection="1">
      <alignment horizontal="center" vertical="center"/>
      <protection hidden="1"/>
    </xf>
    <xf numFmtId="0" fontId="16" fillId="5" borderId="57" xfId="0" applyFont="1" applyFill="1" applyBorder="1" applyAlignment="1" applyProtection="1">
      <alignment horizontal="center" vertical="center" wrapText="1"/>
      <protection hidden="1"/>
    </xf>
    <xf numFmtId="0" fontId="16" fillId="5" borderId="12" xfId="0" applyFont="1" applyFill="1" applyBorder="1" applyAlignment="1" applyProtection="1">
      <alignment horizontal="center" vertical="center" wrapText="1"/>
      <protection hidden="1"/>
    </xf>
    <xf numFmtId="0" fontId="16" fillId="5" borderId="58" xfId="0" applyFont="1" applyFill="1" applyBorder="1" applyAlignment="1" applyProtection="1">
      <alignment horizontal="center" vertical="center" wrapText="1"/>
      <protection hidden="1"/>
    </xf>
    <xf numFmtId="0" fontId="28" fillId="0" borderId="4" xfId="0" applyFont="1" applyBorder="1" applyAlignment="1" applyProtection="1">
      <alignment horizontal="left"/>
      <protection hidden="1"/>
    </xf>
    <xf numFmtId="0" fontId="28" fillId="0" borderId="13" xfId="0" applyFont="1" applyBorder="1" applyAlignment="1" applyProtection="1">
      <alignment horizontal="left"/>
      <protection hidden="1"/>
    </xf>
    <xf numFmtId="0" fontId="29" fillId="0" borderId="0" xfId="4" applyFont="1" applyAlignment="1" applyProtection="1">
      <alignment horizontal="center" vertical="center"/>
      <protection hidden="1"/>
    </xf>
    <xf numFmtId="0" fontId="29" fillId="0" borderId="9" xfId="4" applyFont="1" applyFill="1" applyBorder="1" applyAlignment="1" applyProtection="1">
      <alignment horizontal="center" vertical="center" wrapText="1"/>
      <protection hidden="1"/>
    </xf>
    <xf numFmtId="0" fontId="29" fillId="0" borderId="4" xfId="4" applyFont="1" applyFill="1" applyBorder="1" applyAlignment="1" applyProtection="1">
      <alignment horizontal="center" vertical="center" wrapText="1"/>
      <protection hidden="1"/>
    </xf>
    <xf numFmtId="0" fontId="26" fillId="0" borderId="9" xfId="4" applyFont="1" applyFill="1" applyBorder="1" applyAlignment="1" applyProtection="1">
      <alignment horizontal="left" vertical="center" wrapText="1"/>
      <protection hidden="1"/>
    </xf>
    <xf numFmtId="0" fontId="26" fillId="0" borderId="4" xfId="4" applyFont="1" applyFill="1" applyBorder="1" applyAlignment="1" applyProtection="1">
      <alignment horizontal="left" vertical="center" wrapText="1"/>
      <protection hidden="1"/>
    </xf>
    <xf numFmtId="4" fontId="29" fillId="0" borderId="2" xfId="4" applyNumberFormat="1" applyFont="1" applyFill="1" applyBorder="1" applyAlignment="1" applyProtection="1">
      <alignment horizontal="center" vertical="center"/>
      <protection hidden="1"/>
    </xf>
    <xf numFmtId="4" fontId="29" fillId="0" borderId="3" xfId="4" applyNumberFormat="1" applyFont="1" applyFill="1" applyBorder="1" applyAlignment="1" applyProtection="1">
      <alignment horizontal="center" vertical="center"/>
      <protection hidden="1"/>
    </xf>
    <xf numFmtId="0" fontId="23" fillId="5" borderId="33" xfId="4" applyFont="1" applyFill="1" applyBorder="1" applyAlignment="1" applyProtection="1">
      <alignment horizontal="left" vertical="center"/>
      <protection hidden="1"/>
    </xf>
    <xf numFmtId="0" fontId="23" fillId="5" borderId="34" xfId="4" applyFont="1" applyFill="1" applyBorder="1" applyAlignment="1" applyProtection="1">
      <alignment horizontal="left" vertical="center"/>
      <protection hidden="1"/>
    </xf>
    <xf numFmtId="0" fontId="23" fillId="5" borderId="8" xfId="4" applyFont="1" applyFill="1" applyBorder="1" applyAlignment="1" applyProtection="1">
      <alignment horizontal="left" vertical="center"/>
      <protection hidden="1"/>
    </xf>
    <xf numFmtId="0" fontId="38" fillId="0" borderId="36" xfId="4" applyFont="1" applyBorder="1" applyAlignment="1" applyProtection="1">
      <alignment horizontal="center" vertical="center" wrapText="1"/>
      <protection hidden="1"/>
    </xf>
    <xf numFmtId="0" fontId="38" fillId="0" borderId="37" xfId="4" applyFont="1" applyBorder="1" applyAlignment="1" applyProtection="1">
      <alignment horizontal="center" vertical="center" wrapText="1"/>
      <protection hidden="1"/>
    </xf>
    <xf numFmtId="0" fontId="38" fillId="0" borderId="38" xfId="4" applyFont="1" applyBorder="1" applyAlignment="1" applyProtection="1">
      <alignment horizontal="center" vertical="center" wrapText="1"/>
      <protection hidden="1"/>
    </xf>
    <xf numFmtId="0" fontId="29" fillId="5" borderId="30" xfId="4" applyFont="1" applyFill="1" applyBorder="1" applyAlignment="1" applyProtection="1">
      <alignment horizontal="left" vertical="center"/>
      <protection hidden="1"/>
    </xf>
    <xf numFmtId="0" fontId="29" fillId="5" borderId="31" xfId="4" applyFont="1" applyFill="1" applyBorder="1" applyAlignment="1" applyProtection="1">
      <alignment horizontal="left" vertical="center"/>
      <protection hidden="1"/>
    </xf>
    <xf numFmtId="0" fontId="29" fillId="5" borderId="32" xfId="4" applyFont="1" applyFill="1" applyBorder="1" applyAlignment="1" applyProtection="1">
      <alignment horizontal="left" vertical="center"/>
      <protection hidden="1"/>
    </xf>
    <xf numFmtId="0" fontId="26" fillId="0" borderId="66" xfId="4" applyNumberFormat="1" applyFont="1" applyBorder="1" applyAlignment="1" applyProtection="1">
      <alignment horizontal="left" vertical="center"/>
      <protection hidden="1"/>
    </xf>
    <xf numFmtId="0" fontId="22" fillId="5" borderId="19" xfId="4" applyFont="1" applyFill="1" applyBorder="1" applyAlignment="1" applyProtection="1">
      <alignment horizontal="center" vertical="center" wrapText="1"/>
      <protection hidden="1"/>
    </xf>
    <xf numFmtId="166" fontId="23" fillId="5" borderId="19" xfId="3" applyNumberFormat="1" applyFont="1" applyFill="1" applyBorder="1" applyAlignment="1" applyProtection="1">
      <alignment horizontal="center" vertical="center"/>
      <protection hidden="1"/>
    </xf>
    <xf numFmtId="166" fontId="23" fillId="5" borderId="20" xfId="3" applyNumberFormat="1" applyFont="1" applyFill="1" applyBorder="1" applyAlignment="1" applyProtection="1">
      <alignment horizontal="center" vertical="center"/>
      <protection hidden="1"/>
    </xf>
    <xf numFmtId="0" fontId="29" fillId="0" borderId="21" xfId="4" applyFont="1" applyFill="1" applyBorder="1" applyAlignment="1" applyProtection="1">
      <alignment horizontal="center" vertical="center" wrapText="1"/>
      <protection hidden="1"/>
    </xf>
    <xf numFmtId="0" fontId="29" fillId="0" borderId="22" xfId="4" applyFont="1" applyFill="1" applyBorder="1" applyAlignment="1" applyProtection="1">
      <alignment horizontal="center" vertical="center" wrapText="1"/>
      <protection hidden="1"/>
    </xf>
    <xf numFmtId="0" fontId="29" fillId="0" borderId="60" xfId="4" applyFont="1" applyFill="1" applyBorder="1" applyAlignment="1" applyProtection="1">
      <alignment horizontal="center" vertical="center" wrapText="1"/>
      <protection hidden="1"/>
    </xf>
    <xf numFmtId="164" fontId="29" fillId="0" borderId="2" xfId="3" applyFont="1" applyFill="1" applyBorder="1" applyAlignment="1" applyProtection="1">
      <alignment horizontal="center" vertical="center"/>
      <protection hidden="1"/>
    </xf>
    <xf numFmtId="164" fontId="29" fillId="0" borderId="28" xfId="3" applyFont="1" applyFill="1" applyBorder="1" applyAlignment="1" applyProtection="1">
      <alignment horizontal="center" vertical="center"/>
      <protection hidden="1"/>
    </xf>
    <xf numFmtId="0" fontId="27" fillId="0" borderId="2" xfId="0" applyFont="1" applyBorder="1" applyAlignment="1" applyProtection="1">
      <alignment horizontal="center"/>
      <protection locked="0" hidden="1"/>
    </xf>
    <xf numFmtId="0" fontId="27" fillId="0" borderId="1" xfId="0" applyFont="1" applyBorder="1" applyAlignment="1" applyProtection="1">
      <alignment horizontal="center"/>
      <protection locked="0" hidden="1"/>
    </xf>
    <xf numFmtId="0" fontId="27" fillId="0" borderId="3" xfId="0" applyFont="1" applyBorder="1" applyAlignment="1" applyProtection="1">
      <alignment horizontal="center"/>
      <protection locked="0" hidden="1"/>
    </xf>
    <xf numFmtId="0" fontId="27" fillId="0" borderId="4" xfId="0" applyFont="1" applyBorder="1" applyAlignment="1" applyProtection="1">
      <alignment horizont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68" xfId="0" applyFont="1" applyFill="1" applyBorder="1" applyAlignment="1" applyProtection="1">
      <alignment horizontal="center" vertical="center"/>
      <protection hidden="1"/>
    </xf>
    <xf numFmtId="0" fontId="28" fillId="5" borderId="82" xfId="0" applyFont="1" applyFill="1" applyBorder="1" applyAlignment="1" applyProtection="1">
      <alignment horizontal="center" vertical="center"/>
      <protection hidden="1"/>
    </xf>
    <xf numFmtId="0" fontId="28" fillId="0" borderId="28" xfId="0" applyFont="1" applyBorder="1" applyAlignment="1" applyProtection="1">
      <alignment horizontal="left"/>
      <protection hidden="1"/>
    </xf>
    <xf numFmtId="0" fontId="28" fillId="5" borderId="14" xfId="0" applyFont="1" applyFill="1" applyBorder="1" applyAlignment="1" applyProtection="1">
      <alignment horizontal="center" vertical="top"/>
      <protection hidden="1"/>
    </xf>
    <xf numFmtId="0" fontId="28" fillId="5" borderId="0" xfId="0" applyFont="1" applyFill="1" applyBorder="1" applyAlignment="1" applyProtection="1">
      <alignment horizontal="center" vertical="top"/>
      <protection hidden="1"/>
    </xf>
    <xf numFmtId="0" fontId="28" fillId="5" borderId="15" xfId="0" applyFont="1" applyFill="1" applyBorder="1" applyAlignment="1" applyProtection="1">
      <alignment horizontal="center" vertical="top"/>
      <protection hidden="1"/>
    </xf>
    <xf numFmtId="0" fontId="28" fillId="5" borderId="30" xfId="0" applyFont="1" applyFill="1" applyBorder="1" applyAlignment="1" applyProtection="1">
      <alignment horizontal="center" vertical="center"/>
      <protection hidden="1"/>
    </xf>
    <xf numFmtId="0" fontId="28" fillId="5" borderId="31" xfId="0" applyFont="1" applyFill="1" applyBorder="1" applyAlignment="1" applyProtection="1">
      <alignment horizontal="center" vertical="center"/>
      <protection hidden="1"/>
    </xf>
    <xf numFmtId="0" fontId="28" fillId="5" borderId="32" xfId="0" applyFont="1" applyFill="1" applyBorder="1" applyAlignment="1" applyProtection="1">
      <alignment horizontal="center" vertical="center"/>
      <protection hidden="1"/>
    </xf>
    <xf numFmtId="0" fontId="27" fillId="0" borderId="14" xfId="0" applyFont="1" applyBorder="1" applyAlignment="1" applyProtection="1">
      <alignment horizontal="right" vertical="center"/>
      <protection hidden="1"/>
    </xf>
    <xf numFmtId="0" fontId="27" fillId="0" borderId="0" xfId="0" applyFont="1" applyBorder="1" applyAlignment="1" applyProtection="1">
      <alignment horizontal="right" vertical="center"/>
      <protection hidden="1"/>
    </xf>
    <xf numFmtId="0" fontId="27" fillId="0" borderId="69" xfId="0" applyFont="1" applyBorder="1" applyAlignment="1" applyProtection="1">
      <alignment horizontal="right" vertical="center"/>
      <protection hidden="1"/>
    </xf>
    <xf numFmtId="0" fontId="27" fillId="0" borderId="24" xfId="0" applyFont="1" applyBorder="1" applyAlignment="1" applyProtection="1">
      <alignment horizontal="right" vertical="center"/>
      <protection hidden="1"/>
    </xf>
    <xf numFmtId="172" fontId="27" fillId="0" borderId="0" xfId="0" applyNumberFormat="1" applyFont="1" applyBorder="1" applyAlignment="1" applyProtection="1">
      <alignment horizontal="left" vertical="center"/>
      <protection locked="0" hidden="1"/>
    </xf>
    <xf numFmtId="172" fontId="27" fillId="0" borderId="15" xfId="0" applyNumberFormat="1" applyFont="1" applyBorder="1" applyAlignment="1" applyProtection="1">
      <alignment horizontal="left" vertical="center"/>
      <protection locked="0" hidden="1"/>
    </xf>
    <xf numFmtId="172" fontId="27" fillId="0" borderId="24" xfId="0" applyNumberFormat="1" applyFont="1" applyBorder="1" applyAlignment="1" applyProtection="1">
      <alignment horizontal="left" vertical="center"/>
      <protection locked="0" hidden="1"/>
    </xf>
    <xf numFmtId="172" fontId="27" fillId="0" borderId="70" xfId="0" applyNumberFormat="1" applyFont="1" applyBorder="1" applyAlignment="1" applyProtection="1">
      <alignment horizontal="left" vertical="center"/>
      <protection locked="0" hidden="1"/>
    </xf>
    <xf numFmtId="0" fontId="27" fillId="0" borderId="69" xfId="0" applyFont="1" applyBorder="1" applyAlignment="1" applyProtection="1">
      <alignment horizontal="center" vertical="top" wrapText="1"/>
      <protection locked="0" hidden="1"/>
    </xf>
    <xf numFmtId="0" fontId="27" fillId="0" borderId="24" xfId="0" applyFont="1" applyBorder="1" applyAlignment="1" applyProtection="1">
      <alignment horizontal="center" vertical="top" wrapText="1"/>
      <protection locked="0" hidden="1"/>
    </xf>
    <xf numFmtId="0" fontId="27" fillId="0" borderId="70" xfId="0" applyFont="1" applyBorder="1" applyAlignment="1" applyProtection="1">
      <alignment horizontal="center" vertical="top" wrapText="1"/>
      <protection locked="0" hidden="1"/>
    </xf>
  </cellXfs>
  <cellStyles count="9">
    <cellStyle name="Hiperlink" xfId="1" builtinId="8"/>
    <cellStyle name="Moeda" xfId="2" builtinId="4"/>
    <cellStyle name="Moeda 2" xfId="3"/>
    <cellStyle name="Normal" xfId="0" builtinId="0"/>
    <cellStyle name="Normal 2" xfId="4"/>
    <cellStyle name="Porcentagem" xfId="5" builtinId="5"/>
    <cellStyle name="Porcentagem 2" xfId="6"/>
    <cellStyle name="Vírgula" xfId="7" builtinId="3"/>
    <cellStyle name="Vírgula 2" xfId="8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640125116240745E-2"/>
          <c:y val="0.29072514191540011"/>
          <c:w val="0.81969876968834432"/>
          <c:h val="0.62400354025514249"/>
        </c:manualLayout>
      </c:layout>
      <c:barChart>
        <c:barDir val="bar"/>
        <c:grouping val="clustered"/>
        <c:varyColors val="0"/>
        <c:ser>
          <c:idx val="0"/>
          <c:order val="0"/>
          <c:tx>
            <c:v>Rec. Líq.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'Parecer CEP'!$T$4:$T$6</c:f>
              <c:numCache>
                <c:formatCode>General</c:formatCode>
                <c:ptCount val="3"/>
              </c:numCache>
            </c:numRef>
          </c:cat>
          <c:val>
            <c:numRef>
              <c:f>'Parecer CEP'!$I$24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Ebitda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'Parecer CEP'!$I$27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Res. Líq.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'Parecer CEP'!$I$28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09984"/>
        <c:axId val="87484672"/>
      </c:barChart>
      <c:catAx>
        <c:axId val="12400998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extTo"/>
        <c:crossAx val="87484672"/>
        <c:crosses val="autoZero"/>
        <c:auto val="1"/>
        <c:lblAlgn val="ctr"/>
        <c:lblOffset val="100"/>
        <c:noMultiLvlLbl val="0"/>
      </c:catAx>
      <c:valAx>
        <c:axId val="87484672"/>
        <c:scaling>
          <c:orientation val="minMax"/>
        </c:scaling>
        <c:delete val="1"/>
        <c:axPos val="t"/>
        <c:majorGridlines/>
        <c:numFmt formatCode="_(* #,##0_);_(* \(#,##0\);_(* &quot;-&quot;??_);_(@_)" sourceLinked="1"/>
        <c:majorTickMark val="out"/>
        <c:minorTickMark val="none"/>
        <c:tickLblPos val="nextTo"/>
        <c:crossAx val="12400998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Rentabilidade %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Plan2!$A$2:$A$3</c:f>
              <c:strCache>
                <c:ptCount val="2"/>
                <c:pt idx="0">
                  <c:v>EBITDA</c:v>
                </c:pt>
                <c:pt idx="1">
                  <c:v>Res. Líq</c:v>
                </c:pt>
              </c:strCache>
            </c:strRef>
          </c:cat>
          <c:val>
            <c:numRef>
              <c:f>Plan2!$B$2:$B$3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71264"/>
        <c:axId val="87486400"/>
      </c:barChart>
      <c:catAx>
        <c:axId val="87371264"/>
        <c:scaling>
          <c:orientation val="minMax"/>
        </c:scaling>
        <c:delete val="0"/>
        <c:axPos val="l"/>
        <c:majorTickMark val="out"/>
        <c:minorTickMark val="none"/>
        <c:tickLblPos val="nextTo"/>
        <c:crossAx val="87486400"/>
        <c:crosses val="autoZero"/>
        <c:auto val="1"/>
        <c:lblAlgn val="ctr"/>
        <c:lblOffset val="100"/>
        <c:noMultiLvlLbl val="0"/>
      </c:catAx>
      <c:valAx>
        <c:axId val="874864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737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/>
              <a:t>Estrutura do balanço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64538045184543"/>
          <c:y val="0.37309190720127111"/>
          <c:w val="0.769485488955029"/>
          <c:h val="0.50384389523896733"/>
        </c:manualLayout>
      </c:layout>
      <c:barChart>
        <c:barDir val="col"/>
        <c:grouping val="percentStacked"/>
        <c:varyColors val="0"/>
        <c:ser>
          <c:idx val="0"/>
          <c:order val="0"/>
          <c:tx>
            <c:v>Imobilizado / PL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Ativo</c:v>
              </c:pt>
              <c:pt idx="1">
                <c:v>Passivo</c:v>
              </c:pt>
            </c:strLit>
          </c:cat>
          <c:val>
            <c:numRef>
              <c:f>Plan2!$E$4:$F$4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Longo Prazo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Ativo</c:v>
              </c:pt>
              <c:pt idx="1">
                <c:v>Passivo</c:v>
              </c:pt>
            </c:strLit>
          </c:cat>
          <c:val>
            <c:numRef>
              <c:f>Plan2!$E$3:$F$3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v>Circulante</c:v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"/>
              <c:pt idx="0">
                <c:v>Ativo</c:v>
              </c:pt>
              <c:pt idx="1">
                <c:v>Passivo</c:v>
              </c:pt>
            </c:strLit>
          </c:cat>
          <c:val>
            <c:numRef>
              <c:f>Plan2!$E$2:$F$2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06080"/>
        <c:axId val="87488128"/>
      </c:barChart>
      <c:catAx>
        <c:axId val="87406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87488128"/>
        <c:crosses val="autoZero"/>
        <c:auto val="1"/>
        <c:lblAlgn val="ctr"/>
        <c:lblOffset val="100"/>
        <c:noMultiLvlLbl val="0"/>
      </c:catAx>
      <c:valAx>
        <c:axId val="87488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40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1196767943274102E-2"/>
          <c:y val="0.22127336301420317"/>
          <c:w val="0.87206469610146897"/>
          <c:h val="0.1269159089602546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Endividamento</a:t>
            </a:r>
          </a:p>
        </c:rich>
      </c:tx>
      <c:layout>
        <c:manualLayout>
          <c:xMode val="edge"/>
          <c:yMode val="edge"/>
          <c:x val="0.3190347769028871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2777777777778E-2"/>
          <c:y val="0.29749668475396052"/>
          <c:w val="0.8908611111111111"/>
          <c:h val="0.54750472319035315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'Parecer CEP'!$B$27</c:f>
              <c:strCache>
                <c:ptCount val="1"/>
                <c:pt idx="0">
                  <c:v>Bancos curto prazo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Plan2!$E$7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'Parecer CEP'!$B$28</c:f>
              <c:strCache>
                <c:ptCount val="1"/>
                <c:pt idx="0">
                  <c:v>Bancos longo prazo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Plan2!$E$8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43232"/>
        <c:axId val="87489856"/>
      </c:barChart>
      <c:catAx>
        <c:axId val="40543232"/>
        <c:scaling>
          <c:orientation val="minMax"/>
        </c:scaling>
        <c:delete val="1"/>
        <c:axPos val="l"/>
        <c:majorTickMark val="out"/>
        <c:minorTickMark val="none"/>
        <c:tickLblPos val="nextTo"/>
        <c:crossAx val="87489856"/>
        <c:crosses val="autoZero"/>
        <c:auto val="1"/>
        <c:lblAlgn val="ctr"/>
        <c:lblOffset val="100"/>
        <c:noMultiLvlLbl val="0"/>
      </c:catAx>
      <c:valAx>
        <c:axId val="8748985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405432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7839020122485"/>
          <c:y val="0.14849184317936237"/>
          <c:w val="0.87762166447944012"/>
          <c:h val="0.15358450347429678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42864</xdr:colOff>
      <xdr:row>2</xdr:row>
      <xdr:rowOff>371475</xdr:rowOff>
    </xdr:from>
    <xdr:to>
      <xdr:col>10</xdr:col>
      <xdr:colOff>557213</xdr:colOff>
      <xdr:row>57</xdr:row>
      <xdr:rowOff>180975</xdr:rowOff>
    </xdr:to>
    <xdr:sp macro="" textlink="">
      <xdr:nvSpPr>
        <xdr:cNvPr id="2" name="CaixaDeTexto 1"/>
        <xdr:cNvSpPr txBox="1"/>
      </xdr:nvSpPr>
      <xdr:spPr>
        <a:xfrm>
          <a:off x="47626" y="752475"/>
          <a:ext cx="6534149" cy="1043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Prezado(a) Senhor(a),</a:t>
          </a:r>
          <a:r>
            <a:rPr lang="pt-BR"/>
            <a:t/>
          </a:r>
          <a:br>
            <a:rPr lang="pt-BR"/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Fomento Paraná, para dar início à análise de sua proposta,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solicita:  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 PREENCHIMENTO DAS PLANILHAS QUE SEGUEM:</a:t>
          </a:r>
        </a:p>
        <a:p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1- INFORMAÇÕES GERAIS</a:t>
          </a:r>
        </a:p>
        <a:p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2- INFORMAÇÕES PROJETO </a:t>
          </a:r>
        </a:p>
        <a:p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3- INFORMAÇÕES ITENS A FINANCIAR</a:t>
          </a:r>
        </a:p>
        <a:p>
          <a:endParaRPr lang="pt-B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análise da proposta obedecerá  as seguintes fases: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1ª FASE: ENQUADRAMENTO: (Área de Mercado)</a:t>
          </a:r>
        </a:p>
        <a:p>
          <a:endParaRPr lang="pt-BR" sz="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Após recebermos  a documentação solicitada , conforme e mail , realizaremso  análise do enquadramento da sua proposta.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Concluída a análise de enquadramento ,  informaremos por e-mail  cadastrado no sistema, o resultado do enquadramento ou não da sua proposta. 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TARIFA 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 a proposta seja enquadrada, será emitido um boleto de cobrança  de Tarifa de Cadastro e Serviços Financeiros-TCC .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tarifa total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 equivale a 1,5% do valor do financiamento a qual será cobrado em duas etapas: 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  Enquadramento : 20%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do valor da tarifa (boleto já está disponível para impressão, acesse sua proposta no sistema no site da Fomento - Acesso Cliente;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Liberação dos Recursos:  80%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do valor da tarifa serão cobrados na liberação dos recursos, no caso de aprovação.   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Após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pagamento da referida TARIFA a proposta segue para Análise Cadastral.</a:t>
          </a:r>
          <a:endParaRPr lang="pt-BR">
            <a:effectLst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2ª FASE:  CADASTRO (Área de Cadastro)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: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fase será verificada nos sistemas de consultas de crédito e públicas a situação cadastral das empresas e sócios, bem como a verificação da documentação encaminhada ao cadastro.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200"/>
            </a:lnSpc>
          </a:pPr>
          <a:r>
            <a:rPr lang="pt-B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3ª FASE:  ANÁLISE DO PROJETO (Área Operacional) 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propostas aprovadas na Análise Cadastral seguem para Análise Operacional . Nessa etapa, o analista designado realizará contato para solicitar documentação/informações  necessárias para realização da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análise econômico-financeira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(da empresa e do p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rojeto).</a:t>
          </a:r>
        </a:p>
        <a:p>
          <a:endParaRPr lang="pt-BR" sz="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200"/>
            </a:lnSpc>
          </a:pPr>
          <a:endParaRPr lang="pt-BR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200"/>
            </a:lnSpc>
          </a:pPr>
          <a:r>
            <a:rPr lang="pt-B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4ª FASE:  APROVAÇÃO (Área Operacional)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200"/>
            </a:lnSpc>
          </a:pP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200"/>
            </a:lnSpc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caso de aprova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ção 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financiamento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será solicitada a documentação necessária para efetivação do contrato.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Saliente-se  que os procedimentos serão informados mediante  e-mail cadastrado na proposta, sendo imprescindível que a mesma seja permanentemente consultada durante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 período de tramitação, bem como o campo "mensagens"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</a:t>
          </a:r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sistema</a:t>
          </a:r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 </a:t>
          </a:r>
        </a:p>
      </xdr:txBody>
    </xdr:sp>
    <xdr:clientData/>
  </xdr:twoCellAnchor>
  <xdr:twoCellAnchor>
    <xdr:from>
      <xdr:col>10</xdr:col>
      <xdr:colOff>38100</xdr:colOff>
      <xdr:row>0</xdr:row>
      <xdr:rowOff>190500</xdr:rowOff>
    </xdr:from>
    <xdr:to>
      <xdr:col>10</xdr:col>
      <xdr:colOff>381000</xdr:colOff>
      <xdr:row>2</xdr:row>
      <xdr:rowOff>209550</xdr:rowOff>
    </xdr:to>
    <xdr:pic>
      <xdr:nvPicPr>
        <xdr:cNvPr id="9449" name="Figuras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342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76200</xdr:colOff>
      <xdr:row>0</xdr:row>
      <xdr:rowOff>142875</xdr:rowOff>
    </xdr:from>
    <xdr:to>
      <xdr:col>2</xdr:col>
      <xdr:colOff>400050</xdr:colOff>
      <xdr:row>2</xdr:row>
      <xdr:rowOff>171450</xdr:rowOff>
    </xdr:to>
    <xdr:pic>
      <xdr:nvPicPr>
        <xdr:cNvPr id="9450" name="Figuras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543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76200</xdr:rowOff>
    </xdr:from>
    <xdr:to>
      <xdr:col>12</xdr:col>
      <xdr:colOff>485775</xdr:colOff>
      <xdr:row>2</xdr:row>
      <xdr:rowOff>219075</xdr:rowOff>
    </xdr:to>
    <xdr:pic>
      <xdr:nvPicPr>
        <xdr:cNvPr id="6336" name="Figuras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76200"/>
          <a:ext cx="4476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171450</xdr:colOff>
          <xdr:row>29</xdr:row>
          <xdr:rowOff>47625</xdr:rowOff>
        </xdr:from>
        <xdr:to>
          <xdr:col>3</xdr:col>
          <xdr:colOff>342900</xdr:colOff>
          <xdr:row>29</xdr:row>
          <xdr:rowOff>171450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29</xdr:row>
          <xdr:rowOff>38100</xdr:rowOff>
        </xdr:from>
        <xdr:to>
          <xdr:col>4</xdr:col>
          <xdr:colOff>876300</xdr:colOff>
          <xdr:row>29</xdr:row>
          <xdr:rowOff>161925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152400</xdr:colOff>
          <xdr:row>18</xdr:row>
          <xdr:rowOff>76200</xdr:rowOff>
        </xdr:from>
        <xdr:to>
          <xdr:col>10</xdr:col>
          <xdr:colOff>323850</xdr:colOff>
          <xdr:row>18</xdr:row>
          <xdr:rowOff>200025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85725</xdr:rowOff>
        </xdr:from>
        <xdr:to>
          <xdr:col>12</xdr:col>
          <xdr:colOff>123825</xdr:colOff>
          <xdr:row>18</xdr:row>
          <xdr:rowOff>209550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28575</xdr:colOff>
      <xdr:row>0</xdr:row>
      <xdr:rowOff>9525</xdr:rowOff>
    </xdr:from>
    <xdr:to>
      <xdr:col>3</xdr:col>
      <xdr:colOff>42241</xdr:colOff>
      <xdr:row>2</xdr:row>
      <xdr:rowOff>176632</xdr:rowOff>
    </xdr:to>
    <xdr:pic>
      <xdr:nvPicPr>
        <xdr:cNvPr id="8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"/>
          <a:ext cx="1728166" cy="5481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809625</xdr:colOff>
      <xdr:row>0</xdr:row>
      <xdr:rowOff>57150</xdr:rowOff>
    </xdr:from>
    <xdr:to>
      <xdr:col>9</xdr:col>
      <xdr:colOff>1266825</xdr:colOff>
      <xdr:row>2</xdr:row>
      <xdr:rowOff>171450</xdr:rowOff>
    </xdr:to>
    <xdr:pic>
      <xdr:nvPicPr>
        <xdr:cNvPr id="7330" name="Figuras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5715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142875</xdr:rowOff>
    </xdr:from>
    <xdr:to>
      <xdr:col>1</xdr:col>
      <xdr:colOff>933450</xdr:colOff>
      <xdr:row>2</xdr:row>
      <xdr:rowOff>114300</xdr:rowOff>
    </xdr:to>
    <xdr:pic>
      <xdr:nvPicPr>
        <xdr:cNvPr id="7331" name="Figuras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42875"/>
          <a:ext cx="14001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19050</xdr:rowOff>
    </xdr:from>
    <xdr:to>
      <xdr:col>1</xdr:col>
      <xdr:colOff>590550</xdr:colOff>
      <xdr:row>2</xdr:row>
      <xdr:rowOff>142875</xdr:rowOff>
    </xdr:to>
    <xdr:pic>
      <xdr:nvPicPr>
        <xdr:cNvPr id="1105" name="Imagem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9050"/>
          <a:ext cx="485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36</xdr:row>
          <xdr:rowOff>28575</xdr:rowOff>
        </xdr:from>
        <xdr:to>
          <xdr:col>3</xdr:col>
          <xdr:colOff>200025</xdr:colOff>
          <xdr:row>36</xdr:row>
          <xdr:rowOff>152400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36</xdr:row>
          <xdr:rowOff>38100</xdr:rowOff>
        </xdr:from>
        <xdr:to>
          <xdr:col>4</xdr:col>
          <xdr:colOff>285750</xdr:colOff>
          <xdr:row>36</xdr:row>
          <xdr:rowOff>161925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19050</xdr:rowOff>
    </xdr:from>
    <xdr:to>
      <xdr:col>1</xdr:col>
      <xdr:colOff>590550</xdr:colOff>
      <xdr:row>2</xdr:row>
      <xdr:rowOff>142875</xdr:rowOff>
    </xdr:to>
    <xdr:pic>
      <xdr:nvPicPr>
        <xdr:cNvPr id="4190" name="Imagem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050"/>
          <a:ext cx="4857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28</xdr:row>
          <xdr:rowOff>28575</xdr:rowOff>
        </xdr:from>
        <xdr:to>
          <xdr:col>3</xdr:col>
          <xdr:colOff>200025</xdr:colOff>
          <xdr:row>28</xdr:row>
          <xdr:rowOff>152400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28</xdr:row>
          <xdr:rowOff>38100</xdr:rowOff>
        </xdr:from>
        <xdr:to>
          <xdr:col>4</xdr:col>
          <xdr:colOff>285750</xdr:colOff>
          <xdr:row>28</xdr:row>
          <xdr:rowOff>161925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504825</xdr:colOff>
      <xdr:row>14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190499</xdr:rowOff>
    </xdr:from>
    <xdr:to>
      <xdr:col>7</xdr:col>
      <xdr:colOff>523875</xdr:colOff>
      <xdr:row>27</xdr:row>
      <xdr:rowOff>66674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1</xdr:row>
      <xdr:rowOff>19051</xdr:rowOff>
    </xdr:from>
    <xdr:to>
      <xdr:col>14</xdr:col>
      <xdr:colOff>600075</xdr:colOff>
      <xdr:row>14</xdr:row>
      <xdr:rowOff>133351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15</xdr:row>
      <xdr:rowOff>38100</xdr:rowOff>
    </xdr:from>
    <xdr:to>
      <xdr:col>15</xdr:col>
      <xdr:colOff>47625</xdr:colOff>
      <xdr:row>27</xdr:row>
      <xdr:rowOff>104775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bndes.gov.br/SiteBNDES/bndes/bndes_pt/Institucional/Apoio_Financeiro/Programas_e_Fundos/Prosoft/prosoft_comercializacao.html" TargetMode="External"/><Relationship Id="rId1" Type="http://schemas.openxmlformats.org/officeDocument/2006/relationships/hyperlink" Target="http://www.bndes.gov.br/SiteBNDES/bndes/bndes_pt/Ferramentas_e_Normas/Credenciamento_de_Equipamentos/consulta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K47"/>
  <sheetViews>
    <sheetView showGridLines="0" topLeftCell="A7" zoomScaleNormal="100" workbookViewId="0">
      <selection activeCell="N30" sqref="N30"/>
    </sheetView>
  </sheetViews>
  <sheetFormatPr defaultRowHeight="15"/>
  <cols>
    <col min="10" max="10" width="8" customWidth="1"/>
  </cols>
  <sheetData>
    <row r="1" spans="1:11" s="4" customFormat="1">
      <c r="B1" s="5"/>
      <c r="C1" s="5"/>
      <c r="D1" s="5"/>
      <c r="E1" s="5"/>
      <c r="F1" s="5"/>
      <c r="G1" s="5"/>
      <c r="H1" s="5"/>
      <c r="I1" s="5"/>
      <c r="J1" s="5"/>
    </row>
    <row r="2" spans="1:11" s="4" customForma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1" s="4" customFormat="1" ht="36" customHeight="1">
      <c r="A3" s="126" t="s">
        <v>41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</row>
    <row r="15" spans="1:11" ht="18" customHeight="1"/>
    <row r="44" ht="17.25" customHeight="1"/>
    <row r="45" ht="5.25" customHeight="1"/>
    <row r="47" ht="10.5" customHeight="1"/>
  </sheetData>
  <mergeCells count="1">
    <mergeCell ref="A3:K3"/>
  </mergeCells>
  <pageMargins left="0.78740157480314965" right="0.19685039370078741" top="0.31496062992125984" bottom="0.31496062992125984" header="0.19685039370078741" footer="0.11811023622047245"/>
  <pageSetup paperSize="9" scale="90" orientation="portrait" r:id="rId1"/>
  <headerFooter>
    <oddFooter>&amp;L&amp;7&amp;F//&amp;A&amp;R&amp;8&amp;P de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FFFF00"/>
    <pageSetUpPr fitToPage="1"/>
  </sheetPr>
  <dimension ref="B1:P110"/>
  <sheetViews>
    <sheetView showGridLines="0" tabSelected="1" zoomScaleNormal="100" workbookViewId="0">
      <selection activeCell="B65" sqref="B65:D65"/>
    </sheetView>
  </sheetViews>
  <sheetFormatPr defaultRowHeight="15"/>
  <cols>
    <col min="1" max="1" width="1.28515625" style="4" customWidth="1"/>
    <col min="2" max="2" width="18.5703125" style="100" customWidth="1"/>
    <col min="3" max="3" width="7.140625" style="100" customWidth="1"/>
    <col min="4" max="4" width="7" style="100" customWidth="1"/>
    <col min="5" max="5" width="13.7109375" style="100" customWidth="1"/>
    <col min="6" max="6" width="3.28515625" style="100" customWidth="1"/>
    <col min="7" max="7" width="8.7109375" style="100" customWidth="1"/>
    <col min="8" max="8" width="6.5703125" style="100" customWidth="1"/>
    <col min="9" max="9" width="9.5703125" style="100" customWidth="1"/>
    <col min="10" max="10" width="4.7109375" style="100" customWidth="1"/>
    <col min="11" max="11" width="7.42578125" style="100" customWidth="1"/>
    <col min="12" max="12" width="7.5703125" style="100" customWidth="1"/>
    <col min="13" max="13" width="10" style="100" customWidth="1"/>
    <col min="14" max="14" width="2" style="4" customWidth="1"/>
    <col min="15" max="16384" width="9.140625" style="4"/>
  </cols>
  <sheetData>
    <row r="1" spans="2:14">
      <c r="B1" s="328" t="s">
        <v>188</v>
      </c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</row>
    <row r="2" spans="2:14"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</row>
    <row r="3" spans="2:14" ht="20.25" customHeight="1" thickBot="1"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</row>
    <row r="4" spans="2:14" ht="18.75" customHeight="1">
      <c r="B4" s="82" t="s">
        <v>173</v>
      </c>
      <c r="C4" s="83"/>
      <c r="D4" s="83"/>
      <c r="E4" s="30" t="s">
        <v>42</v>
      </c>
      <c r="F4" s="330"/>
      <c r="G4" s="331"/>
      <c r="H4" s="332"/>
      <c r="I4" s="333" t="s">
        <v>124</v>
      </c>
      <c r="J4" s="334"/>
      <c r="K4" s="335"/>
      <c r="L4" s="336"/>
      <c r="M4" s="337"/>
    </row>
    <row r="5" spans="2:14">
      <c r="B5" s="338" t="s">
        <v>43</v>
      </c>
      <c r="C5" s="339"/>
      <c r="D5" s="339"/>
      <c r="E5" s="339"/>
      <c r="F5" s="339"/>
      <c r="G5" s="339"/>
      <c r="H5" s="339"/>
      <c r="I5" s="339"/>
      <c r="J5" s="339"/>
      <c r="K5" s="340"/>
      <c r="L5" s="341" t="s">
        <v>118</v>
      </c>
      <c r="M5" s="342"/>
      <c r="N5" s="84"/>
    </row>
    <row r="6" spans="2:14" ht="18.75" customHeight="1" thickBot="1">
      <c r="B6" s="345"/>
      <c r="C6" s="346"/>
      <c r="D6" s="346"/>
      <c r="E6" s="346"/>
      <c r="F6" s="346"/>
      <c r="G6" s="346"/>
      <c r="H6" s="346"/>
      <c r="I6" s="346"/>
      <c r="J6" s="346"/>
      <c r="K6" s="347"/>
      <c r="L6" s="343"/>
      <c r="M6" s="344"/>
    </row>
    <row r="7" spans="2:14" ht="15" customHeight="1">
      <c r="B7" s="422" t="s">
        <v>44</v>
      </c>
      <c r="C7" s="423"/>
      <c r="D7" s="423"/>
      <c r="E7" s="424" t="s">
        <v>192</v>
      </c>
      <c r="F7" s="424"/>
      <c r="G7" s="424"/>
      <c r="H7" s="424"/>
      <c r="I7" s="424"/>
      <c r="J7" s="424"/>
      <c r="K7" s="424"/>
      <c r="L7" s="412" t="s">
        <v>193</v>
      </c>
      <c r="M7" s="413"/>
    </row>
    <row r="8" spans="2:14" ht="20.25" customHeight="1">
      <c r="B8" s="414"/>
      <c r="C8" s="415"/>
      <c r="D8" s="416"/>
      <c r="E8" s="417"/>
      <c r="F8" s="418"/>
      <c r="G8" s="418"/>
      <c r="H8" s="418"/>
      <c r="I8" s="418"/>
      <c r="J8" s="418"/>
      <c r="K8" s="419"/>
      <c r="L8" s="420"/>
      <c r="M8" s="421"/>
    </row>
    <row r="9" spans="2:14" ht="5.25" customHeight="1" thickBot="1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</row>
    <row r="10" spans="2:14" ht="15.75">
      <c r="B10" s="353" t="s">
        <v>174</v>
      </c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355"/>
    </row>
    <row r="11" spans="2:14">
      <c r="B11" s="356" t="s">
        <v>51</v>
      </c>
      <c r="C11" s="357"/>
      <c r="D11" s="357"/>
      <c r="E11" s="357"/>
      <c r="F11" s="357"/>
      <c r="G11" s="357"/>
      <c r="H11" s="349" t="s">
        <v>52</v>
      </c>
      <c r="I11" s="349"/>
      <c r="J11" s="349" t="s">
        <v>104</v>
      </c>
      <c r="K11" s="349"/>
      <c r="L11" s="349"/>
      <c r="M11" s="350"/>
    </row>
    <row r="12" spans="2:14" ht="17.25" customHeight="1">
      <c r="B12" s="351"/>
      <c r="C12" s="352"/>
      <c r="D12" s="352"/>
      <c r="E12" s="352"/>
      <c r="F12" s="352"/>
      <c r="G12" s="352"/>
      <c r="H12" s="306"/>
      <c r="I12" s="306"/>
      <c r="J12" s="304"/>
      <c r="K12" s="304"/>
      <c r="L12" s="304"/>
      <c r="M12" s="305"/>
    </row>
    <row r="13" spans="2:14" ht="17.25" customHeight="1">
      <c r="B13" s="351"/>
      <c r="C13" s="352"/>
      <c r="D13" s="352"/>
      <c r="E13" s="352"/>
      <c r="F13" s="352"/>
      <c r="G13" s="352"/>
      <c r="H13" s="306"/>
      <c r="I13" s="306"/>
      <c r="J13" s="304"/>
      <c r="K13" s="304"/>
      <c r="L13" s="304"/>
      <c r="M13" s="305"/>
    </row>
    <row r="14" spans="2:14" ht="17.25" customHeight="1">
      <c r="B14" s="351"/>
      <c r="C14" s="352"/>
      <c r="D14" s="352"/>
      <c r="E14" s="352"/>
      <c r="F14" s="352"/>
      <c r="G14" s="352"/>
      <c r="H14" s="306"/>
      <c r="I14" s="306"/>
      <c r="J14" s="304"/>
      <c r="K14" s="304"/>
      <c r="L14" s="304"/>
      <c r="M14" s="305"/>
    </row>
    <row r="15" spans="2:14" ht="17.25" customHeight="1">
      <c r="B15" s="351"/>
      <c r="C15" s="352"/>
      <c r="D15" s="352"/>
      <c r="E15" s="352"/>
      <c r="F15" s="352"/>
      <c r="G15" s="352"/>
      <c r="H15" s="306"/>
      <c r="I15" s="306"/>
      <c r="J15" s="304"/>
      <c r="K15" s="304"/>
      <c r="L15" s="304"/>
      <c r="M15" s="305"/>
    </row>
    <row r="16" spans="2:14" ht="17.25" customHeight="1" thickBot="1">
      <c r="B16" s="358"/>
      <c r="C16" s="359"/>
      <c r="D16" s="359"/>
      <c r="E16" s="359"/>
      <c r="F16" s="359"/>
      <c r="G16" s="359"/>
      <c r="H16" s="307"/>
      <c r="I16" s="307"/>
      <c r="J16" s="360"/>
      <c r="K16" s="360"/>
      <c r="L16" s="360"/>
      <c r="M16" s="361"/>
    </row>
    <row r="17" spans="2:16" ht="9.75" customHeight="1" thickBot="1"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</row>
    <row r="18" spans="2:16" s="86" customFormat="1" ht="20.25" customHeight="1">
      <c r="B18" s="200" t="s">
        <v>115</v>
      </c>
      <c r="C18" s="201"/>
      <c r="D18" s="201"/>
      <c r="E18" s="202"/>
      <c r="F18" s="219"/>
      <c r="G18" s="220"/>
      <c r="H18" s="206" t="s">
        <v>117</v>
      </c>
      <c r="I18" s="207"/>
      <c r="J18" s="207"/>
      <c r="K18" s="207"/>
      <c r="L18" s="208"/>
      <c r="M18" s="123"/>
    </row>
    <row r="19" spans="2:16" s="86" customFormat="1" ht="20.25" customHeight="1" thickBot="1">
      <c r="B19" s="203" t="s">
        <v>116</v>
      </c>
      <c r="C19" s="204"/>
      <c r="D19" s="204"/>
      <c r="E19" s="205"/>
      <c r="F19" s="362"/>
      <c r="G19" s="362"/>
      <c r="H19" s="221" t="s">
        <v>114</v>
      </c>
      <c r="I19" s="222"/>
      <c r="J19" s="223"/>
      <c r="K19" s="363" t="s">
        <v>113</v>
      </c>
      <c r="L19" s="364"/>
      <c r="M19" s="29" t="s">
        <v>7</v>
      </c>
    </row>
    <row r="20" spans="2:16" ht="9.75" customHeight="1" thickBot="1">
      <c r="B20" s="87"/>
      <c r="C20" s="87"/>
      <c r="D20" s="87"/>
      <c r="E20" s="88"/>
      <c r="F20" s="89"/>
      <c r="G20" s="89"/>
      <c r="H20" s="87"/>
      <c r="I20" s="87"/>
      <c r="J20" s="87"/>
      <c r="K20" s="89"/>
      <c r="L20" s="89"/>
      <c r="M20" s="89"/>
    </row>
    <row r="21" spans="2:16" s="90" customFormat="1" ht="15.75">
      <c r="B21" s="246" t="s">
        <v>175</v>
      </c>
      <c r="C21" s="247"/>
      <c r="D21" s="247"/>
      <c r="E21" s="247"/>
      <c r="F21" s="247"/>
      <c r="G21" s="247"/>
      <c r="H21" s="247"/>
      <c r="I21" s="247"/>
      <c r="J21" s="318"/>
      <c r="K21" s="319" t="s">
        <v>4</v>
      </c>
      <c r="L21" s="320"/>
      <c r="M21" s="122"/>
    </row>
    <row r="22" spans="2:16" s="90" customFormat="1">
      <c r="B22" s="67" t="s">
        <v>105</v>
      </c>
      <c r="C22" s="230"/>
      <c r="D22" s="231"/>
      <c r="E22" s="224" t="s">
        <v>106</v>
      </c>
      <c r="F22" s="225"/>
      <c r="G22" s="210"/>
      <c r="H22" s="210"/>
      <c r="I22" s="209" t="s">
        <v>110</v>
      </c>
      <c r="J22" s="209"/>
      <c r="K22" s="209"/>
      <c r="L22" s="210"/>
      <c r="M22" s="211"/>
    </row>
    <row r="23" spans="2:16" s="90" customFormat="1">
      <c r="B23" s="67" t="s">
        <v>189</v>
      </c>
      <c r="C23" s="230"/>
      <c r="D23" s="231"/>
      <c r="E23" s="224" t="s">
        <v>108</v>
      </c>
      <c r="F23" s="225"/>
      <c r="G23" s="210"/>
      <c r="H23" s="210"/>
      <c r="I23" s="321" t="s">
        <v>109</v>
      </c>
      <c r="J23" s="322"/>
      <c r="K23" s="323"/>
      <c r="L23" s="210"/>
      <c r="M23" s="211"/>
    </row>
    <row r="24" spans="2:16" s="90" customFormat="1">
      <c r="B24" s="67" t="s">
        <v>107</v>
      </c>
      <c r="C24" s="230"/>
      <c r="D24" s="231"/>
      <c r="E24" s="224" t="s">
        <v>128</v>
      </c>
      <c r="F24" s="225"/>
      <c r="G24" s="210"/>
      <c r="H24" s="210"/>
      <c r="I24" s="209" t="s">
        <v>141</v>
      </c>
      <c r="J24" s="209"/>
      <c r="K24" s="209"/>
      <c r="L24" s="210"/>
      <c r="M24" s="211"/>
    </row>
    <row r="25" spans="2:16" s="90" customFormat="1" ht="15" customHeight="1">
      <c r="B25" s="67" t="s">
        <v>5</v>
      </c>
      <c r="C25" s="230"/>
      <c r="D25" s="231"/>
      <c r="E25" s="324" t="s">
        <v>190</v>
      </c>
      <c r="F25" s="325"/>
      <c r="G25" s="230"/>
      <c r="H25" s="231"/>
      <c r="I25" s="209" t="s">
        <v>139</v>
      </c>
      <c r="J25" s="209"/>
      <c r="K25" s="209"/>
      <c r="L25" s="210"/>
      <c r="M25" s="211"/>
      <c r="O25" s="91"/>
      <c r="P25" s="91"/>
    </row>
    <row r="26" spans="2:16" s="90" customFormat="1">
      <c r="B26" s="68" t="s">
        <v>137</v>
      </c>
      <c r="C26" s="230"/>
      <c r="D26" s="231"/>
      <c r="E26" s="326"/>
      <c r="F26" s="327"/>
      <c r="G26" s="230"/>
      <c r="H26" s="231"/>
      <c r="I26" s="209" t="s">
        <v>6</v>
      </c>
      <c r="J26" s="209"/>
      <c r="K26" s="209"/>
      <c r="L26" s="212">
        <f>SUM(L24:M25)</f>
        <v>0</v>
      </c>
      <c r="M26" s="213"/>
    </row>
    <row r="27" spans="2:16" s="90" customFormat="1" ht="15.75" thickBot="1">
      <c r="B27" s="69" t="s">
        <v>138</v>
      </c>
      <c r="C27" s="217"/>
      <c r="D27" s="218"/>
      <c r="E27" s="226" t="s">
        <v>143</v>
      </c>
      <c r="F27" s="227"/>
      <c r="G27" s="228">
        <f>(C22+C23+C24)-(G22+G23+G24)</f>
        <v>0</v>
      </c>
      <c r="H27" s="229"/>
      <c r="I27" s="216" t="s">
        <v>140</v>
      </c>
      <c r="J27" s="216"/>
      <c r="K27" s="216"/>
      <c r="L27" s="214"/>
      <c r="M27" s="215"/>
    </row>
    <row r="28" spans="2:16" s="90" customFormat="1" ht="9.75" customHeight="1" thickBot="1">
      <c r="B28" s="384"/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</row>
    <row r="29" spans="2:16" ht="13.5" customHeight="1">
      <c r="B29" s="138" t="s">
        <v>176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40"/>
    </row>
    <row r="30" spans="2:16" s="90" customFormat="1" ht="18.75" customHeight="1">
      <c r="B30" s="370" t="s">
        <v>172</v>
      </c>
      <c r="C30" s="371"/>
      <c r="D30" s="372" t="s">
        <v>133</v>
      </c>
      <c r="E30" s="373"/>
      <c r="F30" s="373"/>
      <c r="G30" s="374"/>
      <c r="H30" s="375" t="s">
        <v>111</v>
      </c>
      <c r="I30" s="376"/>
      <c r="J30" s="376"/>
      <c r="K30" s="376"/>
      <c r="L30" s="377"/>
      <c r="M30" s="378"/>
    </row>
    <row r="31" spans="2:16" s="90" customFormat="1" ht="18.75" customHeight="1">
      <c r="B31" s="379" t="s">
        <v>112</v>
      </c>
      <c r="C31" s="380"/>
      <c r="D31" s="380"/>
      <c r="E31" s="380"/>
      <c r="F31" s="380"/>
      <c r="G31" s="380"/>
      <c r="H31" s="380"/>
      <c r="I31" s="380"/>
      <c r="J31" s="380"/>
      <c r="K31" s="381"/>
      <c r="L31" s="381"/>
      <c r="M31" s="382"/>
    </row>
    <row r="32" spans="2:16" s="90" customFormat="1" ht="18" customHeight="1">
      <c r="B32" s="365" t="s">
        <v>120</v>
      </c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7"/>
    </row>
    <row r="33" spans="2:13" s="90" customFormat="1" ht="18.75" customHeight="1">
      <c r="B33" s="368" t="s">
        <v>91</v>
      </c>
      <c r="C33" s="369"/>
      <c r="D33" s="369" t="s">
        <v>92</v>
      </c>
      <c r="E33" s="369"/>
      <c r="F33" s="369" t="s">
        <v>44</v>
      </c>
      <c r="G33" s="369"/>
      <c r="H33" s="369"/>
      <c r="I33" s="106" t="s">
        <v>93</v>
      </c>
      <c r="J33" s="369" t="s">
        <v>94</v>
      </c>
      <c r="K33" s="369"/>
      <c r="L33" s="369" t="s">
        <v>95</v>
      </c>
      <c r="M33" s="383"/>
    </row>
    <row r="34" spans="2:13" s="90" customFormat="1" ht="18" customHeight="1">
      <c r="B34" s="311"/>
      <c r="C34" s="312"/>
      <c r="D34" s="313"/>
      <c r="E34" s="314"/>
      <c r="F34" s="315"/>
      <c r="G34" s="316"/>
      <c r="H34" s="317"/>
      <c r="I34" s="124"/>
      <c r="J34" s="308"/>
      <c r="K34" s="308"/>
      <c r="L34" s="309"/>
      <c r="M34" s="310"/>
    </row>
    <row r="35" spans="2:13" s="90" customFormat="1" ht="18" customHeight="1">
      <c r="B35" s="311"/>
      <c r="C35" s="312"/>
      <c r="D35" s="312"/>
      <c r="E35" s="312"/>
      <c r="F35" s="315"/>
      <c r="G35" s="316"/>
      <c r="H35" s="317"/>
      <c r="I35" s="124"/>
      <c r="J35" s="308"/>
      <c r="K35" s="308"/>
      <c r="L35" s="309"/>
      <c r="M35" s="310"/>
    </row>
    <row r="36" spans="2:13" s="90" customFormat="1" ht="18" customHeight="1">
      <c r="B36" s="311"/>
      <c r="C36" s="312"/>
      <c r="D36" s="312"/>
      <c r="E36" s="312"/>
      <c r="F36" s="315"/>
      <c r="G36" s="316"/>
      <c r="H36" s="317"/>
      <c r="I36" s="124"/>
      <c r="J36" s="308"/>
      <c r="K36" s="308"/>
      <c r="L36" s="309"/>
      <c r="M36" s="310"/>
    </row>
    <row r="37" spans="2:13" s="90" customFormat="1" ht="18" customHeight="1">
      <c r="B37" s="311"/>
      <c r="C37" s="312"/>
      <c r="D37" s="312"/>
      <c r="E37" s="312"/>
      <c r="F37" s="315"/>
      <c r="G37" s="316"/>
      <c r="H37" s="317"/>
      <c r="I37" s="124"/>
      <c r="J37" s="308"/>
      <c r="K37" s="308"/>
      <c r="L37" s="309"/>
      <c r="M37" s="310"/>
    </row>
    <row r="38" spans="2:13" s="90" customFormat="1" ht="18" customHeight="1">
      <c r="B38" s="311"/>
      <c r="C38" s="312"/>
      <c r="D38" s="312"/>
      <c r="E38" s="312"/>
      <c r="F38" s="315"/>
      <c r="G38" s="316"/>
      <c r="H38" s="317"/>
      <c r="I38" s="124"/>
      <c r="J38" s="308"/>
      <c r="K38" s="308"/>
      <c r="L38" s="309"/>
      <c r="M38" s="310"/>
    </row>
    <row r="39" spans="2:13" s="90" customFormat="1" ht="18" customHeight="1">
      <c r="B39" s="311"/>
      <c r="C39" s="312"/>
      <c r="D39" s="312"/>
      <c r="E39" s="312"/>
      <c r="F39" s="315"/>
      <c r="G39" s="316"/>
      <c r="H39" s="317"/>
      <c r="I39" s="124"/>
      <c r="J39" s="308"/>
      <c r="K39" s="308"/>
      <c r="L39" s="309"/>
      <c r="M39" s="310"/>
    </row>
    <row r="40" spans="2:13" s="90" customFormat="1" ht="18" customHeight="1">
      <c r="B40" s="311"/>
      <c r="C40" s="312"/>
      <c r="D40" s="312"/>
      <c r="E40" s="312"/>
      <c r="F40" s="315"/>
      <c r="G40" s="316"/>
      <c r="H40" s="317"/>
      <c r="I40" s="124"/>
      <c r="J40" s="308"/>
      <c r="K40" s="308"/>
      <c r="L40" s="309"/>
      <c r="M40" s="310"/>
    </row>
    <row r="41" spans="2:13" s="90" customFormat="1" ht="18" customHeight="1" thickBot="1">
      <c r="B41" s="407"/>
      <c r="C41" s="408"/>
      <c r="D41" s="408"/>
      <c r="E41" s="408"/>
      <c r="F41" s="409"/>
      <c r="G41" s="410"/>
      <c r="H41" s="411"/>
      <c r="I41" s="125"/>
      <c r="J41" s="430"/>
      <c r="K41" s="430"/>
      <c r="L41" s="405"/>
      <c r="M41" s="406"/>
    </row>
    <row r="42" spans="2:13" ht="9" customHeight="1" thickBot="1">
      <c r="B42" s="431"/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3"/>
    </row>
    <row r="43" spans="2:13" ht="17.25" customHeight="1">
      <c r="B43" s="138" t="s">
        <v>186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40"/>
    </row>
    <row r="44" spans="2:13">
      <c r="B44" s="439" t="s">
        <v>185</v>
      </c>
      <c r="C44" s="440"/>
      <c r="D44" s="441"/>
      <c r="E44" s="160" t="s">
        <v>152</v>
      </c>
      <c r="F44" s="161"/>
      <c r="G44" s="442"/>
      <c r="H44" s="160" t="s">
        <v>153</v>
      </c>
      <c r="I44" s="161"/>
      <c r="J44" s="442"/>
      <c r="K44" s="160" t="s">
        <v>154</v>
      </c>
      <c r="L44" s="161"/>
      <c r="M44" s="163"/>
    </row>
    <row r="45" spans="2:13">
      <c r="B45" s="385" t="s">
        <v>155</v>
      </c>
      <c r="C45" s="386"/>
      <c r="D45" s="387"/>
      <c r="E45" s="388"/>
      <c r="F45" s="389"/>
      <c r="G45" s="390"/>
      <c r="H45" s="388"/>
      <c r="I45" s="389"/>
      <c r="J45" s="390"/>
      <c r="K45" s="388"/>
      <c r="L45" s="389"/>
      <c r="M45" s="391"/>
    </row>
    <row r="46" spans="2:13">
      <c r="B46" s="197" t="s">
        <v>156</v>
      </c>
      <c r="C46" s="198"/>
      <c r="D46" s="199"/>
      <c r="E46" s="144"/>
      <c r="F46" s="145"/>
      <c r="G46" s="146"/>
      <c r="H46" s="392"/>
      <c r="I46" s="393"/>
      <c r="J46" s="394"/>
      <c r="K46" s="179">
        <f t="shared" ref="K46:K67" si="0">E46-H46</f>
        <v>0</v>
      </c>
      <c r="L46" s="180"/>
      <c r="M46" s="181"/>
    </row>
    <row r="47" spans="2:13">
      <c r="B47" s="197" t="s">
        <v>157</v>
      </c>
      <c r="C47" s="198"/>
      <c r="D47" s="199"/>
      <c r="E47" s="144"/>
      <c r="F47" s="145"/>
      <c r="G47" s="146"/>
      <c r="H47" s="167"/>
      <c r="I47" s="168"/>
      <c r="J47" s="169"/>
      <c r="K47" s="179">
        <f>E47-H47</f>
        <v>0</v>
      </c>
      <c r="L47" s="180"/>
      <c r="M47" s="181"/>
    </row>
    <row r="48" spans="2:13">
      <c r="B48" s="197" t="s">
        <v>158</v>
      </c>
      <c r="C48" s="198"/>
      <c r="D48" s="199"/>
      <c r="E48" s="144"/>
      <c r="F48" s="145"/>
      <c r="G48" s="146"/>
      <c r="H48" s="167"/>
      <c r="I48" s="168"/>
      <c r="J48" s="169"/>
      <c r="K48" s="179">
        <f t="shared" si="0"/>
        <v>0</v>
      </c>
      <c r="L48" s="180"/>
      <c r="M48" s="181"/>
    </row>
    <row r="49" spans="2:13">
      <c r="B49" s="197" t="s">
        <v>159</v>
      </c>
      <c r="C49" s="198"/>
      <c r="D49" s="199"/>
      <c r="E49" s="144"/>
      <c r="F49" s="145"/>
      <c r="G49" s="146"/>
      <c r="H49" s="167"/>
      <c r="I49" s="168"/>
      <c r="J49" s="169"/>
      <c r="K49" s="179">
        <f t="shared" si="0"/>
        <v>0</v>
      </c>
      <c r="L49" s="180"/>
      <c r="M49" s="181"/>
    </row>
    <row r="50" spans="2:13">
      <c r="B50" s="197" t="s">
        <v>160</v>
      </c>
      <c r="C50" s="198"/>
      <c r="D50" s="199"/>
      <c r="E50" s="144"/>
      <c r="F50" s="145"/>
      <c r="G50" s="146"/>
      <c r="H50" s="167"/>
      <c r="I50" s="168"/>
      <c r="J50" s="169"/>
      <c r="K50" s="179">
        <f t="shared" si="0"/>
        <v>0</v>
      </c>
      <c r="L50" s="180"/>
      <c r="M50" s="181"/>
    </row>
    <row r="51" spans="2:13">
      <c r="B51" s="197" t="s">
        <v>161</v>
      </c>
      <c r="C51" s="198"/>
      <c r="D51" s="199"/>
      <c r="E51" s="144"/>
      <c r="F51" s="145"/>
      <c r="G51" s="146"/>
      <c r="H51" s="167"/>
      <c r="I51" s="168"/>
      <c r="J51" s="169"/>
      <c r="K51" s="179">
        <f t="shared" si="0"/>
        <v>0</v>
      </c>
      <c r="L51" s="180"/>
      <c r="M51" s="181"/>
    </row>
    <row r="52" spans="2:13" ht="15" customHeight="1">
      <c r="B52" s="197" t="s">
        <v>162</v>
      </c>
      <c r="C52" s="198"/>
      <c r="D52" s="199"/>
      <c r="E52" s="144"/>
      <c r="F52" s="145"/>
      <c r="G52" s="146"/>
      <c r="H52" s="167"/>
      <c r="I52" s="168"/>
      <c r="J52" s="169"/>
      <c r="K52" s="179">
        <f t="shared" si="0"/>
        <v>0</v>
      </c>
      <c r="L52" s="180"/>
      <c r="M52" s="181"/>
    </row>
    <row r="53" spans="2:13" ht="15" customHeight="1">
      <c r="B53" s="197" t="s">
        <v>179</v>
      </c>
      <c r="C53" s="198"/>
      <c r="D53" s="199"/>
      <c r="E53" s="167"/>
      <c r="F53" s="168"/>
      <c r="G53" s="169"/>
      <c r="H53" s="167"/>
      <c r="I53" s="168"/>
      <c r="J53" s="169"/>
      <c r="K53" s="179">
        <f t="shared" si="0"/>
        <v>0</v>
      </c>
      <c r="L53" s="180"/>
      <c r="M53" s="181"/>
    </row>
    <row r="54" spans="2:13" ht="15" hidden="1" customHeight="1">
      <c r="B54" s="194"/>
      <c r="C54" s="195"/>
      <c r="D54" s="196"/>
      <c r="E54" s="167"/>
      <c r="F54" s="168"/>
      <c r="G54" s="169"/>
      <c r="H54" s="167"/>
      <c r="I54" s="168"/>
      <c r="J54" s="169"/>
      <c r="K54" s="179">
        <f t="shared" si="0"/>
        <v>0</v>
      </c>
      <c r="L54" s="180"/>
      <c r="M54" s="181"/>
    </row>
    <row r="55" spans="2:13" ht="15" hidden="1" customHeight="1">
      <c r="B55" s="194"/>
      <c r="C55" s="195"/>
      <c r="D55" s="196"/>
      <c r="E55" s="167"/>
      <c r="F55" s="168"/>
      <c r="G55" s="169"/>
      <c r="H55" s="167"/>
      <c r="I55" s="168"/>
      <c r="J55" s="169"/>
      <c r="K55" s="179">
        <f t="shared" si="0"/>
        <v>0</v>
      </c>
      <c r="L55" s="180"/>
      <c r="M55" s="181"/>
    </row>
    <row r="56" spans="2:13" ht="15" hidden="1" customHeight="1">
      <c r="B56" s="194"/>
      <c r="C56" s="195"/>
      <c r="D56" s="196"/>
      <c r="E56" s="112"/>
      <c r="F56" s="113"/>
      <c r="G56" s="114"/>
      <c r="H56" s="116"/>
      <c r="I56" s="117"/>
      <c r="J56" s="118"/>
      <c r="K56" s="179">
        <f t="shared" si="0"/>
        <v>0</v>
      </c>
      <c r="L56" s="180"/>
      <c r="M56" s="181"/>
    </row>
    <row r="57" spans="2:13" ht="15" customHeight="1">
      <c r="B57" s="102"/>
      <c r="C57" s="103"/>
      <c r="D57" s="104"/>
      <c r="E57" s="112"/>
      <c r="F57" s="113"/>
      <c r="G57" s="114"/>
      <c r="H57" s="116"/>
      <c r="I57" s="117"/>
      <c r="J57" s="118"/>
      <c r="K57" s="119"/>
      <c r="L57" s="120"/>
      <c r="M57" s="121"/>
    </row>
    <row r="58" spans="2:13" ht="15" customHeight="1">
      <c r="B58" s="102"/>
      <c r="C58" s="103"/>
      <c r="D58" s="104"/>
      <c r="E58" s="112"/>
      <c r="F58" s="113"/>
      <c r="G58" s="114"/>
      <c r="H58" s="116"/>
      <c r="I58" s="117"/>
      <c r="J58" s="118"/>
      <c r="K58" s="119"/>
      <c r="L58" s="120"/>
      <c r="M58" s="121"/>
    </row>
    <row r="59" spans="2:13" ht="15" customHeight="1">
      <c r="B59" s="194"/>
      <c r="C59" s="195"/>
      <c r="D59" s="196"/>
      <c r="E59" s="144"/>
      <c r="F59" s="145"/>
      <c r="G59" s="146"/>
      <c r="H59" s="167"/>
      <c r="I59" s="168"/>
      <c r="J59" s="169"/>
      <c r="K59" s="179">
        <f t="shared" si="0"/>
        <v>0</v>
      </c>
      <c r="L59" s="180"/>
      <c r="M59" s="181"/>
    </row>
    <row r="60" spans="2:13">
      <c r="B60" s="150" t="s">
        <v>163</v>
      </c>
      <c r="C60" s="151"/>
      <c r="D60" s="152"/>
      <c r="E60" s="144"/>
      <c r="F60" s="145"/>
      <c r="G60" s="146"/>
      <c r="H60" s="167"/>
      <c r="I60" s="168"/>
      <c r="J60" s="169"/>
      <c r="K60" s="179">
        <f t="shared" si="0"/>
        <v>0</v>
      </c>
      <c r="L60" s="180"/>
      <c r="M60" s="181"/>
    </row>
    <row r="61" spans="2:13">
      <c r="B61" s="150" t="s">
        <v>164</v>
      </c>
      <c r="C61" s="151"/>
      <c r="D61" s="152"/>
      <c r="E61" s="144"/>
      <c r="F61" s="145"/>
      <c r="G61" s="146"/>
      <c r="H61" s="167"/>
      <c r="I61" s="168"/>
      <c r="J61" s="169"/>
      <c r="K61" s="179">
        <f t="shared" si="0"/>
        <v>0</v>
      </c>
      <c r="L61" s="180"/>
      <c r="M61" s="181"/>
    </row>
    <row r="62" spans="2:13">
      <c r="B62" s="150" t="s">
        <v>165</v>
      </c>
      <c r="C62" s="151"/>
      <c r="D62" s="152"/>
      <c r="E62" s="144"/>
      <c r="F62" s="145"/>
      <c r="G62" s="146"/>
      <c r="H62" s="167"/>
      <c r="I62" s="168"/>
      <c r="J62" s="169"/>
      <c r="K62" s="179">
        <f t="shared" si="0"/>
        <v>0</v>
      </c>
      <c r="L62" s="180"/>
      <c r="M62" s="181"/>
    </row>
    <row r="63" spans="2:13">
      <c r="B63" s="150" t="s">
        <v>166</v>
      </c>
      <c r="C63" s="151"/>
      <c r="D63" s="152"/>
      <c r="E63" s="144"/>
      <c r="F63" s="145"/>
      <c r="G63" s="146"/>
      <c r="H63" s="167"/>
      <c r="I63" s="168"/>
      <c r="J63" s="169"/>
      <c r="K63" s="179">
        <f t="shared" si="0"/>
        <v>0</v>
      </c>
      <c r="L63" s="180"/>
      <c r="M63" s="181"/>
    </row>
    <row r="64" spans="2:13">
      <c r="B64" s="150" t="s">
        <v>167</v>
      </c>
      <c r="C64" s="151"/>
      <c r="D64" s="152"/>
      <c r="E64" s="144"/>
      <c r="F64" s="145"/>
      <c r="G64" s="146"/>
      <c r="H64" s="167"/>
      <c r="I64" s="168"/>
      <c r="J64" s="169"/>
      <c r="K64" s="179">
        <f t="shared" si="0"/>
        <v>0</v>
      </c>
      <c r="L64" s="180"/>
      <c r="M64" s="181"/>
    </row>
    <row r="65" spans="2:16">
      <c r="B65" s="170"/>
      <c r="C65" s="171"/>
      <c r="D65" s="172"/>
      <c r="E65" s="144"/>
      <c r="F65" s="145"/>
      <c r="G65" s="146"/>
      <c r="H65" s="167"/>
      <c r="I65" s="168"/>
      <c r="J65" s="169"/>
      <c r="K65" s="179">
        <f t="shared" si="0"/>
        <v>0</v>
      </c>
      <c r="L65" s="180"/>
      <c r="M65" s="181"/>
    </row>
    <row r="66" spans="2:16">
      <c r="B66" s="170"/>
      <c r="C66" s="171"/>
      <c r="D66" s="172"/>
      <c r="E66" s="144"/>
      <c r="F66" s="145"/>
      <c r="G66" s="146"/>
      <c r="H66" s="167"/>
      <c r="I66" s="168"/>
      <c r="J66" s="169"/>
      <c r="K66" s="179">
        <f t="shared" si="0"/>
        <v>0</v>
      </c>
      <c r="L66" s="180"/>
      <c r="M66" s="181"/>
    </row>
    <row r="67" spans="2:16">
      <c r="B67" s="170"/>
      <c r="C67" s="171"/>
      <c r="D67" s="172"/>
      <c r="E67" s="144"/>
      <c r="F67" s="145"/>
      <c r="G67" s="146"/>
      <c r="H67" s="167"/>
      <c r="I67" s="168"/>
      <c r="J67" s="169"/>
      <c r="K67" s="179">
        <f t="shared" si="0"/>
        <v>0</v>
      </c>
      <c r="L67" s="180"/>
      <c r="M67" s="181"/>
    </row>
    <row r="68" spans="2:16">
      <c r="B68" s="182" t="s">
        <v>168</v>
      </c>
      <c r="C68" s="183"/>
      <c r="D68" s="184"/>
      <c r="E68" s="185">
        <f>SUM(E46:G67)</f>
        <v>0</v>
      </c>
      <c r="F68" s="186"/>
      <c r="G68" s="187"/>
      <c r="H68" s="185">
        <f>SUM(H46:J67)</f>
        <v>0</v>
      </c>
      <c r="I68" s="186"/>
      <c r="J68" s="187"/>
      <c r="K68" s="188">
        <f>SUM(K46:M67)</f>
        <v>0</v>
      </c>
      <c r="L68" s="189"/>
      <c r="M68" s="190"/>
    </row>
    <row r="69" spans="2:16">
      <c r="B69" s="191" t="s">
        <v>178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3"/>
    </row>
    <row r="70" spans="2:16" ht="15" customHeight="1">
      <c r="B70" s="157" t="s">
        <v>169</v>
      </c>
      <c r="C70" s="158"/>
      <c r="D70" s="159"/>
      <c r="E70" s="160" t="s">
        <v>177</v>
      </c>
      <c r="F70" s="161"/>
      <c r="G70" s="162"/>
      <c r="H70" s="160" t="s">
        <v>170</v>
      </c>
      <c r="I70" s="161"/>
      <c r="J70" s="162"/>
      <c r="K70" s="160" t="s">
        <v>154</v>
      </c>
      <c r="L70" s="161"/>
      <c r="M70" s="163"/>
    </row>
    <row r="71" spans="2:16">
      <c r="B71" s="164" t="s">
        <v>53</v>
      </c>
      <c r="C71" s="165"/>
      <c r="D71" s="166"/>
      <c r="E71" s="167"/>
      <c r="F71" s="168"/>
      <c r="G71" s="169"/>
      <c r="H71" s="173">
        <f>H68</f>
        <v>0</v>
      </c>
      <c r="I71" s="174"/>
      <c r="J71" s="175"/>
      <c r="K71" s="147">
        <f>E71-H71</f>
        <v>0</v>
      </c>
      <c r="L71" s="148"/>
      <c r="M71" s="149"/>
    </row>
    <row r="72" spans="2:16">
      <c r="B72" s="150" t="s">
        <v>197</v>
      </c>
      <c r="C72" s="151"/>
      <c r="D72" s="152"/>
      <c r="E72" s="176"/>
      <c r="F72" s="177"/>
      <c r="G72" s="178"/>
      <c r="H72" s="176"/>
      <c r="I72" s="177"/>
      <c r="J72" s="178"/>
      <c r="K72" s="147">
        <f t="shared" ref="K72:K76" si="1">E72-H72</f>
        <v>0</v>
      </c>
      <c r="L72" s="148"/>
      <c r="M72" s="149"/>
    </row>
    <row r="73" spans="2:16" ht="21" customHeight="1">
      <c r="B73" s="141" t="s">
        <v>182</v>
      </c>
      <c r="C73" s="142"/>
      <c r="D73" s="143"/>
      <c r="E73" s="144"/>
      <c r="F73" s="145"/>
      <c r="G73" s="146"/>
      <c r="H73" s="144"/>
      <c r="I73" s="145"/>
      <c r="J73" s="146"/>
      <c r="K73" s="147">
        <f t="shared" si="1"/>
        <v>0</v>
      </c>
      <c r="L73" s="148"/>
      <c r="M73" s="149"/>
      <c r="P73" s="115"/>
    </row>
    <row r="74" spans="2:16" ht="18.75" customHeight="1">
      <c r="B74" s="141" t="s">
        <v>182</v>
      </c>
      <c r="C74" s="142"/>
      <c r="D74" s="143"/>
      <c r="E74" s="144"/>
      <c r="F74" s="145"/>
      <c r="G74" s="146"/>
      <c r="H74" s="144"/>
      <c r="I74" s="145"/>
      <c r="J74" s="146"/>
      <c r="K74" s="147">
        <f t="shared" si="1"/>
        <v>0</v>
      </c>
      <c r="L74" s="148"/>
      <c r="M74" s="149"/>
    </row>
    <row r="75" spans="2:16" ht="15.75">
      <c r="B75" s="150" t="s">
        <v>119</v>
      </c>
      <c r="C75" s="151"/>
      <c r="D75" s="152"/>
      <c r="E75" s="133"/>
      <c r="F75" s="134"/>
      <c r="G75" s="153"/>
      <c r="H75" s="133">
        <f>H71+H72</f>
        <v>0</v>
      </c>
      <c r="I75" s="134"/>
      <c r="J75" s="135"/>
      <c r="K75" s="154">
        <f t="shared" si="1"/>
        <v>0</v>
      </c>
      <c r="L75" s="155"/>
      <c r="M75" s="156"/>
    </row>
    <row r="76" spans="2:16">
      <c r="B76" s="127" t="s">
        <v>171</v>
      </c>
      <c r="C76" s="128"/>
      <c r="D76" s="129"/>
      <c r="E76" s="130">
        <f>E71+E72+E75</f>
        <v>0</v>
      </c>
      <c r="F76" s="131"/>
      <c r="G76" s="132"/>
      <c r="H76" s="133">
        <f>H75</f>
        <v>0</v>
      </c>
      <c r="I76" s="134"/>
      <c r="J76" s="135"/>
      <c r="K76" s="136">
        <f t="shared" si="1"/>
        <v>0</v>
      </c>
      <c r="L76" s="134"/>
      <c r="M76" s="137"/>
    </row>
    <row r="77" spans="2:16" ht="18" customHeight="1" thickBot="1">
      <c r="B77" s="203" t="s">
        <v>121</v>
      </c>
      <c r="C77" s="204"/>
      <c r="D77" s="204"/>
      <c r="E77" s="204"/>
      <c r="F77" s="204"/>
      <c r="G77" s="204"/>
      <c r="H77" s="204"/>
      <c r="I77" s="204"/>
      <c r="J77" s="205"/>
      <c r="K77" s="239">
        <f>IFERROR(E75/E68,0)</f>
        <v>0</v>
      </c>
      <c r="L77" s="239"/>
      <c r="M77" s="240"/>
    </row>
    <row r="78" spans="2:16" ht="9.75" customHeight="1" thickBot="1">
      <c r="B78" s="241"/>
      <c r="C78" s="241"/>
      <c r="D78" s="241"/>
      <c r="E78" s="241"/>
      <c r="F78" s="241"/>
      <c r="G78" s="241"/>
      <c r="H78" s="241"/>
      <c r="I78" s="241"/>
      <c r="J78" s="241"/>
      <c r="K78" s="241"/>
      <c r="L78" s="241"/>
      <c r="M78" s="241"/>
    </row>
    <row r="79" spans="2:16" ht="15.75">
      <c r="B79" s="246" t="s">
        <v>180</v>
      </c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8"/>
    </row>
    <row r="80" spans="2:16" ht="12.75" customHeight="1">
      <c r="B80" s="434" t="s">
        <v>101</v>
      </c>
      <c r="C80" s="435"/>
      <c r="D80" s="435"/>
      <c r="E80" s="436" t="s">
        <v>13</v>
      </c>
      <c r="F80" s="437"/>
      <c r="G80" s="438"/>
      <c r="H80" s="400" t="s">
        <v>98</v>
      </c>
      <c r="I80" s="401"/>
      <c r="J80" s="401"/>
      <c r="K80" s="401"/>
      <c r="L80" s="401"/>
      <c r="M80" s="402"/>
    </row>
    <row r="81" spans="2:14" ht="11.25" customHeight="1">
      <c r="B81" s="434"/>
      <c r="C81" s="435"/>
      <c r="D81" s="435"/>
      <c r="E81" s="436"/>
      <c r="F81" s="437"/>
      <c r="G81" s="438"/>
      <c r="H81" s="244" t="s">
        <v>100</v>
      </c>
      <c r="I81" s="243"/>
      <c r="J81" s="242" t="s">
        <v>125</v>
      </c>
      <c r="K81" s="243"/>
      <c r="L81" s="244" t="s">
        <v>102</v>
      </c>
      <c r="M81" s="245"/>
    </row>
    <row r="82" spans="2:14" ht="19.5" customHeight="1">
      <c r="B82" s="255"/>
      <c r="C82" s="256"/>
      <c r="D82" s="256"/>
      <c r="E82" s="429"/>
      <c r="F82" s="429"/>
      <c r="G82" s="429"/>
      <c r="H82" s="403"/>
      <c r="I82" s="404"/>
      <c r="J82" s="253"/>
      <c r="K82" s="253"/>
      <c r="L82" s="249">
        <f>H82+J82</f>
        <v>0</v>
      </c>
      <c r="M82" s="250"/>
    </row>
    <row r="83" spans="2:14" ht="19.5" customHeight="1">
      <c r="B83" s="255"/>
      <c r="C83" s="256"/>
      <c r="D83" s="256"/>
      <c r="E83" s="429"/>
      <c r="F83" s="429"/>
      <c r="G83" s="429"/>
      <c r="H83" s="253"/>
      <c r="I83" s="253"/>
      <c r="J83" s="253"/>
      <c r="K83" s="253"/>
      <c r="L83" s="249">
        <f>H83+J83</f>
        <v>0</v>
      </c>
      <c r="M83" s="250"/>
    </row>
    <row r="84" spans="2:14" ht="19.5" customHeight="1">
      <c r="B84" s="255"/>
      <c r="C84" s="256"/>
      <c r="D84" s="256"/>
      <c r="E84" s="429"/>
      <c r="F84" s="429"/>
      <c r="G84" s="429"/>
      <c r="H84" s="254"/>
      <c r="I84" s="254"/>
      <c r="J84" s="254"/>
      <c r="K84" s="254"/>
      <c r="L84" s="249">
        <f>H84+J84</f>
        <v>0</v>
      </c>
      <c r="M84" s="250"/>
    </row>
    <row r="85" spans="2:14" ht="19.5" customHeight="1" thickBot="1">
      <c r="B85" s="425" t="s">
        <v>96</v>
      </c>
      <c r="C85" s="426"/>
      <c r="D85" s="427"/>
      <c r="E85" s="428">
        <f>SUM(E82:G84)</f>
        <v>0</v>
      </c>
      <c r="F85" s="428"/>
      <c r="G85" s="428"/>
      <c r="H85" s="251"/>
      <c r="I85" s="251"/>
      <c r="J85" s="251"/>
      <c r="K85" s="251"/>
      <c r="L85" s="251"/>
      <c r="M85" s="252"/>
      <c r="N85" s="92"/>
    </row>
    <row r="86" spans="2:14" ht="9.75" customHeight="1" thickBot="1">
      <c r="B86" s="93"/>
      <c r="C86" s="93"/>
      <c r="D86" s="93"/>
      <c r="E86" s="94"/>
      <c r="F86" s="94"/>
      <c r="G86" s="94"/>
      <c r="H86" s="95"/>
      <c r="I86" s="95"/>
      <c r="J86" s="95"/>
      <c r="K86" s="95"/>
      <c r="L86" s="95"/>
      <c r="M86" s="95"/>
      <c r="N86" s="92"/>
    </row>
    <row r="87" spans="2:14" ht="15.75">
      <c r="B87" s="395" t="s">
        <v>181</v>
      </c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7"/>
    </row>
    <row r="88" spans="2:14">
      <c r="B88" s="96"/>
      <c r="C88" s="232" t="s">
        <v>54</v>
      </c>
      <c r="D88" s="398"/>
      <c r="E88" s="398"/>
      <c r="F88" s="398"/>
      <c r="G88" s="398"/>
      <c r="H88" s="398"/>
      <c r="I88" s="398"/>
      <c r="J88" s="398"/>
      <c r="K88" s="399"/>
      <c r="L88" s="232" t="s">
        <v>97</v>
      </c>
      <c r="M88" s="233"/>
    </row>
    <row r="89" spans="2:14" ht="24" customHeight="1">
      <c r="B89" s="27" t="s">
        <v>55</v>
      </c>
      <c r="C89" s="234"/>
      <c r="D89" s="235"/>
      <c r="E89" s="235"/>
      <c r="F89" s="235"/>
      <c r="G89" s="235"/>
      <c r="H89" s="235"/>
      <c r="I89" s="235"/>
      <c r="J89" s="235"/>
      <c r="K89" s="236"/>
      <c r="L89" s="237"/>
      <c r="M89" s="238"/>
    </row>
    <row r="90" spans="2:14" ht="22.5" customHeight="1">
      <c r="B90" s="27" t="s">
        <v>56</v>
      </c>
      <c r="C90" s="234"/>
      <c r="D90" s="235"/>
      <c r="E90" s="235"/>
      <c r="F90" s="235"/>
      <c r="G90" s="235"/>
      <c r="H90" s="235"/>
      <c r="I90" s="235"/>
      <c r="J90" s="235"/>
      <c r="K90" s="236"/>
      <c r="L90" s="237"/>
      <c r="M90" s="238"/>
    </row>
    <row r="91" spans="2:14" ht="27" customHeight="1">
      <c r="B91" s="27" t="s">
        <v>57</v>
      </c>
      <c r="C91" s="234"/>
      <c r="D91" s="235"/>
      <c r="E91" s="235"/>
      <c r="F91" s="235"/>
      <c r="G91" s="235"/>
      <c r="H91" s="235"/>
      <c r="I91" s="235"/>
      <c r="J91" s="235"/>
      <c r="K91" s="236"/>
      <c r="L91" s="237"/>
      <c r="M91" s="238"/>
    </row>
    <row r="92" spans="2:14" ht="25.5" customHeight="1">
      <c r="B92" s="28" t="s">
        <v>58</v>
      </c>
      <c r="C92" s="234"/>
      <c r="D92" s="235"/>
      <c r="E92" s="235"/>
      <c r="F92" s="235"/>
      <c r="G92" s="235"/>
      <c r="H92" s="235"/>
      <c r="I92" s="235"/>
      <c r="J92" s="235"/>
      <c r="K92" s="236"/>
      <c r="L92" s="237"/>
      <c r="M92" s="238"/>
    </row>
    <row r="93" spans="2:14" ht="15.75" customHeight="1">
      <c r="B93" s="277" t="s">
        <v>194</v>
      </c>
      <c r="C93" s="278"/>
      <c r="D93" s="278"/>
      <c r="E93" s="278"/>
      <c r="F93" s="278"/>
      <c r="G93" s="278"/>
      <c r="H93" s="278"/>
      <c r="I93" s="278"/>
      <c r="J93" s="278"/>
      <c r="K93" s="279"/>
      <c r="L93" s="272">
        <f>SUM(L89:M92)</f>
        <v>0</v>
      </c>
      <c r="M93" s="273"/>
    </row>
    <row r="94" spans="2:14" ht="17.25" customHeight="1">
      <c r="B94" s="274" t="s">
        <v>184</v>
      </c>
      <c r="C94" s="275"/>
      <c r="D94" s="275"/>
      <c r="E94" s="275"/>
      <c r="F94" s="275"/>
      <c r="G94" s="275"/>
      <c r="H94" s="275"/>
      <c r="I94" s="275"/>
      <c r="J94" s="275"/>
      <c r="K94" s="276"/>
      <c r="L94" s="264">
        <f>IFERROR(L93/E85,0)</f>
        <v>0</v>
      </c>
      <c r="M94" s="265"/>
    </row>
    <row r="95" spans="2:14" ht="30" customHeight="1" thickBot="1">
      <c r="B95" s="266" t="s">
        <v>126</v>
      </c>
      <c r="C95" s="267"/>
      <c r="D95" s="267"/>
      <c r="E95" s="267"/>
      <c r="F95" s="267"/>
      <c r="G95" s="267"/>
      <c r="H95" s="267"/>
      <c r="I95" s="267"/>
      <c r="J95" s="267"/>
      <c r="K95" s="267"/>
      <c r="L95" s="267"/>
      <c r="M95" s="268"/>
    </row>
    <row r="96" spans="2:14" ht="2.25" customHeight="1" thickBot="1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</row>
    <row r="97" spans="2:13">
      <c r="B97" s="300" t="s">
        <v>196</v>
      </c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2"/>
    </row>
    <row r="98" spans="2:13" ht="15" customHeight="1">
      <c r="B98" s="288"/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90"/>
    </row>
    <row r="99" spans="2:13">
      <c r="B99" s="288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90"/>
    </row>
    <row r="100" spans="2:13">
      <c r="B100" s="288"/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90"/>
    </row>
    <row r="101" spans="2:13" ht="21" customHeight="1" thickBot="1">
      <c r="B101" s="291"/>
      <c r="C101" s="292"/>
      <c r="D101" s="292"/>
      <c r="E101" s="292"/>
      <c r="F101" s="292"/>
      <c r="G101" s="292"/>
      <c r="H101" s="292"/>
      <c r="I101" s="292"/>
      <c r="J101" s="292"/>
      <c r="K101" s="292"/>
      <c r="L101" s="292"/>
      <c r="M101" s="293"/>
    </row>
    <row r="102" spans="2:13" ht="9.75" customHeight="1" thickBot="1"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</row>
    <row r="103" spans="2:13">
      <c r="B103" s="269" t="s">
        <v>127</v>
      </c>
      <c r="C103" s="270"/>
      <c r="D103" s="270"/>
      <c r="E103" s="270"/>
      <c r="F103" s="270"/>
      <c r="G103" s="270"/>
      <c r="H103" s="270"/>
      <c r="I103" s="270"/>
      <c r="J103" s="270"/>
      <c r="K103" s="270"/>
      <c r="L103" s="270"/>
      <c r="M103" s="271"/>
    </row>
    <row r="104" spans="2:13" s="98" customFormat="1">
      <c r="B104" s="257" t="s">
        <v>62</v>
      </c>
      <c r="C104" s="258"/>
      <c r="D104" s="258"/>
      <c r="E104" s="258"/>
      <c r="F104" s="258"/>
      <c r="G104" s="258"/>
      <c r="H104" s="258"/>
      <c r="I104" s="258"/>
      <c r="J104" s="258"/>
      <c r="K104" s="258"/>
      <c r="L104" s="258"/>
      <c r="M104" s="259"/>
    </row>
    <row r="105" spans="2:13">
      <c r="B105" s="294" t="s">
        <v>63</v>
      </c>
      <c r="C105" s="262"/>
      <c r="D105" s="262"/>
      <c r="E105" s="262"/>
      <c r="F105" s="262" t="s">
        <v>60</v>
      </c>
      <c r="G105" s="262"/>
      <c r="H105" s="262"/>
      <c r="I105" s="262"/>
      <c r="J105" s="262"/>
      <c r="K105" s="262" t="s">
        <v>61</v>
      </c>
      <c r="L105" s="262"/>
      <c r="M105" s="263"/>
    </row>
    <row r="106" spans="2:13" ht="15" customHeight="1">
      <c r="B106" s="295"/>
      <c r="C106" s="296"/>
      <c r="D106" s="296"/>
      <c r="E106" s="296"/>
      <c r="F106" s="297"/>
      <c r="G106" s="296"/>
      <c r="H106" s="296"/>
      <c r="I106" s="296"/>
      <c r="J106" s="296"/>
      <c r="K106" s="298"/>
      <c r="L106" s="298"/>
      <c r="M106" s="299"/>
    </row>
    <row r="107" spans="2:13" ht="11.25" customHeight="1">
      <c r="B107" s="282" t="s">
        <v>64</v>
      </c>
      <c r="C107" s="283"/>
      <c r="D107" s="283"/>
      <c r="E107" s="283"/>
      <c r="F107" s="283"/>
      <c r="G107" s="284"/>
      <c r="H107" s="285" t="s">
        <v>65</v>
      </c>
      <c r="I107" s="286"/>
      <c r="J107" s="286"/>
      <c r="K107" s="286"/>
      <c r="L107" s="286"/>
      <c r="M107" s="287"/>
    </row>
    <row r="108" spans="2:13" ht="18.75" customHeight="1" thickBot="1">
      <c r="B108" s="280"/>
      <c r="C108" s="281"/>
      <c r="D108" s="281"/>
      <c r="E108" s="281"/>
      <c r="F108" s="281"/>
      <c r="G108" s="281"/>
      <c r="H108" s="260"/>
      <c r="I108" s="260"/>
      <c r="J108" s="260"/>
      <c r="K108" s="260"/>
      <c r="L108" s="260"/>
      <c r="M108" s="261"/>
    </row>
    <row r="109" spans="2:13">
      <c r="B109" s="99"/>
    </row>
    <row r="110" spans="2:13">
      <c r="B110" s="101"/>
    </row>
  </sheetData>
  <sheetProtection sheet="1" objects="1" scenarios="1" formatColumns="0" formatRows="0" insertColumns="0" insertRows="0" selectLockedCells="1" sort="0"/>
  <mergeCells count="305">
    <mergeCell ref="L7:M7"/>
    <mergeCell ref="B8:D8"/>
    <mergeCell ref="E8:K8"/>
    <mergeCell ref="L8:M8"/>
    <mergeCell ref="B7:D7"/>
    <mergeCell ref="E7:K7"/>
    <mergeCell ref="B29:M29"/>
    <mergeCell ref="B85:D85"/>
    <mergeCell ref="E85:G85"/>
    <mergeCell ref="E82:G82"/>
    <mergeCell ref="E83:G83"/>
    <mergeCell ref="E84:G84"/>
    <mergeCell ref="J41:K41"/>
    <mergeCell ref="J82:K82"/>
    <mergeCell ref="B39:C39"/>
    <mergeCell ref="D39:E39"/>
    <mergeCell ref="B42:M42"/>
    <mergeCell ref="B80:D81"/>
    <mergeCell ref="E80:G81"/>
    <mergeCell ref="F39:H39"/>
    <mergeCell ref="J39:K39"/>
    <mergeCell ref="B44:D44"/>
    <mergeCell ref="E44:G44"/>
    <mergeCell ref="H44:J44"/>
    <mergeCell ref="B87:M87"/>
    <mergeCell ref="C88:K88"/>
    <mergeCell ref="H81:I81"/>
    <mergeCell ref="D36:E36"/>
    <mergeCell ref="F36:H36"/>
    <mergeCell ref="J36:K36"/>
    <mergeCell ref="H80:M80"/>
    <mergeCell ref="H82:I82"/>
    <mergeCell ref="L38:M38"/>
    <mergeCell ref="L36:M36"/>
    <mergeCell ref="B38:C38"/>
    <mergeCell ref="D38:E38"/>
    <mergeCell ref="F38:H38"/>
    <mergeCell ref="J38:K38"/>
    <mergeCell ref="L41:M41"/>
    <mergeCell ref="B40:C40"/>
    <mergeCell ref="D40:E40"/>
    <mergeCell ref="F40:H40"/>
    <mergeCell ref="L40:M40"/>
    <mergeCell ref="L39:M39"/>
    <mergeCell ref="J40:K40"/>
    <mergeCell ref="B41:C41"/>
    <mergeCell ref="D41:E41"/>
    <mergeCell ref="F41:H41"/>
    <mergeCell ref="B28:M28"/>
    <mergeCell ref="K44:M44"/>
    <mergeCell ref="B45:D45"/>
    <mergeCell ref="E45:G45"/>
    <mergeCell ref="H45:J45"/>
    <mergeCell ref="K45:M45"/>
    <mergeCell ref="B46:D46"/>
    <mergeCell ref="D33:E33"/>
    <mergeCell ref="F33:H33"/>
    <mergeCell ref="J33:K33"/>
    <mergeCell ref="E46:G46"/>
    <mergeCell ref="H46:J46"/>
    <mergeCell ref="K46:M46"/>
    <mergeCell ref="B32:M32"/>
    <mergeCell ref="B33:C33"/>
    <mergeCell ref="B37:C37"/>
    <mergeCell ref="L34:M34"/>
    <mergeCell ref="F35:H35"/>
    <mergeCell ref="J35:K35"/>
    <mergeCell ref="L35:M35"/>
    <mergeCell ref="B35:C35"/>
    <mergeCell ref="B30:C30"/>
    <mergeCell ref="D30:G30"/>
    <mergeCell ref="H30:K30"/>
    <mergeCell ref="L30:M30"/>
    <mergeCell ref="B31:J31"/>
    <mergeCell ref="K31:M31"/>
    <mergeCell ref="D37:E37"/>
    <mergeCell ref="L33:M33"/>
    <mergeCell ref="D35:E35"/>
    <mergeCell ref="F37:H37"/>
    <mergeCell ref="B36:C36"/>
    <mergeCell ref="B1:M3"/>
    <mergeCell ref="F4:H4"/>
    <mergeCell ref="I4:K4"/>
    <mergeCell ref="L4:M4"/>
    <mergeCell ref="B5:K5"/>
    <mergeCell ref="L5:M5"/>
    <mergeCell ref="L6:M6"/>
    <mergeCell ref="B6:K6"/>
    <mergeCell ref="B17:M17"/>
    <mergeCell ref="H13:I13"/>
    <mergeCell ref="J11:M11"/>
    <mergeCell ref="B12:G12"/>
    <mergeCell ref="J12:M12"/>
    <mergeCell ref="B10:M10"/>
    <mergeCell ref="H12:I12"/>
    <mergeCell ref="H11:I11"/>
    <mergeCell ref="B11:G11"/>
    <mergeCell ref="B13:G13"/>
    <mergeCell ref="B14:G14"/>
    <mergeCell ref="B15:G15"/>
    <mergeCell ref="B16:G16"/>
    <mergeCell ref="J16:M16"/>
    <mergeCell ref="J13:M13"/>
    <mergeCell ref="J14:M14"/>
    <mergeCell ref="J15:M15"/>
    <mergeCell ref="H14:I14"/>
    <mergeCell ref="H15:I15"/>
    <mergeCell ref="H16:I16"/>
    <mergeCell ref="J37:K37"/>
    <mergeCell ref="L37:M37"/>
    <mergeCell ref="B34:C34"/>
    <mergeCell ref="D34:E34"/>
    <mergeCell ref="F34:H34"/>
    <mergeCell ref="J34:K34"/>
    <mergeCell ref="B21:J21"/>
    <mergeCell ref="K21:L21"/>
    <mergeCell ref="I23:K23"/>
    <mergeCell ref="I24:K24"/>
    <mergeCell ref="E24:F24"/>
    <mergeCell ref="E25:F26"/>
    <mergeCell ref="G25:H26"/>
    <mergeCell ref="L22:M22"/>
    <mergeCell ref="I22:K22"/>
    <mergeCell ref="C22:D22"/>
    <mergeCell ref="C23:D23"/>
    <mergeCell ref="C24:D24"/>
    <mergeCell ref="G22:H22"/>
    <mergeCell ref="G23:H23"/>
    <mergeCell ref="B104:M104"/>
    <mergeCell ref="H108:M108"/>
    <mergeCell ref="K105:M105"/>
    <mergeCell ref="C92:K92"/>
    <mergeCell ref="L92:M92"/>
    <mergeCell ref="L94:M94"/>
    <mergeCell ref="B95:M95"/>
    <mergeCell ref="B103:M103"/>
    <mergeCell ref="L93:M93"/>
    <mergeCell ref="B94:K94"/>
    <mergeCell ref="B93:K93"/>
    <mergeCell ref="B108:G108"/>
    <mergeCell ref="B107:G107"/>
    <mergeCell ref="H107:M107"/>
    <mergeCell ref="B98:M101"/>
    <mergeCell ref="B105:E105"/>
    <mergeCell ref="F105:J105"/>
    <mergeCell ref="B106:E106"/>
    <mergeCell ref="F106:J106"/>
    <mergeCell ref="K106:M106"/>
    <mergeCell ref="B97:M97"/>
    <mergeCell ref="B102:M102"/>
    <mergeCell ref="L88:M88"/>
    <mergeCell ref="C89:K89"/>
    <mergeCell ref="L89:M89"/>
    <mergeCell ref="C90:K90"/>
    <mergeCell ref="L90:M90"/>
    <mergeCell ref="C91:K91"/>
    <mergeCell ref="L91:M91"/>
    <mergeCell ref="B77:J77"/>
    <mergeCell ref="K77:M77"/>
    <mergeCell ref="B78:M78"/>
    <mergeCell ref="J81:K81"/>
    <mergeCell ref="L81:M81"/>
    <mergeCell ref="B79:M79"/>
    <mergeCell ref="L82:M82"/>
    <mergeCell ref="L83:M83"/>
    <mergeCell ref="L84:M84"/>
    <mergeCell ref="H85:M85"/>
    <mergeCell ref="H83:I83"/>
    <mergeCell ref="J83:K83"/>
    <mergeCell ref="H84:I84"/>
    <mergeCell ref="J84:K84"/>
    <mergeCell ref="B82:D82"/>
    <mergeCell ref="B83:D83"/>
    <mergeCell ref="B84:D84"/>
    <mergeCell ref="B18:E18"/>
    <mergeCell ref="B19:E19"/>
    <mergeCell ref="H18:L18"/>
    <mergeCell ref="I25:K25"/>
    <mergeCell ref="L25:M25"/>
    <mergeCell ref="L26:M26"/>
    <mergeCell ref="I26:K26"/>
    <mergeCell ref="L27:M27"/>
    <mergeCell ref="I27:K27"/>
    <mergeCell ref="C27:D27"/>
    <mergeCell ref="F18:G18"/>
    <mergeCell ref="H19:J19"/>
    <mergeCell ref="E22:F22"/>
    <mergeCell ref="E23:F23"/>
    <mergeCell ref="E27:F27"/>
    <mergeCell ref="G27:H27"/>
    <mergeCell ref="G24:H24"/>
    <mergeCell ref="L23:M23"/>
    <mergeCell ref="L24:M24"/>
    <mergeCell ref="C25:D25"/>
    <mergeCell ref="C26:D26"/>
    <mergeCell ref="F19:G19"/>
    <mergeCell ref="K19:L19"/>
    <mergeCell ref="B47:D47"/>
    <mergeCell ref="E47:G47"/>
    <mergeCell ref="H47:J47"/>
    <mergeCell ref="K47:M47"/>
    <mergeCell ref="B48:D48"/>
    <mergeCell ref="E48:G48"/>
    <mergeCell ref="H48:J48"/>
    <mergeCell ref="K48:M48"/>
    <mergeCell ref="B49:D49"/>
    <mergeCell ref="E49:G49"/>
    <mergeCell ref="H49:J49"/>
    <mergeCell ref="K49:M49"/>
    <mergeCell ref="B50:D50"/>
    <mergeCell ref="E50:G50"/>
    <mergeCell ref="H50:J50"/>
    <mergeCell ref="K50:M50"/>
    <mergeCell ref="B51:D51"/>
    <mergeCell ref="E51:G51"/>
    <mergeCell ref="H51:J51"/>
    <mergeCell ref="K51:M51"/>
    <mergeCell ref="B52:D52"/>
    <mergeCell ref="E52:G52"/>
    <mergeCell ref="H52:J52"/>
    <mergeCell ref="K52:M52"/>
    <mergeCell ref="B53:D53"/>
    <mergeCell ref="E53:G53"/>
    <mergeCell ref="H53:J53"/>
    <mergeCell ref="K53:M53"/>
    <mergeCell ref="B54:D54"/>
    <mergeCell ref="E54:G54"/>
    <mergeCell ref="H54:J54"/>
    <mergeCell ref="K54:M54"/>
    <mergeCell ref="B55:D55"/>
    <mergeCell ref="E55:G55"/>
    <mergeCell ref="H55:J55"/>
    <mergeCell ref="K55:M55"/>
    <mergeCell ref="B56:D56"/>
    <mergeCell ref="K56:M56"/>
    <mergeCell ref="B59:D59"/>
    <mergeCell ref="E59:G59"/>
    <mergeCell ref="H59:J59"/>
    <mergeCell ref="K59:M59"/>
    <mergeCell ref="B60:D60"/>
    <mergeCell ref="E60:G60"/>
    <mergeCell ref="H60:J60"/>
    <mergeCell ref="K60:M60"/>
    <mergeCell ref="B61:D61"/>
    <mergeCell ref="E61:G61"/>
    <mergeCell ref="H61:J61"/>
    <mergeCell ref="K61:M61"/>
    <mergeCell ref="B62:D62"/>
    <mergeCell ref="E62:G62"/>
    <mergeCell ref="H62:J62"/>
    <mergeCell ref="K62:M62"/>
    <mergeCell ref="B63:D63"/>
    <mergeCell ref="E63:G63"/>
    <mergeCell ref="H63:J63"/>
    <mergeCell ref="K63:M63"/>
    <mergeCell ref="B64:D64"/>
    <mergeCell ref="E64:G64"/>
    <mergeCell ref="H64:J64"/>
    <mergeCell ref="K64:M64"/>
    <mergeCell ref="B65:D65"/>
    <mergeCell ref="E65:G65"/>
    <mergeCell ref="H65:J65"/>
    <mergeCell ref="K65:M65"/>
    <mergeCell ref="E66:G66"/>
    <mergeCell ref="H66:J66"/>
    <mergeCell ref="K66:M66"/>
    <mergeCell ref="H71:J71"/>
    <mergeCell ref="K71:M71"/>
    <mergeCell ref="B72:D72"/>
    <mergeCell ref="E72:G72"/>
    <mergeCell ref="H72:J72"/>
    <mergeCell ref="K72:M72"/>
    <mergeCell ref="B67:D67"/>
    <mergeCell ref="E67:G67"/>
    <mergeCell ref="H67:J67"/>
    <mergeCell ref="K67:M67"/>
    <mergeCell ref="B68:D68"/>
    <mergeCell ref="E68:G68"/>
    <mergeCell ref="H68:J68"/>
    <mergeCell ref="K68:M68"/>
    <mergeCell ref="B69:M69"/>
    <mergeCell ref="B76:D76"/>
    <mergeCell ref="E76:G76"/>
    <mergeCell ref="H76:J76"/>
    <mergeCell ref="K76:M76"/>
    <mergeCell ref="B43:M43"/>
    <mergeCell ref="B73:D73"/>
    <mergeCell ref="E73:G73"/>
    <mergeCell ref="H73:J73"/>
    <mergeCell ref="K73:M73"/>
    <mergeCell ref="B74:D74"/>
    <mergeCell ref="E74:G74"/>
    <mergeCell ref="H74:J74"/>
    <mergeCell ref="K74:M74"/>
    <mergeCell ref="B75:D75"/>
    <mergeCell ref="E75:G75"/>
    <mergeCell ref="H75:J75"/>
    <mergeCell ref="K75:M75"/>
    <mergeCell ref="B70:D70"/>
    <mergeCell ref="E70:G70"/>
    <mergeCell ref="H70:J70"/>
    <mergeCell ref="K70:M70"/>
    <mergeCell ref="B71:D71"/>
    <mergeCell ref="E71:G71"/>
    <mergeCell ref="B66:D66"/>
  </mergeCells>
  <conditionalFormatting sqref="G27:H27">
    <cfRule type="cellIs" dxfId="0" priority="1" operator="notEqual">
      <formula>0</formula>
    </cfRule>
  </conditionalFormatting>
  <dataValidations xWindow="710" yWindow="409" count="19">
    <dataValidation type="decimal" operator="greaterThanOrEqual" allowBlank="1" showErrorMessage="1" promptTitle="Campo numérico" prompt="Campo numérico. Ex. 10,99" sqref="E75:G75">
      <formula1>0</formula1>
    </dataValidation>
    <dataValidation allowBlank="1" showErrorMessage="1" sqref="B95:M96 E46:J67"/>
    <dataValidation allowBlank="1" showErrorMessage="1" promptTitle="OBSERVAÇÕES " prompt="No caso de financiamento de máuqinas ou equipamentos verifique com o fornecedor o Código Finame " sqref="B98:B102 C98:M101"/>
    <dataValidation allowBlank="1" showInputMessage="1" showErrorMessage="1" promptTitle="INFORME A DESCRIÇÃO DO BEM " prompt="Tipo/Finalidade do Equipamento, Marca, Modelo, Ano de Fabricação. O bem deve estar desonerado." sqref="C91:K91"/>
    <dataValidation allowBlank="1" showInputMessage="1" showErrorMessage="1" promptTitle="INFORME DESCRIÇÃO DO BEM" prompt="Se alienação fiduciária, informar: Renavam, Tipo de Veículo, Marca, Modelo, Ano. O bem deve estar desonerado." sqref="C90:K90"/>
    <dataValidation allowBlank="1" showInputMessage="1" promptTitle="DESCRIÇÃO DO BEM " prompt="Se hipoteca, por favor informe aqui o Nº da Matrícula, Tipo de Imóvel,  Município. O bem deve estar desonerado." sqref="C89"/>
    <dataValidation allowBlank="1" showInputMessage="1" showErrorMessage="1" promptTitle="INFORME O VALOR DO BEM" prompt="Informe o valor do bem " sqref="L91:L94 M91:M92"/>
    <dataValidation allowBlank="1" showInputMessage="1" showErrorMessage="1" promptTitle="INFORME VALOR DO BEM" prompt="Informe o valor de mercado do bem " sqref="L90:M90"/>
    <dataValidation allowBlank="1" showInputMessage="1" showErrorMessage="1" promptTitle="INFORME O VALOR DE MERCADO" prompt="Informe valor de mercado do bem " sqref="L89"/>
    <dataValidation allowBlank="1" showErrorMessage="1" promptTitle="VEJA O CODIGO FINAME " prompt="VERIFIQUE COM SEU FORNECEDOR O CODIGO FINAME CASO O BEM FOR FINANCIADO." sqref="B91"/>
    <dataValidation allowBlank="1" showInputMessage="1" showErrorMessage="1" promptTitle="INFORME DESCRIÇÃO DO BEM E VLR" prompt="Se outros, informar  detalhes do bem." sqref="E92:K92"/>
    <dataValidation allowBlank="1" showInputMessage="1" showErrorMessage="1" promptTitle="INFORME DESCRIÇÃO E VLR DO BEM " prompt="Se alienação fiduciária, informar: Renavam, Tipo de Veículo, Marca, Modelo, Ano e Valor. O bem dve estar desonerado." sqref="P95:P96"/>
    <dataValidation allowBlank="1" promptTitle="Informe o Valor " prompt="INFORME O VALOR DE MERCADO DO IMÓVEL OFERECIDO EM GARANTIA_x000a_" sqref="B89"/>
    <dataValidation type="whole" operator="equal" allowBlank="1" showInputMessage="1" promptTitle="Numero da proposta" prompt="Numero da proposta gerado quando do cadastro da sua proposta no site da Fomento Paraná " sqref="L4:M4">
      <formula1>0</formula1>
    </dataValidation>
    <dataValidation operator="equal" allowBlank="1" showInputMessage="1" promptTitle="Data-Base" prompt="Preencha a data-base do documento (pode ser a data atual)_x000a_Formato: dd/mm/aaaa" sqref="F4">
      <formula1>0</formula1>
      <formula2>0</formula2>
    </dataValidation>
    <dataValidation type="decimal" operator="greaterThanOrEqual" allowBlank="1" showInputMessage="1" showErrorMessage="1" promptTitle="Campo numérico" prompt="Campo numérico. Ex. 10,99" sqref="E45:M45 H75:J75">
      <formula1>0</formula1>
      <formula2>0</formula2>
    </dataValidation>
    <dataValidation allowBlank="1" showInputMessage="1" showErrorMessage="1" promptTitle="Outros " prompt="Por favor especifique nas linhas abaixo , cada ítem a ser financiado como outros. " sqref="B64:D64"/>
    <dataValidation allowBlank="1" showErrorMessage="1" promptTitle="Recursos Próprios" sqref="K71:M71"/>
    <dataValidation allowBlank="1" showInputMessage="1" showErrorMessage="1" promptTitle="INFORMAÇÃO RECURSO PRÓPRIO" prompt="Informe sua participação com recursos próprios no investimento total a partir da liberação do Recurso da Fomento Paraná . " sqref="E71"/>
  </dataValidations>
  <pageMargins left="0.51181102362204722" right="0" top="0.59055118110236227" bottom="0.51181102362204722" header="0.11811023622047245" footer="0.11811023622047245"/>
  <pageSetup paperSize="9" scale="89" fitToHeight="0" orientation="portrait" r:id="rId1"/>
  <headerFooter>
    <oddFooter xml:space="preserve">&amp;RPág. &amp;P/&amp;N </oddFooter>
  </headerFooter>
  <rowBreaks count="1" manualBreakCount="1">
    <brk id="90" min="1" max="1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 sizeWithCells="1">
                  <from>
                    <xdr:col>3</xdr:col>
                    <xdr:colOff>171450</xdr:colOff>
                    <xdr:row>29</xdr:row>
                    <xdr:rowOff>47625</xdr:rowOff>
                  </from>
                  <to>
                    <xdr:col>3</xdr:col>
                    <xdr:colOff>342900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29</xdr:row>
                    <xdr:rowOff>38100</xdr:rowOff>
                  </from>
                  <to>
                    <xdr:col>4</xdr:col>
                    <xdr:colOff>876300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6" name="Check Box 48">
              <controlPr defaultSize="0" autoFill="0" autoLine="0" autoPict="0">
                <anchor moveWithCells="1" sizeWithCells="1">
                  <from>
                    <xdr:col>10</xdr:col>
                    <xdr:colOff>152400</xdr:colOff>
                    <xdr:row>18</xdr:row>
                    <xdr:rowOff>76200</xdr:rowOff>
                  </from>
                  <to>
                    <xdr:col>10</xdr:col>
                    <xdr:colOff>323850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7" name="Check Box 49">
              <controlPr defaultSize="0" autoFill="0" autoLine="0" autoPict="0">
                <anchor moveWithCells="1" sizeWithCells="1">
                  <from>
                    <xdr:col>12</xdr:col>
                    <xdr:colOff>0</xdr:colOff>
                    <xdr:row>18</xdr:row>
                    <xdr:rowOff>85725</xdr:rowOff>
                  </from>
                  <to>
                    <xdr:col>12</xdr:col>
                    <xdr:colOff>123825</xdr:colOff>
                    <xdr:row>18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FFFF00"/>
    <pageSetUpPr fitToPage="1"/>
  </sheetPr>
  <dimension ref="A1:J40"/>
  <sheetViews>
    <sheetView showGridLines="0" zoomScaleNormal="100" workbookViewId="0">
      <selection activeCell="H4" sqref="H4:I4"/>
    </sheetView>
  </sheetViews>
  <sheetFormatPr defaultRowHeight="15"/>
  <cols>
    <col min="1" max="1" width="9.140625" style="4"/>
    <col min="2" max="2" width="14.5703125" style="4" customWidth="1"/>
    <col min="3" max="6" width="9.140625" style="4"/>
    <col min="7" max="7" width="10.5703125" style="4" customWidth="1"/>
    <col min="8" max="9" width="9.140625" style="4"/>
    <col min="10" max="10" width="21.140625" style="4" customWidth="1"/>
    <col min="11" max="16384" width="9.140625" style="4"/>
  </cols>
  <sheetData>
    <row r="1" spans="1:10">
      <c r="A1" s="492" t="s">
        <v>66</v>
      </c>
      <c r="B1" s="492"/>
      <c r="C1" s="492"/>
      <c r="D1" s="492"/>
      <c r="E1" s="492"/>
      <c r="F1" s="492"/>
      <c r="G1" s="492"/>
      <c r="H1" s="492"/>
      <c r="I1" s="492"/>
      <c r="J1" s="492"/>
    </row>
    <row r="2" spans="1:10">
      <c r="A2" s="492"/>
      <c r="B2" s="492"/>
      <c r="C2" s="492"/>
      <c r="D2" s="492"/>
      <c r="E2" s="492"/>
      <c r="F2" s="492"/>
      <c r="G2" s="492"/>
      <c r="H2" s="492"/>
      <c r="I2" s="492"/>
      <c r="J2" s="492"/>
    </row>
    <row r="3" spans="1:10">
      <c r="A3" s="492"/>
      <c r="B3" s="492"/>
      <c r="C3" s="492"/>
      <c r="D3" s="492"/>
      <c r="E3" s="492"/>
      <c r="F3" s="492"/>
      <c r="G3" s="492"/>
      <c r="H3" s="492"/>
      <c r="I3" s="492"/>
      <c r="J3" s="492"/>
    </row>
    <row r="4" spans="1:10">
      <c r="A4" s="493" t="s">
        <v>67</v>
      </c>
      <c r="B4" s="494"/>
      <c r="C4" s="494"/>
      <c r="D4" s="494"/>
      <c r="E4" s="494"/>
      <c r="F4" s="494"/>
      <c r="G4" s="495"/>
      <c r="H4" s="496" t="s">
        <v>191</v>
      </c>
      <c r="I4" s="497"/>
      <c r="J4" s="24" t="str">
        <f>IF(H4="não", "LINHAS BNDES ", "LINHA INOVACRED")</f>
        <v xml:space="preserve">LINHAS BNDES </v>
      </c>
    </row>
    <row r="5" spans="1:10" ht="26.25" customHeight="1">
      <c r="A5" s="498" t="str">
        <f>IF(H4="não", "1. Descreva um breve histórico da empresa e a sua atuação no mercado: principais produtos comercializados, tempo de atividade, sede própria, outras informações que julgar importante.   ", "1. Com base no formulário C-1  informe o que será desenvolvido e qual a sua aplicação. Quais os principais desafios tecnológicos a serem enfrentados?")</f>
        <v xml:space="preserve">1. Descreva um breve histórico da empresa e a sua atuação no mercado: principais produtos comercializados, tempo de atividade, sede própria, outras informações que julgar importante.   </v>
      </c>
      <c r="B5" s="499"/>
      <c r="C5" s="499"/>
      <c r="D5" s="499"/>
      <c r="E5" s="499"/>
      <c r="F5" s="499"/>
      <c r="G5" s="499"/>
      <c r="H5" s="499"/>
      <c r="I5" s="499"/>
      <c r="J5" s="500"/>
    </row>
    <row r="6" spans="1:10" ht="76.5" customHeight="1">
      <c r="A6" s="483"/>
      <c r="B6" s="484"/>
      <c r="C6" s="484"/>
      <c r="D6" s="484"/>
      <c r="E6" s="484"/>
      <c r="F6" s="484"/>
      <c r="G6" s="484"/>
      <c r="H6" s="484"/>
      <c r="I6" s="484"/>
      <c r="J6" s="485"/>
    </row>
    <row r="7" spans="1:10" ht="55.5" customHeight="1">
      <c r="A7" s="483"/>
      <c r="B7" s="484"/>
      <c r="C7" s="484"/>
      <c r="D7" s="484"/>
      <c r="E7" s="484"/>
      <c r="F7" s="484"/>
      <c r="G7" s="484"/>
      <c r="H7" s="484"/>
      <c r="I7" s="484"/>
      <c r="J7" s="485"/>
    </row>
    <row r="8" spans="1:10" ht="25.5" customHeight="1">
      <c r="A8" s="501" t="str">
        <f>IF(H4="não", "2. Síntese do Projeto: Informar o que será financiado com o valor  solicitado. Informe também se o projeto já está em andamento e, se sim, qual a fonte de recuros utilizada até o momento.  ", "2. O objeto resultará em um produto, processo ou serviço novo ou no aprimoramento de um  já existente?")</f>
        <v xml:space="preserve">2. Síntese do Projeto: Informar o que será financiado com o valor  solicitado. Informe também se o projeto já está em andamento e, se sim, qual a fonte de recuros utilizada até o momento.  </v>
      </c>
      <c r="B8" s="502"/>
      <c r="C8" s="502"/>
      <c r="D8" s="502"/>
      <c r="E8" s="502"/>
      <c r="F8" s="502"/>
      <c r="G8" s="502"/>
      <c r="H8" s="502"/>
      <c r="I8" s="502"/>
      <c r="J8" s="503"/>
    </row>
    <row r="9" spans="1:10" ht="65.25" customHeight="1">
      <c r="A9" s="483"/>
      <c r="B9" s="484"/>
      <c r="C9" s="484"/>
      <c r="D9" s="484"/>
      <c r="E9" s="484"/>
      <c r="F9" s="484"/>
      <c r="G9" s="484"/>
      <c r="H9" s="484"/>
      <c r="I9" s="484"/>
      <c r="J9" s="485"/>
    </row>
    <row r="10" spans="1:10" ht="44.25" customHeight="1">
      <c r="A10" s="483"/>
      <c r="B10" s="484"/>
      <c r="C10" s="484"/>
      <c r="D10" s="484"/>
      <c r="E10" s="484"/>
      <c r="F10" s="484"/>
      <c r="G10" s="484"/>
      <c r="H10" s="484"/>
      <c r="I10" s="484"/>
      <c r="J10" s="485"/>
    </row>
    <row r="11" spans="1:10">
      <c r="A11" s="443" t="s">
        <v>68</v>
      </c>
      <c r="B11" s="444"/>
      <c r="C11" s="444"/>
      <c r="D11" s="444"/>
      <c r="E11" s="444"/>
      <c r="F11" s="444"/>
      <c r="G11" s="444"/>
      <c r="H11" s="444"/>
      <c r="I11" s="444"/>
      <c r="J11" s="445"/>
    </row>
    <row r="12" spans="1:10">
      <c r="A12" s="443" t="s">
        <v>45</v>
      </c>
      <c r="B12" s="444"/>
      <c r="C12" s="444"/>
      <c r="D12" s="444"/>
      <c r="E12" s="444"/>
      <c r="F12" s="444"/>
      <c r="G12" s="444"/>
      <c r="H12" s="486"/>
      <c r="I12" s="25" t="s">
        <v>46</v>
      </c>
      <c r="J12" s="26"/>
    </row>
    <row r="13" spans="1:10">
      <c r="A13" s="487"/>
      <c r="B13" s="488"/>
      <c r="C13" s="488"/>
      <c r="D13" s="488"/>
      <c r="E13" s="488"/>
      <c r="F13" s="488"/>
      <c r="G13" s="488"/>
      <c r="H13" s="489"/>
      <c r="I13" s="490"/>
      <c r="J13" s="491"/>
    </row>
    <row r="14" spans="1:10">
      <c r="A14" s="464" t="s">
        <v>47</v>
      </c>
      <c r="B14" s="465"/>
      <c r="C14" s="465"/>
      <c r="D14" s="466"/>
      <c r="E14" s="467" t="s">
        <v>48</v>
      </c>
      <c r="F14" s="467"/>
      <c r="G14" s="468" t="s">
        <v>69</v>
      </c>
      <c r="H14" s="468"/>
      <c r="I14" s="468"/>
      <c r="J14" s="468"/>
    </row>
    <row r="15" spans="1:10">
      <c r="A15" s="471"/>
      <c r="B15" s="472"/>
      <c r="C15" s="472"/>
      <c r="D15" s="473"/>
      <c r="E15" s="474"/>
      <c r="F15" s="475"/>
      <c r="G15" s="476"/>
      <c r="H15" s="476"/>
      <c r="I15" s="476"/>
      <c r="J15" s="476"/>
    </row>
    <row r="16" spans="1:10">
      <c r="A16" s="443" t="s">
        <v>70</v>
      </c>
      <c r="B16" s="444"/>
      <c r="C16" s="444"/>
      <c r="D16" s="444"/>
      <c r="E16" s="444"/>
      <c r="F16" s="444"/>
      <c r="G16" s="444"/>
      <c r="H16" s="444"/>
      <c r="I16" s="444"/>
      <c r="J16" s="445"/>
    </row>
    <row r="17" spans="1:10" ht="55.5" customHeight="1">
      <c r="A17" s="477"/>
      <c r="B17" s="478"/>
      <c r="C17" s="478"/>
      <c r="D17" s="478"/>
      <c r="E17" s="478"/>
      <c r="F17" s="478"/>
      <c r="G17" s="478"/>
      <c r="H17" s="478"/>
      <c r="I17" s="478"/>
      <c r="J17" s="479"/>
    </row>
    <row r="18" spans="1:10">
      <c r="A18" s="443" t="s">
        <v>71</v>
      </c>
      <c r="B18" s="444"/>
      <c r="C18" s="444"/>
      <c r="D18" s="444"/>
      <c r="E18" s="444"/>
      <c r="F18" s="444"/>
      <c r="G18" s="444"/>
      <c r="H18" s="444"/>
      <c r="I18" s="444"/>
      <c r="J18" s="445"/>
    </row>
    <row r="19" spans="1:10" ht="75.75" customHeight="1">
      <c r="A19" s="477"/>
      <c r="B19" s="478"/>
      <c r="C19" s="478"/>
      <c r="D19" s="478"/>
      <c r="E19" s="478"/>
      <c r="F19" s="478"/>
      <c r="G19" s="478"/>
      <c r="H19" s="478"/>
      <c r="I19" s="478"/>
      <c r="J19" s="479"/>
    </row>
    <row r="20" spans="1:10" ht="15" hidden="1" customHeight="1">
      <c r="A20" s="480" t="s">
        <v>72</v>
      </c>
      <c r="B20" s="481"/>
      <c r="C20" s="481"/>
      <c r="D20" s="481"/>
      <c r="E20" s="481"/>
      <c r="F20" s="481"/>
      <c r="G20" s="481"/>
      <c r="H20" s="481"/>
      <c r="I20" s="481"/>
      <c r="J20" s="482"/>
    </row>
    <row r="21" spans="1:10" ht="15" hidden="1" customHeight="1">
      <c r="A21" s="462" t="s">
        <v>49</v>
      </c>
      <c r="B21" s="462"/>
      <c r="C21" s="462"/>
      <c r="D21" s="462"/>
      <c r="E21" s="462" t="s">
        <v>73</v>
      </c>
      <c r="F21" s="462"/>
      <c r="G21" s="462"/>
      <c r="H21" s="462" t="s">
        <v>50</v>
      </c>
      <c r="I21" s="462"/>
      <c r="J21" s="462"/>
    </row>
    <row r="22" spans="1:10" ht="15" hidden="1" customHeight="1">
      <c r="A22" s="462"/>
      <c r="B22" s="462"/>
      <c r="C22" s="462"/>
      <c r="D22" s="462"/>
      <c r="E22" s="462"/>
      <c r="F22" s="462"/>
      <c r="G22" s="462"/>
      <c r="H22" s="462"/>
      <c r="I22" s="462"/>
      <c r="J22" s="462"/>
    </row>
    <row r="23" spans="1:10" ht="15" hidden="1" customHeight="1">
      <c r="A23" s="469"/>
      <c r="B23" s="469"/>
      <c r="C23" s="469"/>
      <c r="D23" s="469"/>
      <c r="E23" s="470"/>
      <c r="F23" s="470"/>
      <c r="G23" s="470"/>
      <c r="H23" s="469"/>
      <c r="I23" s="469"/>
      <c r="J23" s="469"/>
    </row>
    <row r="24" spans="1:10" ht="15" hidden="1" customHeight="1">
      <c r="A24" s="461"/>
      <c r="B24" s="461"/>
      <c r="C24" s="461"/>
      <c r="D24" s="461"/>
      <c r="E24" s="463"/>
      <c r="F24" s="463"/>
      <c r="G24" s="463"/>
      <c r="H24" s="461"/>
      <c r="I24" s="461"/>
      <c r="J24" s="461"/>
    </row>
    <row r="25" spans="1:10" ht="15" hidden="1" customHeight="1">
      <c r="A25" s="461"/>
      <c r="B25" s="461"/>
      <c r="C25" s="461"/>
      <c r="D25" s="461"/>
      <c r="E25" s="461"/>
      <c r="F25" s="461"/>
      <c r="G25" s="461"/>
      <c r="H25" s="461"/>
      <c r="I25" s="461"/>
      <c r="J25" s="461"/>
    </row>
    <row r="26" spans="1:10" hidden="1">
      <c r="A26" s="461"/>
      <c r="B26" s="461"/>
      <c r="C26" s="461"/>
      <c r="D26" s="461"/>
      <c r="E26" s="461"/>
      <c r="F26" s="461"/>
      <c r="G26" s="461"/>
      <c r="H26" s="461"/>
      <c r="I26" s="461"/>
      <c r="J26" s="461"/>
    </row>
    <row r="27" spans="1:10" hidden="1">
      <c r="A27" s="461"/>
      <c r="B27" s="461"/>
      <c r="C27" s="461"/>
      <c r="D27" s="461"/>
      <c r="E27" s="461"/>
      <c r="F27" s="461"/>
      <c r="G27" s="461"/>
      <c r="H27" s="461"/>
      <c r="I27" s="461"/>
      <c r="J27" s="461"/>
    </row>
    <row r="28" spans="1:10" hidden="1">
      <c r="A28" s="457"/>
      <c r="B28" s="457"/>
      <c r="C28" s="457"/>
      <c r="D28" s="457"/>
      <c r="E28" s="457"/>
      <c r="F28" s="457"/>
      <c r="G28" s="457"/>
      <c r="H28" s="457"/>
      <c r="I28" s="457"/>
      <c r="J28" s="457"/>
    </row>
    <row r="29" spans="1:10" ht="15" hidden="1" customHeight="1">
      <c r="A29" s="458" t="s">
        <v>74</v>
      </c>
      <c r="B29" s="459"/>
      <c r="C29" s="459"/>
      <c r="D29" s="459"/>
      <c r="E29" s="459"/>
      <c r="F29" s="459"/>
      <c r="G29" s="459"/>
      <c r="H29" s="459"/>
      <c r="I29" s="459"/>
      <c r="J29" s="459"/>
    </row>
    <row r="30" spans="1:10" ht="15" hidden="1" customHeight="1">
      <c r="A30" s="458" t="s">
        <v>75</v>
      </c>
      <c r="B30" s="459"/>
      <c r="C30" s="459"/>
      <c r="D30" s="459"/>
      <c r="E30" s="459"/>
      <c r="F30" s="460"/>
      <c r="G30" s="458" t="s">
        <v>76</v>
      </c>
      <c r="H30" s="459"/>
      <c r="I30" s="459"/>
      <c r="J30" s="460"/>
    </row>
    <row r="31" spans="1:10" ht="15" hidden="1" customHeight="1">
      <c r="A31" s="449"/>
      <c r="B31" s="449"/>
      <c r="C31" s="449"/>
      <c r="D31" s="449"/>
      <c r="E31" s="449"/>
      <c r="F31" s="449"/>
      <c r="G31" s="450"/>
      <c r="H31" s="450"/>
      <c r="I31" s="450"/>
      <c r="J31" s="450"/>
    </row>
    <row r="32" spans="1:10" ht="15" hidden="1" customHeight="1">
      <c r="A32" s="449"/>
      <c r="B32" s="449"/>
      <c r="C32" s="449"/>
      <c r="D32" s="449"/>
      <c r="E32" s="449"/>
      <c r="F32" s="449"/>
      <c r="G32" s="450"/>
      <c r="H32" s="450"/>
      <c r="I32" s="450"/>
      <c r="J32" s="450"/>
    </row>
    <row r="33" spans="1:10" ht="15" hidden="1" customHeight="1">
      <c r="A33" s="449"/>
      <c r="B33" s="449"/>
      <c r="C33" s="449"/>
      <c r="D33" s="449"/>
      <c r="E33" s="449"/>
      <c r="F33" s="449"/>
      <c r="G33" s="450"/>
      <c r="H33" s="450"/>
      <c r="I33" s="450"/>
      <c r="J33" s="450"/>
    </row>
    <row r="34" spans="1:10" ht="15" hidden="1" customHeight="1">
      <c r="A34" s="449"/>
      <c r="B34" s="449"/>
      <c r="C34" s="449"/>
      <c r="D34" s="449"/>
      <c r="E34" s="449"/>
      <c r="F34" s="449"/>
      <c r="G34" s="450"/>
      <c r="H34" s="450"/>
      <c r="I34" s="450"/>
      <c r="J34" s="450"/>
    </row>
    <row r="35" spans="1:10" ht="15" hidden="1" customHeight="1">
      <c r="A35" s="451"/>
      <c r="B35" s="452"/>
      <c r="C35" s="452"/>
      <c r="D35" s="452"/>
      <c r="E35" s="452"/>
      <c r="F35" s="453"/>
      <c r="G35" s="450"/>
      <c r="H35" s="450"/>
      <c r="I35" s="450"/>
      <c r="J35" s="450"/>
    </row>
    <row r="36" spans="1:10">
      <c r="A36" s="443" t="s">
        <v>90</v>
      </c>
      <c r="B36" s="444"/>
      <c r="C36" s="444"/>
      <c r="D36" s="444"/>
      <c r="E36" s="444"/>
      <c r="F36" s="444"/>
      <c r="G36" s="444"/>
      <c r="H36" s="444"/>
      <c r="I36" s="444"/>
      <c r="J36" s="445"/>
    </row>
    <row r="37" spans="1:10" ht="61.5" customHeight="1">
      <c r="A37" s="454"/>
      <c r="B37" s="455"/>
      <c r="C37" s="455"/>
      <c r="D37" s="455"/>
      <c r="E37" s="455"/>
      <c r="F37" s="455"/>
      <c r="G37" s="455"/>
      <c r="H37" s="455"/>
      <c r="I37" s="455"/>
      <c r="J37" s="456"/>
    </row>
    <row r="38" spans="1:10">
      <c r="A38" s="443" t="s">
        <v>77</v>
      </c>
      <c r="B38" s="444"/>
      <c r="C38" s="444"/>
      <c r="D38" s="444"/>
      <c r="E38" s="444"/>
      <c r="F38" s="444"/>
      <c r="G38" s="444"/>
      <c r="H38" s="444"/>
      <c r="I38" s="444"/>
      <c r="J38" s="445"/>
    </row>
    <row r="39" spans="1:10" ht="45" customHeight="1">
      <c r="A39" s="446"/>
      <c r="B39" s="447"/>
      <c r="C39" s="447"/>
      <c r="D39" s="447"/>
      <c r="E39" s="447"/>
      <c r="F39" s="447"/>
      <c r="G39" s="447"/>
      <c r="H39" s="447"/>
      <c r="I39" s="447"/>
      <c r="J39" s="448"/>
    </row>
    <row r="40" spans="1:10" ht="24.75" customHeight="1"/>
  </sheetData>
  <sheetProtection formatCells="0" formatColumns="0" formatRows="0" insertRows="0" selectLockedCells="1" sort="0"/>
  <mergeCells count="60">
    <mergeCell ref="A1:J3"/>
    <mergeCell ref="A4:G4"/>
    <mergeCell ref="H4:I4"/>
    <mergeCell ref="A5:J5"/>
    <mergeCell ref="A8:J8"/>
    <mergeCell ref="A9:J10"/>
    <mergeCell ref="A6:J7"/>
    <mergeCell ref="A11:J11"/>
    <mergeCell ref="A12:H12"/>
    <mergeCell ref="A13:H13"/>
    <mergeCell ref="I13:J13"/>
    <mergeCell ref="A14:D14"/>
    <mergeCell ref="E14:F14"/>
    <mergeCell ref="G14:J14"/>
    <mergeCell ref="A23:D23"/>
    <mergeCell ref="E23:G23"/>
    <mergeCell ref="H23:J23"/>
    <mergeCell ref="A15:D15"/>
    <mergeCell ref="E15:F15"/>
    <mergeCell ref="G15:J15"/>
    <mergeCell ref="A16:J16"/>
    <mergeCell ref="A17:J17"/>
    <mergeCell ref="A18:J18"/>
    <mergeCell ref="A19:J19"/>
    <mergeCell ref="A20:J20"/>
    <mergeCell ref="A21:D22"/>
    <mergeCell ref="E21:G22"/>
    <mergeCell ref="H21:J22"/>
    <mergeCell ref="A24:D24"/>
    <mergeCell ref="E24:G24"/>
    <mergeCell ref="H24:J24"/>
    <mergeCell ref="A25:D25"/>
    <mergeCell ref="E25:G25"/>
    <mergeCell ref="H25:J25"/>
    <mergeCell ref="A26:D26"/>
    <mergeCell ref="E26:G26"/>
    <mergeCell ref="H26:J26"/>
    <mergeCell ref="A27:D27"/>
    <mergeCell ref="E27:G27"/>
    <mergeCell ref="H27:J27"/>
    <mergeCell ref="A28:D28"/>
    <mergeCell ref="E28:G28"/>
    <mergeCell ref="H28:J28"/>
    <mergeCell ref="A29:J29"/>
    <mergeCell ref="A30:F30"/>
    <mergeCell ref="G30:J30"/>
    <mergeCell ref="A31:F31"/>
    <mergeCell ref="G31:J31"/>
    <mergeCell ref="A32:F32"/>
    <mergeCell ref="G32:J32"/>
    <mergeCell ref="A33:F33"/>
    <mergeCell ref="G33:J33"/>
    <mergeCell ref="A38:J38"/>
    <mergeCell ref="A39:J39"/>
    <mergeCell ref="A34:F34"/>
    <mergeCell ref="G34:J34"/>
    <mergeCell ref="A35:F35"/>
    <mergeCell ref="G35:J35"/>
    <mergeCell ref="A36:J36"/>
    <mergeCell ref="A37:J37"/>
  </mergeCells>
  <dataValidations count="1">
    <dataValidation type="list" errorStyle="information" allowBlank="1" showInputMessage="1" showErrorMessage="1" errorTitle="Informações " error="Projeto é de inovação sim ou não " promptTitle="Informe se é projeto Inovação " prompt="POR FAVOR INFORME SE O SEU PROJETO É DE INOVAÇÃO (SIM OU NÃO)?" sqref="H4:I4">
      <formula1>"SIM,NÃO"</formula1>
    </dataValidation>
  </dataValidations>
  <printOptions horizontalCentered="1"/>
  <pageMargins left="0.31496062992125984" right="0" top="0.51181102362204722" bottom="0.19685039370078741" header="0.31496062992125984" footer="0.11811023622047245"/>
  <pageSetup paperSize="9" scale="8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FFFF00"/>
    <pageSetUpPr fitToPage="1"/>
  </sheetPr>
  <dimension ref="A1:P32"/>
  <sheetViews>
    <sheetView showGridLines="0" workbookViewId="0">
      <selection activeCell="F32" sqref="F32"/>
    </sheetView>
  </sheetViews>
  <sheetFormatPr defaultRowHeight="15"/>
  <cols>
    <col min="1" max="1" width="6.5703125" customWidth="1"/>
    <col min="16" max="16" width="15.85546875" customWidth="1"/>
  </cols>
  <sheetData>
    <row r="1" spans="1:16">
      <c r="A1" s="505" t="s">
        <v>78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</row>
    <row r="2" spans="1:16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</row>
    <row r="3" spans="1:16">
      <c r="A3" s="6" t="s">
        <v>79</v>
      </c>
      <c r="B3" s="505" t="s">
        <v>80</v>
      </c>
      <c r="C3" s="505"/>
      <c r="D3" s="505"/>
      <c r="E3" s="505"/>
      <c r="F3" s="505"/>
      <c r="G3" s="505"/>
      <c r="H3" s="505" t="s">
        <v>81</v>
      </c>
      <c r="I3" s="505"/>
      <c r="J3" s="505" t="s">
        <v>82</v>
      </c>
      <c r="K3" s="505"/>
      <c r="L3" s="505"/>
      <c r="M3" s="505"/>
      <c r="N3" s="505"/>
      <c r="O3" s="505"/>
      <c r="P3" s="6" t="s">
        <v>83</v>
      </c>
    </row>
    <row r="4" spans="1:16">
      <c r="A4" s="7"/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8"/>
    </row>
    <row r="5" spans="1:16">
      <c r="A5" s="7"/>
      <c r="B5" s="504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8"/>
    </row>
    <row r="6" spans="1:16">
      <c r="A6" s="7"/>
      <c r="B6" s="504"/>
      <c r="C6" s="504"/>
      <c r="D6" s="504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8"/>
    </row>
    <row r="7" spans="1:16">
      <c r="A7" s="7"/>
      <c r="B7" s="504"/>
      <c r="C7" s="504"/>
      <c r="D7" s="504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8"/>
    </row>
    <row r="8" spans="1:16">
      <c r="A8" s="7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8"/>
    </row>
    <row r="9" spans="1:16">
      <c r="A9" s="7"/>
      <c r="B9" s="504"/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8"/>
    </row>
    <row r="10" spans="1:16">
      <c r="A10" s="7"/>
      <c r="B10" s="504"/>
      <c r="C10" s="504"/>
      <c r="D10" s="504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8"/>
    </row>
    <row r="11" spans="1:16">
      <c r="A11" s="7"/>
      <c r="B11" s="504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8"/>
    </row>
    <row r="12" spans="1:16">
      <c r="A12" s="7"/>
      <c r="B12" s="504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8"/>
    </row>
    <row r="13" spans="1:16">
      <c r="A13" s="7"/>
      <c r="B13" s="504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8"/>
    </row>
    <row r="14" spans="1:16">
      <c r="A14" s="7"/>
      <c r="B14" s="504"/>
      <c r="C14" s="504"/>
      <c r="D14" s="504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8"/>
    </row>
    <row r="15" spans="1:16">
      <c r="A15" s="7"/>
      <c r="B15" s="504"/>
      <c r="C15" s="504"/>
      <c r="D15" s="504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8"/>
    </row>
    <row r="16" spans="1:16">
      <c r="A16" s="7"/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8"/>
    </row>
    <row r="17" spans="1:16">
      <c r="A17" s="7"/>
      <c r="B17" s="504"/>
      <c r="C17" s="504"/>
      <c r="D17" s="504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8"/>
    </row>
    <row r="18" spans="1:16">
      <c r="A18" s="7"/>
      <c r="B18" s="504"/>
      <c r="C18" s="504"/>
      <c r="D18" s="504"/>
      <c r="E18" s="504"/>
      <c r="F18" s="504"/>
      <c r="G18" s="504"/>
      <c r="H18" s="504"/>
      <c r="I18" s="504"/>
      <c r="J18" s="504"/>
      <c r="K18" s="504"/>
      <c r="L18" s="504"/>
      <c r="M18" s="504"/>
      <c r="N18" s="504"/>
      <c r="O18" s="504"/>
      <c r="P18" s="8"/>
    </row>
    <row r="19" spans="1:16">
      <c r="A19" s="7"/>
      <c r="B19" s="504"/>
      <c r="C19" s="504"/>
      <c r="D19" s="504"/>
      <c r="E19" s="504"/>
      <c r="F19" s="504"/>
      <c r="G19" s="504"/>
      <c r="H19" s="504"/>
      <c r="I19" s="504"/>
      <c r="J19" s="504"/>
      <c r="K19" s="504"/>
      <c r="L19" s="504"/>
      <c r="M19" s="504"/>
      <c r="N19" s="504"/>
      <c r="O19" s="504"/>
      <c r="P19" s="8"/>
    </row>
    <row r="20" spans="1:16">
      <c r="A20" s="7"/>
      <c r="B20" s="504"/>
      <c r="C20" s="504"/>
      <c r="D20" s="504"/>
      <c r="E20" s="504"/>
      <c r="F20" s="504"/>
      <c r="G20" s="504"/>
      <c r="H20" s="504"/>
      <c r="I20" s="504"/>
      <c r="J20" s="504"/>
      <c r="K20" s="504"/>
      <c r="L20" s="504"/>
      <c r="M20" s="504"/>
      <c r="N20" s="504"/>
      <c r="O20" s="504"/>
      <c r="P20" s="8"/>
    </row>
    <row r="21" spans="1:16">
      <c r="A21" s="7"/>
      <c r="B21" s="504"/>
      <c r="C21" s="504"/>
      <c r="D21" s="504"/>
      <c r="E21" s="504"/>
      <c r="F21" s="504"/>
      <c r="G21" s="504"/>
      <c r="H21" s="504"/>
      <c r="I21" s="504"/>
      <c r="J21" s="504"/>
      <c r="K21" s="504"/>
      <c r="L21" s="504"/>
      <c r="M21" s="504"/>
      <c r="N21" s="504"/>
      <c r="O21" s="504"/>
      <c r="P21" s="8"/>
    </row>
    <row r="22" spans="1:16">
      <c r="A22" s="7"/>
      <c r="B22" s="504"/>
      <c r="C22" s="504"/>
      <c r="D22" s="504"/>
      <c r="E22" s="504"/>
      <c r="F22" s="504"/>
      <c r="G22" s="504"/>
      <c r="H22" s="504"/>
      <c r="I22" s="504"/>
      <c r="J22" s="504"/>
      <c r="K22" s="504"/>
      <c r="L22" s="504"/>
      <c r="M22" s="504"/>
      <c r="N22" s="504"/>
      <c r="O22" s="504"/>
      <c r="P22" s="8"/>
    </row>
    <row r="23" spans="1:16">
      <c r="A23" s="7"/>
      <c r="B23" s="504"/>
      <c r="C23" s="504"/>
      <c r="D23" s="504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8"/>
    </row>
    <row r="24" spans="1:16">
      <c r="A24" s="7"/>
      <c r="B24" s="504"/>
      <c r="C24" s="504"/>
      <c r="D24" s="504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8"/>
    </row>
    <row r="25" spans="1:16">
      <c r="A25" t="s">
        <v>84</v>
      </c>
    </row>
    <row r="26" spans="1:16">
      <c r="A26" s="9" t="s">
        <v>85</v>
      </c>
    </row>
    <row r="27" spans="1:16">
      <c r="A27" s="10" t="s">
        <v>86</v>
      </c>
    </row>
    <row r="29" spans="1:16">
      <c r="A29" s="9" t="s">
        <v>87</v>
      </c>
    </row>
    <row r="30" spans="1:16">
      <c r="A30" s="10" t="s">
        <v>88</v>
      </c>
    </row>
    <row r="32" spans="1:16">
      <c r="A32" s="9" t="s">
        <v>89</v>
      </c>
    </row>
  </sheetData>
  <sheetProtection selectLockedCells="1" selectUnlockedCells="1"/>
  <mergeCells count="68">
    <mergeCell ref="B4:G4"/>
    <mergeCell ref="H4:I4"/>
    <mergeCell ref="J4:O4"/>
    <mergeCell ref="A1:P1"/>
    <mergeCell ref="A2:P2"/>
    <mergeCell ref="B3:G3"/>
    <mergeCell ref="H3:I3"/>
    <mergeCell ref="J3:O3"/>
    <mergeCell ref="B5:G5"/>
    <mergeCell ref="H5:I5"/>
    <mergeCell ref="J5:O5"/>
    <mergeCell ref="B6:G6"/>
    <mergeCell ref="H6:I6"/>
    <mergeCell ref="J6:O6"/>
    <mergeCell ref="B7:G7"/>
    <mergeCell ref="H7:I7"/>
    <mergeCell ref="J7:O7"/>
    <mergeCell ref="B8:G8"/>
    <mergeCell ref="H8:I8"/>
    <mergeCell ref="J8:O8"/>
    <mergeCell ref="B9:G9"/>
    <mergeCell ref="H9:I9"/>
    <mergeCell ref="J9:O9"/>
    <mergeCell ref="B10:G10"/>
    <mergeCell ref="H10:I10"/>
    <mergeCell ref="J10:O10"/>
    <mergeCell ref="B11:G11"/>
    <mergeCell ref="H11:I11"/>
    <mergeCell ref="J11:O11"/>
    <mergeCell ref="B12:G12"/>
    <mergeCell ref="H12:I12"/>
    <mergeCell ref="J12:O12"/>
    <mergeCell ref="B13:G13"/>
    <mergeCell ref="H13:I13"/>
    <mergeCell ref="J13:O13"/>
    <mergeCell ref="B14:G14"/>
    <mergeCell ref="H14:I14"/>
    <mergeCell ref="J14:O14"/>
    <mergeCell ref="B15:G15"/>
    <mergeCell ref="H15:I15"/>
    <mergeCell ref="J15:O15"/>
    <mergeCell ref="B16:G16"/>
    <mergeCell ref="H16:I16"/>
    <mergeCell ref="J16:O16"/>
    <mergeCell ref="B17:G17"/>
    <mergeCell ref="H17:I17"/>
    <mergeCell ref="J17:O17"/>
    <mergeCell ref="B18:G18"/>
    <mergeCell ref="H18:I18"/>
    <mergeCell ref="J18:O18"/>
    <mergeCell ref="J19:O19"/>
    <mergeCell ref="B20:G20"/>
    <mergeCell ref="H20:I20"/>
    <mergeCell ref="J20:O20"/>
    <mergeCell ref="B21:G21"/>
    <mergeCell ref="H21:I21"/>
    <mergeCell ref="J21:O21"/>
    <mergeCell ref="B19:G19"/>
    <mergeCell ref="H19:I19"/>
    <mergeCell ref="B24:G24"/>
    <mergeCell ref="H24:I24"/>
    <mergeCell ref="J24:O24"/>
    <mergeCell ref="B22:G22"/>
    <mergeCell ref="H22:I22"/>
    <mergeCell ref="J22:O22"/>
    <mergeCell ref="B23:G23"/>
    <mergeCell ref="H23:I23"/>
    <mergeCell ref="J23:O23"/>
  </mergeCells>
  <hyperlinks>
    <hyperlink ref="A27" r:id="rId1"/>
    <hyperlink ref="A30" r:id="rId2"/>
  </hyperlinks>
  <pageMargins left="0.511811024" right="0.511811024" top="0.78740157499999996" bottom="0.78740157499999996" header="0.31496062000000002" footer="0.31496062000000002"/>
  <pageSetup paperSize="9" scale="90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2:I59"/>
  <sheetViews>
    <sheetView showGridLines="0" zoomScaleNormal="100" workbookViewId="0">
      <selection activeCell="H8" sqref="H8:I8"/>
    </sheetView>
  </sheetViews>
  <sheetFormatPr defaultRowHeight="15"/>
  <cols>
    <col min="1" max="1" width="1" style="11" customWidth="1"/>
    <col min="2" max="2" width="18.42578125" style="11" customWidth="1"/>
    <col min="3" max="3" width="14.140625" style="11" customWidth="1"/>
    <col min="4" max="4" width="11.85546875" style="11" customWidth="1"/>
    <col min="5" max="5" width="12.42578125" style="11" customWidth="1"/>
    <col min="6" max="6" width="16.7109375" style="11" customWidth="1"/>
    <col min="7" max="7" width="15.140625" style="11" customWidth="1"/>
    <col min="8" max="8" width="12.5703125" style="11" customWidth="1"/>
    <col min="9" max="9" width="16.28515625" style="11" customWidth="1"/>
    <col min="10" max="16384" width="9.140625" style="11"/>
  </cols>
  <sheetData>
    <row r="2" spans="2:9">
      <c r="B2" s="530"/>
      <c r="C2" s="530"/>
      <c r="D2" s="530"/>
      <c r="E2" s="530"/>
      <c r="F2" s="530"/>
      <c r="G2" s="530"/>
      <c r="H2" s="530"/>
    </row>
    <row r="3" spans="2:9" ht="15.75" thickBot="1">
      <c r="B3" s="530"/>
      <c r="C3" s="530"/>
      <c r="D3" s="530"/>
      <c r="E3" s="530"/>
      <c r="F3" s="530"/>
      <c r="G3" s="530"/>
      <c r="H3" s="530"/>
    </row>
    <row r="4" spans="2:9" ht="19.5" customHeight="1">
      <c r="B4" s="531" t="s">
        <v>183</v>
      </c>
      <c r="C4" s="532"/>
      <c r="D4" s="532"/>
      <c r="E4" s="532"/>
      <c r="F4" s="532"/>
      <c r="G4" s="532"/>
      <c r="H4" s="532"/>
      <c r="I4" s="533"/>
    </row>
    <row r="5" spans="2:9" s="12" customFormat="1" ht="20.25" customHeight="1">
      <c r="B5" s="31" t="s">
        <v>131</v>
      </c>
      <c r="C5" s="110">
        <f>'Informações Gerais'!$L$4</f>
        <v>0</v>
      </c>
      <c r="D5" s="41" t="s">
        <v>0</v>
      </c>
      <c r="E5" s="78"/>
      <c r="F5" s="534" t="s">
        <v>129</v>
      </c>
      <c r="G5" s="534"/>
      <c r="H5" s="538"/>
      <c r="I5" s="539"/>
    </row>
    <row r="6" spans="2:9" s="12" customFormat="1" ht="20.25" customHeight="1">
      <c r="B6" s="107" t="s">
        <v>130</v>
      </c>
      <c r="C6" s="535">
        <f>'Informações Gerais'!B6</f>
        <v>0</v>
      </c>
      <c r="D6" s="536"/>
      <c r="E6" s="536"/>
      <c r="F6" s="536"/>
      <c r="G6" s="537"/>
      <c r="H6" s="108" t="s">
        <v>132</v>
      </c>
      <c r="I6" s="109">
        <f>'Informações Gerais'!$L$6</f>
        <v>0</v>
      </c>
    </row>
    <row r="7" spans="2:9" s="12" customFormat="1" ht="20.25" customHeight="1">
      <c r="B7" s="594" t="s">
        <v>44</v>
      </c>
      <c r="C7" s="594"/>
      <c r="D7" s="594" t="s">
        <v>192</v>
      </c>
      <c r="E7" s="594"/>
      <c r="F7" s="594"/>
      <c r="G7" s="594"/>
      <c r="H7" s="594" t="s">
        <v>193</v>
      </c>
      <c r="I7" s="594"/>
    </row>
    <row r="8" spans="2:9" s="12" customFormat="1" ht="20.25" customHeight="1" thickBot="1">
      <c r="B8" s="595">
        <f>'Informações Gerais'!B8:D8</f>
        <v>0</v>
      </c>
      <c r="C8" s="596"/>
      <c r="D8" s="597">
        <f>'Informações Gerais'!$E$8</f>
        <v>0</v>
      </c>
      <c r="E8" s="598"/>
      <c r="F8" s="598"/>
      <c r="G8" s="598"/>
      <c r="H8" s="599">
        <f>'Informações Gerais'!$L$8</f>
        <v>0</v>
      </c>
      <c r="I8" s="600"/>
    </row>
    <row r="9" spans="2:9" s="12" customFormat="1" ht="17.25" customHeight="1">
      <c r="B9" s="551" t="s">
        <v>1</v>
      </c>
      <c r="C9" s="552"/>
      <c r="D9" s="552"/>
      <c r="E9" s="552"/>
      <c r="F9" s="552"/>
      <c r="G9" s="552"/>
      <c r="H9" s="552"/>
      <c r="I9" s="553"/>
    </row>
    <row r="10" spans="2:9" ht="55.5" customHeight="1">
      <c r="B10" s="540">
        <f>'Informações Projeto'!$A$6</f>
        <v>0</v>
      </c>
      <c r="C10" s="541"/>
      <c r="D10" s="541"/>
      <c r="E10" s="541"/>
      <c r="F10" s="541"/>
      <c r="G10" s="541"/>
      <c r="H10" s="541"/>
      <c r="I10" s="542"/>
    </row>
    <row r="11" spans="2:9" ht="73.5" customHeight="1" thickBot="1">
      <c r="B11" s="543"/>
      <c r="C11" s="544"/>
      <c r="D11" s="544"/>
      <c r="E11" s="544"/>
      <c r="F11" s="544"/>
      <c r="G11" s="544"/>
      <c r="H11" s="544"/>
      <c r="I11" s="545"/>
    </row>
    <row r="12" spans="2:9" s="12" customFormat="1" ht="21.75" customHeight="1">
      <c r="B12" s="546" t="s">
        <v>2</v>
      </c>
      <c r="C12" s="547"/>
      <c r="D12" s="547"/>
      <c r="E12" s="547"/>
      <c r="F12" s="547"/>
      <c r="G12" s="547"/>
      <c r="H12" s="547"/>
      <c r="I12" s="548"/>
    </row>
    <row r="13" spans="2:9" ht="36" customHeight="1">
      <c r="B13" s="540">
        <f>'Informações Projeto'!$A$9</f>
        <v>0</v>
      </c>
      <c r="C13" s="541"/>
      <c r="D13" s="541"/>
      <c r="E13" s="541"/>
      <c r="F13" s="541"/>
      <c r="G13" s="541"/>
      <c r="H13" s="541"/>
      <c r="I13" s="549"/>
    </row>
    <row r="14" spans="2:9" ht="33" customHeight="1" thickBot="1">
      <c r="B14" s="543"/>
      <c r="C14" s="544"/>
      <c r="D14" s="544"/>
      <c r="E14" s="544"/>
      <c r="F14" s="544"/>
      <c r="G14" s="544"/>
      <c r="H14" s="544"/>
      <c r="I14" s="550"/>
    </row>
    <row r="15" spans="2:9" ht="12" customHeight="1">
      <c r="B15" s="395" t="s">
        <v>195</v>
      </c>
      <c r="C15" s="396"/>
      <c r="D15" s="396"/>
      <c r="E15" s="396"/>
      <c r="F15" s="396"/>
      <c r="G15" s="396"/>
      <c r="H15" s="396"/>
      <c r="I15" s="397"/>
    </row>
    <row r="16" spans="2:9" ht="12" customHeight="1">
      <c r="B16" s="96"/>
      <c r="C16" s="232" t="s">
        <v>54</v>
      </c>
      <c r="D16" s="398"/>
      <c r="E16" s="398"/>
      <c r="F16" s="398"/>
      <c r="G16" s="399"/>
      <c r="H16" s="232" t="s">
        <v>97</v>
      </c>
      <c r="I16" s="233"/>
    </row>
    <row r="17" spans="1:9">
      <c r="B17" s="27" t="s">
        <v>55</v>
      </c>
      <c r="C17" s="591">
        <f>'Informações Gerais'!C89</f>
        <v>0</v>
      </c>
      <c r="D17" s="592"/>
      <c r="E17" s="592"/>
      <c r="F17" s="592"/>
      <c r="G17" s="593"/>
      <c r="H17" s="589">
        <f>'Informações Gerais'!$L$89</f>
        <v>0</v>
      </c>
      <c r="I17" s="590"/>
    </row>
    <row r="18" spans="1:9">
      <c r="B18" s="27" t="s">
        <v>56</v>
      </c>
      <c r="C18" s="591">
        <f>'Informações Gerais'!C90</f>
        <v>0</v>
      </c>
      <c r="D18" s="592"/>
      <c r="E18" s="592"/>
      <c r="F18" s="592"/>
      <c r="G18" s="593"/>
      <c r="H18" s="589">
        <f>'Informações Gerais'!$L$90</f>
        <v>0</v>
      </c>
      <c r="I18" s="590"/>
    </row>
    <row r="19" spans="1:9" ht="22.5">
      <c r="B19" s="27" t="s">
        <v>57</v>
      </c>
      <c r="C19" s="591">
        <f>'Informações Gerais'!C91</f>
        <v>0</v>
      </c>
      <c r="D19" s="592"/>
      <c r="E19" s="592"/>
      <c r="F19" s="592"/>
      <c r="G19" s="593"/>
      <c r="H19" s="589">
        <f>'Informações Gerais'!$L$91</f>
        <v>0</v>
      </c>
      <c r="I19" s="590"/>
    </row>
    <row r="20" spans="1:9">
      <c r="B20" s="28" t="s">
        <v>58</v>
      </c>
      <c r="C20" s="591">
        <f>'Informações Gerais'!C92</f>
        <v>0</v>
      </c>
      <c r="D20" s="592"/>
      <c r="E20" s="592"/>
      <c r="F20" s="592"/>
      <c r="G20" s="593"/>
      <c r="H20" s="589">
        <f>'Informações Gerais'!$L$92</f>
        <v>0</v>
      </c>
      <c r="I20" s="590"/>
    </row>
    <row r="21" spans="1:9">
      <c r="B21" s="277" t="s">
        <v>96</v>
      </c>
      <c r="C21" s="278"/>
      <c r="D21" s="278"/>
      <c r="E21" s="278"/>
      <c r="F21" s="278"/>
      <c r="G21" s="279"/>
      <c r="H21" s="272">
        <f>SUM(H17:I20)</f>
        <v>0</v>
      </c>
      <c r="I21" s="273"/>
    </row>
    <row r="22" spans="1:9" ht="15.75" thickBot="1">
      <c r="B22" s="607" t="s">
        <v>184</v>
      </c>
      <c r="C22" s="608"/>
      <c r="D22" s="608"/>
      <c r="E22" s="608"/>
      <c r="F22" s="608"/>
      <c r="G22" s="609"/>
      <c r="H22" s="610">
        <f>'Informações Gerais'!$L$94</f>
        <v>0</v>
      </c>
      <c r="I22" s="611"/>
    </row>
    <row r="23" spans="1:9" ht="6" customHeight="1" thickBot="1">
      <c r="B23" s="111"/>
      <c r="C23" s="111"/>
      <c r="D23" s="111"/>
      <c r="E23" s="111"/>
      <c r="F23" s="111"/>
      <c r="G23" s="111"/>
      <c r="H23" s="111"/>
      <c r="I23" s="111"/>
    </row>
    <row r="24" spans="1:9" ht="12" customHeight="1">
      <c r="A24" s="300" t="s">
        <v>59</v>
      </c>
      <c r="B24" s="301"/>
      <c r="C24" s="301"/>
      <c r="D24" s="301"/>
      <c r="E24" s="301"/>
      <c r="F24" s="301"/>
      <c r="G24" s="301"/>
      <c r="H24" s="301"/>
      <c r="I24" s="302"/>
    </row>
    <row r="25" spans="1:9" ht="12" customHeight="1">
      <c r="A25" s="601">
        <f>'Informações Gerais'!$B$98</f>
        <v>0</v>
      </c>
      <c r="B25" s="602"/>
      <c r="C25" s="602"/>
      <c r="D25" s="602"/>
      <c r="E25" s="602"/>
      <c r="F25" s="602"/>
      <c r="G25" s="602"/>
      <c r="H25" s="602"/>
      <c r="I25" s="603"/>
    </row>
    <row r="26" spans="1:9" ht="12" customHeight="1">
      <c r="A26" s="601"/>
      <c r="B26" s="602"/>
      <c r="C26" s="602"/>
      <c r="D26" s="602"/>
      <c r="E26" s="602"/>
      <c r="F26" s="602"/>
      <c r="G26" s="602"/>
      <c r="H26" s="602"/>
      <c r="I26" s="603"/>
    </row>
    <row r="27" spans="1:9" ht="12" customHeight="1">
      <c r="A27" s="601"/>
      <c r="B27" s="602"/>
      <c r="C27" s="602"/>
      <c r="D27" s="602"/>
      <c r="E27" s="602"/>
      <c r="F27" s="602"/>
      <c r="G27" s="602"/>
      <c r="H27" s="602"/>
      <c r="I27" s="603"/>
    </row>
    <row r="28" spans="1:9" ht="12" customHeight="1" thickBot="1">
      <c r="A28" s="604"/>
      <c r="B28" s="605"/>
      <c r="C28" s="605"/>
      <c r="D28" s="605"/>
      <c r="E28" s="605"/>
      <c r="F28" s="605"/>
      <c r="G28" s="605"/>
      <c r="H28" s="605"/>
      <c r="I28" s="606"/>
    </row>
    <row r="29" spans="1:9" ht="5.25" customHeight="1" thickBot="1">
      <c r="B29" s="111"/>
      <c r="C29" s="111"/>
      <c r="D29" s="111"/>
      <c r="E29" s="111"/>
      <c r="F29" s="111"/>
      <c r="G29" s="111"/>
      <c r="H29" s="111"/>
      <c r="I29" s="111"/>
    </row>
    <row r="30" spans="1:9" s="12" customFormat="1" ht="17.25" customHeight="1">
      <c r="B30" s="561" t="s">
        <v>3</v>
      </c>
      <c r="C30" s="562"/>
      <c r="D30" s="562"/>
      <c r="E30" s="562"/>
      <c r="F30" s="562"/>
      <c r="G30" s="562"/>
      <c r="H30" s="37" t="s">
        <v>4</v>
      </c>
      <c r="I30" s="38">
        <f>'Informações Gerais'!M21</f>
        <v>0</v>
      </c>
    </row>
    <row r="31" spans="1:9" ht="17.25" customHeight="1">
      <c r="B31" s="39" t="str">
        <f>'Informações Gerais'!B22</f>
        <v xml:space="preserve">Ativo Circulante </v>
      </c>
      <c r="C31" s="33">
        <f>'Informações Gerais'!C22</f>
        <v>0</v>
      </c>
      <c r="D31" s="507" t="str">
        <f>'Informações Gerais'!E22</f>
        <v>Passivo circulante</v>
      </c>
      <c r="E31" s="507"/>
      <c r="F31" s="34">
        <f>'Informações Gerais'!G22</f>
        <v>0</v>
      </c>
      <c r="G31" s="508">
        <f>'Informações Gerais'!H22</f>
        <v>0</v>
      </c>
      <c r="H31" s="508"/>
      <c r="I31" s="40">
        <f>'Informações Gerais'!L22</f>
        <v>0</v>
      </c>
    </row>
    <row r="32" spans="1:9" ht="17.25" customHeight="1">
      <c r="B32" s="39" t="str">
        <f>'Informações Gerais'!B23</f>
        <v>Ativo Real Longo Prazo</v>
      </c>
      <c r="C32" s="33">
        <f>'Informações Gerais'!C23</f>
        <v>0</v>
      </c>
      <c r="D32" s="507" t="str">
        <f>'Informações Gerais'!E23</f>
        <v>Passivo Não Circ.</v>
      </c>
      <c r="E32" s="507"/>
      <c r="F32" s="34">
        <f>'Informações Gerais'!G23</f>
        <v>0</v>
      </c>
      <c r="G32" s="508">
        <f>'Informações Gerais'!H23</f>
        <v>0</v>
      </c>
      <c r="H32" s="508"/>
      <c r="I32" s="40">
        <f>'Informações Gerais'!L23</f>
        <v>0</v>
      </c>
    </row>
    <row r="33" spans="2:9" ht="17.25" customHeight="1">
      <c r="B33" s="39" t="str">
        <f>'Informações Gerais'!B24</f>
        <v>Imobilizado/invest.</v>
      </c>
      <c r="C33" s="33">
        <f>'Informações Gerais'!C24</f>
        <v>0</v>
      </c>
      <c r="D33" s="507" t="str">
        <f>'Informações Gerais'!E24</f>
        <v>Patrimônio Líquido</v>
      </c>
      <c r="E33" s="507"/>
      <c r="F33" s="34">
        <f>'Informações Gerais'!G24</f>
        <v>0</v>
      </c>
      <c r="G33" s="508">
        <f>'Informações Gerais'!H24</f>
        <v>0</v>
      </c>
      <c r="H33" s="508"/>
      <c r="I33" s="40">
        <f>'Informações Gerais'!L24</f>
        <v>0</v>
      </c>
    </row>
    <row r="34" spans="2:9" ht="17.25" customHeight="1">
      <c r="B34" s="39" t="str">
        <f>'Informações Gerais'!B25</f>
        <v>Capital Social</v>
      </c>
      <c r="C34" s="33">
        <f>'Informações Gerais'!C25</f>
        <v>0</v>
      </c>
      <c r="D34" s="507" t="str">
        <f>'Informações Gerais'!E25</f>
        <v>Lucro/prej acumulado</v>
      </c>
      <c r="E34" s="507"/>
      <c r="F34" s="34">
        <f>'Informações Gerais'!G25</f>
        <v>0</v>
      </c>
      <c r="G34" s="508" t="str">
        <f>'Informações Gerais'!I25</f>
        <v>(+) Depreciação</v>
      </c>
      <c r="H34" s="508"/>
      <c r="I34" s="40">
        <f>'Informações Gerais'!L25</f>
        <v>0</v>
      </c>
    </row>
    <row r="35" spans="2:9" ht="17.25" customHeight="1">
      <c r="B35" s="39" t="str">
        <f>'Informações Gerais'!B26</f>
        <v xml:space="preserve">Bancos curto prazo </v>
      </c>
      <c r="C35" s="33">
        <f>'Informações Gerais'!C26</f>
        <v>0</v>
      </c>
      <c r="D35" s="582" t="s">
        <v>142</v>
      </c>
      <c r="E35" s="582"/>
      <c r="F35" s="72"/>
      <c r="G35" s="508" t="str">
        <f>'Informações Gerais'!I26</f>
        <v>EBITDA</v>
      </c>
      <c r="H35" s="508"/>
      <c r="I35" s="40">
        <f>'Informações Gerais'!L26</f>
        <v>0</v>
      </c>
    </row>
    <row r="36" spans="2:9" ht="17.25" customHeight="1">
      <c r="B36" s="39" t="str">
        <f>'Informações Gerais'!B27</f>
        <v xml:space="preserve">Bancos longo prazo </v>
      </c>
      <c r="C36" s="33">
        <f>'Informações Gerais'!C27</f>
        <v>0</v>
      </c>
      <c r="D36" s="582" t="s">
        <v>143</v>
      </c>
      <c r="E36" s="582"/>
      <c r="F36" s="73">
        <f>(C31+C32+C33)-(F31+F32+F33)</f>
        <v>0</v>
      </c>
      <c r="G36" s="508" t="str">
        <f>'Informações Gerais'!I27</f>
        <v>(+/-) Res. Líquido</v>
      </c>
      <c r="H36" s="508"/>
      <c r="I36" s="40">
        <f>'Informações Gerais'!L27</f>
        <v>0</v>
      </c>
    </row>
    <row r="37" spans="2:9" ht="17.25" customHeight="1">
      <c r="B37" s="583" t="str">
        <f>'Informações Gerais'!B30</f>
        <v>Faz parte de grupo econômico</v>
      </c>
      <c r="C37" s="584"/>
      <c r="D37" s="588" t="str">
        <f>'Informações Gerais'!$D$30</f>
        <v xml:space="preserve">       Sim                              Não</v>
      </c>
      <c r="E37" s="588"/>
      <c r="F37" s="585" t="s">
        <v>8</v>
      </c>
      <c r="G37" s="585"/>
      <c r="H37" s="586">
        <f>'Informações Gerais'!L30</f>
        <v>0</v>
      </c>
      <c r="I37" s="587"/>
    </row>
    <row r="38" spans="2:9" ht="29.25" customHeight="1" thickBot="1">
      <c r="B38" s="578" t="s">
        <v>9</v>
      </c>
      <c r="C38" s="579"/>
      <c r="D38" s="579"/>
      <c r="E38" s="579"/>
      <c r="F38" s="579"/>
      <c r="G38" s="580"/>
      <c r="H38" s="576">
        <f>'Informações Gerais'!$K$31</f>
        <v>0</v>
      </c>
      <c r="I38" s="577"/>
    </row>
    <row r="39" spans="2:9" ht="5.25" hidden="1" customHeight="1">
      <c r="B39" s="13"/>
      <c r="C39" s="14"/>
      <c r="D39" s="14"/>
      <c r="E39" s="14"/>
      <c r="F39" s="32"/>
      <c r="G39" s="32"/>
      <c r="H39" s="15"/>
    </row>
    <row r="40" spans="2:9" ht="12.75" hidden="1" customHeight="1">
      <c r="B40" s="16" t="s">
        <v>10</v>
      </c>
      <c r="C40" s="581" t="s">
        <v>11</v>
      </c>
      <c r="D40" s="581"/>
      <c r="E40" s="17"/>
      <c r="F40" s="18"/>
      <c r="G40" s="54" t="s">
        <v>12</v>
      </c>
      <c r="H40" s="35" t="e">
        <f>#REF!</f>
        <v>#REF!</v>
      </c>
    </row>
    <row r="41" spans="2:9" ht="5.25" customHeight="1" thickBot="1">
      <c r="B41" s="42"/>
      <c r="C41" s="14"/>
      <c r="D41" s="14"/>
      <c r="E41" s="14"/>
      <c r="F41" s="32"/>
      <c r="G41" s="32"/>
      <c r="H41" s="32"/>
      <c r="I41" s="36"/>
    </row>
    <row r="42" spans="2:9" s="12" customFormat="1" ht="12.75" customHeight="1">
      <c r="B42" s="573" t="s">
        <v>134</v>
      </c>
      <c r="C42" s="574"/>
      <c r="D42" s="574"/>
      <c r="E42" s="574"/>
      <c r="F42" s="574"/>
      <c r="G42" s="574"/>
      <c r="H42" s="574"/>
      <c r="I42" s="575"/>
    </row>
    <row r="43" spans="2:9" ht="15" customHeight="1">
      <c r="B43" s="569" t="s">
        <v>101</v>
      </c>
      <c r="C43" s="534"/>
      <c r="D43" s="509" t="s">
        <v>13</v>
      </c>
      <c r="E43" s="509"/>
      <c r="F43" s="528" t="s">
        <v>98</v>
      </c>
      <c r="G43" s="528"/>
      <c r="H43" s="528"/>
      <c r="I43" s="529"/>
    </row>
    <row r="44" spans="2:9">
      <c r="B44" s="569"/>
      <c r="C44" s="534"/>
      <c r="D44" s="509"/>
      <c r="E44" s="509"/>
      <c r="F44" s="53" t="s">
        <v>100</v>
      </c>
      <c r="G44" s="53" t="s">
        <v>99</v>
      </c>
      <c r="H44" s="528" t="s">
        <v>102</v>
      </c>
      <c r="I44" s="529"/>
    </row>
    <row r="45" spans="2:9">
      <c r="B45" s="567">
        <f>'Informações Gerais'!B82</f>
        <v>0</v>
      </c>
      <c r="C45" s="568"/>
      <c r="D45" s="563">
        <f>'Informações Gerais'!E82</f>
        <v>0</v>
      </c>
      <c r="E45" s="563"/>
      <c r="F45" s="55">
        <f>'Informações Gerais'!$H$82</f>
        <v>0</v>
      </c>
      <c r="G45" s="55">
        <f>'Informações Gerais'!$J$82</f>
        <v>0</v>
      </c>
      <c r="H45" s="513">
        <f>SUM(F45:G45)</f>
        <v>0</v>
      </c>
      <c r="I45" s="514"/>
    </row>
    <row r="46" spans="2:9">
      <c r="B46" s="567">
        <f>'Informações Gerais'!B83</f>
        <v>0</v>
      </c>
      <c r="C46" s="568"/>
      <c r="D46" s="563">
        <f>'Informações Gerais'!E83</f>
        <v>0</v>
      </c>
      <c r="E46" s="563"/>
      <c r="F46" s="105">
        <f>'Informações Gerais'!$H$82</f>
        <v>0</v>
      </c>
      <c r="G46" s="105">
        <f>'Informações Gerais'!$J$82</f>
        <v>0</v>
      </c>
      <c r="H46" s="513">
        <f t="shared" ref="H46:H47" si="0">SUM(F46:G46)</f>
        <v>0</v>
      </c>
      <c r="I46" s="514"/>
    </row>
    <row r="47" spans="2:9">
      <c r="B47" s="567">
        <f>'Informações Gerais'!B84</f>
        <v>0</v>
      </c>
      <c r="C47" s="568"/>
      <c r="D47" s="563">
        <f>'Informações Gerais'!E84</f>
        <v>0</v>
      </c>
      <c r="E47" s="563"/>
      <c r="F47" s="105">
        <f>'Informações Gerais'!$H$82</f>
        <v>0</v>
      </c>
      <c r="G47" s="105">
        <f>'Informações Gerais'!$J$82</f>
        <v>0</v>
      </c>
      <c r="H47" s="513">
        <f t="shared" si="0"/>
        <v>0</v>
      </c>
      <c r="I47" s="514"/>
    </row>
    <row r="48" spans="2:9" ht="15.75" thickBot="1">
      <c r="B48" s="565" t="str">
        <f>'Informações Gerais'!B85</f>
        <v>TOTAL R$</v>
      </c>
      <c r="C48" s="566"/>
      <c r="D48" s="564">
        <f>SUM(D45:E47)</f>
        <v>0</v>
      </c>
      <c r="E48" s="564"/>
      <c r="F48" s="515"/>
      <c r="G48" s="516"/>
      <c r="H48" s="516"/>
      <c r="I48" s="517"/>
    </row>
    <row r="49" spans="2:9" ht="15.75" customHeight="1" thickBot="1">
      <c r="B49" s="560"/>
      <c r="C49" s="560"/>
      <c r="D49" s="560"/>
      <c r="E49" s="560"/>
      <c r="F49" s="560"/>
      <c r="G49" s="560"/>
      <c r="H49" s="560"/>
      <c r="I49" s="560"/>
    </row>
    <row r="50" spans="2:9" s="12" customFormat="1" ht="21.75" customHeight="1">
      <c r="B50" s="557" t="s">
        <v>15</v>
      </c>
      <c r="C50" s="558"/>
      <c r="D50" s="558"/>
      <c r="E50" s="558"/>
      <c r="F50" s="558"/>
      <c r="G50" s="558"/>
      <c r="H50" s="558"/>
      <c r="I50" s="559"/>
    </row>
    <row r="51" spans="2:9" ht="67.5" customHeight="1">
      <c r="B51" s="570"/>
      <c r="C51" s="571"/>
      <c r="D51" s="571"/>
      <c r="E51" s="571"/>
      <c r="F51" s="571"/>
      <c r="G51" s="571"/>
      <c r="H51" s="571"/>
      <c r="I51" s="572"/>
    </row>
    <row r="52" spans="2:9" ht="45.75" customHeight="1">
      <c r="B52" s="570"/>
      <c r="C52" s="571"/>
      <c r="D52" s="571"/>
      <c r="E52" s="571"/>
      <c r="F52" s="571"/>
      <c r="G52" s="571"/>
      <c r="H52" s="571"/>
      <c r="I52" s="572"/>
    </row>
    <row r="53" spans="2:9" ht="14.25" customHeight="1">
      <c r="B53" s="518" t="s">
        <v>187</v>
      </c>
      <c r="C53" s="519"/>
      <c r="D53" s="519"/>
      <c r="E53" s="519"/>
      <c r="F53" s="519"/>
      <c r="G53" s="519"/>
      <c r="H53" s="519"/>
      <c r="I53" s="520"/>
    </row>
    <row r="54" spans="2:9" s="19" customFormat="1" ht="15" customHeight="1" thickBot="1">
      <c r="B54" s="521"/>
      <c r="C54" s="522"/>
      <c r="D54" s="522"/>
      <c r="E54" s="522"/>
      <c r="F54" s="522"/>
      <c r="G54" s="522"/>
      <c r="H54" s="522"/>
      <c r="I54" s="523"/>
    </row>
    <row r="55" spans="2:9" s="19" customFormat="1" ht="14.25" customHeight="1" thickBot="1">
      <c r="B55" s="524"/>
      <c r="C55" s="524"/>
      <c r="D55" s="524"/>
      <c r="E55" s="524"/>
      <c r="F55" s="524"/>
      <c r="G55" s="524"/>
      <c r="H55" s="524"/>
      <c r="I55" s="524"/>
    </row>
    <row r="56" spans="2:9" s="12" customFormat="1" ht="15.75">
      <c r="B56" s="525" t="s">
        <v>16</v>
      </c>
      <c r="C56" s="526"/>
      <c r="D56" s="526"/>
      <c r="E56" s="526"/>
      <c r="F56" s="526"/>
      <c r="G56" s="526"/>
      <c r="H56" s="526"/>
      <c r="I56" s="527"/>
    </row>
    <row r="57" spans="2:9" s="19" customFormat="1" ht="15" customHeight="1">
      <c r="B57" s="510" t="s">
        <v>17</v>
      </c>
      <c r="C57" s="511"/>
      <c r="D57" s="511"/>
      <c r="E57" s="511"/>
      <c r="F57" s="511"/>
      <c r="G57" s="511"/>
      <c r="H57" s="511"/>
      <c r="I57" s="512"/>
    </row>
    <row r="58" spans="2:9" s="19" customFormat="1" ht="12.75">
      <c r="B58" s="510" t="s">
        <v>122</v>
      </c>
      <c r="C58" s="511"/>
      <c r="D58" s="511"/>
      <c r="E58" s="511"/>
      <c r="F58" s="511"/>
      <c r="G58" s="511"/>
      <c r="H58" s="511"/>
      <c r="I58" s="512"/>
    </row>
    <row r="59" spans="2:9" s="19" customFormat="1" ht="15.75" customHeight="1" thickBot="1">
      <c r="B59" s="554" t="s">
        <v>123</v>
      </c>
      <c r="C59" s="555"/>
      <c r="D59" s="555"/>
      <c r="E59" s="555"/>
      <c r="F59" s="555"/>
      <c r="G59" s="555"/>
      <c r="H59" s="555"/>
      <c r="I59" s="556"/>
    </row>
  </sheetData>
  <sheetProtection selectLockedCells="1"/>
  <mergeCells count="79">
    <mergeCell ref="A24:I24"/>
    <mergeCell ref="A25:I28"/>
    <mergeCell ref="B22:G22"/>
    <mergeCell ref="H22:I22"/>
    <mergeCell ref="H21:I21"/>
    <mergeCell ref="B21:G21"/>
    <mergeCell ref="H18:I18"/>
    <mergeCell ref="H19:I19"/>
    <mergeCell ref="H20:I20"/>
    <mergeCell ref="C18:G18"/>
    <mergeCell ref="C19:G19"/>
    <mergeCell ref="C20:G20"/>
    <mergeCell ref="B7:C7"/>
    <mergeCell ref="D7:G7"/>
    <mergeCell ref="H7:I7"/>
    <mergeCell ref="B8:C8"/>
    <mergeCell ref="D8:G8"/>
    <mergeCell ref="H8:I8"/>
    <mergeCell ref="B42:I42"/>
    <mergeCell ref="H38:I38"/>
    <mergeCell ref="B38:G38"/>
    <mergeCell ref="C40:D40"/>
    <mergeCell ref="D35:E35"/>
    <mergeCell ref="D36:E36"/>
    <mergeCell ref="G35:H35"/>
    <mergeCell ref="G36:H36"/>
    <mergeCell ref="B37:C37"/>
    <mergeCell ref="F37:G37"/>
    <mergeCell ref="H37:I37"/>
    <mergeCell ref="D37:E37"/>
    <mergeCell ref="B59:I59"/>
    <mergeCell ref="B50:I50"/>
    <mergeCell ref="B49:I49"/>
    <mergeCell ref="B30:G30"/>
    <mergeCell ref="D45:E45"/>
    <mergeCell ref="D46:E46"/>
    <mergeCell ref="D47:E47"/>
    <mergeCell ref="D48:E48"/>
    <mergeCell ref="B48:C48"/>
    <mergeCell ref="B47:C47"/>
    <mergeCell ref="B46:C46"/>
    <mergeCell ref="B45:C45"/>
    <mergeCell ref="B43:C44"/>
    <mergeCell ref="B57:I57"/>
    <mergeCell ref="B51:I52"/>
    <mergeCell ref="H44:I44"/>
    <mergeCell ref="B2:H3"/>
    <mergeCell ref="B4:I4"/>
    <mergeCell ref="F5:G5"/>
    <mergeCell ref="D31:E31"/>
    <mergeCell ref="D32:E32"/>
    <mergeCell ref="C6:G6"/>
    <mergeCell ref="H5:I5"/>
    <mergeCell ref="B10:I11"/>
    <mergeCell ref="B15:I15"/>
    <mergeCell ref="B12:I12"/>
    <mergeCell ref="B13:I14"/>
    <mergeCell ref="B9:I9"/>
    <mergeCell ref="H17:I17"/>
    <mergeCell ref="C16:G16"/>
    <mergeCell ref="C17:G17"/>
    <mergeCell ref="H16:I16"/>
    <mergeCell ref="D43:E44"/>
    <mergeCell ref="B58:I58"/>
    <mergeCell ref="H45:I45"/>
    <mergeCell ref="H46:I46"/>
    <mergeCell ref="H47:I47"/>
    <mergeCell ref="F48:I48"/>
    <mergeCell ref="B53:I53"/>
    <mergeCell ref="B54:I54"/>
    <mergeCell ref="B55:I55"/>
    <mergeCell ref="B56:I56"/>
    <mergeCell ref="F43:I43"/>
    <mergeCell ref="D34:E34"/>
    <mergeCell ref="G31:H31"/>
    <mergeCell ref="G32:H32"/>
    <mergeCell ref="G33:H33"/>
    <mergeCell ref="G34:H34"/>
    <mergeCell ref="D33:E33"/>
  </mergeCells>
  <dataValidations count="6">
    <dataValidation allowBlank="1" promptTitle="Informe o Valor " prompt="INFORME O VALOR DE MERCADO DO IMÓVEL OFERECIDO EM GARANTIA_x000a_" sqref="B17"/>
    <dataValidation allowBlank="1" showErrorMessage="1" promptTitle="VEJA O CODIGO FINAME " prompt="VERIFIQUE COM SEU FORNECEDOR O CODIGO FINAME CASO O BEM FOR FINANCIADO." sqref="B19"/>
    <dataValidation allowBlank="1" showInputMessage="1" showErrorMessage="1" promptTitle="INFORME O VALOR DE MERCADO" prompt="Informe valor de mercado do bem " sqref="H17:H20"/>
    <dataValidation allowBlank="1" showInputMessage="1" showErrorMessage="1" promptTitle="INFORME O VALOR DO BEM" prompt="Informe o valor do bem " sqref="H21:H22"/>
    <dataValidation allowBlank="1" showInputMessage="1" promptTitle="DESCRIÇÃO DO BEM " prompt="Se hipoteca, por favor informe aqui o Nº da Matrícula, Tipo de Imóvel,  Município. O bem deve estar desonerado." sqref="C17:C20"/>
    <dataValidation allowBlank="1" showErrorMessage="1" promptTitle="OBSERVAÇÕES " prompt="No caso de financiamento de máuqinas ou equipamentos verifique com o fornecedor o Código Finame " sqref="A25:I28"/>
  </dataValidations>
  <printOptions horizontalCentered="1"/>
  <pageMargins left="0.31496062992125984" right="0.11811023622047245" top="0.19685039370078741" bottom="0.19685039370078741" header="0.11811023622047245" footer="7.874015748031496E-2"/>
  <pageSetup paperSize="9" scale="82" orientation="portrait" r:id="rId1"/>
  <ignoredErrors>
    <ignoredError sqref="A25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36</xdr:row>
                    <xdr:rowOff>28575</xdr:rowOff>
                  </from>
                  <to>
                    <xdr:col>3</xdr:col>
                    <xdr:colOff>200025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36</xdr:row>
                    <xdr:rowOff>38100</xdr:rowOff>
                  </from>
                  <to>
                    <xdr:col>4</xdr:col>
                    <xdr:colOff>285750</xdr:colOff>
                    <xdr:row>36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>
    <pageSetUpPr fitToPage="1"/>
  </sheetPr>
  <dimension ref="A2:V59"/>
  <sheetViews>
    <sheetView showGridLines="0" topLeftCell="B1" zoomScaleNormal="100" workbookViewId="0">
      <selection activeCell="B58" sqref="B58:I58"/>
    </sheetView>
  </sheetViews>
  <sheetFormatPr defaultRowHeight="12.75"/>
  <cols>
    <col min="1" max="1" width="6.140625" style="19" customWidth="1"/>
    <col min="2" max="2" width="17.7109375" style="19" customWidth="1"/>
    <col min="3" max="3" width="16.140625" style="19" customWidth="1"/>
    <col min="4" max="5" width="13.140625" style="19" customWidth="1"/>
    <col min="6" max="6" width="17.5703125" style="19" customWidth="1"/>
    <col min="7" max="7" width="11" style="19" customWidth="1"/>
    <col min="8" max="8" width="17.140625" style="19" customWidth="1"/>
    <col min="9" max="9" width="14.85546875" style="19" customWidth="1"/>
    <col min="10" max="14" width="9.140625" style="19"/>
    <col min="15" max="19" width="12.7109375" style="19" customWidth="1"/>
    <col min="20" max="20" width="5.28515625" style="19" customWidth="1"/>
    <col min="21" max="21" width="13.7109375" style="19" customWidth="1"/>
    <col min="22" max="16384" width="9.140625" style="19"/>
  </cols>
  <sheetData>
    <row r="2" spans="2:22">
      <c r="B2" s="636"/>
      <c r="C2" s="636"/>
      <c r="D2" s="636"/>
      <c r="E2" s="636"/>
      <c r="F2" s="636"/>
      <c r="G2" s="636"/>
      <c r="H2" s="636"/>
    </row>
    <row r="3" spans="2:22" ht="13.5" thickBot="1">
      <c r="B3" s="636"/>
      <c r="C3" s="636"/>
      <c r="D3" s="636"/>
      <c r="E3" s="636"/>
      <c r="F3" s="636"/>
      <c r="G3" s="636"/>
      <c r="H3" s="636"/>
    </row>
    <row r="4" spans="2:22" ht="16.5" thickBot="1">
      <c r="B4" s="646" t="s">
        <v>24</v>
      </c>
      <c r="C4" s="647"/>
      <c r="D4" s="647"/>
      <c r="E4" s="647"/>
      <c r="F4" s="647"/>
      <c r="G4" s="647"/>
      <c r="H4" s="647"/>
      <c r="I4" s="648"/>
    </row>
    <row r="5" spans="2:22" s="23" customFormat="1" ht="15.75">
      <c r="B5" s="46" t="str">
        <f>'Par DIME'!B5</f>
        <v>RELATÓRIO N°:</v>
      </c>
      <c r="C5" s="51">
        <f>'Par DIME'!C5</f>
        <v>0</v>
      </c>
      <c r="D5" s="52" t="str">
        <f>'Par DIME'!D5</f>
        <v>DATA:</v>
      </c>
      <c r="E5" s="47"/>
      <c r="F5" s="653" t="str">
        <f>'Par DIME'!F5:G5</f>
        <v>VALOR DA PROPOSTA R$:</v>
      </c>
      <c r="G5" s="653">
        <f>'Par DIME'!H5</f>
        <v>0</v>
      </c>
      <c r="H5" s="654">
        <f>'Par DIME'!I6</f>
        <v>0</v>
      </c>
      <c r="I5" s="655"/>
      <c r="V5" s="43"/>
    </row>
    <row r="6" spans="2:22" s="23" customFormat="1" ht="12" customHeight="1">
      <c r="B6" s="48" t="s">
        <v>130</v>
      </c>
      <c r="C6" s="652">
        <f>'Informações Gerais'!B6</f>
        <v>0</v>
      </c>
      <c r="D6" s="652"/>
      <c r="E6" s="652"/>
      <c r="F6" s="652"/>
      <c r="G6" s="652"/>
      <c r="H6" s="49" t="s">
        <v>135</v>
      </c>
      <c r="I6" s="50">
        <f>'Informações Gerais'!L6</f>
        <v>0</v>
      </c>
      <c r="V6" s="43"/>
    </row>
    <row r="7" spans="2:22" ht="13.5" customHeight="1">
      <c r="B7" s="649" t="s">
        <v>1</v>
      </c>
      <c r="C7" s="650"/>
      <c r="D7" s="650"/>
      <c r="E7" s="650"/>
      <c r="F7" s="650"/>
      <c r="G7" s="650"/>
      <c r="H7" s="650"/>
      <c r="I7" s="651"/>
    </row>
    <row r="8" spans="2:22" ht="16.5" customHeight="1">
      <c r="B8" s="540">
        <f>'Par DIME'!$B$10</f>
        <v>0</v>
      </c>
      <c r="C8" s="541"/>
      <c r="D8" s="541"/>
      <c r="E8" s="541"/>
      <c r="F8" s="541"/>
      <c r="G8" s="541"/>
      <c r="H8" s="541"/>
      <c r="I8" s="542"/>
    </row>
    <row r="9" spans="2:22" ht="112.5" customHeight="1">
      <c r="B9" s="540"/>
      <c r="C9" s="541"/>
      <c r="D9" s="541"/>
      <c r="E9" s="541"/>
      <c r="F9" s="541"/>
      <c r="G9" s="541"/>
      <c r="H9" s="541"/>
      <c r="I9" s="542"/>
    </row>
    <row r="10" spans="2:22" ht="15.75" customHeight="1">
      <c r="B10" s="649" t="s">
        <v>2</v>
      </c>
      <c r="C10" s="650"/>
      <c r="D10" s="650"/>
      <c r="E10" s="650"/>
      <c r="F10" s="650"/>
      <c r="G10" s="650"/>
      <c r="H10" s="650"/>
      <c r="I10" s="651"/>
    </row>
    <row r="11" spans="2:22" ht="32.25" customHeight="1">
      <c r="B11" s="540">
        <f>'Par DIME'!$B$13</f>
        <v>0</v>
      </c>
      <c r="C11" s="541"/>
      <c r="D11" s="541"/>
      <c r="E11" s="541"/>
      <c r="F11" s="541"/>
      <c r="G11" s="541"/>
      <c r="H11" s="541"/>
      <c r="I11" s="542"/>
    </row>
    <row r="12" spans="2:22" ht="32.25" customHeight="1" thickBot="1">
      <c r="B12" s="543"/>
      <c r="C12" s="544"/>
      <c r="D12" s="544"/>
      <c r="E12" s="544"/>
      <c r="F12" s="544"/>
      <c r="G12" s="544"/>
      <c r="H12" s="544"/>
      <c r="I12" s="545"/>
    </row>
    <row r="13" spans="2:22" ht="12" customHeight="1">
      <c r="B13" s="395" t="s">
        <v>181</v>
      </c>
      <c r="C13" s="396"/>
      <c r="D13" s="396"/>
      <c r="E13" s="396"/>
      <c r="F13" s="396"/>
      <c r="G13" s="396"/>
      <c r="H13" s="396"/>
      <c r="I13" s="397"/>
    </row>
    <row r="14" spans="2:22">
      <c r="B14" s="96"/>
      <c r="C14" s="232" t="s">
        <v>54</v>
      </c>
      <c r="D14" s="398"/>
      <c r="E14" s="398"/>
      <c r="F14" s="398"/>
      <c r="G14" s="399"/>
      <c r="H14" s="232" t="s">
        <v>97</v>
      </c>
      <c r="I14" s="233"/>
    </row>
    <row r="15" spans="2:22">
      <c r="B15" s="27" t="s">
        <v>55</v>
      </c>
      <c r="C15" s="591">
        <f>'Par DIME'!C17:G17</f>
        <v>0</v>
      </c>
      <c r="D15" s="592"/>
      <c r="E15" s="592"/>
      <c r="F15" s="592"/>
      <c r="G15" s="593"/>
      <c r="H15" s="589">
        <f>'Par DIME'!H17:I17</f>
        <v>0</v>
      </c>
      <c r="I15" s="590"/>
    </row>
    <row r="16" spans="2:22">
      <c r="B16" s="27" t="s">
        <v>56</v>
      </c>
      <c r="C16" s="591">
        <f>'Par DIME'!C18:G18</f>
        <v>0</v>
      </c>
      <c r="D16" s="592"/>
      <c r="E16" s="592"/>
      <c r="F16" s="592"/>
      <c r="G16" s="593"/>
      <c r="H16" s="589">
        <f>'Par DIME'!H18:I18</f>
        <v>0</v>
      </c>
      <c r="I16" s="590"/>
    </row>
    <row r="17" spans="1:10" ht="22.5">
      <c r="B17" s="27" t="s">
        <v>57</v>
      </c>
      <c r="C17" s="591">
        <f>'Par DIME'!C19:G19</f>
        <v>0</v>
      </c>
      <c r="D17" s="592"/>
      <c r="E17" s="592"/>
      <c r="F17" s="592"/>
      <c r="G17" s="593"/>
      <c r="H17" s="589">
        <f>'Par DIME'!H19:I19</f>
        <v>0</v>
      </c>
      <c r="I17" s="590"/>
    </row>
    <row r="18" spans="1:10">
      <c r="B18" s="28" t="s">
        <v>58</v>
      </c>
      <c r="C18" s="591">
        <f>'Par DIME'!C20:G20</f>
        <v>0</v>
      </c>
      <c r="D18" s="592"/>
      <c r="E18" s="592"/>
      <c r="F18" s="592"/>
      <c r="G18" s="593"/>
      <c r="H18" s="589">
        <f>'Par DIME'!H20:I20</f>
        <v>0</v>
      </c>
      <c r="I18" s="590"/>
    </row>
    <row r="19" spans="1:10">
      <c r="B19" s="277" t="s">
        <v>96</v>
      </c>
      <c r="C19" s="278"/>
      <c r="D19" s="278"/>
      <c r="E19" s="278"/>
      <c r="F19" s="278"/>
      <c r="G19" s="279"/>
      <c r="H19" s="272">
        <f>SUM(H15:I18)</f>
        <v>0</v>
      </c>
      <c r="I19" s="273"/>
    </row>
    <row r="20" spans="1:10" ht="13.5" thickBot="1">
      <c r="B20" s="607" t="s">
        <v>184</v>
      </c>
      <c r="C20" s="608"/>
      <c r="D20" s="608"/>
      <c r="E20" s="608"/>
      <c r="F20" s="608"/>
      <c r="G20" s="609"/>
      <c r="H20" s="610">
        <f>'Informações Gerais'!$L$94</f>
        <v>0</v>
      </c>
      <c r="I20" s="611"/>
    </row>
    <row r="21" spans="1:10" s="61" customFormat="1" ht="12.75" customHeight="1" thickBot="1">
      <c r="B21" s="70"/>
      <c r="C21" s="70"/>
      <c r="D21" s="70"/>
      <c r="E21" s="70"/>
      <c r="F21" s="70"/>
      <c r="G21" s="70"/>
      <c r="H21" s="70"/>
      <c r="I21" s="70"/>
    </row>
    <row r="22" spans="1:10" ht="14.25" customHeight="1">
      <c r="B22" s="561" t="s">
        <v>3</v>
      </c>
      <c r="C22" s="562"/>
      <c r="D22" s="562"/>
      <c r="E22" s="562"/>
      <c r="F22" s="562"/>
      <c r="G22" s="562"/>
      <c r="H22" s="37" t="s">
        <v>4</v>
      </c>
      <c r="I22" s="38">
        <f>'Informações Gerais'!M15</f>
        <v>0</v>
      </c>
    </row>
    <row r="23" spans="1:10" ht="16.5" customHeight="1">
      <c r="B23" s="66" t="str">
        <f>'Par DIME'!B31</f>
        <v xml:space="preserve">Ativo Circulante </v>
      </c>
      <c r="C23" s="33">
        <f>'Par DIME'!C31</f>
        <v>0</v>
      </c>
      <c r="D23" s="618" t="str">
        <f>'Par DIME'!D31:E31</f>
        <v>Passivo circulante</v>
      </c>
      <c r="E23" s="619"/>
      <c r="F23" s="34">
        <f>'Par DIME'!F31</f>
        <v>0</v>
      </c>
      <c r="G23" s="508">
        <f>'Par DIME'!G31:H31</f>
        <v>0</v>
      </c>
      <c r="H23" s="508"/>
      <c r="I23" s="40">
        <f>'Par DIME'!I31</f>
        <v>0</v>
      </c>
    </row>
    <row r="24" spans="1:10" ht="16.5" customHeight="1">
      <c r="B24" s="66" t="str">
        <f>'Par DIME'!B32</f>
        <v>Ativo Real Longo Prazo</v>
      </c>
      <c r="C24" s="33">
        <f>'Par DIME'!C32</f>
        <v>0</v>
      </c>
      <c r="D24" s="618" t="str">
        <f>'Par DIME'!D32:E32</f>
        <v>Passivo Não Circ.</v>
      </c>
      <c r="E24" s="619"/>
      <c r="F24" s="34">
        <f>'Par DIME'!F32</f>
        <v>0</v>
      </c>
      <c r="G24" s="508">
        <f>'Par DIME'!G32:H32</f>
        <v>0</v>
      </c>
      <c r="H24" s="508"/>
      <c r="I24" s="40">
        <f>'Par DIME'!I32</f>
        <v>0</v>
      </c>
    </row>
    <row r="25" spans="1:10" ht="16.5" customHeight="1">
      <c r="B25" s="66" t="str">
        <f>'Par DIME'!B33</f>
        <v>Imobilizado/invest.</v>
      </c>
      <c r="C25" s="33">
        <f>'Par DIME'!C33</f>
        <v>0</v>
      </c>
      <c r="D25" s="618" t="str">
        <f>'Par DIME'!D33:E33</f>
        <v>Patrimônio Líquido</v>
      </c>
      <c r="E25" s="619"/>
      <c r="F25" s="34">
        <f>'Par DIME'!F33</f>
        <v>0</v>
      </c>
      <c r="G25" s="508">
        <f>'Par DIME'!G33:H33</f>
        <v>0</v>
      </c>
      <c r="H25" s="508"/>
      <c r="I25" s="40">
        <f>'Par DIME'!I33</f>
        <v>0</v>
      </c>
    </row>
    <row r="26" spans="1:10" ht="16.5" customHeight="1">
      <c r="B26" s="66" t="str">
        <f>'Par DIME'!B34</f>
        <v>Capital Social</v>
      </c>
      <c r="C26" s="33">
        <f>'Informações Gerais'!C25:D25</f>
        <v>0</v>
      </c>
      <c r="D26" s="618" t="str">
        <f>'Par DIME'!D34:E34</f>
        <v>Lucro/prej acumulado</v>
      </c>
      <c r="E26" s="619"/>
      <c r="F26" s="34">
        <f>'Par DIME'!F34</f>
        <v>0</v>
      </c>
      <c r="G26" s="508" t="str">
        <f>'Par DIME'!G34:H34</f>
        <v>(+) Depreciação</v>
      </c>
      <c r="H26" s="508"/>
      <c r="I26" s="40">
        <f>'Par DIME'!I34</f>
        <v>0</v>
      </c>
    </row>
    <row r="27" spans="1:10" ht="16.5" customHeight="1">
      <c r="B27" s="66" t="str">
        <f>'Par DIME'!B35</f>
        <v xml:space="preserve">Bancos curto prazo </v>
      </c>
      <c r="C27" s="33">
        <f>'Par DIME'!C35</f>
        <v>0</v>
      </c>
      <c r="D27" s="582" t="str">
        <f>'Par DIME'!D35</f>
        <v>Saldo devedor na FomentoPR</v>
      </c>
      <c r="E27" s="582"/>
      <c r="F27" s="72">
        <f>'Par DIME'!F35</f>
        <v>0</v>
      </c>
      <c r="G27" s="508" t="str">
        <f>'Par DIME'!G35:H35</f>
        <v>EBITDA</v>
      </c>
      <c r="H27" s="508"/>
      <c r="I27" s="40">
        <f>'Par DIME'!I35</f>
        <v>0</v>
      </c>
    </row>
    <row r="28" spans="1:10" ht="16.5" customHeight="1">
      <c r="B28" s="66" t="str">
        <f>'Par DIME'!B36</f>
        <v xml:space="preserve">Bancos longo prazo </v>
      </c>
      <c r="C28" s="33">
        <f>'Informações Gerais'!C24</f>
        <v>0</v>
      </c>
      <c r="D28" s="582" t="str">
        <f>'Par DIME'!D36:E36</f>
        <v>Ativo = Passivo</v>
      </c>
      <c r="E28" s="582"/>
      <c r="F28" s="73">
        <f>'Par DIME'!F36</f>
        <v>0</v>
      </c>
      <c r="G28" s="508" t="str">
        <f>'Par DIME'!G36:H36</f>
        <v>(+/-) Res. Líquido</v>
      </c>
      <c r="H28" s="508"/>
      <c r="I28" s="40">
        <f>'Par DIME'!I36</f>
        <v>0</v>
      </c>
    </row>
    <row r="29" spans="1:10" ht="16.5" customHeight="1">
      <c r="B29" s="620" t="str">
        <f>'Par DIME'!B37:C37</f>
        <v>Faz parte de grupo econômico</v>
      </c>
      <c r="C29" s="621"/>
      <c r="D29" s="588" t="str">
        <f>'Informações Gerais'!$D$30</f>
        <v xml:space="preserve">       Sim                              Não</v>
      </c>
      <c r="E29" s="588"/>
      <c r="F29" s="585" t="s">
        <v>8</v>
      </c>
      <c r="G29" s="585"/>
      <c r="H29" s="586">
        <f>'Par DIME'!H37:I37</f>
        <v>0</v>
      </c>
      <c r="I29" s="587"/>
    </row>
    <row r="30" spans="1:10" ht="28.5" customHeight="1" thickBot="1">
      <c r="B30" s="616" t="s">
        <v>9</v>
      </c>
      <c r="C30" s="617"/>
      <c r="D30" s="617"/>
      <c r="E30" s="617"/>
      <c r="F30" s="617"/>
      <c r="G30" s="617"/>
      <c r="H30" s="576">
        <f>'Par DIME'!H38:I38</f>
        <v>0</v>
      </c>
      <c r="I30" s="577"/>
    </row>
    <row r="31" spans="1:10" ht="12" customHeight="1" thickBot="1">
      <c r="A31" s="61"/>
      <c r="B31" s="71"/>
      <c r="C31" s="71"/>
      <c r="D31" s="14"/>
      <c r="E31" s="14"/>
      <c r="F31" s="14"/>
      <c r="G31" s="14"/>
      <c r="H31" s="32"/>
      <c r="I31" s="32"/>
      <c r="J31" s="61"/>
    </row>
    <row r="32" spans="1:10" ht="11.25" customHeight="1">
      <c r="B32" s="624" t="s">
        <v>103</v>
      </c>
      <c r="C32" s="625"/>
      <c r="D32" s="625"/>
      <c r="E32" s="625"/>
      <c r="F32" s="625"/>
      <c r="G32" s="625"/>
      <c r="H32" s="625"/>
      <c r="I32" s="626"/>
    </row>
    <row r="33" spans="1:10" ht="11.25" customHeight="1">
      <c r="B33" s="627" t="s">
        <v>26</v>
      </c>
      <c r="C33" s="628"/>
      <c r="D33" s="641" t="s">
        <v>7</v>
      </c>
      <c r="E33" s="642"/>
      <c r="F33" s="612" t="s">
        <v>151</v>
      </c>
      <c r="G33" s="613"/>
      <c r="H33" s="622"/>
      <c r="I33" s="623"/>
    </row>
    <row r="34" spans="1:10">
      <c r="B34" s="637" t="s">
        <v>27</v>
      </c>
      <c r="C34" s="638"/>
      <c r="D34" s="638"/>
      <c r="E34" s="638"/>
      <c r="F34" s="638"/>
      <c r="G34" s="20" t="s">
        <v>28</v>
      </c>
      <c r="H34" s="659" t="s">
        <v>29</v>
      </c>
      <c r="I34" s="660"/>
    </row>
    <row r="35" spans="1:10" ht="28.5" customHeight="1">
      <c r="B35" s="639" t="str">
        <f>IF(D33="não", "1) Valor do financiamento proposto, somado ao saldo devedor junto à Fomento Paraná, é inferior a 10% do PR vigente na data do enquadramento?", "1) Valor do financiamento proposto é inferior a 50% do valor total do projeto?")</f>
        <v>1) Valor do financiamento proposto, somado ao saldo devedor junto à Fomento Paraná, é inferior a 10% do PR vigente na data do enquadramento?</v>
      </c>
      <c r="C35" s="640"/>
      <c r="D35" s="640"/>
      <c r="E35" s="640"/>
      <c r="F35" s="640"/>
      <c r="G35" s="79" t="s">
        <v>30</v>
      </c>
      <c r="H35" s="629" t="str">
        <f t="shared" ref="H35:H40" si="0">IF(G35="S","ANÁLISE  SINTÉTICA","ANÁLISE DETALHADA")</f>
        <v>ANÁLISE  SINTÉTICA</v>
      </c>
      <c r="I35" s="630"/>
    </row>
    <row r="36" spans="1:10" ht="28.5" customHeight="1">
      <c r="B36" s="639" t="str">
        <f>IF(D33="não","2) Imóvel que compõe garantia atende ao coeficiente mínimo estipulado na Política de Garantias – PRESI NC.06? ","2) Consultas cadastrais prévias são favoráveis à proponente e aos sócios?")</f>
        <v xml:space="preserve">2) Imóvel que compõe garantia atende ao coeficiente mínimo estipulado na Política de Garantias – PRESI NC.06? </v>
      </c>
      <c r="C36" s="640"/>
      <c r="D36" s="640"/>
      <c r="E36" s="640"/>
      <c r="F36" s="640"/>
      <c r="G36" s="79" t="s">
        <v>30</v>
      </c>
      <c r="H36" s="629" t="str">
        <f t="shared" si="0"/>
        <v>ANÁLISE  SINTÉTICA</v>
      </c>
      <c r="I36" s="630"/>
    </row>
    <row r="37" spans="1:10" ht="28.5" customHeight="1">
      <c r="B37" s="639" t="str">
        <f>IF(D33="não","3) Valor do financiamento proposto, somado ao saldo devedor junto à Fomento Paraná, é inferior ou igual ao valor registrado no PL?","3) O empreendimento pertence a grupo econômico?")</f>
        <v>3) Valor do financiamento proposto, somado ao saldo devedor junto à Fomento Paraná, é inferior ou igual ao valor registrado no PL?</v>
      </c>
      <c r="C37" s="640"/>
      <c r="D37" s="640"/>
      <c r="E37" s="640"/>
      <c r="F37" s="640"/>
      <c r="G37" s="79" t="s">
        <v>30</v>
      </c>
      <c r="H37" s="629" t="str">
        <f t="shared" si="0"/>
        <v>ANÁLISE  SINTÉTICA</v>
      </c>
      <c r="I37" s="630"/>
    </row>
    <row r="38" spans="1:10" ht="28.5" customHeight="1">
      <c r="B38" s="639" t="str">
        <f>IF(D33="não","4) Valor do Endividamento Total (CP +LP) é igual ou inferior ao 150% do PL da empresa?","4) Se o proponente for participante de grupo econômico, a situação econômico-financeira é equilibrada?")</f>
        <v>4) Valor do Endividamento Total (CP +LP) é igual ou inferior ao 150% do PL da empresa?</v>
      </c>
      <c r="C38" s="640"/>
      <c r="D38" s="640"/>
      <c r="E38" s="640"/>
      <c r="F38" s="640"/>
      <c r="G38" s="79" t="s">
        <v>30</v>
      </c>
      <c r="H38" s="629" t="str">
        <f t="shared" si="0"/>
        <v>ANÁLISE  SINTÉTICA</v>
      </c>
      <c r="I38" s="630"/>
    </row>
    <row r="39" spans="1:10" ht="28.5" customHeight="1">
      <c r="B39" s="639" t="str">
        <f>IF(D33="não","5) Empresa apresenta PL positivo?","5) Imóvel que compõe garantia possui valor 200% ao montante do financiamento pleiteado?")</f>
        <v>5) Empresa apresenta PL positivo?</v>
      </c>
      <c r="C39" s="640"/>
      <c r="D39" s="640"/>
      <c r="E39" s="640"/>
      <c r="F39" s="640"/>
      <c r="G39" s="79" t="s">
        <v>30</v>
      </c>
      <c r="H39" s="629" t="str">
        <f t="shared" si="0"/>
        <v>ANÁLISE  SINTÉTICA</v>
      </c>
      <c r="I39" s="630"/>
    </row>
    <row r="40" spans="1:10" ht="28.5" customHeight="1">
      <c r="B40" s="639" t="str">
        <f>IF(D33="não","6) Consultas cadastrais prévias são favoráveis à proponente e aos sócios?","6) O Plano de Negócios apresentado contempla as principais informações/projeções sobre o empreendimento e o contexto no qual está inserido?")</f>
        <v>6) Consultas cadastrais prévias são favoráveis à proponente e aos sócios?</v>
      </c>
      <c r="C40" s="640"/>
      <c r="D40" s="640"/>
      <c r="E40" s="640"/>
      <c r="F40" s="640"/>
      <c r="G40" s="79" t="s">
        <v>30</v>
      </c>
      <c r="H40" s="629" t="str">
        <f t="shared" si="0"/>
        <v>ANÁLISE  SINTÉTICA</v>
      </c>
      <c r="I40" s="630"/>
    </row>
    <row r="41" spans="1:10" ht="28.5" customHeight="1" thickBot="1">
      <c r="B41" s="656" t="s">
        <v>31</v>
      </c>
      <c r="C41" s="657"/>
      <c r="D41" s="657"/>
      <c r="E41" s="657"/>
      <c r="F41" s="658"/>
      <c r="G41" s="62"/>
      <c r="H41" s="614" t="str">
        <f>IF(OR(H35="ANÁLISE DETALHADA",H36="ANÁLISE DETALHADA",H37="ANÁLISE DETALHADA",H38="ANÁLISE DETALHADA",H39="ANÁLISE DETALHADA",H40="ANÁLISE DETALHADA"),"ANÁLISE DETALHADA","ANÁLISE SINTÉTICA")</f>
        <v>ANÁLISE SINTÉTICA</v>
      </c>
      <c r="I41" s="615"/>
    </row>
    <row r="42" spans="1:10" ht="12" customHeight="1" thickBot="1">
      <c r="A42" s="56"/>
      <c r="B42" s="22"/>
      <c r="C42" s="22"/>
      <c r="D42" s="22"/>
      <c r="E42" s="22"/>
      <c r="F42" s="21"/>
      <c r="G42" s="21"/>
      <c r="H42" s="21"/>
      <c r="I42" s="56"/>
      <c r="J42" s="56"/>
    </row>
    <row r="43" spans="1:10" ht="16.5" customHeight="1">
      <c r="B43" s="643" t="s">
        <v>134</v>
      </c>
      <c r="C43" s="644"/>
      <c r="D43" s="644"/>
      <c r="E43" s="644"/>
      <c r="F43" s="644"/>
      <c r="G43" s="644"/>
      <c r="H43" s="644"/>
      <c r="I43" s="645"/>
    </row>
    <row r="44" spans="1:10" ht="11.25" customHeight="1">
      <c r="B44" s="569" t="s">
        <v>101</v>
      </c>
      <c r="C44" s="534"/>
      <c r="D44" s="509" t="s">
        <v>13</v>
      </c>
      <c r="E44" s="509"/>
      <c r="F44" s="528" t="s">
        <v>98</v>
      </c>
      <c r="G44" s="528"/>
      <c r="H44" s="528"/>
      <c r="I44" s="529"/>
    </row>
    <row r="45" spans="1:10" ht="25.5">
      <c r="B45" s="569"/>
      <c r="C45" s="534"/>
      <c r="D45" s="509"/>
      <c r="E45" s="509"/>
      <c r="F45" s="45" t="s">
        <v>100</v>
      </c>
      <c r="G45" s="45" t="s">
        <v>99</v>
      </c>
      <c r="H45" s="528" t="s">
        <v>102</v>
      </c>
      <c r="I45" s="529"/>
    </row>
    <row r="46" spans="1:10" ht="15">
      <c r="B46" s="567">
        <f>'Par DIME'!B45</f>
        <v>0</v>
      </c>
      <c r="C46" s="568"/>
      <c r="D46" s="563">
        <f>'Par DIME'!D45</f>
        <v>0</v>
      </c>
      <c r="E46" s="563"/>
      <c r="F46" s="81">
        <f>'Par DIME'!F45</f>
        <v>0</v>
      </c>
      <c r="G46" s="81">
        <f>'Par DIME'!G45</f>
        <v>0</v>
      </c>
      <c r="H46" s="513">
        <f>'Par DIME'!H45</f>
        <v>0</v>
      </c>
      <c r="I46" s="514"/>
    </row>
    <row r="47" spans="1:10" ht="15">
      <c r="B47" s="567">
        <f>'Par DIME'!B46</f>
        <v>0</v>
      </c>
      <c r="C47" s="568"/>
      <c r="D47" s="563">
        <f>'Par DIME'!D46</f>
        <v>0</v>
      </c>
      <c r="E47" s="563"/>
      <c r="F47" s="81">
        <f>'Par DIME'!F46</f>
        <v>0</v>
      </c>
      <c r="G47" s="81">
        <f>'Par DIME'!G46</f>
        <v>0</v>
      </c>
      <c r="H47" s="513">
        <f>'Par DIME'!H46</f>
        <v>0</v>
      </c>
      <c r="I47" s="514"/>
    </row>
    <row r="48" spans="1:10" ht="15">
      <c r="B48" s="567">
        <f>'Par DIME'!B47</f>
        <v>0</v>
      </c>
      <c r="C48" s="568"/>
      <c r="D48" s="563">
        <f>'Par DIME'!D47</f>
        <v>0</v>
      </c>
      <c r="E48" s="563"/>
      <c r="F48" s="81">
        <f>'Par DIME'!F47</f>
        <v>0</v>
      </c>
      <c r="G48" s="81">
        <f>'Par DIME'!G47</f>
        <v>0</v>
      </c>
      <c r="H48" s="513">
        <f>'Par DIME'!H47</f>
        <v>0</v>
      </c>
      <c r="I48" s="514"/>
    </row>
    <row r="49" spans="1:9" ht="16.5" customHeight="1" thickBot="1">
      <c r="B49" s="565" t="s">
        <v>14</v>
      </c>
      <c r="C49" s="566"/>
      <c r="D49" s="564">
        <f>SUM(D46:E48)</f>
        <v>0</v>
      </c>
      <c r="E49" s="564"/>
      <c r="F49" s="515"/>
      <c r="G49" s="516"/>
      <c r="H49" s="516"/>
      <c r="I49" s="517"/>
    </row>
    <row r="50" spans="1:9" s="61" customFormat="1" ht="12.75" customHeight="1" thickBot="1">
      <c r="A50" s="57"/>
      <c r="B50" s="58"/>
      <c r="C50" s="58"/>
      <c r="D50" s="59"/>
      <c r="E50" s="59"/>
      <c r="F50" s="60"/>
      <c r="G50" s="60"/>
      <c r="H50" s="60"/>
      <c r="I50" s="60"/>
    </row>
    <row r="51" spans="1:9" ht="16.5" customHeight="1">
      <c r="B51" s="631" t="s">
        <v>25</v>
      </c>
      <c r="C51" s="632"/>
      <c r="D51" s="632"/>
      <c r="E51" s="632"/>
      <c r="F51" s="632"/>
      <c r="G51" s="632"/>
      <c r="H51" s="632"/>
      <c r="I51" s="633"/>
    </row>
    <row r="52" spans="1:9" ht="39.75" customHeight="1">
      <c r="B52" s="683"/>
      <c r="C52" s="684"/>
      <c r="D52" s="684"/>
      <c r="E52" s="684"/>
      <c r="F52" s="684"/>
      <c r="G52" s="684"/>
      <c r="H52" s="684"/>
      <c r="I52" s="685"/>
    </row>
    <row r="53" spans="1:9" ht="15" customHeight="1">
      <c r="B53" s="665" t="s">
        <v>18</v>
      </c>
      <c r="C53" s="80"/>
      <c r="D53" s="634" t="s">
        <v>19</v>
      </c>
      <c r="E53" s="635"/>
      <c r="F53" s="672" t="s">
        <v>22</v>
      </c>
      <c r="G53" s="673"/>
      <c r="H53" s="673"/>
      <c r="I53" s="674"/>
    </row>
    <row r="54" spans="1:9" ht="15" customHeight="1">
      <c r="B54" s="666"/>
      <c r="C54" s="80"/>
      <c r="D54" s="634" t="s">
        <v>20</v>
      </c>
      <c r="E54" s="668"/>
      <c r="F54" s="675" t="s">
        <v>136</v>
      </c>
      <c r="G54" s="676"/>
      <c r="H54" s="679"/>
      <c r="I54" s="680"/>
    </row>
    <row r="55" spans="1:9" ht="15" customHeight="1">
      <c r="B55" s="667"/>
      <c r="C55" s="80"/>
      <c r="D55" s="634" t="s">
        <v>21</v>
      </c>
      <c r="E55" s="635"/>
      <c r="F55" s="677"/>
      <c r="G55" s="678"/>
      <c r="H55" s="681"/>
      <c r="I55" s="682"/>
    </row>
    <row r="56" spans="1:9" ht="18" customHeight="1">
      <c r="B56" s="65"/>
      <c r="C56" s="44"/>
      <c r="D56" s="44"/>
      <c r="E56" s="44"/>
      <c r="F56" s="44"/>
      <c r="G56" s="63"/>
      <c r="H56" s="63"/>
      <c r="I56" s="64"/>
    </row>
    <row r="57" spans="1:9">
      <c r="B57" s="669" t="s">
        <v>23</v>
      </c>
      <c r="C57" s="670"/>
      <c r="D57" s="670"/>
      <c r="E57" s="670"/>
      <c r="F57" s="670"/>
      <c r="G57" s="670"/>
      <c r="H57" s="670"/>
      <c r="I57" s="671"/>
    </row>
    <row r="58" spans="1:9" ht="76.5" customHeight="1">
      <c r="B58" s="664"/>
      <c r="C58" s="664"/>
      <c r="D58" s="664"/>
      <c r="E58" s="664"/>
      <c r="F58" s="664"/>
      <c r="G58" s="664"/>
      <c r="H58" s="664"/>
      <c r="I58" s="664"/>
    </row>
    <row r="59" spans="1:9" ht="12" customHeight="1">
      <c r="B59" s="661"/>
      <c r="C59" s="662"/>
      <c r="D59" s="662"/>
      <c r="E59" s="662"/>
      <c r="F59" s="662"/>
      <c r="G59" s="662"/>
      <c r="H59" s="662"/>
      <c r="I59" s="663"/>
    </row>
  </sheetData>
  <sheetProtection selectLockedCells="1"/>
  <mergeCells count="93">
    <mergeCell ref="B19:G19"/>
    <mergeCell ref="H19:I19"/>
    <mergeCell ref="B20:G20"/>
    <mergeCell ref="H20:I20"/>
    <mergeCell ref="H16:I16"/>
    <mergeCell ref="C17:G17"/>
    <mergeCell ref="H17:I17"/>
    <mergeCell ref="C18:G18"/>
    <mergeCell ref="H18:I18"/>
    <mergeCell ref="C16:G16"/>
    <mergeCell ref="B48:C48"/>
    <mergeCell ref="D48:E48"/>
    <mergeCell ref="H48:I48"/>
    <mergeCell ref="B59:I59"/>
    <mergeCell ref="B49:C49"/>
    <mergeCell ref="D49:E49"/>
    <mergeCell ref="F49:I49"/>
    <mergeCell ref="B58:I58"/>
    <mergeCell ref="B53:B55"/>
    <mergeCell ref="D54:E54"/>
    <mergeCell ref="D55:E55"/>
    <mergeCell ref="B57:I57"/>
    <mergeCell ref="F53:I53"/>
    <mergeCell ref="F54:G55"/>
    <mergeCell ref="H54:I55"/>
    <mergeCell ref="B52:I52"/>
    <mergeCell ref="H38:I38"/>
    <mergeCell ref="H39:I39"/>
    <mergeCell ref="H40:I40"/>
    <mergeCell ref="B41:F41"/>
    <mergeCell ref="H34:I34"/>
    <mergeCell ref="B4:I4"/>
    <mergeCell ref="B10:I10"/>
    <mergeCell ref="B8:I9"/>
    <mergeCell ref="B7:I7"/>
    <mergeCell ref="C6:G6"/>
    <mergeCell ref="F5:G5"/>
    <mergeCell ref="H5:I5"/>
    <mergeCell ref="B11:I12"/>
    <mergeCell ref="B13:I13"/>
    <mergeCell ref="C14:G14"/>
    <mergeCell ref="H14:I14"/>
    <mergeCell ref="C15:G15"/>
    <mergeCell ref="H15:I15"/>
    <mergeCell ref="B43:I43"/>
    <mergeCell ref="B44:C45"/>
    <mergeCell ref="D44:E45"/>
    <mergeCell ref="F44:I44"/>
    <mergeCell ref="H45:I45"/>
    <mergeCell ref="B46:C46"/>
    <mergeCell ref="D46:E46"/>
    <mergeCell ref="H46:I46"/>
    <mergeCell ref="B47:C47"/>
    <mergeCell ref="D47:E47"/>
    <mergeCell ref="H47:I47"/>
    <mergeCell ref="B51:I51"/>
    <mergeCell ref="D53:E53"/>
    <mergeCell ref="B2:H3"/>
    <mergeCell ref="B34:F34"/>
    <mergeCell ref="B40:F40"/>
    <mergeCell ref="B36:F36"/>
    <mergeCell ref="B37:F37"/>
    <mergeCell ref="B38:F38"/>
    <mergeCell ref="B39:F39"/>
    <mergeCell ref="B35:F35"/>
    <mergeCell ref="D33:E33"/>
    <mergeCell ref="D25:E25"/>
    <mergeCell ref="G25:H25"/>
    <mergeCell ref="D24:E24"/>
    <mergeCell ref="G24:H24"/>
    <mergeCell ref="B22:G22"/>
    <mergeCell ref="G27:H27"/>
    <mergeCell ref="G28:H28"/>
    <mergeCell ref="D27:E27"/>
    <mergeCell ref="D28:E28"/>
    <mergeCell ref="G26:H26"/>
    <mergeCell ref="D26:E26"/>
    <mergeCell ref="F33:G33"/>
    <mergeCell ref="H41:I41"/>
    <mergeCell ref="B30:G30"/>
    <mergeCell ref="H30:I30"/>
    <mergeCell ref="D23:E23"/>
    <mergeCell ref="G23:H23"/>
    <mergeCell ref="B29:C29"/>
    <mergeCell ref="D29:E29"/>
    <mergeCell ref="F29:G29"/>
    <mergeCell ref="H33:I33"/>
    <mergeCell ref="B32:I32"/>
    <mergeCell ref="H29:I29"/>
    <mergeCell ref="B33:C33"/>
    <mergeCell ref="H35:I35"/>
    <mergeCell ref="H36:I36"/>
    <mergeCell ref="H37:I37"/>
  </mergeCells>
  <dataValidations count="7">
    <dataValidation type="list" allowBlank="1" showInputMessage="1" showErrorMessage="1" sqref="D33">
      <formula1>"Sim, Não"</formula1>
    </dataValidation>
    <dataValidation type="list" allowBlank="1" showInputMessage="1" showErrorMessage="1" sqref="G35:G40">
      <formula1>"S,N"</formula1>
    </dataValidation>
    <dataValidation allowBlank="1" showInputMessage="1" promptTitle="DESCRIÇÃO DO BEM " prompt="Se hipoteca, por favor informe aqui o Nº da Matrícula, Tipo de Imóvel,  Município. O bem deve estar desonerado." sqref="C15:C18"/>
    <dataValidation allowBlank="1" showInputMessage="1" showErrorMessage="1" promptTitle="INFORME O VALOR DO BEM" prompt="Informe o valor do bem " sqref="H19:H20"/>
    <dataValidation allowBlank="1" showInputMessage="1" showErrorMessage="1" promptTitle="INFORME O VALOR DE MERCADO" prompt="Informe valor de mercado do bem " sqref="H15:H18"/>
    <dataValidation allowBlank="1" showErrorMessage="1" promptTitle="VEJA O CODIGO FINAME " prompt="VERIFIQUE COM SEU FORNECEDOR O CODIGO FINAME CASO O BEM FOR FINANCIADO." sqref="B17"/>
    <dataValidation allowBlank="1" promptTitle="Informe o Valor " prompt="INFORME O VALOR DE MERCADO DO IMÓVEL OFERECIDO EM GARANTIA_x000a_" sqref="B15"/>
  </dataValidations>
  <printOptions horizontalCentered="1"/>
  <pageMargins left="0.31496062992125984" right="0.11811023622047245" top="0.23622047244094491" bottom="0.23622047244094491" header="0.11811023622047245" footer="7.874015748031496E-2"/>
  <pageSetup paperSize="9" scale="68" orientation="portrait" r:id="rId1"/>
  <headerFooter>
    <oddFooter>&amp;L&amp;7&amp;Z&amp;F&amp;F&amp;A&amp;R&amp;7&amp;D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43" r:id="rId4" name="Check Box 47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28</xdr:row>
                    <xdr:rowOff>28575</xdr:rowOff>
                  </from>
                  <to>
                    <xdr:col>3</xdr:col>
                    <xdr:colOff>200025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" name="Check Box 48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28</xdr:row>
                    <xdr:rowOff>38100</xdr:rowOff>
                  </from>
                  <to>
                    <xdr:col>4</xdr:col>
                    <xdr:colOff>285750</xdr:colOff>
                    <xdr:row>28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C5"/>
  <sheetViews>
    <sheetView topLeftCell="A4" workbookViewId="0">
      <selection activeCell="D4" sqref="D4"/>
    </sheetView>
  </sheetViews>
  <sheetFormatPr defaultRowHeight="15"/>
  <cols>
    <col min="1" max="3" width="28.42578125" customWidth="1"/>
    <col min="4" max="6" width="21.7109375" customWidth="1"/>
  </cols>
  <sheetData>
    <row r="1" spans="1:3" ht="17.25" thickBot="1">
      <c r="A1" s="1" t="s">
        <v>32</v>
      </c>
      <c r="B1" s="1" t="s">
        <v>33</v>
      </c>
      <c r="C1" s="1" t="s">
        <v>34</v>
      </c>
    </row>
    <row r="2" spans="1:3" ht="33.75" thickBot="1">
      <c r="A2" s="2" t="b">
        <f>OR(TRUE)</f>
        <v>1</v>
      </c>
      <c r="B2" s="2" t="s">
        <v>35</v>
      </c>
      <c r="C2" s="2" t="b">
        <v>1</v>
      </c>
    </row>
    <row r="3" spans="1:3" ht="33.75" thickBot="1">
      <c r="A3" s="3" t="b">
        <f>OR(1+1=1,2+2=5)</f>
        <v>0</v>
      </c>
      <c r="B3" s="3" t="s">
        <v>36</v>
      </c>
      <c r="C3" s="3" t="b">
        <v>0</v>
      </c>
    </row>
    <row r="4" spans="1:3" ht="33.75" thickBot="1">
      <c r="A4" s="2" t="b">
        <f>OR(TRUE,FALSE,TRUE)</f>
        <v>1</v>
      </c>
      <c r="B4" s="2" t="s">
        <v>37</v>
      </c>
      <c r="C4" s="2" t="b">
        <v>1</v>
      </c>
    </row>
    <row r="5" spans="1:3" ht="66.75" thickBot="1">
      <c r="A5" s="3" t="s">
        <v>38</v>
      </c>
      <c r="B5" s="3" t="s">
        <v>39</v>
      </c>
      <c r="C5" s="3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6" sqref="I16"/>
    </sheetView>
  </sheetViews>
  <sheetFormatPr defaultRowHeight="15"/>
  <sheetData>
    <row r="1" spans="1:6">
      <c r="A1" s="76"/>
      <c r="B1" s="76" t="s">
        <v>150</v>
      </c>
      <c r="D1" s="76"/>
      <c r="E1" s="76" t="s">
        <v>144</v>
      </c>
      <c r="F1" s="76" t="s">
        <v>145</v>
      </c>
    </row>
    <row r="2" spans="1:6">
      <c r="A2" s="74" t="s">
        <v>6</v>
      </c>
      <c r="B2" s="75" t="e">
        <f>'Parecer CEP'!I27/'Parecer CEP'!I24</f>
        <v>#DIV/0!</v>
      </c>
      <c r="D2" s="74" t="s">
        <v>146</v>
      </c>
      <c r="E2" s="75" t="e">
        <f>'Parecer CEP'!C23/SUM('Parecer CEP'!$C$23+'Parecer CEP'!$C$24+'Parecer CEP'!$C$25)</f>
        <v>#DIV/0!</v>
      </c>
      <c r="F2" s="75" t="e">
        <f>'Parecer CEP'!F23/SUM('Parecer CEP'!$F$23+'Parecer CEP'!$F$24+'Parecer CEP'!$F$25)</f>
        <v>#DIV/0!</v>
      </c>
    </row>
    <row r="3" spans="1:6">
      <c r="A3" s="74" t="s">
        <v>149</v>
      </c>
      <c r="B3" s="75" t="e">
        <f>'Parecer CEP'!I28/'Parecer CEP'!I24</f>
        <v>#DIV/0!</v>
      </c>
      <c r="D3" s="74" t="s">
        <v>147</v>
      </c>
      <c r="E3" s="75" t="e">
        <f>'Parecer CEP'!C24/SUM('Parecer CEP'!$C$23+'Parecer CEP'!$C$24+'Parecer CEP'!$C$25)</f>
        <v>#DIV/0!</v>
      </c>
      <c r="F3" s="75" t="e">
        <f>'Parecer CEP'!F24/SUM('Parecer CEP'!$F$23+'Parecer CEP'!$F$24+'Parecer CEP'!$F$25)</f>
        <v>#DIV/0!</v>
      </c>
    </row>
    <row r="4" spans="1:6">
      <c r="D4" s="74" t="s">
        <v>148</v>
      </c>
      <c r="E4" s="75" t="e">
        <f>'Parecer CEP'!C25/SUM('Parecer CEP'!$C$23+'Parecer CEP'!$C$24+'Parecer CEP'!$C$25)</f>
        <v>#DIV/0!</v>
      </c>
      <c r="F4" s="75" t="e">
        <f>'Parecer CEP'!F25/SUM('Parecer CEP'!$F$23+'Parecer CEP'!$F$24+'Parecer CEP'!$F$25)</f>
        <v>#DIV/0!</v>
      </c>
    </row>
    <row r="5" spans="1:6">
      <c r="D5" s="76"/>
      <c r="E5" s="77" t="e">
        <f>E2+E3+E4</f>
        <v>#DIV/0!</v>
      </c>
      <c r="F5" s="77" t="e">
        <f>F2+F3+F4</f>
        <v>#DIV/0!</v>
      </c>
    </row>
    <row r="6" spans="1:6">
      <c r="D6" s="19"/>
      <c r="E6" s="19"/>
      <c r="F6" s="19"/>
    </row>
    <row r="7" spans="1:6">
      <c r="D7" s="76" t="str">
        <f>'Parecer CEP'!B27</f>
        <v xml:space="preserve">Bancos curto prazo </v>
      </c>
      <c r="E7" s="75" t="e">
        <f>'Parecer CEP'!C27/SUM('Parecer CEP'!C27+'Parecer CEP'!C28)</f>
        <v>#DIV/0!</v>
      </c>
      <c r="F7" s="19"/>
    </row>
    <row r="8" spans="1:6">
      <c r="D8" s="76" t="str">
        <f>'Parecer CEP'!B28</f>
        <v xml:space="preserve">Bancos longo prazo </v>
      </c>
      <c r="E8" s="75" t="e">
        <f>'Parecer CEP'!C28/SUM('Parecer CEP'!C27+'Parecer CEP'!C28)</f>
        <v>#DIV/0!</v>
      </c>
      <c r="F8" s="1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8</vt:i4>
      </vt:variant>
    </vt:vector>
  </HeadingPairs>
  <TitlesOfParts>
    <vt:vector size="19" baseType="lpstr">
      <vt:lpstr>Orientações</vt:lpstr>
      <vt:lpstr>Informações Gerais</vt:lpstr>
      <vt:lpstr>Informações Projeto</vt:lpstr>
      <vt:lpstr>Itens a Financiar</vt:lpstr>
      <vt:lpstr>Par DIME</vt:lpstr>
      <vt:lpstr>Parecer CEP</vt:lpstr>
      <vt:lpstr>Plan2</vt:lpstr>
      <vt:lpstr>Gráficos</vt:lpstr>
      <vt:lpstr>Plan3</vt:lpstr>
      <vt:lpstr>Plan4</vt:lpstr>
      <vt:lpstr>Plan5</vt:lpstr>
      <vt:lpstr>'Informações Gerais'!Area_de_impressao</vt:lpstr>
      <vt:lpstr>'Informações Projeto'!Area_de_impressao</vt:lpstr>
      <vt:lpstr>'Parecer CEP'!Area_de_impressao</vt:lpstr>
      <vt:lpstr>'Informações Gerais'!Titulos_de_impressao</vt:lpstr>
      <vt:lpstr>'Informações Projeto'!Titulos_de_impressao</vt:lpstr>
      <vt:lpstr>Orientações!Titulos_de_impressao</vt:lpstr>
      <vt:lpstr>'Par DIME'!Titulos_de_impressao</vt:lpstr>
      <vt:lpstr>'Parecer CEP'!Titulos_de_impressao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 de Assis Souza Silva</dc:creator>
  <cp:lastModifiedBy>DIMRI</cp:lastModifiedBy>
  <cp:lastPrinted>2017-05-12T19:11:36Z</cp:lastPrinted>
  <dcterms:created xsi:type="dcterms:W3CDTF">2015-06-11T17:54:21Z</dcterms:created>
  <dcterms:modified xsi:type="dcterms:W3CDTF">2017-08-18T18:12:22Z</dcterms:modified>
</cp:coreProperties>
</file>