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c_2237\Desktop\"/>
    </mc:Choice>
  </mc:AlternateContent>
  <xr:revisionPtr revIDLastSave="0" documentId="13_ncr:1_{B8FEE162-C6C4-4421-B343-C193DC7AB182}" xr6:coauthVersionLast="40" xr6:coauthVersionMax="40" xr10:uidLastSave="{00000000-0000-0000-0000-000000000000}"/>
  <bookViews>
    <workbookView xWindow="0" yWindow="0" windowWidth="19200" windowHeight="7005" firstSheet="1" activeTab="9" xr2:uid="{C7E183C7-A2CB-4875-8F52-D49A3714BA13}"/>
  </bookViews>
  <sheets>
    <sheet name="standard curve" sheetId="1" r:id="rId1"/>
    <sheet name="10min" sheetId="2" r:id="rId2"/>
    <sheet name="30min0.0" sheetId="3" r:id="rId3"/>
    <sheet name="45min" sheetId="4" r:id="rId4"/>
    <sheet name="1h" sheetId="5" r:id="rId5"/>
    <sheet name="1.5h" sheetId="6" r:id="rId6"/>
    <sheet name="2h" sheetId="7" r:id="rId7"/>
    <sheet name="2.5h" sheetId="8" r:id="rId8"/>
    <sheet name="3h" sheetId="9" r:id="rId9"/>
    <sheet name="combin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7" i="10" l="1"/>
  <c r="D17" i="10"/>
  <c r="E17" i="10"/>
  <c r="F17" i="10"/>
  <c r="G17" i="10"/>
  <c r="H17" i="10"/>
  <c r="I17" i="10"/>
  <c r="J17" i="10"/>
  <c r="C18" i="10"/>
  <c r="D18" i="10"/>
  <c r="E18" i="10"/>
  <c r="F18" i="10"/>
  <c r="G18" i="10"/>
  <c r="H18" i="10"/>
  <c r="I18" i="10"/>
  <c r="J18" i="10"/>
  <c r="C19" i="10"/>
  <c r="D19" i="10"/>
  <c r="E19" i="10"/>
  <c r="F19" i="10"/>
  <c r="G19" i="10"/>
  <c r="H19" i="10"/>
  <c r="I19" i="10"/>
  <c r="J19" i="10"/>
  <c r="D16" i="10"/>
  <c r="E16" i="10"/>
  <c r="F16" i="10"/>
  <c r="G16" i="10"/>
  <c r="H16" i="10"/>
  <c r="I16" i="10"/>
  <c r="J16" i="10"/>
  <c r="C16" i="10"/>
  <c r="E5" i="9" l="1"/>
  <c r="F5" i="9" s="1"/>
  <c r="E4" i="9"/>
  <c r="F4" i="9" s="1"/>
  <c r="E3" i="9"/>
  <c r="F3" i="9" s="1"/>
  <c r="E2" i="9"/>
  <c r="F2" i="9" s="1"/>
  <c r="E12" i="8"/>
  <c r="F12" i="8" s="1"/>
  <c r="E11" i="8"/>
  <c r="F11" i="8" s="1"/>
  <c r="E10" i="8"/>
  <c r="F10" i="8" s="1"/>
  <c r="E9" i="8"/>
  <c r="F9" i="8" s="1"/>
  <c r="E5" i="8"/>
  <c r="F5" i="8" s="1"/>
  <c r="E4" i="8"/>
  <c r="F4" i="8" s="1"/>
  <c r="E3" i="8"/>
  <c r="F3" i="8" s="1"/>
  <c r="E2" i="8"/>
  <c r="F2" i="8" s="1"/>
  <c r="E12" i="7"/>
  <c r="F12" i="7" s="1"/>
  <c r="E11" i="7"/>
  <c r="F11" i="7" s="1"/>
  <c r="E10" i="7"/>
  <c r="F10" i="7" s="1"/>
  <c r="E9" i="7"/>
  <c r="F9" i="7" s="1"/>
  <c r="E5" i="7"/>
  <c r="F5" i="7" s="1"/>
  <c r="E4" i="7"/>
  <c r="F4" i="7" s="1"/>
  <c r="E3" i="7"/>
  <c r="F3" i="7" s="1"/>
  <c r="E2" i="7"/>
  <c r="F2" i="7" s="1"/>
  <c r="E12" i="6"/>
  <c r="F12" i="6" s="1"/>
  <c r="E11" i="6"/>
  <c r="F11" i="6" s="1"/>
  <c r="E10" i="6"/>
  <c r="F10" i="6" s="1"/>
  <c r="F9" i="6"/>
  <c r="E9" i="6"/>
  <c r="E5" i="6"/>
  <c r="F5" i="6" s="1"/>
  <c r="E4" i="6"/>
  <c r="F4" i="6" s="1"/>
  <c r="E3" i="6"/>
  <c r="F3" i="6" s="1"/>
  <c r="E2" i="6"/>
  <c r="F2" i="6" s="1"/>
  <c r="E12" i="5"/>
  <c r="F12" i="5" s="1"/>
  <c r="E11" i="5"/>
  <c r="F11" i="5" s="1"/>
  <c r="E10" i="5"/>
  <c r="F10" i="5" s="1"/>
  <c r="E9" i="5"/>
  <c r="F9" i="5" s="1"/>
  <c r="E5" i="5"/>
  <c r="F5" i="5" s="1"/>
  <c r="E4" i="5"/>
  <c r="F4" i="5" s="1"/>
  <c r="E3" i="5"/>
  <c r="F3" i="5" s="1"/>
  <c r="E2" i="5"/>
  <c r="F2" i="5" s="1"/>
  <c r="E12" i="4"/>
  <c r="F12" i="4" s="1"/>
  <c r="E11" i="4"/>
  <c r="F11" i="4" s="1"/>
  <c r="E10" i="4"/>
  <c r="F10" i="4" s="1"/>
  <c r="E9" i="4"/>
  <c r="F9" i="4" s="1"/>
  <c r="E5" i="4"/>
  <c r="F5" i="4" s="1"/>
  <c r="E4" i="4"/>
  <c r="F4" i="4" s="1"/>
  <c r="E3" i="4"/>
  <c r="F3" i="4" s="1"/>
  <c r="E2" i="4"/>
  <c r="F2" i="4" s="1"/>
  <c r="E12" i="3"/>
  <c r="F12" i="3" s="1"/>
  <c r="E11" i="3"/>
  <c r="F11" i="3" s="1"/>
  <c r="E10" i="3"/>
  <c r="F10" i="3" s="1"/>
  <c r="E9" i="3"/>
  <c r="F9" i="3" s="1"/>
  <c r="E5" i="3"/>
  <c r="F5" i="3" s="1"/>
  <c r="E4" i="3"/>
  <c r="F4" i="3" s="1"/>
  <c r="E3" i="3"/>
  <c r="F3" i="3" s="1"/>
  <c r="E2" i="3"/>
  <c r="F2" i="3" s="1"/>
  <c r="E13" i="2"/>
  <c r="N13" i="2" s="1"/>
  <c r="O13" i="2" s="1"/>
  <c r="E12" i="2"/>
  <c r="N12" i="2" s="1"/>
  <c r="O12" i="2" s="1"/>
  <c r="E11" i="2"/>
  <c r="N11" i="2" s="1"/>
  <c r="O11" i="2" s="1"/>
  <c r="E10" i="2"/>
  <c r="N10" i="2" s="1"/>
  <c r="O10" i="2" s="1"/>
  <c r="I13" i="2"/>
  <c r="I12" i="2"/>
  <c r="I11" i="2"/>
  <c r="I10" i="2"/>
  <c r="M13" i="2"/>
  <c r="M12" i="2"/>
  <c r="M11" i="2"/>
  <c r="M10" i="2"/>
  <c r="M6" i="2"/>
  <c r="M5" i="2"/>
  <c r="M4" i="2"/>
  <c r="M3" i="2"/>
  <c r="I6" i="2"/>
  <c r="I5" i="2"/>
  <c r="I4" i="2"/>
  <c r="I3" i="2"/>
  <c r="E4" i="2"/>
  <c r="N4" i="2" s="1"/>
  <c r="O4" i="2" s="1"/>
  <c r="E5" i="2"/>
  <c r="N5" i="2" s="1"/>
  <c r="O5" i="2" s="1"/>
  <c r="E6" i="2"/>
  <c r="N6" i="2" s="1"/>
  <c r="O6" i="2" s="1"/>
  <c r="E3" i="2"/>
  <c r="N3" i="2" s="1"/>
  <c r="O3" i="2" s="1"/>
  <c r="C2" i="1" l="1"/>
  <c r="C3" i="1"/>
  <c r="C4" i="1"/>
  <c r="C5" i="1"/>
  <c r="C6" i="1"/>
  <c r="C7" i="1"/>
  <c r="C8" i="1"/>
  <c r="C9" i="1"/>
  <c r="C10" i="1"/>
  <c r="C11" i="1"/>
</calcChain>
</file>

<file path=xl/sharedStrings.xml><?xml version="1.0" encoding="utf-8"?>
<sst xmlns="http://schemas.openxmlformats.org/spreadsheetml/2006/main" count="117" uniqueCount="14">
  <si>
    <t>R2=0.9989</t>
  </si>
  <si>
    <t>小球</t>
  </si>
  <si>
    <t>大球</t>
  </si>
  <si>
    <t>小胶囊</t>
  </si>
  <si>
    <t>大胶囊</t>
  </si>
  <si>
    <t>不蓝</t>
  </si>
  <si>
    <t>蓝</t>
  </si>
  <si>
    <t>avg</t>
  </si>
  <si>
    <t>总avg</t>
  </si>
  <si>
    <t>浓度</t>
  </si>
  <si>
    <t>y = 0.6044x + 0.0397</t>
  </si>
  <si>
    <t>蓝</t>
    <phoneticPr fontId="2" type="noConversion"/>
  </si>
  <si>
    <t>不蓝</t>
    <phoneticPr fontId="2" type="noConversion"/>
  </si>
  <si>
    <t>综合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</si>
</sst>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rgb="FF595959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台盼蓝标准曲线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5852580927384066"/>
                  <c:y val="-0.143356663750364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9433289588801399E-2"/>
                  <c:y val="-9.706036745406823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aseline="0"/>
                      <a:t>y = 0.6044x + 0.0397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'standard curve'!$C$1:$C$11</c:f>
              <c:numCache>
                <c:formatCode>General</c:formatCode>
                <c:ptCount val="11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0.70000000000000007</c:v>
                </c:pt>
                <c:pt idx="8">
                  <c:v>0.8</c:v>
                </c:pt>
                <c:pt idx="9">
                  <c:v>0.89999999999999991</c:v>
                </c:pt>
                <c:pt idx="10">
                  <c:v>1</c:v>
                </c:pt>
              </c:numCache>
            </c:numRef>
          </c:xVal>
          <c:yVal>
            <c:numRef>
              <c:f>'standard curve'!$D$1:$D$11</c:f>
              <c:numCache>
                <c:formatCode>General</c:formatCode>
                <c:ptCount val="11"/>
                <c:pt idx="0">
                  <c:v>6.13E-2</c:v>
                </c:pt>
                <c:pt idx="1">
                  <c:v>9.6699999999999994E-2</c:v>
                </c:pt>
                <c:pt idx="2">
                  <c:v>0.16250000000000001</c:v>
                </c:pt>
                <c:pt idx="3">
                  <c:v>0.224</c:v>
                </c:pt>
                <c:pt idx="4">
                  <c:v>0.28899999999999998</c:v>
                </c:pt>
                <c:pt idx="5">
                  <c:v>0.34699999999999998</c:v>
                </c:pt>
                <c:pt idx="6">
                  <c:v>0.40600000000000003</c:v>
                </c:pt>
                <c:pt idx="7">
                  <c:v>0.47099999999999997</c:v>
                </c:pt>
                <c:pt idx="8">
                  <c:v>0.51500000000000001</c:v>
                </c:pt>
                <c:pt idx="9">
                  <c:v>0.56399999999999995</c:v>
                </c:pt>
                <c:pt idx="10">
                  <c:v>0.65400000000000003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C-430F-8D68-9BA9629D0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997752"/>
        <c:axId val="697998408"/>
      </c:scatterChart>
      <c:valAx>
        <c:axId val="69799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台盼蓝浓度</a:t>
                </a:r>
                <a:r>
                  <a:rPr lang="en-US" altLang="zh-CN"/>
                  <a:t>%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998408"/>
        <c:crosses val="autoZero"/>
        <c:crossBetween val="midCat"/>
      </c:valAx>
      <c:valAx>
        <c:axId val="69799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吸光度</a:t>
                </a:r>
                <a:r>
                  <a:rPr lang="en-US" altLang="zh-CN"/>
                  <a:t>%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997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288925</xdr:colOff>
      <xdr:row>3</xdr:row>
      <xdr:rowOff>15875</xdr:rowOff>
    </xdr:from>
    <xdr:to>
      <xdr:col>14</xdr:col>
      <xdr:colOff>593725</xdr:colOff>
      <xdr:row>17</xdr:row>
      <xdr:rowOff>180975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DD92EBA-4FB4-4EDA-AA86-A454526CF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62F2-DAE2-4B12-BE33-C47DCEB57EC6}">
  <dimension ref="B1:F11"/>
  <sheetViews>
    <sheetView workbookViewId="0">
      <selection activeCell="D19" sqref="D19"/>
    </sheetView>
  </sheetViews>
  <sheetFormatPr defaultRowHeight="14.25" x14ac:dyDescent="0.2"/>
  <sheetData>
    <row r="1" spans="2:6" x14ac:dyDescent="0.2">
      <c r="B1">
        <v>0.05</v>
      </c>
      <c r="C1">
        <v>0.05</v>
      </c>
      <c r="D1">
        <v>6.13E-2</v>
      </c>
    </row>
    <row r="2" spans="2:6" x14ac:dyDescent="0.2">
      <c r="B2">
        <v>0.01</v>
      </c>
      <c r="C2">
        <f t="shared" ref="C2:C11" si="0">B2*10</f>
        <v>0.1</v>
      </c>
      <c r="D2">
        <v>9.6699999999999994E-2</v>
      </c>
    </row>
    <row r="3" spans="2:6" x14ac:dyDescent="0.2">
      <c r="B3">
        <v>0.02</v>
      </c>
      <c r="C3">
        <f t="shared" si="0"/>
        <v>0.2</v>
      </c>
      <c r="D3">
        <v>0.16250000000000001</v>
      </c>
    </row>
    <row r="4" spans="2:6" x14ac:dyDescent="0.2">
      <c r="B4">
        <v>0.03</v>
      </c>
      <c r="C4">
        <f t="shared" si="0"/>
        <v>0.3</v>
      </c>
      <c r="D4">
        <v>0.224</v>
      </c>
    </row>
    <row r="5" spans="2:6" x14ac:dyDescent="0.2">
      <c r="B5">
        <v>0.04</v>
      </c>
      <c r="C5">
        <f t="shared" si="0"/>
        <v>0.4</v>
      </c>
      <c r="D5">
        <v>0.28899999999999998</v>
      </c>
    </row>
    <row r="6" spans="2:6" x14ac:dyDescent="0.2">
      <c r="B6">
        <v>0.05</v>
      </c>
      <c r="C6">
        <f t="shared" si="0"/>
        <v>0.5</v>
      </c>
      <c r="D6">
        <v>0.34699999999999998</v>
      </c>
    </row>
    <row r="7" spans="2:6" x14ac:dyDescent="0.2">
      <c r="B7">
        <v>0.06</v>
      </c>
      <c r="C7">
        <f t="shared" si="0"/>
        <v>0.6</v>
      </c>
      <c r="D7">
        <v>0.40600000000000003</v>
      </c>
      <c r="F7" t="s">
        <v>0</v>
      </c>
    </row>
    <row r="8" spans="2:6" x14ac:dyDescent="0.2">
      <c r="B8">
        <v>7.0000000000000007E-2</v>
      </c>
      <c r="C8">
        <f t="shared" si="0"/>
        <v>0.70000000000000007</v>
      </c>
      <c r="D8">
        <v>0.47099999999999997</v>
      </c>
    </row>
    <row r="9" spans="2:6" x14ac:dyDescent="0.2">
      <c r="B9">
        <v>0.08</v>
      </c>
      <c r="C9">
        <f t="shared" si="0"/>
        <v>0.8</v>
      </c>
      <c r="D9">
        <v>0.51500000000000001</v>
      </c>
    </row>
    <row r="10" spans="2:6" x14ac:dyDescent="0.2">
      <c r="B10">
        <v>0.09</v>
      </c>
      <c r="C10">
        <f t="shared" si="0"/>
        <v>0.89999999999999991</v>
      </c>
      <c r="D10">
        <v>0.56399999999999995</v>
      </c>
    </row>
    <row r="11" spans="2:6" x14ac:dyDescent="0.2">
      <c r="B11">
        <v>0.1</v>
      </c>
      <c r="C11">
        <f t="shared" si="0"/>
        <v>1</v>
      </c>
      <c r="D11">
        <v>0.65400000000000003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09EF-40AC-4C45-B293-0387A50215AA}">
  <dimension ref="A2:R13"/>
  <sheetViews>
    <sheetView workbookViewId="0">
      <selection activeCell="N10" sqref="N10:N13"/>
    </sheetView>
  </sheetViews>
  <sheetFormatPr defaultRowHeight="14.25" x14ac:dyDescent="0.2"/>
  <sheetData>
    <row r="2" spans="1:18" x14ac:dyDescent="0.2">
      <c r="A2" t="s">
        <v>6</v>
      </c>
      <c r="E2" t="s">
        <v>7</v>
      </c>
      <c r="I2" t="s">
        <v>7</v>
      </c>
      <c r="M2" t="s">
        <v>7</v>
      </c>
      <c r="N2" t="s">
        <v>8</v>
      </c>
      <c r="O2" t="s">
        <v>9</v>
      </c>
    </row>
    <row r="3" spans="1:18" x14ac:dyDescent="0.2">
      <c r="A3" t="s">
        <v>1</v>
      </c>
      <c r="B3">
        <v>3.5000000000000003E-2</v>
      </c>
      <c r="C3">
        <v>5.1999999999999998E-2</v>
      </c>
      <c r="D3">
        <v>4.7E-2</v>
      </c>
      <c r="E3">
        <f>AVERAGE(B3:D3)</f>
        <v>4.4666666666666667E-2</v>
      </c>
      <c r="F3">
        <v>3.4000000000000002E-2</v>
      </c>
      <c r="G3">
        <v>4.9000000000000002E-2</v>
      </c>
      <c r="H3">
        <v>4.2999999999999997E-2</v>
      </c>
      <c r="I3">
        <f>AVERAGE(F3:H3)</f>
        <v>4.2000000000000003E-2</v>
      </c>
      <c r="J3">
        <v>3.1E-2</v>
      </c>
      <c r="K3">
        <v>3.5000000000000003E-2</v>
      </c>
      <c r="L3">
        <v>0.03</v>
      </c>
      <c r="M3">
        <f>AVERAGE(J3:L3)</f>
        <v>3.2000000000000001E-2</v>
      </c>
      <c r="N3">
        <f>AVERAGE(E3,I3,M3)</f>
        <v>3.9555555555555559E-2</v>
      </c>
      <c r="O3">
        <f>0.6044*N3</f>
        <v>2.390737777777778E-2</v>
      </c>
    </row>
    <row r="4" spans="1:18" x14ac:dyDescent="0.2">
      <c r="A4" t="s">
        <v>2</v>
      </c>
      <c r="B4">
        <v>4.5999999999999999E-2</v>
      </c>
      <c r="C4">
        <v>5.0999999999999997E-2</v>
      </c>
      <c r="D4">
        <v>6.2E-2</v>
      </c>
      <c r="E4">
        <f t="shared" ref="E4:E6" si="0">AVERAGE(B4:D4)</f>
        <v>5.2999999999999999E-2</v>
      </c>
      <c r="F4">
        <v>3.9E-2</v>
      </c>
      <c r="G4">
        <v>3.4000000000000002E-2</v>
      </c>
      <c r="H4">
        <v>5.7000000000000002E-2</v>
      </c>
      <c r="I4">
        <f t="shared" ref="I4:I6" si="1">AVERAGE(F4:H4)</f>
        <v>4.3333333333333335E-2</v>
      </c>
      <c r="J4">
        <v>0.03</v>
      </c>
      <c r="K4">
        <v>4.1000000000000002E-2</v>
      </c>
      <c r="L4">
        <v>4.3999999999999997E-2</v>
      </c>
      <c r="M4">
        <f t="shared" ref="M4:M6" si="2">AVERAGE(J4:L4)</f>
        <v>3.8333333333333337E-2</v>
      </c>
      <c r="N4">
        <f t="shared" ref="N4:N6" si="3">AVERAGE(E4,I4,M4)</f>
        <v>4.4888888888888888E-2</v>
      </c>
      <c r="O4">
        <f t="shared" ref="O4:O13" si="4">0.6044*N4</f>
        <v>2.7130844444444448E-2</v>
      </c>
    </row>
    <row r="5" spans="1:18" x14ac:dyDescent="0.2">
      <c r="A5" t="s">
        <v>3</v>
      </c>
      <c r="B5">
        <v>4.0000000000000001E-3</v>
      </c>
      <c r="C5">
        <v>0</v>
      </c>
      <c r="D5">
        <v>0</v>
      </c>
      <c r="E5">
        <f t="shared" si="0"/>
        <v>1.3333333333333333E-3</v>
      </c>
      <c r="F5">
        <v>0</v>
      </c>
      <c r="G5">
        <v>0</v>
      </c>
      <c r="H5">
        <v>0</v>
      </c>
      <c r="I5">
        <f t="shared" si="1"/>
        <v>0</v>
      </c>
      <c r="J5">
        <v>0</v>
      </c>
      <c r="K5">
        <v>0</v>
      </c>
      <c r="L5">
        <v>0</v>
      </c>
      <c r="M5">
        <f t="shared" si="2"/>
        <v>0</v>
      </c>
      <c r="N5">
        <f t="shared" si="3"/>
        <v>4.4444444444444441E-4</v>
      </c>
      <c r="O5">
        <f t="shared" si="4"/>
        <v>2.6862222222222222E-4</v>
      </c>
      <c r="R5" s="1" t="s">
        <v>10</v>
      </c>
    </row>
    <row r="6" spans="1:18" x14ac:dyDescent="0.2">
      <c r="A6" t="s">
        <v>4</v>
      </c>
      <c r="B6">
        <v>0</v>
      </c>
      <c r="C6">
        <v>0</v>
      </c>
      <c r="D6">
        <v>0</v>
      </c>
      <c r="E6">
        <f t="shared" si="0"/>
        <v>0</v>
      </c>
      <c r="F6">
        <v>0</v>
      </c>
      <c r="G6">
        <v>0</v>
      </c>
      <c r="H6">
        <v>0</v>
      </c>
      <c r="I6">
        <f t="shared" si="1"/>
        <v>0</v>
      </c>
      <c r="J6">
        <v>0</v>
      </c>
      <c r="K6">
        <v>0</v>
      </c>
      <c r="L6">
        <v>0</v>
      </c>
      <c r="M6">
        <f t="shared" si="2"/>
        <v>0</v>
      </c>
      <c r="N6">
        <f t="shared" si="3"/>
        <v>0</v>
      </c>
      <c r="O6">
        <f t="shared" si="4"/>
        <v>0</v>
      </c>
    </row>
    <row r="9" spans="1:18" x14ac:dyDescent="0.2">
      <c r="A9" t="s">
        <v>5</v>
      </c>
      <c r="N9" t="s">
        <v>8</v>
      </c>
    </row>
    <row r="10" spans="1:18" x14ac:dyDescent="0.2">
      <c r="A10" t="s">
        <v>1</v>
      </c>
      <c r="B10">
        <v>0</v>
      </c>
      <c r="C10">
        <v>0</v>
      </c>
      <c r="D10">
        <v>0</v>
      </c>
      <c r="E10">
        <f>AVERAGE(B10:D10)</f>
        <v>0</v>
      </c>
      <c r="F10">
        <v>0</v>
      </c>
      <c r="G10">
        <v>0</v>
      </c>
      <c r="H10">
        <v>0</v>
      </c>
      <c r="I10">
        <f>AVERAGE(F10:H10)</f>
        <v>0</v>
      </c>
      <c r="J10">
        <v>0</v>
      </c>
      <c r="K10">
        <v>0</v>
      </c>
      <c r="L10">
        <v>0</v>
      </c>
      <c r="M10">
        <f>AVERAGE(J10:L10)</f>
        <v>0</v>
      </c>
      <c r="N10">
        <f>AVERAGE(E10,I10,M10)</f>
        <v>0</v>
      </c>
      <c r="O10">
        <f t="shared" si="4"/>
        <v>0</v>
      </c>
    </row>
    <row r="11" spans="1:18" x14ac:dyDescent="0.2">
      <c r="A11" t="s">
        <v>2</v>
      </c>
      <c r="B11">
        <v>0.04</v>
      </c>
      <c r="C11">
        <v>0</v>
      </c>
      <c r="D11">
        <v>0</v>
      </c>
      <c r="E11">
        <f t="shared" ref="E11:E13" si="5">AVERAGE(B11:D11)</f>
        <v>1.3333333333333334E-2</v>
      </c>
      <c r="F11">
        <v>0</v>
      </c>
      <c r="G11">
        <v>0</v>
      </c>
      <c r="H11">
        <v>0</v>
      </c>
      <c r="I11">
        <f t="shared" ref="I11:I13" si="6">AVERAGE(F11:H11)</f>
        <v>0</v>
      </c>
      <c r="J11">
        <v>0</v>
      </c>
      <c r="K11">
        <v>0</v>
      </c>
      <c r="L11">
        <v>0</v>
      </c>
      <c r="M11">
        <f t="shared" ref="M11:M13" si="7">AVERAGE(J11:L11)</f>
        <v>0</v>
      </c>
      <c r="N11">
        <f t="shared" ref="N11:N13" si="8">AVERAGE(E11,I11,M11)</f>
        <v>4.4444444444444444E-3</v>
      </c>
      <c r="O11">
        <f t="shared" si="4"/>
        <v>2.6862222222222222E-3</v>
      </c>
    </row>
    <row r="12" spans="1:18" x14ac:dyDescent="0.2">
      <c r="A12" t="s">
        <v>3</v>
      </c>
      <c r="B12">
        <v>0</v>
      </c>
      <c r="C12">
        <v>0</v>
      </c>
      <c r="D12">
        <v>0</v>
      </c>
      <c r="E12">
        <f t="shared" si="5"/>
        <v>0</v>
      </c>
      <c r="F12">
        <v>0</v>
      </c>
      <c r="G12">
        <v>0</v>
      </c>
      <c r="H12">
        <v>0</v>
      </c>
      <c r="I12">
        <f t="shared" si="6"/>
        <v>0</v>
      </c>
      <c r="J12">
        <v>0</v>
      </c>
      <c r="K12">
        <v>0</v>
      </c>
      <c r="L12">
        <v>0</v>
      </c>
      <c r="M12">
        <f t="shared" si="7"/>
        <v>0</v>
      </c>
      <c r="N12">
        <f t="shared" si="8"/>
        <v>0</v>
      </c>
      <c r="O12">
        <f t="shared" si="4"/>
        <v>0</v>
      </c>
    </row>
    <row r="13" spans="1:18" x14ac:dyDescent="0.2">
      <c r="A13" t="s">
        <v>4</v>
      </c>
      <c r="B13">
        <v>0</v>
      </c>
      <c r="C13">
        <v>0</v>
      </c>
      <c r="D13">
        <v>0</v>
      </c>
      <c r="E13">
        <f t="shared" si="5"/>
        <v>0</v>
      </c>
      <c r="F13">
        <v>0</v>
      </c>
      <c r="G13">
        <v>0</v>
      </c>
      <c r="H13">
        <v>0</v>
      </c>
      <c r="I13">
        <f t="shared" si="6"/>
        <v>0</v>
      </c>
      <c r="J13">
        <v>0</v>
      </c>
      <c r="K13">
        <v>0</v>
      </c>
      <c r="L13">
        <v>0</v>
      </c>
      <c r="M13">
        <f t="shared" si="7"/>
        <v>0</v>
      </c>
      <c r="N13">
        <f t="shared" si="8"/>
        <v>0</v>
      </c>
      <c r="O13">
        <f t="shared" si="4"/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AE33-60DC-4ECA-8448-59ECEFF759C7}">
  <dimension ref="A1:F12"/>
  <sheetViews>
    <sheetView workbookViewId="0">
      <selection activeCell="E9" sqref="E9:E12"/>
    </sheetView>
  </sheetViews>
  <sheetFormatPr defaultRowHeight="14.25" x14ac:dyDescent="0.2"/>
  <sheetData>
    <row r="1" spans="1:6" x14ac:dyDescent="0.2">
      <c r="A1" t="s">
        <v>6</v>
      </c>
      <c r="E1" t="s">
        <v>7</v>
      </c>
      <c r="F1" t="s">
        <v>9</v>
      </c>
    </row>
    <row r="2" spans="1:6" x14ac:dyDescent="0.2">
      <c r="A2" t="s">
        <v>1</v>
      </c>
      <c r="B2">
        <v>9.2999999999999999E-2</v>
      </c>
      <c r="C2">
        <v>8.3000000000000004E-2</v>
      </c>
      <c r="D2">
        <v>8.5999999999999993E-2</v>
      </c>
      <c r="E2">
        <f>AVERAGE(B2:D2)</f>
        <v>8.7333333333333332E-2</v>
      </c>
      <c r="F2">
        <f>0.6044*E2</f>
        <v>5.278426666666667E-2</v>
      </c>
    </row>
    <row r="3" spans="1:6" x14ac:dyDescent="0.2">
      <c r="A3" t="s">
        <v>2</v>
      </c>
      <c r="B3">
        <v>7.5999999999999998E-2</v>
      </c>
      <c r="C3">
        <v>9.0999999999999998E-2</v>
      </c>
      <c r="D3">
        <v>9.2999999999999999E-2</v>
      </c>
      <c r="E3">
        <f t="shared" ref="E3:E5" si="0">AVERAGE(B3:D3)</f>
        <v>8.666666666666667E-2</v>
      </c>
      <c r="F3">
        <f t="shared" ref="F3:F12" si="1">0.6044*E3</f>
        <v>5.2381333333333342E-2</v>
      </c>
    </row>
    <row r="4" spans="1:6" x14ac:dyDescent="0.2">
      <c r="A4" t="s">
        <v>3</v>
      </c>
      <c r="B4">
        <v>3.0000000000000001E-3</v>
      </c>
      <c r="C4">
        <v>0</v>
      </c>
      <c r="D4">
        <v>0</v>
      </c>
      <c r="E4">
        <f t="shared" si="0"/>
        <v>1E-3</v>
      </c>
      <c r="F4">
        <f t="shared" si="1"/>
        <v>6.0440000000000005E-4</v>
      </c>
    </row>
    <row r="5" spans="1:6" x14ac:dyDescent="0.2">
      <c r="A5" t="s">
        <v>4</v>
      </c>
      <c r="B5">
        <v>0</v>
      </c>
      <c r="C5">
        <v>0</v>
      </c>
      <c r="D5">
        <v>0</v>
      </c>
      <c r="E5">
        <f t="shared" si="0"/>
        <v>0</v>
      </c>
      <c r="F5">
        <f t="shared" si="1"/>
        <v>0</v>
      </c>
    </row>
    <row r="8" spans="1:6" x14ac:dyDescent="0.2">
      <c r="A8" t="s">
        <v>5</v>
      </c>
    </row>
    <row r="9" spans="1:6" x14ac:dyDescent="0.2">
      <c r="A9" t="s">
        <v>1</v>
      </c>
      <c r="B9">
        <v>0</v>
      </c>
      <c r="C9">
        <v>0</v>
      </c>
      <c r="D9">
        <v>0</v>
      </c>
      <c r="E9">
        <f>AVERAGE(B9:D9)</f>
        <v>0</v>
      </c>
      <c r="F9">
        <f t="shared" si="1"/>
        <v>0</v>
      </c>
    </row>
    <row r="10" spans="1:6" x14ac:dyDescent="0.2">
      <c r="A10" t="s">
        <v>2</v>
      </c>
      <c r="B10">
        <v>0</v>
      </c>
      <c r="C10">
        <v>0</v>
      </c>
      <c r="D10">
        <v>0</v>
      </c>
      <c r="E10">
        <f t="shared" ref="E10:E12" si="2">AVERAGE(B10:D10)</f>
        <v>0</v>
      </c>
      <c r="F10">
        <f t="shared" si="1"/>
        <v>0</v>
      </c>
    </row>
    <row r="11" spans="1:6" x14ac:dyDescent="0.2">
      <c r="A11" t="s">
        <v>3</v>
      </c>
      <c r="B11">
        <v>0</v>
      </c>
      <c r="C11">
        <v>0</v>
      </c>
      <c r="D11">
        <v>0</v>
      </c>
      <c r="E11">
        <f t="shared" si="2"/>
        <v>0</v>
      </c>
      <c r="F11">
        <f t="shared" si="1"/>
        <v>0</v>
      </c>
    </row>
    <row r="12" spans="1:6" x14ac:dyDescent="0.2">
      <c r="A12" t="s">
        <v>4</v>
      </c>
      <c r="B12">
        <v>0</v>
      </c>
      <c r="C12">
        <v>0</v>
      </c>
      <c r="D12">
        <v>0</v>
      </c>
      <c r="E12">
        <f t="shared" si="2"/>
        <v>0</v>
      </c>
      <c r="F12">
        <f t="shared" si="1"/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9D74-1FDE-4E92-995C-8B61B6BC38F1}">
  <dimension ref="A1:F12"/>
  <sheetViews>
    <sheetView workbookViewId="0">
      <selection activeCell="E9" sqref="E9:E12"/>
    </sheetView>
  </sheetViews>
  <sheetFormatPr defaultRowHeight="14.25" x14ac:dyDescent="0.2"/>
  <sheetData>
    <row r="1" spans="1:6" x14ac:dyDescent="0.2">
      <c r="A1" t="s">
        <v>6</v>
      </c>
      <c r="E1" t="s">
        <v>7</v>
      </c>
      <c r="F1" t="s">
        <v>9</v>
      </c>
    </row>
    <row r="2" spans="1:6" x14ac:dyDescent="0.2">
      <c r="A2" t="s">
        <v>1</v>
      </c>
      <c r="B2">
        <v>0.112</v>
      </c>
      <c r="C2">
        <v>0.13</v>
      </c>
      <c r="D2">
        <v>0.11600000000000001</v>
      </c>
      <c r="E2">
        <f>AVERAGE(B2:D2)</f>
        <v>0.11933333333333333</v>
      </c>
      <c r="F2">
        <f>0.6044*E2</f>
        <v>7.2125066666666668E-2</v>
      </c>
    </row>
    <row r="3" spans="1:6" x14ac:dyDescent="0.2">
      <c r="A3" t="s">
        <v>2</v>
      </c>
      <c r="B3">
        <v>0.105</v>
      </c>
      <c r="C3">
        <v>0.106</v>
      </c>
      <c r="D3">
        <v>0.104</v>
      </c>
      <c r="E3">
        <f t="shared" ref="E3:E5" si="0">AVERAGE(B3:D3)</f>
        <v>0.105</v>
      </c>
      <c r="F3">
        <f t="shared" ref="F3:F12" si="1">0.6044*E3</f>
        <v>6.3462000000000005E-2</v>
      </c>
    </row>
    <row r="4" spans="1:6" x14ac:dyDescent="0.2">
      <c r="A4" t="s">
        <v>3</v>
      </c>
      <c r="B4">
        <v>1.6E-2</v>
      </c>
      <c r="C4">
        <v>0.01</v>
      </c>
      <c r="D4">
        <v>1E-3</v>
      </c>
      <c r="E4">
        <f t="shared" si="0"/>
        <v>9.0000000000000011E-3</v>
      </c>
      <c r="F4">
        <f t="shared" si="1"/>
        <v>5.439600000000001E-3</v>
      </c>
    </row>
    <row r="5" spans="1:6" x14ac:dyDescent="0.2">
      <c r="A5" t="s">
        <v>4</v>
      </c>
      <c r="B5">
        <v>0</v>
      </c>
      <c r="C5">
        <v>5.0000000000000001E-3</v>
      </c>
      <c r="D5">
        <v>0</v>
      </c>
      <c r="E5">
        <f t="shared" si="0"/>
        <v>1.6666666666666668E-3</v>
      </c>
      <c r="F5">
        <f t="shared" si="1"/>
        <v>1.0073333333333334E-3</v>
      </c>
    </row>
    <row r="8" spans="1:6" x14ac:dyDescent="0.2">
      <c r="A8" t="s">
        <v>5</v>
      </c>
    </row>
    <row r="9" spans="1:6" x14ac:dyDescent="0.2">
      <c r="A9" t="s">
        <v>1</v>
      </c>
      <c r="B9">
        <v>0</v>
      </c>
      <c r="C9">
        <v>0</v>
      </c>
      <c r="D9">
        <v>0</v>
      </c>
      <c r="E9">
        <f>AVERAGE(B9:D9)</f>
        <v>0</v>
      </c>
      <c r="F9">
        <f t="shared" si="1"/>
        <v>0</v>
      </c>
    </row>
    <row r="10" spans="1:6" x14ac:dyDescent="0.2">
      <c r="A10" t="s">
        <v>2</v>
      </c>
      <c r="B10">
        <v>0</v>
      </c>
      <c r="C10">
        <v>0</v>
      </c>
      <c r="D10">
        <v>0</v>
      </c>
      <c r="E10">
        <f t="shared" ref="E10:E12" si="2">AVERAGE(B10:D10)</f>
        <v>0</v>
      </c>
      <c r="F10">
        <f t="shared" si="1"/>
        <v>0</v>
      </c>
    </row>
    <row r="11" spans="1:6" x14ac:dyDescent="0.2">
      <c r="A11" t="s">
        <v>3</v>
      </c>
      <c r="B11">
        <v>0</v>
      </c>
      <c r="C11">
        <v>0</v>
      </c>
      <c r="D11">
        <v>0</v>
      </c>
      <c r="E11">
        <f t="shared" si="2"/>
        <v>0</v>
      </c>
      <c r="F11">
        <f t="shared" si="1"/>
        <v>0</v>
      </c>
    </row>
    <row r="12" spans="1:6" x14ac:dyDescent="0.2">
      <c r="A12" t="s">
        <v>4</v>
      </c>
      <c r="B12">
        <v>0</v>
      </c>
      <c r="C12">
        <v>0</v>
      </c>
      <c r="D12">
        <v>0</v>
      </c>
      <c r="E12">
        <f t="shared" si="2"/>
        <v>0</v>
      </c>
      <c r="F12">
        <f t="shared" si="1"/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E3B7-D562-4509-91CD-646F1D383C43}">
  <dimension ref="A1:F12"/>
  <sheetViews>
    <sheetView workbookViewId="0">
      <selection activeCell="E9" sqref="E9:E12"/>
    </sheetView>
  </sheetViews>
  <sheetFormatPr defaultRowHeight="14.25" x14ac:dyDescent="0.2"/>
  <sheetData>
    <row r="1" spans="1:6" x14ac:dyDescent="0.2">
      <c r="A1" t="s">
        <v>6</v>
      </c>
      <c r="E1" t="s">
        <v>7</v>
      </c>
      <c r="F1" t="s">
        <v>9</v>
      </c>
    </row>
    <row r="2" spans="1:6" x14ac:dyDescent="0.2">
      <c r="A2" t="s">
        <v>1</v>
      </c>
      <c r="B2">
        <v>0.128</v>
      </c>
      <c r="C2">
        <v>0.11899999999999999</v>
      </c>
      <c r="D2">
        <v>0.125</v>
      </c>
      <c r="E2">
        <f>AVERAGE(B2:D2)</f>
        <v>0.124</v>
      </c>
      <c r="F2">
        <f>0.6044*E2</f>
        <v>7.4945600000000001E-2</v>
      </c>
    </row>
    <row r="3" spans="1:6" x14ac:dyDescent="0.2">
      <c r="A3" t="s">
        <v>2</v>
      </c>
      <c r="B3">
        <v>0.13300000000000001</v>
      </c>
      <c r="C3">
        <v>0.14000000000000001</v>
      </c>
      <c r="D3">
        <v>0.13700000000000001</v>
      </c>
      <c r="E3">
        <f t="shared" ref="E3:E5" si="0">AVERAGE(B3:D3)</f>
        <v>0.13666666666666669</v>
      </c>
      <c r="F3">
        <f t="shared" ref="F3:F12" si="1">0.6044*E3</f>
        <v>8.2601333333333346E-2</v>
      </c>
    </row>
    <row r="4" spans="1:6" x14ac:dyDescent="0.2">
      <c r="A4" t="s">
        <v>3</v>
      </c>
      <c r="B4">
        <v>8.0000000000000002E-3</v>
      </c>
      <c r="C4">
        <v>1E-3</v>
      </c>
      <c r="D4">
        <v>2E-3</v>
      </c>
      <c r="E4">
        <f t="shared" si="0"/>
        <v>3.666666666666667E-3</v>
      </c>
      <c r="F4">
        <f t="shared" si="1"/>
        <v>2.2161333333333339E-3</v>
      </c>
    </row>
    <row r="5" spans="1:6" x14ac:dyDescent="0.2">
      <c r="A5" t="s">
        <v>4</v>
      </c>
      <c r="B5">
        <v>0</v>
      </c>
      <c r="C5">
        <v>0</v>
      </c>
      <c r="D5">
        <v>0</v>
      </c>
      <c r="E5">
        <f t="shared" si="0"/>
        <v>0</v>
      </c>
      <c r="F5">
        <f t="shared" si="1"/>
        <v>0</v>
      </c>
    </row>
    <row r="8" spans="1:6" x14ac:dyDescent="0.2">
      <c r="A8" t="s">
        <v>5</v>
      </c>
    </row>
    <row r="9" spans="1:6" x14ac:dyDescent="0.2">
      <c r="A9" t="s">
        <v>1</v>
      </c>
      <c r="B9">
        <v>0</v>
      </c>
      <c r="C9">
        <v>0</v>
      </c>
      <c r="D9">
        <v>0</v>
      </c>
      <c r="E9">
        <f>AVERAGE(B9:D9)</f>
        <v>0</v>
      </c>
      <c r="F9">
        <f t="shared" si="1"/>
        <v>0</v>
      </c>
    </row>
    <row r="10" spans="1:6" x14ac:dyDescent="0.2">
      <c r="A10" t="s">
        <v>2</v>
      </c>
      <c r="B10">
        <v>0</v>
      </c>
      <c r="C10">
        <v>0</v>
      </c>
      <c r="D10">
        <v>0</v>
      </c>
      <c r="E10">
        <f t="shared" ref="E10:E12" si="2">AVERAGE(B10:D10)</f>
        <v>0</v>
      </c>
      <c r="F10">
        <f t="shared" si="1"/>
        <v>0</v>
      </c>
    </row>
    <row r="11" spans="1:6" x14ac:dyDescent="0.2">
      <c r="A11" t="s">
        <v>3</v>
      </c>
      <c r="B11">
        <v>0</v>
      </c>
      <c r="C11">
        <v>0</v>
      </c>
      <c r="D11">
        <v>0</v>
      </c>
      <c r="E11">
        <f t="shared" si="2"/>
        <v>0</v>
      </c>
      <c r="F11">
        <f t="shared" si="1"/>
        <v>0</v>
      </c>
    </row>
    <row r="12" spans="1:6" x14ac:dyDescent="0.2">
      <c r="A12" t="s">
        <v>4</v>
      </c>
      <c r="B12">
        <v>0</v>
      </c>
      <c r="C12">
        <v>0</v>
      </c>
      <c r="D12">
        <v>0</v>
      </c>
      <c r="E12">
        <f t="shared" si="2"/>
        <v>0</v>
      </c>
      <c r="F12">
        <f t="shared" si="1"/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07F2-E852-4A7E-8B9B-F387DCCE6C04}">
  <dimension ref="A1:F12"/>
  <sheetViews>
    <sheetView workbookViewId="0">
      <selection activeCell="E9" sqref="E9:E12"/>
    </sheetView>
  </sheetViews>
  <sheetFormatPr defaultRowHeight="14.25" x14ac:dyDescent="0.2"/>
  <sheetData>
    <row r="1" spans="1:6" x14ac:dyDescent="0.2">
      <c r="A1" t="s">
        <v>6</v>
      </c>
      <c r="E1" t="s">
        <v>7</v>
      </c>
      <c r="F1" t="s">
        <v>9</v>
      </c>
    </row>
    <row r="2" spans="1:6" x14ac:dyDescent="0.2">
      <c r="A2" t="s">
        <v>1</v>
      </c>
      <c r="B2">
        <v>0.13700000000000001</v>
      </c>
      <c r="C2">
        <v>0.14599999999999999</v>
      </c>
      <c r="D2">
        <v>0.14699999999999999</v>
      </c>
      <c r="E2">
        <f>AVERAGE(B2:D2)</f>
        <v>0.14333333333333334</v>
      </c>
      <c r="F2">
        <f>0.6044*E2</f>
        <v>8.6630666666666675E-2</v>
      </c>
    </row>
    <row r="3" spans="1:6" x14ac:dyDescent="0.2">
      <c r="A3" t="s">
        <v>2</v>
      </c>
      <c r="B3">
        <v>0.155</v>
      </c>
      <c r="C3">
        <v>0.17799999999999999</v>
      </c>
      <c r="D3">
        <v>0.155</v>
      </c>
      <c r="E3">
        <f t="shared" ref="E3:E5" si="0">AVERAGE(B3:D3)</f>
        <v>0.16266666666666665</v>
      </c>
      <c r="F3">
        <f t="shared" ref="F3:F12" si="1">0.6044*E3</f>
        <v>9.8315733333333336E-2</v>
      </c>
    </row>
    <row r="4" spans="1:6" x14ac:dyDescent="0.2">
      <c r="A4" t="s">
        <v>3</v>
      </c>
      <c r="B4">
        <v>8.9999999999999993E-3</v>
      </c>
      <c r="C4">
        <v>5.0000000000000001E-3</v>
      </c>
      <c r="D4">
        <v>7.0000000000000001E-3</v>
      </c>
      <c r="E4">
        <f t="shared" si="0"/>
        <v>6.9999999999999993E-3</v>
      </c>
      <c r="F4">
        <f t="shared" si="1"/>
        <v>4.2307999999999998E-3</v>
      </c>
    </row>
    <row r="5" spans="1:6" x14ac:dyDescent="0.2">
      <c r="A5" t="s">
        <v>4</v>
      </c>
      <c r="B5">
        <v>2E-3</v>
      </c>
      <c r="C5">
        <v>4.0000000000000001E-3</v>
      </c>
      <c r="D5">
        <v>0</v>
      </c>
      <c r="E5">
        <f t="shared" si="0"/>
        <v>2E-3</v>
      </c>
      <c r="F5">
        <f t="shared" si="1"/>
        <v>1.2088000000000001E-3</v>
      </c>
    </row>
    <row r="8" spans="1:6" x14ac:dyDescent="0.2">
      <c r="A8" t="s">
        <v>5</v>
      </c>
    </row>
    <row r="9" spans="1:6" x14ac:dyDescent="0.2">
      <c r="A9" t="s">
        <v>1</v>
      </c>
      <c r="B9">
        <v>0</v>
      </c>
      <c r="C9">
        <v>0</v>
      </c>
      <c r="D9">
        <v>0</v>
      </c>
      <c r="E9">
        <f>AVERAGE(B9:D9)</f>
        <v>0</v>
      </c>
      <c r="F9">
        <f t="shared" si="1"/>
        <v>0</v>
      </c>
    </row>
    <row r="10" spans="1:6" x14ac:dyDescent="0.2">
      <c r="A10" t="s">
        <v>2</v>
      </c>
      <c r="B10">
        <v>0</v>
      </c>
      <c r="C10">
        <v>0</v>
      </c>
      <c r="D10">
        <v>0</v>
      </c>
      <c r="E10">
        <f t="shared" ref="E10:E12" si="2">AVERAGE(B10:D10)</f>
        <v>0</v>
      </c>
      <c r="F10">
        <f t="shared" si="1"/>
        <v>0</v>
      </c>
    </row>
    <row r="11" spans="1:6" x14ac:dyDescent="0.2">
      <c r="A11" t="s">
        <v>3</v>
      </c>
      <c r="B11">
        <v>0</v>
      </c>
      <c r="C11">
        <v>0</v>
      </c>
      <c r="D11">
        <v>0</v>
      </c>
      <c r="E11">
        <f t="shared" si="2"/>
        <v>0</v>
      </c>
      <c r="F11">
        <f t="shared" si="1"/>
        <v>0</v>
      </c>
    </row>
    <row r="12" spans="1:6" x14ac:dyDescent="0.2">
      <c r="A12" t="s">
        <v>4</v>
      </c>
      <c r="B12">
        <v>0</v>
      </c>
      <c r="C12">
        <v>0</v>
      </c>
      <c r="D12">
        <v>0</v>
      </c>
      <c r="E12">
        <f t="shared" si="2"/>
        <v>0</v>
      </c>
      <c r="F12">
        <f t="shared" si="1"/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A585-E0F8-4D41-8839-792910D92F93}">
  <dimension ref="A1:F12"/>
  <sheetViews>
    <sheetView workbookViewId="0">
      <selection activeCell="E9" sqref="E9:E12"/>
    </sheetView>
  </sheetViews>
  <sheetFormatPr defaultRowHeight="14.25" x14ac:dyDescent="0.2"/>
  <sheetData>
    <row r="1" spans="1:6" x14ac:dyDescent="0.2">
      <c r="A1" t="s">
        <v>6</v>
      </c>
      <c r="E1" t="s">
        <v>7</v>
      </c>
      <c r="F1" t="s">
        <v>9</v>
      </c>
    </row>
    <row r="2" spans="1:6" x14ac:dyDescent="0.2">
      <c r="A2" t="s">
        <v>1</v>
      </c>
      <c r="B2">
        <v>0.159</v>
      </c>
      <c r="C2">
        <v>0.16300000000000001</v>
      </c>
      <c r="D2">
        <v>0.16500000000000001</v>
      </c>
      <c r="E2">
        <f>AVERAGE(B2:D2)</f>
        <v>0.16233333333333333</v>
      </c>
      <c r="F2">
        <f>0.6044*E2</f>
        <v>9.8114266666666672E-2</v>
      </c>
    </row>
    <row r="3" spans="1:6" x14ac:dyDescent="0.2">
      <c r="A3" t="s">
        <v>2</v>
      </c>
      <c r="B3">
        <v>0.19600000000000001</v>
      </c>
      <c r="C3">
        <v>0.193</v>
      </c>
      <c r="D3">
        <v>0.18</v>
      </c>
      <c r="E3">
        <f t="shared" ref="E3:E5" si="0">AVERAGE(B3:D3)</f>
        <v>0.18966666666666665</v>
      </c>
      <c r="F3">
        <f t="shared" ref="F3:F12" si="1">0.6044*E3</f>
        <v>0.11463453333333333</v>
      </c>
    </row>
    <row r="4" spans="1:6" x14ac:dyDescent="0.2">
      <c r="A4" t="s">
        <v>3</v>
      </c>
      <c r="B4">
        <v>1.2999999999999999E-2</v>
      </c>
      <c r="C4">
        <v>1.2999999999999999E-2</v>
      </c>
      <c r="D4">
        <v>2.5000000000000001E-2</v>
      </c>
      <c r="E4">
        <f t="shared" si="0"/>
        <v>1.7000000000000001E-2</v>
      </c>
      <c r="F4">
        <f t="shared" si="1"/>
        <v>1.0274800000000002E-2</v>
      </c>
    </row>
    <row r="5" spans="1:6" x14ac:dyDescent="0.2">
      <c r="A5" t="s">
        <v>4</v>
      </c>
      <c r="B5">
        <v>7.0000000000000001E-3</v>
      </c>
      <c r="C5">
        <v>7.0000000000000001E-3</v>
      </c>
      <c r="D5">
        <v>6.0000000000000001E-3</v>
      </c>
      <c r="E5">
        <f t="shared" si="0"/>
        <v>6.6666666666666671E-3</v>
      </c>
      <c r="F5">
        <f t="shared" si="1"/>
        <v>4.0293333333333336E-3</v>
      </c>
    </row>
    <row r="8" spans="1:6" x14ac:dyDescent="0.2">
      <c r="A8" t="s">
        <v>5</v>
      </c>
    </row>
    <row r="9" spans="1:6" x14ac:dyDescent="0.2">
      <c r="A9" t="s">
        <v>1</v>
      </c>
      <c r="B9">
        <v>0</v>
      </c>
      <c r="C9">
        <v>0</v>
      </c>
      <c r="D9">
        <v>0</v>
      </c>
      <c r="E9">
        <f>AVERAGE(B9:D9)</f>
        <v>0</v>
      </c>
      <c r="F9">
        <f t="shared" si="1"/>
        <v>0</v>
      </c>
    </row>
    <row r="10" spans="1:6" x14ac:dyDescent="0.2">
      <c r="A10" t="s">
        <v>2</v>
      </c>
      <c r="B10">
        <v>0</v>
      </c>
      <c r="C10">
        <v>0</v>
      </c>
      <c r="D10">
        <v>0</v>
      </c>
      <c r="E10">
        <f t="shared" ref="E10:E12" si="2">AVERAGE(B10:D10)</f>
        <v>0</v>
      </c>
      <c r="F10">
        <f t="shared" si="1"/>
        <v>0</v>
      </c>
    </row>
    <row r="11" spans="1:6" x14ac:dyDescent="0.2">
      <c r="A11" t="s">
        <v>3</v>
      </c>
      <c r="B11">
        <v>0</v>
      </c>
      <c r="C11">
        <v>0</v>
      </c>
      <c r="D11">
        <v>0</v>
      </c>
      <c r="E11">
        <f t="shared" si="2"/>
        <v>0</v>
      </c>
      <c r="F11">
        <f t="shared" si="1"/>
        <v>0</v>
      </c>
    </row>
    <row r="12" spans="1:6" x14ac:dyDescent="0.2">
      <c r="A12" t="s">
        <v>4</v>
      </c>
      <c r="B12">
        <v>0</v>
      </c>
      <c r="C12">
        <v>0</v>
      </c>
      <c r="D12">
        <v>0</v>
      </c>
      <c r="E12">
        <f t="shared" si="2"/>
        <v>0</v>
      </c>
      <c r="F12">
        <f t="shared" si="1"/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5126-02FD-46A7-B2BD-8DA24CFA9C70}">
  <dimension ref="A1:F12"/>
  <sheetViews>
    <sheetView workbookViewId="0">
      <selection activeCell="E9" sqref="E9:E12"/>
    </sheetView>
  </sheetViews>
  <sheetFormatPr defaultRowHeight="14.25" x14ac:dyDescent="0.2"/>
  <sheetData>
    <row r="1" spans="1:6" x14ac:dyDescent="0.2">
      <c r="A1" t="s">
        <v>6</v>
      </c>
      <c r="E1" t="s">
        <v>7</v>
      </c>
      <c r="F1" t="s">
        <v>9</v>
      </c>
    </row>
    <row r="2" spans="1:6" x14ac:dyDescent="0.2">
      <c r="A2" t="s">
        <v>1</v>
      </c>
      <c r="B2">
        <v>0.185</v>
      </c>
      <c r="C2">
        <v>0.192</v>
      </c>
      <c r="D2">
        <v>0.19900000000000001</v>
      </c>
      <c r="E2">
        <f>AVERAGE(B2:D2)</f>
        <v>0.19200000000000003</v>
      </c>
      <c r="F2">
        <f>0.6044*E2</f>
        <v>0.11604480000000003</v>
      </c>
    </row>
    <row r="3" spans="1:6" x14ac:dyDescent="0.2">
      <c r="A3" t="s">
        <v>2</v>
      </c>
      <c r="B3">
        <v>0.21099999999999999</v>
      </c>
      <c r="C3">
        <v>0.21299999999999999</v>
      </c>
      <c r="D3">
        <v>0.214</v>
      </c>
      <c r="E3">
        <f t="shared" ref="E3:E5" si="0">AVERAGE(B3:D3)</f>
        <v>0.21266666666666667</v>
      </c>
      <c r="F3">
        <f t="shared" ref="F3:F12" si="1">0.6044*E3</f>
        <v>0.12853573333333335</v>
      </c>
    </row>
    <row r="4" spans="1:6" x14ac:dyDescent="0.2">
      <c r="A4" t="s">
        <v>3</v>
      </c>
      <c r="B4">
        <v>4.2999999999999997E-2</v>
      </c>
      <c r="C4">
        <v>3.5999999999999997E-2</v>
      </c>
      <c r="D4">
        <v>3.3000000000000002E-2</v>
      </c>
      <c r="E4">
        <f t="shared" si="0"/>
        <v>3.7333333333333329E-2</v>
      </c>
      <c r="F4">
        <f t="shared" si="1"/>
        <v>2.2564266666666666E-2</v>
      </c>
    </row>
    <row r="5" spans="1:6" x14ac:dyDescent="0.2">
      <c r="A5" t="s">
        <v>4</v>
      </c>
      <c r="B5">
        <v>2.3E-2</v>
      </c>
      <c r="C5">
        <v>2.4E-2</v>
      </c>
      <c r="D5">
        <v>2.1000000000000001E-2</v>
      </c>
      <c r="E5">
        <f t="shared" si="0"/>
        <v>2.2666666666666668E-2</v>
      </c>
      <c r="F5">
        <f t="shared" si="1"/>
        <v>1.3699733333333335E-2</v>
      </c>
    </row>
    <row r="8" spans="1:6" x14ac:dyDescent="0.2">
      <c r="A8" t="s">
        <v>5</v>
      </c>
    </row>
    <row r="9" spans="1:6" x14ac:dyDescent="0.2">
      <c r="A9" t="s">
        <v>1</v>
      </c>
      <c r="B9">
        <v>6.0000000000000001E-3</v>
      </c>
      <c r="C9">
        <v>1.2999999999999999E-2</v>
      </c>
      <c r="D9">
        <v>1.4999999999999999E-2</v>
      </c>
      <c r="E9">
        <f>AVERAGE(B9:D9)</f>
        <v>1.1333333333333334E-2</v>
      </c>
      <c r="F9">
        <f t="shared" si="1"/>
        <v>6.8498666666666676E-3</v>
      </c>
    </row>
    <row r="10" spans="1:6" x14ac:dyDescent="0.2">
      <c r="A10" t="s">
        <v>2</v>
      </c>
      <c r="B10">
        <v>8.9999999999999993E-3</v>
      </c>
      <c r="C10">
        <v>8.9999999999999993E-3</v>
      </c>
      <c r="D10">
        <v>1.0999999999999999E-2</v>
      </c>
      <c r="E10">
        <f t="shared" ref="E10:E12" si="2">AVERAGE(B10:D10)</f>
        <v>9.6666666666666654E-3</v>
      </c>
      <c r="F10">
        <f t="shared" si="1"/>
        <v>5.8425333333333327E-3</v>
      </c>
    </row>
    <row r="11" spans="1:6" x14ac:dyDescent="0.2">
      <c r="A11" t="s">
        <v>3</v>
      </c>
      <c r="B11">
        <v>1E-3</v>
      </c>
      <c r="C11">
        <v>2E-3</v>
      </c>
      <c r="D11">
        <v>4.0000000000000001E-3</v>
      </c>
      <c r="E11">
        <f t="shared" si="2"/>
        <v>2.3333333333333335E-3</v>
      </c>
      <c r="F11">
        <f t="shared" si="1"/>
        <v>1.4102666666666668E-3</v>
      </c>
    </row>
    <row r="12" spans="1:6" x14ac:dyDescent="0.2">
      <c r="A12" t="s">
        <v>4</v>
      </c>
      <c r="B12">
        <v>3.0000000000000001E-3</v>
      </c>
      <c r="C12">
        <v>3.0000000000000001E-3</v>
      </c>
      <c r="D12">
        <v>3.0000000000000001E-3</v>
      </c>
      <c r="E12">
        <f t="shared" si="2"/>
        <v>3.0000000000000005E-3</v>
      </c>
      <c r="F12">
        <f t="shared" si="1"/>
        <v>1.8132000000000005E-3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3259-4795-4CC0-9429-D6BEE4D4B443}">
  <dimension ref="A1:F12"/>
  <sheetViews>
    <sheetView workbookViewId="0">
      <selection activeCell="E9" sqref="E9:E12"/>
    </sheetView>
  </sheetViews>
  <sheetFormatPr defaultRowHeight="14.25" x14ac:dyDescent="0.2"/>
  <sheetData>
    <row r="1" spans="1:6" x14ac:dyDescent="0.2">
      <c r="A1" t="s">
        <v>6</v>
      </c>
      <c r="E1" t="s">
        <v>7</v>
      </c>
      <c r="F1" t="s">
        <v>9</v>
      </c>
    </row>
    <row r="2" spans="1:6" x14ac:dyDescent="0.2">
      <c r="A2" t="s">
        <v>1</v>
      </c>
      <c r="B2">
        <v>0.20300000000000001</v>
      </c>
      <c r="C2">
        <v>0.193</v>
      </c>
      <c r="D2">
        <v>0.187</v>
      </c>
      <c r="E2">
        <f>AVERAGE(B2:D2)</f>
        <v>0.19433333333333333</v>
      </c>
      <c r="F2">
        <f>0.6044*E2</f>
        <v>0.11745506666666668</v>
      </c>
    </row>
    <row r="3" spans="1:6" x14ac:dyDescent="0.2">
      <c r="A3" t="s">
        <v>2</v>
      </c>
      <c r="B3">
        <v>0.217</v>
      </c>
      <c r="C3">
        <v>0.219</v>
      </c>
      <c r="D3">
        <v>0.217</v>
      </c>
      <c r="E3">
        <f t="shared" ref="E3:E5" si="0">AVERAGE(B3:D3)</f>
        <v>0.21766666666666667</v>
      </c>
      <c r="F3">
        <f t="shared" ref="F3:F5" si="1">0.6044*E3</f>
        <v>0.13155773333333334</v>
      </c>
    </row>
    <row r="4" spans="1:6" x14ac:dyDescent="0.2">
      <c r="A4" t="s">
        <v>3</v>
      </c>
      <c r="B4">
        <v>4.2000000000000003E-2</v>
      </c>
      <c r="C4">
        <v>3.2000000000000001E-2</v>
      </c>
      <c r="D4">
        <v>2.5999999999999999E-2</v>
      </c>
      <c r="E4">
        <f t="shared" si="0"/>
        <v>3.3333333333333333E-2</v>
      </c>
      <c r="F4">
        <f t="shared" si="1"/>
        <v>2.0146666666666667E-2</v>
      </c>
    </row>
    <row r="5" spans="1:6" x14ac:dyDescent="0.2">
      <c r="A5" t="s">
        <v>4</v>
      </c>
      <c r="B5">
        <v>0.02</v>
      </c>
      <c r="C5">
        <v>1.9E-2</v>
      </c>
      <c r="D5">
        <v>1.7999999999999999E-2</v>
      </c>
      <c r="E5">
        <f t="shared" si="0"/>
        <v>1.9E-2</v>
      </c>
      <c r="F5">
        <f t="shared" si="1"/>
        <v>1.14836E-2</v>
      </c>
    </row>
    <row r="8" spans="1:6" x14ac:dyDescent="0.2">
      <c r="A8" t="s">
        <v>5</v>
      </c>
    </row>
    <row r="9" spans="1:6" x14ac:dyDescent="0.2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E434-0CDF-43B3-9C01-AFCCCF1B9931}">
  <dimension ref="A1:J19"/>
  <sheetViews>
    <sheetView tabSelected="1" workbookViewId="0">
      <selection activeCell="E24" sqref="E24"/>
    </sheetView>
  </sheetViews>
  <sheetFormatPr defaultRowHeight="14.25" x14ac:dyDescent="0.2"/>
  <cols>
    <col min="1" max="1" width="13.25" customWidth="1"/>
  </cols>
  <sheetData>
    <row r="1" spans="1:10" x14ac:dyDescent="0.2">
      <c r="A1" s="2" t="s">
        <v>11</v>
      </c>
      <c r="B1" t="s">
        <v>1</v>
      </c>
      <c r="C1">
        <v>3.9555555555555559E-2</v>
      </c>
      <c r="D1">
        <v>8.7333333333333332E-2</v>
      </c>
      <c r="E1">
        <v>0.11933333333333333</v>
      </c>
      <c r="F1">
        <v>0.124</v>
      </c>
      <c r="G1">
        <v>0.14333333333333334</v>
      </c>
      <c r="H1">
        <v>0.16233333333333333</v>
      </c>
      <c r="I1">
        <v>0.19200000000000003</v>
      </c>
      <c r="J1">
        <v>0.19433333333333333</v>
      </c>
    </row>
    <row r="2" spans="1:10" x14ac:dyDescent="0.2">
      <c r="A2" s="2"/>
      <c r="B2" t="s">
        <v>2</v>
      </c>
      <c r="C2">
        <v>4.4888888888888888E-2</v>
      </c>
      <c r="D2">
        <v>8.666666666666667E-2</v>
      </c>
      <c r="E2">
        <v>0.105</v>
      </c>
      <c r="F2">
        <v>0.13666666666666669</v>
      </c>
      <c r="G2">
        <v>0.16266666666666665</v>
      </c>
      <c r="H2">
        <v>0.18966666666666665</v>
      </c>
      <c r="I2">
        <v>0.21266666666666667</v>
      </c>
      <c r="J2">
        <v>0.21766666666666667</v>
      </c>
    </row>
    <row r="3" spans="1:10" x14ac:dyDescent="0.2">
      <c r="A3" s="2"/>
      <c r="B3" t="s">
        <v>3</v>
      </c>
      <c r="C3">
        <v>4.4444444444444441E-4</v>
      </c>
      <c r="D3">
        <v>1E-3</v>
      </c>
      <c r="E3">
        <v>9.0000000000000011E-3</v>
      </c>
      <c r="F3">
        <v>3.666666666666667E-3</v>
      </c>
      <c r="G3">
        <v>6.9999999999999993E-3</v>
      </c>
      <c r="H3">
        <v>1.7000000000000001E-2</v>
      </c>
      <c r="I3">
        <v>3.7333333333333329E-2</v>
      </c>
      <c r="J3">
        <v>3.3333333333333333E-2</v>
      </c>
    </row>
    <row r="4" spans="1:10" x14ac:dyDescent="0.2">
      <c r="A4" s="2"/>
      <c r="B4" t="s">
        <v>4</v>
      </c>
      <c r="C4">
        <v>0</v>
      </c>
      <c r="D4">
        <v>0</v>
      </c>
      <c r="E4">
        <v>1.6666666666666668E-3</v>
      </c>
      <c r="F4">
        <v>0</v>
      </c>
      <c r="G4">
        <v>2E-3</v>
      </c>
      <c r="H4">
        <v>6.6666666666666671E-3</v>
      </c>
      <c r="I4">
        <v>2.2666666666666668E-2</v>
      </c>
      <c r="J4">
        <v>1.9E-2</v>
      </c>
    </row>
    <row r="9" spans="1:10" x14ac:dyDescent="0.2">
      <c r="A9" s="2" t="s">
        <v>12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1.1333333333333334E-2</v>
      </c>
      <c r="J9">
        <v>0</v>
      </c>
    </row>
    <row r="10" spans="1:10" x14ac:dyDescent="0.2">
      <c r="A10" s="2"/>
      <c r="B10" t="s">
        <v>2</v>
      </c>
      <c r="C10">
        <v>4.4444444444444444E-3</v>
      </c>
      <c r="D10">
        <v>0</v>
      </c>
      <c r="E10">
        <v>0</v>
      </c>
      <c r="F10">
        <v>0</v>
      </c>
      <c r="G10">
        <v>0</v>
      </c>
      <c r="H10">
        <v>0</v>
      </c>
      <c r="I10">
        <v>9.6666666666666654E-3</v>
      </c>
      <c r="J10">
        <v>0</v>
      </c>
    </row>
    <row r="11" spans="1:10" x14ac:dyDescent="0.2">
      <c r="A11" s="2"/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2.3333333333333335E-3</v>
      </c>
      <c r="J11">
        <v>0</v>
      </c>
    </row>
    <row r="12" spans="1:10" x14ac:dyDescent="0.2">
      <c r="A12" s="2"/>
      <c r="B12" t="s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3.0000000000000005E-3</v>
      </c>
      <c r="J12">
        <v>0</v>
      </c>
    </row>
    <row r="16" spans="1:10" x14ac:dyDescent="0.2">
      <c r="A16" s="2" t="s">
        <v>13</v>
      </c>
      <c r="B16" t="s">
        <v>1</v>
      </c>
      <c r="C16">
        <f>C1-C9</f>
        <v>3.9555555555555559E-2</v>
      </c>
      <c r="D16">
        <f t="shared" ref="D16:J16" si="0">D1-D9</f>
        <v>8.7333333333333332E-2</v>
      </c>
      <c r="E16">
        <f t="shared" si="0"/>
        <v>0.11933333333333333</v>
      </c>
      <c r="F16">
        <f t="shared" si="0"/>
        <v>0.124</v>
      </c>
      <c r="G16">
        <f t="shared" si="0"/>
        <v>0.14333333333333334</v>
      </c>
      <c r="H16">
        <f t="shared" si="0"/>
        <v>0.16233333333333333</v>
      </c>
      <c r="I16">
        <f t="shared" si="0"/>
        <v>0.1806666666666667</v>
      </c>
      <c r="J16">
        <f t="shared" si="0"/>
        <v>0.19433333333333333</v>
      </c>
    </row>
    <row r="17" spans="1:10" x14ac:dyDescent="0.2">
      <c r="A17" s="2"/>
      <c r="B17" t="s">
        <v>2</v>
      </c>
      <c r="C17">
        <f t="shared" ref="C17:J17" si="1">C2-C10</f>
        <v>4.0444444444444443E-2</v>
      </c>
      <c r="D17">
        <f t="shared" si="1"/>
        <v>8.666666666666667E-2</v>
      </c>
      <c r="E17">
        <f t="shared" si="1"/>
        <v>0.105</v>
      </c>
      <c r="F17">
        <f t="shared" si="1"/>
        <v>0.13666666666666669</v>
      </c>
      <c r="G17">
        <f t="shared" si="1"/>
        <v>0.16266666666666665</v>
      </c>
      <c r="H17">
        <f t="shared" si="1"/>
        <v>0.18966666666666665</v>
      </c>
      <c r="I17">
        <f t="shared" si="1"/>
        <v>0.20300000000000001</v>
      </c>
      <c r="J17">
        <f t="shared" si="1"/>
        <v>0.21766666666666667</v>
      </c>
    </row>
    <row r="18" spans="1:10" x14ac:dyDescent="0.2">
      <c r="A18" s="2"/>
      <c r="B18" t="s">
        <v>3</v>
      </c>
      <c r="C18">
        <f t="shared" ref="C18:J18" si="2">C3-C11</f>
        <v>4.4444444444444441E-4</v>
      </c>
      <c r="D18">
        <f t="shared" si="2"/>
        <v>1E-3</v>
      </c>
      <c r="E18">
        <f t="shared" si="2"/>
        <v>9.0000000000000011E-3</v>
      </c>
      <c r="F18">
        <f t="shared" si="2"/>
        <v>3.666666666666667E-3</v>
      </c>
      <c r="G18">
        <f t="shared" si="2"/>
        <v>6.9999999999999993E-3</v>
      </c>
      <c r="H18">
        <f t="shared" si="2"/>
        <v>1.7000000000000001E-2</v>
      </c>
      <c r="I18">
        <f t="shared" si="2"/>
        <v>3.4999999999999996E-2</v>
      </c>
      <c r="J18">
        <f t="shared" si="2"/>
        <v>3.3333333333333333E-2</v>
      </c>
    </row>
    <row r="19" spans="1:10" x14ac:dyDescent="0.2">
      <c r="A19" s="2"/>
      <c r="B19" t="s">
        <v>4</v>
      </c>
      <c r="C19">
        <f t="shared" ref="C19:J19" si="3">C4-C12</f>
        <v>0</v>
      </c>
      <c r="D19">
        <f t="shared" si="3"/>
        <v>0</v>
      </c>
      <c r="E19">
        <f t="shared" si="3"/>
        <v>1.6666666666666668E-3</v>
      </c>
      <c r="F19">
        <f t="shared" si="3"/>
        <v>0</v>
      </c>
      <c r="G19">
        <f t="shared" si="3"/>
        <v>2E-3</v>
      </c>
      <c r="H19">
        <f t="shared" si="3"/>
        <v>6.6666666666666671E-3</v>
      </c>
      <c r="I19">
        <f t="shared" si="3"/>
        <v>1.9666666666666669E-2</v>
      </c>
      <c r="J19">
        <f t="shared" si="3"/>
        <v>1.9E-2</v>
      </c>
    </row>
  </sheetData>
  <mergeCells count="3">
    <mergeCell ref="A1:A4"/>
    <mergeCell ref="A9:A12"/>
    <mergeCell ref="A16:A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standard curve</vt:lpstr>
      <vt:lpstr>10min</vt:lpstr>
      <vt:lpstr>30min0.0</vt:lpstr>
      <vt:lpstr>45min</vt:lpstr>
      <vt:lpstr>1h</vt:lpstr>
      <vt:lpstr>1.5h</vt:lpstr>
      <vt:lpstr>2h</vt:lpstr>
      <vt:lpstr>2.5h</vt:lpstr>
      <vt:lpstr>3h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 Li</dc:creator>
  <cp:lastModifiedBy>HW Dong</cp:lastModifiedBy>
  <dcterms:created xsi:type="dcterms:W3CDTF">2018-12-12T08:58:09Z</dcterms:created>
  <dcterms:modified xsi:type="dcterms:W3CDTF">2018-12-23T15:45:24Z</dcterms:modified>
</cp:coreProperties>
</file>