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ss" sheetId="1" state="visible" r:id="rId2"/>
    <sheet name="stiffnes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<sst xmlns="http://schemas.openxmlformats.org/spreadsheetml/2006/main" count="51" uniqueCount="32">
  <si>
    <t xml:space="preserve">Mass Data (Material FoR)</t>
  </si>
  <si>
    <t xml:space="preserve">section</t>
  </si>
  <si>
    <t xml:space="preserve">mass</t>
  </si>
  <si>
    <t xml:space="preserve">ixx</t>
  </si>
  <si>
    <t xml:space="preserve">iyy</t>
  </si>
  <si>
    <t xml:space="preserve">izz</t>
  </si>
  <si>
    <t xml:space="preserve">xcg</t>
  </si>
  <si>
    <t xml:space="preserve">ycg</t>
  </si>
  <si>
    <t xml:space="preserve">zcg</t>
  </si>
  <si>
    <t xml:space="preserve">[-]</t>
  </si>
  <si>
    <t xml:space="preserve">[kg/m]</t>
  </si>
  <si>
    <t xml:space="preserve">[kgm]</t>
  </si>
  <si>
    <t xml:space="preserve">[m]</t>
  </si>
  <si>
    <t xml:space="preserve">Linboard</t>
  </si>
  <si>
    <t xml:space="preserve">Loutboard</t>
  </si>
  <si>
    <t xml:space="preserve">Ldihedral</t>
  </si>
  <si>
    <t xml:space="preserve">Rinboard</t>
  </si>
  <si>
    <t xml:space="preserve">Routboard</t>
  </si>
  <si>
    <t xml:space="preserve">Rdihedral</t>
  </si>
  <si>
    <t xml:space="preserve">boom</t>
  </si>
  <si>
    <t xml:space="preserve">tail</t>
  </si>
  <si>
    <t xml:space="preserve">Stiffness Data (Material FoR)</t>
  </si>
  <si>
    <t xml:space="preserve">ea</t>
  </si>
  <si>
    <t xml:space="preserve">gay</t>
  </si>
  <si>
    <t xml:space="preserve">gaz</t>
  </si>
  <si>
    <t xml:space="preserve">gj</t>
  </si>
  <si>
    <t xml:space="preserve">eiy</t>
  </si>
  <si>
    <t xml:space="preserve">eiz</t>
  </si>
  <si>
    <t xml:space="preserve">k13</t>
  </si>
  <si>
    <t xml:space="preserve">k14</t>
  </si>
  <si>
    <t xml:space="preserve">k34</t>
  </si>
  <si>
    <t xml:space="preserve">[Nm2]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</si>
</sst>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s">
        <v>11</v>
      </c>
      <c r="D3" s="2" t="s">
        <v>11</v>
      </c>
      <c r="E3" s="2" t="s">
        <v>11</v>
      </c>
      <c r="F3" s="0" t="s">
        <v>12</v>
      </c>
      <c r="G3" s="0" t="s">
        <v>12</v>
      </c>
      <c r="H3" s="0" t="s">
        <v>12</v>
      </c>
    </row>
    <row r="4" customFormat="false" ht="12.8" hidden="false" customHeight="false" outlineLevel="0" collapsed="false">
      <c r="A4" s="0" t="s">
        <v>13</v>
      </c>
      <c r="B4" s="0" t="n">
        <v>0.438</v>
      </c>
      <c r="C4" s="3" t="n">
        <v>0.000654</v>
      </c>
      <c r="D4" s="3" t="n">
        <v>0.0134</v>
      </c>
      <c r="E4" s="3" t="n">
        <v>0.0207</v>
      </c>
      <c r="F4" s="0" t="n">
        <v>0</v>
      </c>
      <c r="G4" s="0" t="n">
        <f aca="false">0.2*(0.435 - 0.288)</f>
        <v>0.0294</v>
      </c>
      <c r="H4" s="0" t="n">
        <v>0</v>
      </c>
    </row>
    <row r="5" customFormat="false" ht="12.8" hidden="false" customHeight="false" outlineLevel="0" collapsed="false">
      <c r="A5" s="0" t="s">
        <v>14</v>
      </c>
      <c r="B5" s="0" t="n">
        <v>0.361</v>
      </c>
      <c r="C5" s="3" t="n">
        <v>0.000581</v>
      </c>
      <c r="D5" s="3" t="n">
        <v>0.0119</v>
      </c>
      <c r="E5" s="3" t="n">
        <v>0.0184</v>
      </c>
      <c r="F5" s="0" t="n">
        <v>0</v>
      </c>
      <c r="G5" s="0" t="n">
        <f aca="false">0.2*(0.435 - 0.288)</f>
        <v>0.0294</v>
      </c>
      <c r="H5" s="0" t="n">
        <v>0</v>
      </c>
    </row>
    <row r="6" customFormat="false" ht="12.8" hidden="false" customHeight="false" outlineLevel="0" collapsed="false">
      <c r="A6" s="0" t="s">
        <v>15</v>
      </c>
      <c r="B6" s="0" t="n">
        <v>0.428</v>
      </c>
      <c r="C6" s="3" t="n">
        <v>6.4E-006</v>
      </c>
      <c r="D6" s="3" t="n">
        <v>0.0131</v>
      </c>
      <c r="E6" s="3" t="n">
        <v>0.0202</v>
      </c>
      <c r="F6" s="0" t="n">
        <v>0</v>
      </c>
      <c r="G6" s="0" t="n">
        <f aca="false">0.2*(0.395 - 0.288)</f>
        <v>0.0214</v>
      </c>
      <c r="H6" s="0" t="n">
        <v>0</v>
      </c>
    </row>
    <row r="7" customFormat="false" ht="12.8" hidden="false" customHeight="false" outlineLevel="0" collapsed="false">
      <c r="A7" s="0" t="s">
        <v>16</v>
      </c>
      <c r="B7" s="0" t="n">
        <v>0.438</v>
      </c>
      <c r="C7" s="3" t="n">
        <v>0.000654</v>
      </c>
      <c r="D7" s="3" t="n">
        <v>0.0134</v>
      </c>
      <c r="E7" s="3" t="n">
        <v>0.0207</v>
      </c>
      <c r="F7" s="0" t="n">
        <v>0</v>
      </c>
      <c r="G7" s="0" t="n">
        <f aca="false">-0.2*(0.435 - 0.288)</f>
        <v>-0.0294</v>
      </c>
      <c r="H7" s="0" t="n">
        <v>0</v>
      </c>
    </row>
    <row r="8" customFormat="false" ht="12.8" hidden="false" customHeight="false" outlineLevel="0" collapsed="false">
      <c r="A8" s="0" t="s">
        <v>17</v>
      </c>
      <c r="B8" s="0" t="n">
        <v>0.361</v>
      </c>
      <c r="C8" s="3" t="n">
        <v>0.000581</v>
      </c>
      <c r="D8" s="3" t="n">
        <v>0.0119</v>
      </c>
      <c r="E8" s="3" t="n">
        <v>0.0184</v>
      </c>
      <c r="F8" s="0" t="n">
        <v>0</v>
      </c>
      <c r="G8" s="0" t="n">
        <f aca="false">-0.2*(0.435 - 0.288)</f>
        <v>-0.0294</v>
      </c>
      <c r="H8" s="0" t="n">
        <v>0</v>
      </c>
    </row>
    <row r="9" customFormat="false" ht="12.8" hidden="false" customHeight="false" outlineLevel="0" collapsed="false">
      <c r="A9" s="0" t="s">
        <v>18</v>
      </c>
      <c r="B9" s="0" t="n">
        <v>0.428</v>
      </c>
      <c r="C9" s="3" t="n">
        <v>6.4E-006</v>
      </c>
      <c r="D9" s="3" t="n">
        <v>0.0131</v>
      </c>
      <c r="E9" s="3" t="n">
        <v>0.0202</v>
      </c>
      <c r="F9" s="0" t="n">
        <v>0</v>
      </c>
      <c r="G9" s="0" t="n">
        <f aca="false">-0.2*(0.395 - 0.288)</f>
        <v>-0.0214</v>
      </c>
      <c r="H9" s="0" t="n">
        <v>0</v>
      </c>
    </row>
    <row r="10" customFormat="false" ht="12.8" hidden="false" customHeight="false" outlineLevel="0" collapsed="false">
      <c r="A10" s="0" t="s">
        <v>19</v>
      </c>
      <c r="B10" s="0" t="n">
        <v>0.07</v>
      </c>
      <c r="C10" s="3" t="n">
        <v>2.17E-005</v>
      </c>
      <c r="D10" s="3" t="n">
        <v>0.00179</v>
      </c>
      <c r="E10" s="3" t="n">
        <v>0.00179</v>
      </c>
      <c r="F10" s="0" t="n">
        <v>0</v>
      </c>
      <c r="G10" s="0" t="n">
        <v>0</v>
      </c>
      <c r="H10" s="0" t="n">
        <v>0</v>
      </c>
    </row>
    <row r="11" customFormat="false" ht="12.8" hidden="false" customHeight="false" outlineLevel="0" collapsed="false">
      <c r="A11" s="0" t="s">
        <v>20</v>
      </c>
      <c r="B11" s="0" t="n">
        <v>0.24</v>
      </c>
      <c r="C11" s="3" t="n">
        <v>0.000171</v>
      </c>
      <c r="D11" s="3" t="n">
        <v>0.00011</v>
      </c>
      <c r="E11" s="3" t="n">
        <v>0.00597</v>
      </c>
      <c r="F11" s="0" t="n">
        <v>0</v>
      </c>
      <c r="G11" s="0" t="n">
        <v>0</v>
      </c>
      <c r="H11" s="0" t="n">
        <v>0</v>
      </c>
    </row>
  </sheetData>
  <mergeCells count="1">
    <mergeCell ref="B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1" t="s">
        <v>21</v>
      </c>
      <c r="C1" s="1"/>
      <c r="D1" s="1"/>
      <c r="E1" s="1"/>
      <c r="F1" s="1"/>
      <c r="G1" s="1"/>
    </row>
    <row r="2" customFormat="false" ht="12.8" hidden="false" customHeight="false" outlineLevel="0" collapsed="false">
      <c r="A2" s="0" t="s">
        <v>1</v>
      </c>
      <c r="B2" s="0" t="s">
        <v>22</v>
      </c>
      <c r="C2" s="0" t="s">
        <v>23</v>
      </c>
      <c r="D2" s="0" t="s">
        <v>24</v>
      </c>
      <c r="E2" s="0" t="s">
        <v>25</v>
      </c>
      <c r="F2" s="0" t="s">
        <v>26</v>
      </c>
      <c r="G2" s="0" t="s">
        <v>27</v>
      </c>
      <c r="H2" s="0" t="s">
        <v>28</v>
      </c>
      <c r="I2" s="0" t="s">
        <v>29</v>
      </c>
      <c r="J2" s="0" t="s">
        <v>30</v>
      </c>
    </row>
    <row r="3" customFormat="false" ht="12.8" hidden="false" customHeight="false" outlineLevel="0" collapsed="false">
      <c r="A3" s="0" t="s">
        <v>9</v>
      </c>
      <c r="B3" s="0" t="s">
        <v>31</v>
      </c>
      <c r="C3" s="2" t="s">
        <v>31</v>
      </c>
      <c r="D3" s="2" t="s">
        <v>31</v>
      </c>
      <c r="E3" s="2" t="s">
        <v>31</v>
      </c>
      <c r="F3" s="2" t="s">
        <v>31</v>
      </c>
      <c r="G3" s="2" t="s">
        <v>31</v>
      </c>
    </row>
    <row r="4" customFormat="false" ht="12.8" hidden="false" customHeight="false" outlineLevel="0" collapsed="false">
      <c r="A4" s="0" t="s">
        <v>16</v>
      </c>
      <c r="B4" s="3" t="n">
        <v>2140000</v>
      </c>
      <c r="C4" s="4" t="n">
        <f aca="false">AVERAGE(B4,E4,F4,G4)</f>
        <v>536628</v>
      </c>
      <c r="D4" s="4" t="n">
        <f aca="false">AVERAGE(B4,E4,F4,G4)</f>
        <v>536628</v>
      </c>
      <c r="E4" s="0" t="n">
        <v>57</v>
      </c>
      <c r="F4" s="3" t="n">
        <v>105</v>
      </c>
      <c r="G4" s="3" t="n">
        <v>6350</v>
      </c>
      <c r="H4" s="3" t="n">
        <v>1540</v>
      </c>
      <c r="I4" s="3" t="n">
        <v>-49100</v>
      </c>
      <c r="J4" s="0" t="n">
        <v>-46.34</v>
      </c>
    </row>
    <row r="5" customFormat="false" ht="12.8" hidden="false" customHeight="false" outlineLevel="0" collapsed="false">
      <c r="A5" s="0" t="s">
        <v>17</v>
      </c>
      <c r="B5" s="3" t="n">
        <v>2140000</v>
      </c>
      <c r="C5" s="4" t="n">
        <f aca="false">AVERAGE(B5,E5,F5,G5)</f>
        <v>536628</v>
      </c>
      <c r="D5" s="4" t="n">
        <f aca="false">AVERAGE(B5,E5,F5,G5)</f>
        <v>536628</v>
      </c>
      <c r="E5" s="0" t="n">
        <v>57</v>
      </c>
      <c r="F5" s="3" t="n">
        <v>105</v>
      </c>
      <c r="G5" s="3" t="n">
        <v>6350</v>
      </c>
      <c r="H5" s="3" t="n">
        <v>1540</v>
      </c>
      <c r="I5" s="3" t="n">
        <v>-49100</v>
      </c>
      <c r="J5" s="0" t="n">
        <v>-46.34</v>
      </c>
    </row>
    <row r="6" customFormat="false" ht="12.8" hidden="false" customHeight="false" outlineLevel="0" collapsed="false">
      <c r="A6" s="0" t="s">
        <v>18</v>
      </c>
      <c r="B6" s="3" t="n">
        <v>2140000</v>
      </c>
      <c r="C6" s="4" t="n">
        <f aca="false">AVERAGE(B6,E6,F6,G6)</f>
        <v>536620.75</v>
      </c>
      <c r="D6" s="4" t="n">
        <f aca="false">AVERAGE(B6,E6,F6,G6)</f>
        <v>536620.75</v>
      </c>
      <c r="E6" s="0" t="n">
        <v>54</v>
      </c>
      <c r="F6" s="3" t="n">
        <v>79</v>
      </c>
      <c r="G6" s="3" t="n">
        <v>6350</v>
      </c>
      <c r="H6" s="3" t="n">
        <v>1540</v>
      </c>
      <c r="I6" s="3" t="n">
        <v>-49100</v>
      </c>
      <c r="J6" s="0" t="n">
        <v>-46.34</v>
      </c>
    </row>
    <row r="7" customFormat="false" ht="12.8" hidden="false" customHeight="false" outlineLevel="0" collapsed="false">
      <c r="A7" s="0" t="s">
        <v>13</v>
      </c>
      <c r="B7" s="3" t="n">
        <v>2140000</v>
      </c>
      <c r="C7" s="4" t="n">
        <f aca="false">AVERAGE(B7,E7,F7,G7)</f>
        <v>536628</v>
      </c>
      <c r="D7" s="4" t="n">
        <f aca="false">AVERAGE(B7,E7,F7,G7)</f>
        <v>536628</v>
      </c>
      <c r="E7" s="0" t="n">
        <v>57</v>
      </c>
      <c r="F7" s="3" t="n">
        <v>105</v>
      </c>
      <c r="G7" s="3" t="n">
        <v>6350</v>
      </c>
      <c r="H7" s="3" t="n">
        <f aca="false">-H4</f>
        <v>-1540</v>
      </c>
      <c r="I7" s="3" t="n">
        <f aca="false">-I4</f>
        <v>49100</v>
      </c>
      <c r="J7" s="3" t="n">
        <f aca="false">-J4</f>
        <v>46.34</v>
      </c>
    </row>
    <row r="8" customFormat="false" ht="12.8" hidden="false" customHeight="false" outlineLevel="0" collapsed="false">
      <c r="A8" s="0" t="s">
        <v>14</v>
      </c>
      <c r="B8" s="3" t="n">
        <v>2140000</v>
      </c>
      <c r="C8" s="4" t="n">
        <f aca="false">AVERAGE(B8,E8,F8,G8)</f>
        <v>536628</v>
      </c>
      <c r="D8" s="4" t="n">
        <f aca="false">AVERAGE(B8,E8,F8,G8)</f>
        <v>536628</v>
      </c>
      <c r="E8" s="0" t="n">
        <v>57</v>
      </c>
      <c r="F8" s="3" t="n">
        <v>105</v>
      </c>
      <c r="G8" s="3" t="n">
        <v>6350</v>
      </c>
      <c r="H8" s="3" t="n">
        <f aca="false">-H5</f>
        <v>-1540</v>
      </c>
      <c r="I8" s="3" t="n">
        <f aca="false">-I5</f>
        <v>49100</v>
      </c>
      <c r="J8" s="3" t="n">
        <f aca="false">-J5</f>
        <v>46.34</v>
      </c>
    </row>
    <row r="9" customFormat="false" ht="12.8" hidden="false" customHeight="false" outlineLevel="0" collapsed="false">
      <c r="A9" s="0" t="s">
        <v>15</v>
      </c>
      <c r="B9" s="3" t="n">
        <v>2140000</v>
      </c>
      <c r="C9" s="4" t="n">
        <f aca="false">AVERAGE(B9,E9,F9,G9)</f>
        <v>536620.75</v>
      </c>
      <c r="D9" s="4" t="n">
        <f aca="false">AVERAGE(B9,E9,F9,G9)</f>
        <v>536620.75</v>
      </c>
      <c r="E9" s="0" t="n">
        <v>54</v>
      </c>
      <c r="F9" s="3" t="n">
        <v>79</v>
      </c>
      <c r="G9" s="3" t="n">
        <v>6350</v>
      </c>
      <c r="H9" s="3" t="n">
        <f aca="false">-H6</f>
        <v>-1540</v>
      </c>
      <c r="I9" s="3" t="n">
        <f aca="false">-I6</f>
        <v>49100</v>
      </c>
      <c r="J9" s="3" t="n">
        <f aca="false">-J6</f>
        <v>46.34</v>
      </c>
    </row>
    <row r="10" customFormat="false" ht="12.8" hidden="false" customHeight="false" outlineLevel="0" collapsed="false">
      <c r="A10" s="0" t="s">
        <v>19</v>
      </c>
      <c r="B10" s="4" t="n">
        <f aca="false">B6</f>
        <v>2140000</v>
      </c>
      <c r="C10" s="4" t="n">
        <f aca="false">C6</f>
        <v>536620.75</v>
      </c>
      <c r="D10" s="4" t="n">
        <f aca="false">D6</f>
        <v>536620.75</v>
      </c>
      <c r="E10" s="4" t="n">
        <f aca="false">10*E6</f>
        <v>540</v>
      </c>
      <c r="F10" s="4" t="n">
        <f aca="false">10*F6</f>
        <v>790</v>
      </c>
      <c r="G10" s="4" t="n">
        <f aca="false">F10</f>
        <v>790</v>
      </c>
      <c r="H10" s="0" t="n">
        <v>0</v>
      </c>
      <c r="I10" s="0" t="n">
        <v>0</v>
      </c>
      <c r="J10" s="0" t="n">
        <v>0</v>
      </c>
    </row>
    <row r="11" customFormat="false" ht="12.8" hidden="false" customHeight="false" outlineLevel="0" collapsed="false">
      <c r="A11" s="0" t="s">
        <v>20</v>
      </c>
      <c r="B11" s="4" t="n">
        <f aca="false">B6</f>
        <v>2140000</v>
      </c>
      <c r="C11" s="4" t="n">
        <f aca="false">C6</f>
        <v>536620.75</v>
      </c>
      <c r="D11" s="4" t="n">
        <f aca="false">D6</f>
        <v>536620.75</v>
      </c>
      <c r="E11" s="4" t="n">
        <f aca="false">E6</f>
        <v>54</v>
      </c>
      <c r="F11" s="4" t="n">
        <f aca="false">F6</f>
        <v>79</v>
      </c>
      <c r="G11" s="4" t="n">
        <f aca="false">G6</f>
        <v>6350</v>
      </c>
      <c r="H11" s="0" t="n">
        <v>0</v>
      </c>
      <c r="I11" s="0" t="n">
        <v>0</v>
      </c>
      <c r="J11" s="0" t="n">
        <v>0</v>
      </c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2018-06-15T11:02:20Z</dcterms:created>
  <dc:creator/>
  <dc:description/>
  <dc:language>en-GB</dc:language>
  <cp:lastModifiedBy/>
  <dcterms:modified xsi:type="dcterms:W3CDTF">2018-06-20T11:46:26Z</dcterms:modified>
  <cp:revision>19</cp:revision>
  <dc:subject/>
  <dc:title/>
</cp:coreProperties>
</file>