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64011"/>
  <mc:AlternateContent xmlns:mc="http://schemas.openxmlformats.org/markup-compatibility/2006">
    <mc:Choice Requires="x15">
      <x15ac:absPath xmlns:x15ac="http://schemas.microsoft.com/office/spreadsheetml/2010/11/ac" url="C:\Users\Bruk\Downloads\Telegram Desktop\MerryGoRound9\MerryGoRound\simulations\results\"/>
    </mc:Choice>
  </mc:AlternateContent>
  <bookViews>
    <workbookView xWindow="0" yWindow="0" windowWidth="23040" windowHeight="10452"/>
  </bookViews>
  <sheets>
    <sheet name="Duration Selection - TEST 1" sheetId="3" r:id="rId1"/>
    <sheet name="Duration Selection - TEST 2" sheetId="4" r:id="rId2"/>
    <sheet name="Duration Selection - TEST 3" sheetId="5" r:id="rId3"/>
    <sheet name="Duration Selection - TEST 4" sheetId="6" r:id="rId4"/>
    <sheet name="Normality of noise - TEST 1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3" l="1"/>
  <c r="H14" i="3"/>
  <c r="H13" i="3"/>
  <c r="H12" i="3"/>
  <c r="G13" i="6" l="1"/>
  <c r="F13" i="6"/>
  <c r="E13" i="6"/>
  <c r="D13" i="6"/>
  <c r="C13" i="6"/>
  <c r="B13" i="6"/>
  <c r="G12" i="6"/>
  <c r="F12" i="6"/>
  <c r="E12" i="6"/>
  <c r="D12" i="6"/>
  <c r="C12" i="6"/>
  <c r="B12" i="6"/>
  <c r="A4" i="6"/>
  <c r="A5" i="6" s="1"/>
  <c r="A6" i="6" s="1"/>
  <c r="A7" i="6" s="1"/>
  <c r="A8" i="6" s="1"/>
  <c r="A9" i="6" s="1"/>
  <c r="A10" i="6" s="1"/>
  <c r="G13" i="5"/>
  <c r="F13" i="5"/>
  <c r="E13" i="5"/>
  <c r="D13" i="5"/>
  <c r="C13" i="5"/>
  <c r="B13" i="5"/>
  <c r="G12" i="5"/>
  <c r="F12" i="5"/>
  <c r="E12" i="5"/>
  <c r="D12" i="5"/>
  <c r="C12" i="5"/>
  <c r="B12" i="5"/>
  <c r="A4" i="5"/>
  <c r="A5" i="5" s="1"/>
  <c r="A6" i="5" s="1"/>
  <c r="A7" i="5" s="1"/>
  <c r="A8" i="5" s="1"/>
  <c r="A9" i="5" s="1"/>
  <c r="A10" i="5" s="1"/>
  <c r="G13" i="4"/>
  <c r="F13" i="4"/>
  <c r="E13" i="4"/>
  <c r="D13" i="4"/>
  <c r="C13" i="4"/>
  <c r="B13" i="4"/>
  <c r="G12" i="4"/>
  <c r="F12" i="4"/>
  <c r="E12" i="4"/>
  <c r="D12" i="4"/>
  <c r="C12" i="4"/>
  <c r="B12" i="4"/>
  <c r="A4" i="4"/>
  <c r="A5" i="4" s="1"/>
  <c r="A6" i="4" s="1"/>
  <c r="A7" i="4" s="1"/>
  <c r="A8" i="4" s="1"/>
  <c r="A9" i="4" s="1"/>
  <c r="A10" i="4" s="1"/>
  <c r="G13" i="3"/>
  <c r="F13" i="3"/>
  <c r="E13" i="3"/>
  <c r="D13" i="3"/>
  <c r="C13" i="3"/>
  <c r="B13" i="3"/>
  <c r="G12" i="3"/>
  <c r="F12" i="3"/>
  <c r="E12" i="3"/>
  <c r="D12" i="3"/>
  <c r="C12" i="3"/>
  <c r="B12" i="3"/>
  <c r="A4" i="3"/>
  <c r="A5" i="3" s="1"/>
  <c r="A6" i="3" s="1"/>
  <c r="A7" i="3" s="1"/>
  <c r="A8" i="3" s="1"/>
  <c r="A9" i="3" s="1"/>
  <c r="A10" i="3" s="1"/>
  <c r="C15" i="3" l="1"/>
  <c r="G15" i="6"/>
  <c r="F15" i="6"/>
  <c r="E14" i="6"/>
  <c r="D15" i="6"/>
  <c r="C15" i="6"/>
  <c r="B15" i="6"/>
  <c r="D14" i="6"/>
  <c r="F14" i="6"/>
  <c r="B14" i="6"/>
  <c r="E15" i="6"/>
  <c r="C14" i="6"/>
  <c r="G14" i="6"/>
  <c r="G15" i="5"/>
  <c r="E14" i="5"/>
  <c r="D14" i="5"/>
  <c r="C14" i="5"/>
  <c r="B14" i="5"/>
  <c r="F15" i="5"/>
  <c r="F14" i="5"/>
  <c r="G14" i="5"/>
  <c r="B15" i="5"/>
  <c r="C15" i="5"/>
  <c r="D15" i="5"/>
  <c r="E15" i="5"/>
  <c r="G15" i="4"/>
  <c r="F14" i="4"/>
  <c r="E14" i="4"/>
  <c r="D14" i="4"/>
  <c r="C15" i="4"/>
  <c r="B15" i="4"/>
  <c r="D15" i="4"/>
  <c r="B14" i="4"/>
  <c r="C14" i="4"/>
  <c r="G14" i="4"/>
  <c r="E15" i="4"/>
  <c r="F15" i="4"/>
  <c r="G15" i="3"/>
  <c r="E15" i="3"/>
  <c r="D14" i="3"/>
  <c r="F15" i="3"/>
  <c r="B14" i="3"/>
  <c r="E14" i="3"/>
  <c r="F14" i="3"/>
  <c r="D15" i="3"/>
  <c r="C14" i="3"/>
  <c r="B15" i="3"/>
  <c r="G14" i="3"/>
  <c r="A3" i="2"/>
  <c r="A4" i="2" s="1"/>
  <c r="B11" i="2"/>
  <c r="C3" i="2" s="1"/>
  <c r="A5" i="2" l="1"/>
  <c r="C2" i="2"/>
  <c r="C9" i="2"/>
  <c r="C8" i="2"/>
  <c r="C7" i="2"/>
  <c r="C6" i="2"/>
  <c r="C5" i="2"/>
  <c r="C4" i="2"/>
  <c r="A6" i="2" l="1"/>
  <c r="A7" i="2" l="1"/>
  <c r="A8" i="2" l="1"/>
  <c r="A9" i="2" l="1"/>
  <c r="E8" i="2"/>
  <c r="E2" i="2" l="1"/>
  <c r="E9" i="2"/>
  <c r="E4" i="2"/>
  <c r="E3" i="2"/>
  <c r="E5" i="2"/>
  <c r="E6" i="2"/>
  <c r="E7" i="2"/>
</calcChain>
</file>

<file path=xl/sharedStrings.xml><?xml version="1.0" encoding="utf-8"?>
<sst xmlns="http://schemas.openxmlformats.org/spreadsheetml/2006/main" count="52" uniqueCount="13">
  <si>
    <t>duration</t>
  </si>
  <si>
    <t>mean</t>
  </si>
  <si>
    <t>variance</t>
  </si>
  <si>
    <t>`</t>
  </si>
  <si>
    <t>samples</t>
  </si>
  <si>
    <t>residual</t>
  </si>
  <si>
    <t>id</t>
  </si>
  <si>
    <t>residual sorted</t>
  </si>
  <si>
    <t>normal QQ</t>
  </si>
  <si>
    <t>CI _ L 99%</t>
  </si>
  <si>
    <t>CI _ U 99%</t>
  </si>
  <si>
    <t>Run ID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</si>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</sst>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"/>
    <numFmt numFmtId="166" formatCode="#,##0.00000"/>
  </numFmts>
  <fonts count="2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6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</a:t>
            </a:r>
            <a:r>
              <a:rPr lang="en-US" baseline="0"/>
              <a:t> plot Test1 with normal quantiles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'Normality of noise - TEST 1'!$D$2:$D$9</c:f>
              <c:numCache>
                <c:formatCode>General</c:formatCode>
                <c:ptCount val="8"/>
                <c:pt idx="0">
                  <c:v>-2.4738888888887534E-2</c:v>
                </c:pt>
                <c:pt idx="1">
                  <c:v>-8.2944444444876808E-3</c:v>
                </c:pt>
                <c:pt idx="2">
                  <c:v>1.944444444124116E-4</c:v>
                </c:pt>
                <c:pt idx="3">
                  <c:v>8.1666666671242893E-4</c:v>
                </c:pt>
                <c:pt idx="4">
                  <c:v>3.1722222222123619E-3</c:v>
                </c:pt>
                <c:pt idx="5">
                  <c:v>5.661111111112449E-3</c:v>
                </c:pt>
                <c:pt idx="6">
                  <c:v>1.0727777777812308E-2</c:v>
                </c:pt>
                <c:pt idx="7">
                  <c:v>1.2461111111112366E-2</c:v>
                </c:pt>
              </c:numCache>
            </c:numRef>
          </c:xVal>
          <c:yVal>
            <c:numRef>
              <c:f>'Normality of noise - TEST 1'!$E$2:$E$9</c:f>
              <c:numCache>
                <c:formatCode>General</c:formatCode>
                <c:ptCount val="8"/>
                <c:pt idx="0">
                  <c:v>-1.5341205443525459</c:v>
                </c:pt>
                <c:pt idx="1">
                  <c:v>-0.88714655901887607</c:v>
                </c:pt>
                <c:pt idx="2">
                  <c:v>-0.48877641111466941</c:v>
                </c:pt>
                <c:pt idx="3">
                  <c:v>-0.1573106846101707</c:v>
                </c:pt>
                <c:pt idx="4">
                  <c:v>0.1573106846101707</c:v>
                </c:pt>
                <c:pt idx="5">
                  <c:v>0.48877641111466941</c:v>
                </c:pt>
                <c:pt idx="6">
                  <c:v>0.88714655901887607</c:v>
                </c:pt>
                <c:pt idx="7">
                  <c:v>1.5341205443525465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D-420A-81CA-85BCFF2E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83424"/>
        <c:axId val="1481786752"/>
      </c:scatterChart>
      <c:valAx>
        <c:axId val="148178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86752"/>
        <c:crosses val="autoZero"/>
        <c:crossBetween val="midCat"/>
      </c:valAx>
      <c:valAx>
        <c:axId val="14817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8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1</xdr:row>
      <xdr:rowOff>83820</xdr:rowOff>
    </xdr:from>
    <xdr:to>
      <xdr:col>15</xdr:col>
      <xdr:colOff>350520</xdr:colOff>
      <xdr:row>16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I15"/>
  <sheetViews>
    <sheetView tabSelected="1" workbookViewId="0">
      <selection activeCell="K9" sqref="K9"/>
    </sheetView>
  </sheetViews>
  <sheetFormatPr defaultColWidth="8.77734375" defaultRowHeight="14.4"/>
  <cols>
    <col min="2" max="2" width="8.6640625" bestFit="1" customWidth="1"/>
    <col min="3" max="3" width="9.6640625" bestFit="1" customWidth="1"/>
  </cols>
  <sheetData>
    <row r="1" spans="1:9">
      <c r="A1" t="s">
        <v>0</v>
      </c>
      <c r="B1">
        <v>15000</v>
      </c>
      <c r="C1">
        <v>23000</v>
      </c>
      <c r="D1">
        <v>30000</v>
      </c>
      <c r="E1">
        <v>38000</v>
      </c>
      <c r="F1">
        <v>45000</v>
      </c>
      <c r="G1">
        <v>60000</v>
      </c>
      <c r="H1">
        <v>75000</v>
      </c>
    </row>
    <row r="2" spans="1:9">
      <c r="A2" t="s">
        <v>11</v>
      </c>
    </row>
    <row r="3" spans="1:9">
      <c r="A3">
        <v>0</v>
      </c>
      <c r="B3" s="4">
        <v>0.88419999999999999</v>
      </c>
      <c r="C3" s="4">
        <v>0.878</v>
      </c>
      <c r="D3" s="4">
        <v>0.87639999999999996</v>
      </c>
      <c r="E3" s="4">
        <v>0.87849999999999995</v>
      </c>
      <c r="F3" s="4">
        <v>0.87291111111110997</v>
      </c>
      <c r="G3" s="4">
        <v>0.87968333333333004</v>
      </c>
      <c r="H3">
        <v>0.25103319557392001</v>
      </c>
    </row>
    <row r="4" spans="1:9">
      <c r="A4">
        <f>A3+1</f>
        <v>1</v>
      </c>
      <c r="B4" s="4">
        <v>0.86893333333333</v>
      </c>
      <c r="C4" s="4">
        <v>0.87482608695651998</v>
      </c>
      <c r="D4" s="4">
        <v>0.88349999999999995</v>
      </c>
      <c r="E4" s="4">
        <v>0.88228947368420996</v>
      </c>
      <c r="F4" s="4">
        <v>0.89002222222222005</v>
      </c>
      <c r="G4" s="4">
        <v>0.88036666666666996</v>
      </c>
      <c r="H4">
        <v>0.24943340887882001</v>
      </c>
    </row>
    <row r="5" spans="1:9">
      <c r="A5">
        <f t="shared" ref="A5:A10" si="0">A4+1</f>
        <v>2</v>
      </c>
      <c r="B5" s="4">
        <v>0.88526666666666998</v>
      </c>
      <c r="C5" s="4">
        <v>0.87869565217390999</v>
      </c>
      <c r="D5" s="4">
        <v>0.87193333333333001</v>
      </c>
      <c r="E5" s="4">
        <v>0.88347368421052996</v>
      </c>
      <c r="F5" s="4">
        <v>0.89366666666667005</v>
      </c>
      <c r="G5" s="4">
        <v>0.88934999999999997</v>
      </c>
      <c r="H5">
        <v>0.24876683108919001</v>
      </c>
    </row>
    <row r="6" spans="1:9">
      <c r="A6">
        <f t="shared" si="0"/>
        <v>3</v>
      </c>
      <c r="B6" s="4">
        <v>0.92933333333333001</v>
      </c>
      <c r="C6" s="4">
        <v>0.91339130434783</v>
      </c>
      <c r="D6" s="4">
        <v>0.90559999999999996</v>
      </c>
      <c r="E6" s="4">
        <v>0.90376315789474004</v>
      </c>
      <c r="F6" s="4">
        <v>0.90095555555555995</v>
      </c>
      <c r="G6" s="4">
        <v>0.89605000000000001</v>
      </c>
      <c r="H6">
        <v>0.23956805759232</v>
      </c>
    </row>
    <row r="7" spans="1:9">
      <c r="A7">
        <f t="shared" si="0"/>
        <v>4</v>
      </c>
      <c r="B7" s="4">
        <v>0.88346666666666995</v>
      </c>
      <c r="C7" s="4">
        <v>0.87430434782609001</v>
      </c>
      <c r="D7" s="4">
        <v>0.86939999999999995</v>
      </c>
      <c r="E7" s="4">
        <v>0.86531578947368004</v>
      </c>
      <c r="F7" s="4">
        <v>0.86968888888888995</v>
      </c>
      <c r="G7" s="4">
        <v>0.87241666666666995</v>
      </c>
      <c r="H7">
        <v>0.24143447540328</v>
      </c>
    </row>
    <row r="8" spans="1:9">
      <c r="A8">
        <f t="shared" si="0"/>
        <v>5</v>
      </c>
      <c r="B8" s="4">
        <v>0.89073333333333005</v>
      </c>
      <c r="C8" s="4">
        <v>0.88821739130434996</v>
      </c>
      <c r="D8" s="4">
        <v>0.90043333333332998</v>
      </c>
      <c r="E8" s="4">
        <v>0.90518421052632003</v>
      </c>
      <c r="F8" s="4">
        <v>0.89702222222221994</v>
      </c>
      <c r="G8" s="4">
        <v>0.89898333333333003</v>
      </c>
      <c r="H8">
        <v>0.23623516864418001</v>
      </c>
    </row>
    <row r="9" spans="1:9">
      <c r="A9">
        <f t="shared" si="0"/>
        <v>6</v>
      </c>
      <c r="B9" s="4">
        <v>0.88839999999999997</v>
      </c>
      <c r="C9" s="4">
        <v>0.8725652173913</v>
      </c>
      <c r="D9" s="4">
        <v>0.86623333333332997</v>
      </c>
      <c r="E9" s="4">
        <v>0.86476315789474001</v>
      </c>
      <c r="F9" s="4">
        <v>0.85697777777777995</v>
      </c>
      <c r="G9" s="4">
        <v>0.86785000000000001</v>
      </c>
      <c r="H9">
        <v>0.23316891081189001</v>
      </c>
    </row>
    <row r="10" spans="1:9">
      <c r="A10">
        <f t="shared" si="0"/>
        <v>7</v>
      </c>
      <c r="B10" s="4">
        <v>0.89713333333333001</v>
      </c>
      <c r="C10" s="4">
        <v>0.89143478260870002</v>
      </c>
      <c r="D10" s="4">
        <v>0.88366666666667004</v>
      </c>
      <c r="E10" s="4">
        <v>0.88368421052631996</v>
      </c>
      <c r="F10" s="4">
        <v>0.87728888888889001</v>
      </c>
      <c r="G10" s="4">
        <v>0.89588333333333003</v>
      </c>
      <c r="H10">
        <v>0.25129982668977002</v>
      </c>
    </row>
    <row r="11" spans="1:9">
      <c r="B11" s="1"/>
      <c r="C11" s="1"/>
      <c r="D11" s="1"/>
      <c r="E11" s="1"/>
      <c r="F11" s="1"/>
    </row>
    <row r="12" spans="1:9">
      <c r="A12" t="s">
        <v>12</v>
      </c>
      <c r="B12" s="1">
        <f>AVERAGE(B3:B10)</f>
        <v>0.89093333333333247</v>
      </c>
      <c r="C12" s="1">
        <f t="shared" ref="C12:H12" si="1">AVERAGE(C3:C10)</f>
        <v>0.88392934782608745</v>
      </c>
      <c r="D12" s="1">
        <f t="shared" si="1"/>
        <v>0.88214583333333252</v>
      </c>
      <c r="E12" s="1">
        <f t="shared" si="1"/>
        <v>0.88337171052631747</v>
      </c>
      <c r="F12" s="1">
        <f t="shared" si="1"/>
        <v>0.88231666666666742</v>
      </c>
      <c r="G12" s="1">
        <f t="shared" si="1"/>
        <v>0.88507291666666621</v>
      </c>
      <c r="H12" s="1">
        <f t="shared" si="1"/>
        <v>0.24386748433542127</v>
      </c>
      <c r="I12" t="s">
        <v>3</v>
      </c>
    </row>
    <row r="13" spans="1:9">
      <c r="A13" t="s">
        <v>2</v>
      </c>
      <c r="B13" s="1">
        <f>_xlfn.VAR.S(B3:B10)</f>
        <v>3.0523682539679178E-4</v>
      </c>
      <c r="C13" s="1">
        <f t="shared" ref="C13:H13" si="2">_xlfn.VAR.S(C3:C10)</f>
        <v>1.8713256143673281E-4</v>
      </c>
      <c r="D13" s="1">
        <f t="shared" si="2"/>
        <v>2.059501388888978E-4</v>
      </c>
      <c r="E13" s="1">
        <f t="shared" si="2"/>
        <v>2.2698623614963496E-4</v>
      </c>
      <c r="F13" s="1">
        <f t="shared" si="2"/>
        <v>2.3816038800705662E-4</v>
      </c>
      <c r="G13" s="1">
        <f t="shared" si="2"/>
        <v>1.3673721726187017E-4</v>
      </c>
      <c r="H13" s="1">
        <f t="shared" si="2"/>
        <v>5.1240938013515945E-5</v>
      </c>
    </row>
    <row r="14" spans="1:9">
      <c r="A14" t="s">
        <v>9</v>
      </c>
      <c r="B14" s="1">
        <f>B12-(B13*3.355 / SQRT(8))</f>
        <v>0.89057127007200731</v>
      </c>
      <c r="C14" s="1">
        <f t="shared" ref="C14:H14" si="3">C12-(C13*3.355 / SQRT(8))</f>
        <v>0.88370737649151521</v>
      </c>
      <c r="D14" s="1">
        <f t="shared" si="3"/>
        <v>0.88190154112232699</v>
      </c>
      <c r="E14" s="1">
        <f t="shared" si="3"/>
        <v>0.88310246589363128</v>
      </c>
      <c r="F14" s="1">
        <f t="shared" si="3"/>
        <v>0.88203416757210951</v>
      </c>
      <c r="G14" s="1">
        <f t="shared" si="3"/>
        <v>0.88491072285940853</v>
      </c>
      <c r="H14" s="1">
        <f t="shared" si="3"/>
        <v>0.24380670378868868</v>
      </c>
    </row>
    <row r="15" spans="1:9">
      <c r="A15" t="s">
        <v>10</v>
      </c>
      <c r="B15" s="1">
        <f>B12+(B13*3.355 / SQRT(8))</f>
        <v>0.89129539659465762</v>
      </c>
      <c r="C15" s="1">
        <f>C12+(C13*3.355 / SQRT(8))</f>
        <v>0.8841513191606597</v>
      </c>
      <c r="D15" s="1">
        <f t="shared" ref="D15:H15" si="4">D12+(D13*3.355 / SQRT(8))</f>
        <v>0.88239012554433804</v>
      </c>
      <c r="E15" s="1">
        <f t="shared" si="4"/>
        <v>0.88364095515900365</v>
      </c>
      <c r="F15" s="1">
        <f t="shared" si="4"/>
        <v>0.88259916576122532</v>
      </c>
      <c r="G15" s="1">
        <f t="shared" si="4"/>
        <v>0.88523511047392389</v>
      </c>
      <c r="H15" s="1">
        <f t="shared" si="4"/>
        <v>0.24392826488215386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I15"/>
  <sheetViews>
    <sheetView workbookViewId="0">
      <selection activeCell="H11" sqref="H11"/>
    </sheetView>
  </sheetViews>
  <sheetFormatPr defaultColWidth="8.77734375" defaultRowHeight="14.4"/>
  <cols>
    <col min="2" max="2" width="8.6640625" bestFit="1" customWidth="1"/>
  </cols>
  <sheetData>
    <row r="1" spans="1:9">
      <c r="A1" t="s">
        <v>0</v>
      </c>
      <c r="B1">
        <v>15000</v>
      </c>
      <c r="C1">
        <v>23000</v>
      </c>
      <c r="D1">
        <v>30000</v>
      </c>
      <c r="E1">
        <v>38000</v>
      </c>
      <c r="F1">
        <v>45000</v>
      </c>
      <c r="G1">
        <v>60000</v>
      </c>
    </row>
    <row r="2" spans="1:9">
      <c r="A2" t="s">
        <v>11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9">
      <c r="A3">
        <v>0</v>
      </c>
      <c r="B3" s="4">
        <v>0.26466666666666999</v>
      </c>
      <c r="C3" s="4">
        <v>0.25739130434782997</v>
      </c>
      <c r="D3" s="4">
        <v>0.251</v>
      </c>
      <c r="E3" s="4">
        <v>0.25552631578946999</v>
      </c>
      <c r="F3" s="4">
        <v>0.252</v>
      </c>
      <c r="G3" s="4">
        <v>0.25383333333333002</v>
      </c>
    </row>
    <row r="4" spans="1:9">
      <c r="A4">
        <f>A3+1</f>
        <v>1</v>
      </c>
      <c r="B4" s="4">
        <v>0.24333333333332999</v>
      </c>
      <c r="C4" s="4">
        <v>0.24391304347826001</v>
      </c>
      <c r="D4" s="4">
        <v>0.24566666666667</v>
      </c>
      <c r="E4" s="4">
        <v>0.24815789473684</v>
      </c>
      <c r="F4" s="4">
        <v>0.25111111111111001</v>
      </c>
      <c r="G4" s="4">
        <v>0.25</v>
      </c>
    </row>
    <row r="5" spans="1:9">
      <c r="A5">
        <f t="shared" ref="A5:A10" si="0">A4+1</f>
        <v>2</v>
      </c>
      <c r="B5" s="4">
        <v>0.24666666666667</v>
      </c>
      <c r="C5" s="4">
        <v>0.24565217391304001</v>
      </c>
      <c r="D5" s="4">
        <v>0.24933333333332999</v>
      </c>
      <c r="E5" s="4">
        <v>0.24578947368421</v>
      </c>
      <c r="F5" s="4">
        <v>0.24777777777778001</v>
      </c>
      <c r="G5" s="4">
        <v>0.24816666666667</v>
      </c>
    </row>
    <row r="6" spans="1:9">
      <c r="A6">
        <f t="shared" si="0"/>
        <v>3</v>
      </c>
      <c r="B6" s="4">
        <v>0.23133333333333</v>
      </c>
      <c r="C6" s="4">
        <v>0.23260869565216999</v>
      </c>
      <c r="D6" s="4">
        <v>0.24099999999999999</v>
      </c>
      <c r="E6" s="4">
        <v>0.23499999999999999</v>
      </c>
      <c r="F6" s="4">
        <v>0.23444444444443999</v>
      </c>
      <c r="G6" s="4">
        <v>0.23499999999999999</v>
      </c>
    </row>
    <row r="7" spans="1:9">
      <c r="A7">
        <f t="shared" si="0"/>
        <v>4</v>
      </c>
      <c r="B7" s="4">
        <v>0.24866666666667001</v>
      </c>
      <c r="C7" s="4">
        <v>0.24434782608696001</v>
      </c>
      <c r="D7" s="4">
        <v>0.24399999999999999</v>
      </c>
      <c r="E7" s="4">
        <v>0.245</v>
      </c>
      <c r="F7" s="4">
        <v>0.24533333333332999</v>
      </c>
      <c r="G7" s="4">
        <v>0.24233333333332999</v>
      </c>
    </row>
    <row r="8" spans="1:9">
      <c r="A8">
        <f t="shared" si="0"/>
        <v>5</v>
      </c>
      <c r="B8" s="4">
        <v>0.23666666666666999</v>
      </c>
      <c r="C8" s="4">
        <v>0.24</v>
      </c>
      <c r="D8" s="4">
        <v>0.24099999999999999</v>
      </c>
      <c r="E8" s="4">
        <v>0.24631578947367999</v>
      </c>
      <c r="F8" s="4">
        <v>0.24377777777778001</v>
      </c>
      <c r="G8" s="4">
        <v>0.24316666666667</v>
      </c>
    </row>
    <row r="9" spans="1:9">
      <c r="A9">
        <f t="shared" si="0"/>
        <v>6</v>
      </c>
      <c r="B9" s="4">
        <v>0.23466666666666999</v>
      </c>
      <c r="C9" s="4">
        <v>0.24043478260869999</v>
      </c>
      <c r="D9" s="4">
        <v>0.24233333333332999</v>
      </c>
      <c r="E9" s="4">
        <v>0.23526315789474</v>
      </c>
      <c r="F9" s="4">
        <v>0.23155555555556001</v>
      </c>
      <c r="G9" s="4">
        <v>0.23599999999999999</v>
      </c>
    </row>
    <row r="10" spans="1:9">
      <c r="A10">
        <f t="shared" si="0"/>
        <v>7</v>
      </c>
      <c r="B10" s="4">
        <v>0.24533333333332999</v>
      </c>
      <c r="C10" s="4">
        <v>0.24086956521739</v>
      </c>
      <c r="D10" s="4">
        <v>0.23833333333333001</v>
      </c>
      <c r="E10" s="4">
        <v>0.23815789473683999</v>
      </c>
      <c r="F10" s="4">
        <v>0.23844444444443999</v>
      </c>
      <c r="G10" s="4">
        <v>0.24399999999999999</v>
      </c>
    </row>
    <row r="11" spans="1:9">
      <c r="B11" s="1"/>
      <c r="C11" s="1"/>
      <c r="D11" s="1"/>
      <c r="E11" s="1"/>
      <c r="F11" s="1"/>
    </row>
    <row r="12" spans="1:9">
      <c r="A12" t="s">
        <v>12</v>
      </c>
      <c r="B12" s="1">
        <f>AVERAGE(B3:B10)</f>
        <v>0.24391666666666748</v>
      </c>
      <c r="C12" s="1">
        <f t="shared" ref="C12:G12" si="1">AVERAGE(C3:C10)</f>
        <v>0.24315217391304375</v>
      </c>
      <c r="D12" s="1">
        <f t="shared" si="1"/>
        <v>0.24408333333333249</v>
      </c>
      <c r="E12" s="1">
        <f t="shared" si="1"/>
        <v>0.24365131578947247</v>
      </c>
      <c r="F12" s="1">
        <f t="shared" si="1"/>
        <v>0.243055555555555</v>
      </c>
      <c r="G12" s="1">
        <f t="shared" si="1"/>
        <v>0.24406250000000002</v>
      </c>
      <c r="I12" t="s">
        <v>3</v>
      </c>
    </row>
    <row r="13" spans="1:9">
      <c r="A13" t="s">
        <v>2</v>
      </c>
      <c r="B13" s="1">
        <f>_xlfn.VAR.S(B3:B10)</f>
        <v>1.0850000000002234E-4</v>
      </c>
      <c r="C13" s="1">
        <f t="shared" ref="C13:G13" si="2">_xlfn.VAR.S(C3:C10)</f>
        <v>4.9243856332726872E-5</v>
      </c>
      <c r="D13" s="1">
        <f t="shared" si="2"/>
        <v>1.9007936507940156E-5</v>
      </c>
      <c r="E13" s="1">
        <f t="shared" si="2"/>
        <v>5.0028442817547255E-5</v>
      </c>
      <c r="F13" s="1">
        <f t="shared" si="2"/>
        <v>5.7223985890653523E-5</v>
      </c>
      <c r="G13" s="1">
        <f t="shared" si="2"/>
        <v>4.2642361111106643E-5</v>
      </c>
    </row>
    <row r="14" spans="1:9">
      <c r="A14" t="s">
        <v>9</v>
      </c>
      <c r="B14" s="1">
        <f>B12-(B13*3.355 / SQRT(8))</f>
        <v>0.24378796704530717</v>
      </c>
      <c r="C14" s="1">
        <f t="shared" ref="C14:G14" si="3">C12-(C13*3.355 / SQRT(8))</f>
        <v>0.24309376224793461</v>
      </c>
      <c r="D14" s="1">
        <f t="shared" si="3"/>
        <v>0.2440607866583886</v>
      </c>
      <c r="E14" s="1">
        <f t="shared" si="3"/>
        <v>0.24359197347013734</v>
      </c>
      <c r="F14" s="1">
        <f t="shared" si="3"/>
        <v>0.2429876780871969</v>
      </c>
      <c r="G14" s="1">
        <f t="shared" si="3"/>
        <v>0.24401191884120824</v>
      </c>
    </row>
    <row r="15" spans="1:9">
      <c r="A15" t="s">
        <v>10</v>
      </c>
      <c r="B15" s="1">
        <f>B12+(B13*3.355 / SQRT(8))</f>
        <v>0.24404536628802778</v>
      </c>
      <c r="C15" s="1">
        <f t="shared" ref="C15:G15" si="4">C12+(C13*3.355 / SQRT(8))</f>
        <v>0.24321058557815289</v>
      </c>
      <c r="D15" s="1">
        <f t="shared" si="4"/>
        <v>0.24410588000827638</v>
      </c>
      <c r="E15" s="1">
        <f t="shared" si="4"/>
        <v>0.2437106581088076</v>
      </c>
      <c r="F15" s="1">
        <f t="shared" si="4"/>
        <v>0.24312343302391309</v>
      </c>
      <c r="G15" s="1">
        <f t="shared" si="4"/>
        <v>0.24411308115879179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I15"/>
  <sheetViews>
    <sheetView workbookViewId="0">
      <selection activeCell="G3" sqref="G3:G10"/>
    </sheetView>
  </sheetViews>
  <sheetFormatPr defaultColWidth="8.77734375" defaultRowHeight="14.4"/>
  <sheetData>
    <row r="1" spans="1:9">
      <c r="A1" t="s">
        <v>0</v>
      </c>
      <c r="B1">
        <v>15000</v>
      </c>
      <c r="C1">
        <v>23000</v>
      </c>
      <c r="D1">
        <v>30000</v>
      </c>
      <c r="E1">
        <v>38000</v>
      </c>
      <c r="F1">
        <v>45000</v>
      </c>
      <c r="G1">
        <v>60000</v>
      </c>
    </row>
    <row r="2" spans="1:9">
      <c r="A2" t="s">
        <v>11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9">
      <c r="A3">
        <v>0</v>
      </c>
      <c r="B3" s="3">
        <v>1.9254666666667</v>
      </c>
      <c r="C3" s="5">
        <v>1.9222608695651999</v>
      </c>
      <c r="D3" s="3">
        <v>1.9192666666667</v>
      </c>
      <c r="E3" s="3">
        <v>1.9175263157894999</v>
      </c>
      <c r="F3" s="3">
        <v>1.9161999999999999</v>
      </c>
      <c r="G3" s="3">
        <v>1.9169</v>
      </c>
    </row>
    <row r="4" spans="1:9">
      <c r="A4">
        <f>A3+1</f>
        <v>1</v>
      </c>
      <c r="B4" s="3">
        <v>1.9212666666667</v>
      </c>
      <c r="C4" s="5">
        <v>1.9243913043478</v>
      </c>
      <c r="D4" s="3">
        <v>1.9255</v>
      </c>
      <c r="E4" s="3">
        <v>1.9252368421053001</v>
      </c>
      <c r="F4" s="3">
        <v>1.9257555555556001</v>
      </c>
      <c r="G4" s="3">
        <v>1.9258666666666999</v>
      </c>
    </row>
    <row r="5" spans="1:9">
      <c r="A5">
        <f t="shared" ref="A5:A10" si="0">A4+1</f>
        <v>2</v>
      </c>
      <c r="B5" s="3">
        <v>1.9270666666667</v>
      </c>
      <c r="C5" s="5">
        <v>1.9314347826086999</v>
      </c>
      <c r="D5" s="3">
        <v>1.9290666666667</v>
      </c>
      <c r="E5" s="3">
        <v>1.9282368421053</v>
      </c>
      <c r="F5" s="3">
        <v>1.9304444444444</v>
      </c>
      <c r="G5" s="3">
        <v>1.9276500000000001</v>
      </c>
    </row>
    <row r="6" spans="1:9">
      <c r="A6">
        <f t="shared" si="0"/>
        <v>3</v>
      </c>
      <c r="B6" s="3">
        <v>1.9198</v>
      </c>
      <c r="C6" s="5">
        <v>1.9198695652174</v>
      </c>
      <c r="D6" s="3">
        <v>1.9223666666667001</v>
      </c>
      <c r="E6" s="3">
        <v>1.9228421052632001</v>
      </c>
      <c r="F6" s="3">
        <v>1.9208000000000001</v>
      </c>
      <c r="G6" s="3">
        <v>1.9200666666666999</v>
      </c>
    </row>
    <row r="7" spans="1:9">
      <c r="A7">
        <f t="shared" si="0"/>
        <v>4</v>
      </c>
      <c r="B7" s="3">
        <v>1.9291333333333001</v>
      </c>
      <c r="C7" s="5">
        <v>1.9284347826087</v>
      </c>
      <c r="D7" s="3">
        <v>1.9260999999999999</v>
      </c>
      <c r="E7" s="3">
        <v>1.9260789473683999</v>
      </c>
      <c r="F7" s="3">
        <v>1.9233777777778001</v>
      </c>
      <c r="G7" s="3">
        <v>1.9237500000000001</v>
      </c>
    </row>
    <row r="8" spans="1:9">
      <c r="A8">
        <f t="shared" si="0"/>
        <v>5</v>
      </c>
      <c r="B8" s="3">
        <v>1.9218</v>
      </c>
      <c r="C8" s="5">
        <v>1.9239130434783001</v>
      </c>
      <c r="D8" s="3">
        <v>1.9260666666666999</v>
      </c>
      <c r="E8" s="3">
        <v>1.9297105263158001</v>
      </c>
      <c r="F8" s="3">
        <v>1.9278666666666999</v>
      </c>
      <c r="G8" s="3">
        <v>1.9272166666667001</v>
      </c>
    </row>
    <row r="9" spans="1:9">
      <c r="A9">
        <f t="shared" si="0"/>
        <v>6</v>
      </c>
      <c r="B9" s="3">
        <v>1.9148666666667</v>
      </c>
      <c r="C9" s="5">
        <v>1.92</v>
      </c>
      <c r="D9" s="3">
        <v>1.9227000000000001</v>
      </c>
      <c r="E9" s="3">
        <v>1.9212631578946999</v>
      </c>
      <c r="F9" s="3">
        <v>1.9191111111111001</v>
      </c>
      <c r="G9" s="3">
        <v>1.9185000000000001</v>
      </c>
    </row>
    <row r="10" spans="1:9">
      <c r="A10">
        <f t="shared" si="0"/>
        <v>7</v>
      </c>
      <c r="B10" s="3">
        <v>1.9186000000000001</v>
      </c>
      <c r="C10" s="5">
        <v>1.9178695652174</v>
      </c>
      <c r="D10" s="3">
        <v>1.9198</v>
      </c>
      <c r="E10" s="3">
        <v>1.9199736842105</v>
      </c>
      <c r="F10" s="3">
        <v>1.9181777777778</v>
      </c>
      <c r="G10" s="3">
        <v>1.9209166666666999</v>
      </c>
    </row>
    <row r="11" spans="1:9">
      <c r="B11" s="1"/>
      <c r="C11" s="1"/>
      <c r="D11" s="1"/>
      <c r="E11" s="1"/>
      <c r="F11" s="1"/>
    </row>
    <row r="12" spans="1:9">
      <c r="A12" t="s">
        <v>12</v>
      </c>
      <c r="B12" s="1">
        <f>AVERAGE(B3:B10)</f>
        <v>1.9222500000000124</v>
      </c>
      <c r="C12" s="1">
        <f t="shared" ref="C12:G12" si="1">AVERAGE(C3:C10)</f>
        <v>1.9235217391304376</v>
      </c>
      <c r="D12" s="1">
        <f t="shared" si="1"/>
        <v>1.9238583333333499</v>
      </c>
      <c r="E12" s="1">
        <f t="shared" si="1"/>
        <v>1.9238585526315874</v>
      </c>
      <c r="F12" s="1">
        <f t="shared" si="1"/>
        <v>1.9227166666666751</v>
      </c>
      <c r="G12" s="1">
        <f t="shared" si="1"/>
        <v>1.9226083333333499</v>
      </c>
      <c r="I12" t="s">
        <v>3</v>
      </c>
    </row>
    <row r="13" spans="1:9">
      <c r="A13" t="s">
        <v>2</v>
      </c>
      <c r="B13" s="1">
        <f>_xlfn.VAR.S(B3:B10)</f>
        <v>2.2276507936439218E-5</v>
      </c>
      <c r="C13" s="1">
        <f t="shared" ref="C13:G13" si="2">_xlfn.VAR.S(C3:C10)</f>
        <v>2.0991628409394697E-5</v>
      </c>
      <c r="D13" s="1">
        <f t="shared" si="2"/>
        <v>1.1549126984139603E-5</v>
      </c>
      <c r="E13" s="1">
        <f t="shared" si="2"/>
        <v>1.7600502077624153E-5</v>
      </c>
      <c r="F13" s="1">
        <f t="shared" si="2"/>
        <v>2.5093580246889953E-5</v>
      </c>
      <c r="G13" s="1">
        <f t="shared" si="2"/>
        <v>1.6765793650828399E-5</v>
      </c>
    </row>
    <row r="14" spans="1:9">
      <c r="A14" t="s">
        <v>9</v>
      </c>
      <c r="B14" s="1">
        <f>B12-(B13*3.355 / SQRT(8))</f>
        <v>1.9222235762383844</v>
      </c>
      <c r="C14" s="1">
        <f t="shared" ref="C14:G14" si="3">C12-(C13*3.355 / SQRT(8))</f>
        <v>1.9234968394564465</v>
      </c>
      <c r="D14" s="1">
        <f t="shared" si="3"/>
        <v>1.9238446340866227</v>
      </c>
      <c r="E14" s="1">
        <f t="shared" si="3"/>
        <v>1.9238376754154294</v>
      </c>
      <c r="F14" s="1">
        <f t="shared" si="3"/>
        <v>1.9226869013738055</v>
      </c>
      <c r="G14" s="1">
        <f t="shared" si="3"/>
        <v>1.9225884462246432</v>
      </c>
    </row>
    <row r="15" spans="1:9">
      <c r="A15" t="s">
        <v>10</v>
      </c>
      <c r="B15" s="1">
        <f>B12+(B13*3.355 / SQRT(8))</f>
        <v>1.9222764237616405</v>
      </c>
      <c r="C15" s="1">
        <f t="shared" ref="C15:G15" si="4">C12+(C13*3.355 / SQRT(8))</f>
        <v>1.9235466388044287</v>
      </c>
      <c r="D15" s="1">
        <f t="shared" si="4"/>
        <v>1.9238720325800771</v>
      </c>
      <c r="E15" s="1">
        <f t="shared" si="4"/>
        <v>1.9238794298477455</v>
      </c>
      <c r="F15" s="1">
        <f t="shared" si="4"/>
        <v>1.9227464319595446</v>
      </c>
      <c r="G15" s="1">
        <f t="shared" si="4"/>
        <v>1.9226282204420566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I15"/>
  <sheetViews>
    <sheetView workbookViewId="0">
      <selection activeCell="G3" sqref="G3:G10"/>
    </sheetView>
  </sheetViews>
  <sheetFormatPr defaultColWidth="8.77734375" defaultRowHeight="14.4"/>
  <sheetData>
    <row r="1" spans="1:9">
      <c r="A1" t="s">
        <v>0</v>
      </c>
      <c r="B1">
        <v>15000</v>
      </c>
      <c r="C1">
        <v>23000</v>
      </c>
      <c r="D1">
        <v>30000</v>
      </c>
      <c r="E1">
        <v>38000</v>
      </c>
      <c r="F1">
        <v>45000</v>
      </c>
      <c r="G1">
        <v>60000</v>
      </c>
    </row>
    <row r="2" spans="1:9">
      <c r="A2" t="s">
        <v>11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9">
      <c r="A3">
        <v>0</v>
      </c>
      <c r="B3" s="3">
        <v>1.9333333333333</v>
      </c>
      <c r="C3" s="2">
        <v>1.9295652173913</v>
      </c>
      <c r="D3" s="3">
        <v>1.9259999999999999</v>
      </c>
      <c r="E3" s="3">
        <v>1.9244736842104999</v>
      </c>
      <c r="F3" s="2">
        <v>1.9228888888889</v>
      </c>
      <c r="G3" s="3">
        <v>1.9235</v>
      </c>
    </row>
    <row r="4" spans="1:9">
      <c r="A4">
        <f>A3+1</f>
        <v>1</v>
      </c>
      <c r="B4" s="3">
        <v>1.9293333333333</v>
      </c>
      <c r="C4" s="2">
        <v>1.9317391304347999</v>
      </c>
      <c r="D4" s="3">
        <v>1.9323333333332999</v>
      </c>
      <c r="E4" s="3">
        <v>1.9318421052632</v>
      </c>
      <c r="F4" s="2">
        <v>1.9324444444444</v>
      </c>
      <c r="G4" s="3">
        <v>1.9321666666666999</v>
      </c>
    </row>
    <row r="5" spans="1:9">
      <c r="A5">
        <f t="shared" ref="A5:A10" si="0">A4+1</f>
        <v>2</v>
      </c>
      <c r="B5" s="3">
        <v>1.9286666666667001</v>
      </c>
      <c r="C5" s="2">
        <v>1.9317391304347999</v>
      </c>
      <c r="D5" s="3">
        <v>1.9286666666667001</v>
      </c>
      <c r="E5" s="3">
        <v>1.9273684210526001</v>
      </c>
      <c r="F5" s="2">
        <v>1.9295555555556001</v>
      </c>
      <c r="G5" s="3">
        <v>1.9268333333333001</v>
      </c>
    </row>
    <row r="6" spans="1:9">
      <c r="A6">
        <f t="shared" si="0"/>
        <v>3</v>
      </c>
      <c r="B6" s="3">
        <v>1.9259999999999999</v>
      </c>
      <c r="C6" s="2">
        <v>1.9256521739129999</v>
      </c>
      <c r="D6" s="3">
        <v>1.9286666666667001</v>
      </c>
      <c r="E6" s="3">
        <v>1.9292105263157999</v>
      </c>
      <c r="F6" s="2">
        <v>1.9273333333333</v>
      </c>
      <c r="G6" s="3">
        <v>1.9259999999999999</v>
      </c>
    </row>
    <row r="7" spans="1:9">
      <c r="A7">
        <f t="shared" si="0"/>
        <v>4</v>
      </c>
      <c r="B7" s="3">
        <v>1.9353333333333</v>
      </c>
      <c r="C7" s="2">
        <v>1.9339130434783001</v>
      </c>
      <c r="D7" s="3">
        <v>1.9319999999999999</v>
      </c>
      <c r="E7" s="3">
        <v>1.9318421052632</v>
      </c>
      <c r="F7" s="2">
        <v>1.9288888888889</v>
      </c>
      <c r="G7" s="3">
        <v>1.9293333333333</v>
      </c>
    </row>
    <row r="8" spans="1:9">
      <c r="A8">
        <f t="shared" si="0"/>
        <v>5</v>
      </c>
      <c r="B8" s="3">
        <v>1.9239999999999999</v>
      </c>
      <c r="C8" s="2">
        <v>1.9247826086957001</v>
      </c>
      <c r="D8" s="3">
        <v>1.9263333333332999</v>
      </c>
      <c r="E8" s="3">
        <v>1.93</v>
      </c>
      <c r="F8" s="2">
        <v>1.9279999999999999</v>
      </c>
      <c r="G8" s="3">
        <v>1.9266666666667001</v>
      </c>
    </row>
    <row r="9" spans="1:9">
      <c r="A9">
        <f t="shared" si="0"/>
        <v>6</v>
      </c>
      <c r="B9" s="3">
        <v>1.9219999999999999</v>
      </c>
      <c r="C9" s="2">
        <v>1.9265217391303999</v>
      </c>
      <c r="D9" s="3">
        <v>1.929</v>
      </c>
      <c r="E9" s="3">
        <v>1.9278947368421</v>
      </c>
      <c r="F9" s="2">
        <v>1.9255555555556001</v>
      </c>
      <c r="G9" s="3">
        <v>1.925</v>
      </c>
    </row>
    <row r="10" spans="1:9">
      <c r="A10">
        <f t="shared" si="0"/>
        <v>7</v>
      </c>
      <c r="B10" s="3">
        <v>1.9253333333333</v>
      </c>
      <c r="C10" s="2">
        <v>1.9243478260869999</v>
      </c>
      <c r="D10" s="3">
        <v>1.9259999999999999</v>
      </c>
      <c r="E10" s="3">
        <v>1.9265789473684001</v>
      </c>
      <c r="F10" s="2">
        <v>1.9244444444444</v>
      </c>
      <c r="G10" s="3">
        <v>1.9271666666667</v>
      </c>
    </row>
    <row r="11" spans="1:9">
      <c r="B11" s="1"/>
      <c r="C11" s="1"/>
      <c r="D11" s="1"/>
      <c r="E11" s="1"/>
      <c r="F11" s="1"/>
    </row>
    <row r="12" spans="1:9">
      <c r="A12" t="s">
        <v>12</v>
      </c>
      <c r="B12" s="1">
        <f>AVERAGE(B3:B10)</f>
        <v>1.9279999999999877</v>
      </c>
      <c r="C12" s="1">
        <f t="shared" ref="C12:G12" si="1">AVERAGE(C3:C10)</f>
        <v>1.9285326086956627</v>
      </c>
      <c r="D12" s="1">
        <f t="shared" si="1"/>
        <v>1.928625</v>
      </c>
      <c r="E12" s="1">
        <f t="shared" si="1"/>
        <v>1.9286513157894751</v>
      </c>
      <c r="F12" s="1">
        <f t="shared" si="1"/>
        <v>1.9273888888888879</v>
      </c>
      <c r="G12" s="1">
        <f t="shared" si="1"/>
        <v>1.9270833333333375</v>
      </c>
      <c r="I12" t="s">
        <v>3</v>
      </c>
    </row>
    <row r="13" spans="1:9">
      <c r="A13" t="s">
        <v>2</v>
      </c>
      <c r="B13" s="1">
        <f>_xlfn.VAR.S(B3:B10)</f>
        <v>2.1079365079263877E-5</v>
      </c>
      <c r="C13" s="1">
        <f t="shared" ref="C13:G13" si="2">_xlfn.VAR.S(C3:C10)</f>
        <v>1.349918984611415E-5</v>
      </c>
      <c r="D13" s="1">
        <f t="shared" si="2"/>
        <v>6.3313492063365286E-6</v>
      </c>
      <c r="E13" s="1">
        <f t="shared" si="2"/>
        <v>6.6370696479387404E-6</v>
      </c>
      <c r="F13" s="1">
        <f t="shared" si="2"/>
        <v>9.3086419752771047E-6</v>
      </c>
      <c r="G13" s="1">
        <f t="shared" si="2"/>
        <v>7.0714285714546256E-6</v>
      </c>
    </row>
    <row r="14" spans="1:9">
      <c r="A14" t="s">
        <v>9</v>
      </c>
      <c r="B14" s="1">
        <f>B12-(B13*3.355 / SQRT(8))</f>
        <v>1.9279749962552484</v>
      </c>
      <c r="C14" s="1">
        <f t="shared" ref="C14:G14" si="3">C12-(C13*3.355 / SQRT(8))</f>
        <v>1.9285165963397009</v>
      </c>
      <c r="D14" s="1">
        <f t="shared" si="3"/>
        <v>1.9286174899332207</v>
      </c>
      <c r="E14" s="1">
        <f t="shared" si="3"/>
        <v>1.9286434430857826</v>
      </c>
      <c r="F14" s="1">
        <f t="shared" si="3"/>
        <v>1.9273778472419054</v>
      </c>
      <c r="G14" s="1">
        <f t="shared" si="3"/>
        <v>1.9270749454054148</v>
      </c>
    </row>
    <row r="15" spans="1:9">
      <c r="A15" t="s">
        <v>10</v>
      </c>
      <c r="B15" s="1">
        <f>B12+(B13*3.355 / SQRT(8))</f>
        <v>1.9280250037447271</v>
      </c>
      <c r="C15" s="1">
        <f t="shared" ref="C15:G15" si="4">C12+(C13*3.355 / SQRT(8))</f>
        <v>1.9285486210516245</v>
      </c>
      <c r="D15" s="1">
        <f t="shared" si="4"/>
        <v>1.9286325100667794</v>
      </c>
      <c r="E15" s="1">
        <f t="shared" si="4"/>
        <v>1.9286591884931676</v>
      </c>
      <c r="F15" s="1">
        <f t="shared" si="4"/>
        <v>1.9273999305358704</v>
      </c>
      <c r="G15" s="1">
        <f t="shared" si="4"/>
        <v>1.9270917212612602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E11"/>
  <sheetViews>
    <sheetView workbookViewId="0">
      <selection activeCell="D9" sqref="D9"/>
    </sheetView>
  </sheetViews>
  <sheetFormatPr defaultColWidth="8.77734375" defaultRowHeight="14.4"/>
  <cols>
    <col min="3" max="3" width="9.77734375" customWidth="1"/>
    <col min="4" max="4" width="12.109375" customWidth="1"/>
  </cols>
  <sheetData>
    <row r="1" spans="1:5">
      <c r="A1" t="s">
        <v>6</v>
      </c>
      <c r="B1" t="s">
        <v>4</v>
      </c>
      <c r="C1" t="s">
        <v>5</v>
      </c>
      <c r="D1" t="s">
        <v>7</v>
      </c>
      <c r="E1" t="s">
        <v>8</v>
      </c>
    </row>
    <row r="2" spans="1:5">
      <c r="A2">
        <v>1</v>
      </c>
      <c r="B2" s="3">
        <v>1.2534000000000001</v>
      </c>
      <c r="C2">
        <f>B2-B$11</f>
        <v>5.661111111112449E-3</v>
      </c>
      <c r="D2">
        <v>-2.4738888888887534E-2</v>
      </c>
      <c r="E2">
        <f>_xlfn.NORM.S.INV((A2- 0.5)/A$9)</f>
        <v>-1.5341205443525459</v>
      </c>
    </row>
    <row r="3" spans="1:5">
      <c r="A3">
        <f>A2+1</f>
        <v>2</v>
      </c>
      <c r="B3" s="3">
        <v>1.2509111111111</v>
      </c>
      <c r="C3">
        <f t="shared" ref="C3:C9" si="0">B3-B$11</f>
        <v>3.1722222222123619E-3</v>
      </c>
      <c r="D3">
        <v>-8.2944444444876808E-3</v>
      </c>
      <c r="E3">
        <f t="shared" ref="E3:E9" si="1">_xlfn.NORM.S.INV((A3- 0.5)/A$9)</f>
        <v>-0.88714655901887607</v>
      </c>
    </row>
    <row r="4" spans="1:5">
      <c r="A4">
        <f t="shared" ref="A4:A9" si="2">A3+1</f>
        <v>3</v>
      </c>
      <c r="B4" s="3">
        <v>1.2479333333333</v>
      </c>
      <c r="C4">
        <f t="shared" si="0"/>
        <v>1.944444444124116E-4</v>
      </c>
      <c r="D4">
        <v>1.944444444124116E-4</v>
      </c>
      <c r="E4">
        <f t="shared" si="1"/>
        <v>-0.48877641111466941</v>
      </c>
    </row>
    <row r="5" spans="1:5">
      <c r="A5">
        <f t="shared" si="2"/>
        <v>4</v>
      </c>
      <c r="B5" s="3">
        <v>1.2584666666666999</v>
      </c>
      <c r="C5">
        <f t="shared" si="0"/>
        <v>1.0727777777812308E-2</v>
      </c>
      <c r="D5">
        <v>8.1666666671242893E-4</v>
      </c>
      <c r="E5">
        <f t="shared" si="1"/>
        <v>-0.1573106846101707</v>
      </c>
    </row>
    <row r="6" spans="1:5">
      <c r="A6">
        <f t="shared" si="2"/>
        <v>5</v>
      </c>
      <c r="B6" s="3">
        <v>1.2602</v>
      </c>
      <c r="C6">
        <f t="shared" si="0"/>
        <v>1.2461111111112366E-2</v>
      </c>
      <c r="D6">
        <v>3.1722222222123619E-3</v>
      </c>
      <c r="E6">
        <f t="shared" si="1"/>
        <v>0.1573106846101707</v>
      </c>
    </row>
    <row r="7" spans="1:5">
      <c r="A7">
        <f t="shared" si="2"/>
        <v>6</v>
      </c>
      <c r="B7" s="3">
        <v>1.2394444444443999</v>
      </c>
      <c r="C7">
        <f t="shared" si="0"/>
        <v>-8.2944444444876808E-3</v>
      </c>
      <c r="D7">
        <v>5.661111111112449E-3</v>
      </c>
      <c r="E7">
        <f t="shared" si="1"/>
        <v>0.48877641111466941</v>
      </c>
    </row>
    <row r="8" spans="1:5">
      <c r="A8">
        <f t="shared" si="2"/>
        <v>7</v>
      </c>
      <c r="B8" s="3">
        <v>1.2230000000000001</v>
      </c>
      <c r="C8">
        <f t="shared" si="0"/>
        <v>-2.4738888888887534E-2</v>
      </c>
      <c r="D8">
        <v>1.0727777777812308E-2</v>
      </c>
      <c r="E8">
        <f t="shared" si="1"/>
        <v>0.88714655901887607</v>
      </c>
    </row>
    <row r="9" spans="1:5">
      <c r="A9">
        <f t="shared" si="2"/>
        <v>8</v>
      </c>
      <c r="B9" s="3">
        <v>1.2485555555556</v>
      </c>
      <c r="C9">
        <f t="shared" si="0"/>
        <v>8.1666666671242893E-4</v>
      </c>
      <c r="D9">
        <v>1.2461111111112366E-2</v>
      </c>
      <c r="E9">
        <f t="shared" si="1"/>
        <v>1.5341205443525465</v>
      </c>
    </row>
    <row r="11" spans="1:5">
      <c r="A11" t="s">
        <v>1</v>
      </c>
      <c r="B11">
        <f>AVERAGE(B2:B9)</f>
        <v>1.2477388888888876</v>
      </c>
    </row>
  </sheetData>
  <sortState ref="D2:D9">
    <sortCondition ref="D2:D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Duration Selection - TEST 1</vt:lpstr>
      <vt:lpstr>Duration Selection - TEST 2</vt:lpstr>
      <vt:lpstr>Duration Selection - TEST 3</vt:lpstr>
      <vt:lpstr>Duration Selection - TEST 4</vt:lpstr>
      <vt:lpstr>Normality of noise - 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</dc:creator>
  <cp:lastModifiedBy>Bruk</cp:lastModifiedBy>
  <dcterms:created xsi:type="dcterms:W3CDTF">2019-01-03T20:57:17Z</dcterms:created>
  <dcterms:modified xsi:type="dcterms:W3CDTF">2019-02-04T09:28:48Z</dcterms:modified>
</cp:coreProperties>
</file>