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eany\Downloads\R\fsc_mmr_prioritisation\data\"/>
    </mc:Choice>
  </mc:AlternateContent>
  <xr:revisionPtr revIDLastSave="0" documentId="8_{05CB1811-5CBC-437F-B0FF-7E676A8DFCB6}" xr6:coauthVersionLast="47" xr6:coauthVersionMax="47" xr10:uidLastSave="{00000000-0000-0000-0000-000000000000}"/>
  <bookViews>
    <workbookView xWindow="-90" yWindow="-90" windowWidth="19380" windowHeight="10980" xr2:uid="{86027F64-A113-48A5-819B-50A1996AD45F}"/>
  </bookViews>
  <sheets>
    <sheet name="Sheet1" sheetId="1" r:id="rId1"/>
  </sheets>
  <externalReferences>
    <externalReference r:id="rId2"/>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87" i="1" l="1"/>
  <c r="E187" i="1"/>
  <c r="G186" i="1"/>
  <c r="E186" i="1"/>
  <c r="G185" i="1"/>
  <c r="E185" i="1"/>
  <c r="T184" i="1"/>
  <c r="S184" i="1"/>
  <c r="G184" i="1"/>
  <c r="E184" i="1"/>
  <c r="T183" i="1"/>
  <c r="S183" i="1"/>
  <c r="G183" i="1"/>
  <c r="E183" i="1"/>
  <c r="T182" i="1"/>
  <c r="S182" i="1"/>
  <c r="G182" i="1"/>
  <c r="E182" i="1"/>
  <c r="S180" i="1"/>
  <c r="G180" i="1"/>
  <c r="E180" i="1"/>
  <c r="S179" i="1"/>
  <c r="G179" i="1"/>
  <c r="E179" i="1"/>
  <c r="R178" i="1"/>
  <c r="S178" i="1" s="1"/>
  <c r="T178" i="1" s="1"/>
  <c r="G178" i="1"/>
  <c r="E178" i="1"/>
  <c r="R177" i="1"/>
  <c r="S177" i="1" s="1"/>
  <c r="T177" i="1" s="1"/>
  <c r="G177" i="1"/>
  <c r="E177" i="1"/>
  <c r="S176" i="1"/>
  <c r="T176" i="1" s="1"/>
  <c r="G175" i="1"/>
  <c r="E175" i="1"/>
  <c r="S174" i="1"/>
  <c r="G174" i="1"/>
  <c r="E174" i="1"/>
  <c r="G173" i="1"/>
  <c r="E173" i="1"/>
  <c r="G172" i="1"/>
  <c r="E172" i="1"/>
  <c r="G171" i="1"/>
  <c r="E171" i="1"/>
  <c r="G170" i="1"/>
  <c r="E170" i="1"/>
  <c r="G169" i="1"/>
  <c r="E169" i="1"/>
  <c r="G168" i="1"/>
  <c r="E168" i="1"/>
  <c r="S167" i="1"/>
  <c r="G167" i="1"/>
  <c r="E167" i="1"/>
  <c r="S166" i="1"/>
  <c r="G166" i="1"/>
  <c r="E166" i="1"/>
  <c r="S165" i="1"/>
  <c r="G165" i="1"/>
  <c r="E165" i="1"/>
  <c r="S164" i="1"/>
  <c r="G164" i="1"/>
  <c r="E164" i="1"/>
  <c r="S163" i="1"/>
  <c r="G163" i="1"/>
  <c r="E163" i="1"/>
  <c r="S162" i="1"/>
  <c r="G162" i="1"/>
  <c r="E162" i="1"/>
  <c r="S161" i="1"/>
  <c r="G161" i="1"/>
  <c r="E161" i="1"/>
  <c r="S160" i="1"/>
  <c r="G160" i="1"/>
  <c r="E160" i="1"/>
  <c r="S159" i="1"/>
  <c r="G159" i="1"/>
  <c r="E159" i="1"/>
  <c r="S158" i="1"/>
  <c r="G158" i="1"/>
  <c r="E158" i="1"/>
  <c r="G157" i="1"/>
  <c r="E157" i="1"/>
  <c r="G156" i="1"/>
  <c r="E156" i="1"/>
  <c r="S155" i="1"/>
  <c r="G155" i="1"/>
  <c r="E155" i="1"/>
  <c r="S154" i="1"/>
  <c r="G154" i="1"/>
  <c r="E154" i="1"/>
  <c r="G153" i="1"/>
  <c r="E153" i="1"/>
  <c r="S152" i="1"/>
  <c r="G152" i="1"/>
  <c r="E152" i="1"/>
  <c r="S151" i="1"/>
  <c r="G151" i="1"/>
  <c r="E151" i="1"/>
  <c r="S150" i="1"/>
  <c r="G150" i="1"/>
  <c r="E150" i="1"/>
  <c r="S149" i="1"/>
  <c r="G149" i="1"/>
  <c r="E149" i="1"/>
  <c r="S148" i="1"/>
  <c r="G148" i="1"/>
  <c r="E148" i="1"/>
  <c r="S147" i="1"/>
  <c r="G147" i="1"/>
  <c r="E147" i="1"/>
  <c r="S146" i="1"/>
  <c r="G146" i="1"/>
  <c r="E146" i="1"/>
  <c r="S145" i="1"/>
  <c r="G145" i="1"/>
  <c r="E145" i="1"/>
  <c r="S144" i="1"/>
  <c r="G144" i="1"/>
  <c r="E144" i="1"/>
  <c r="S143" i="1"/>
  <c r="G143" i="1"/>
  <c r="E143" i="1"/>
  <c r="S142" i="1"/>
  <c r="G142" i="1"/>
  <c r="E142" i="1"/>
  <c r="S141" i="1"/>
  <c r="G141" i="1"/>
  <c r="E141" i="1"/>
  <c r="S140" i="1"/>
  <c r="G140" i="1"/>
  <c r="E140" i="1"/>
  <c r="S139" i="1"/>
  <c r="G139" i="1"/>
  <c r="E139" i="1"/>
  <c r="S138" i="1"/>
  <c r="G138" i="1"/>
  <c r="E138" i="1"/>
  <c r="T137" i="1"/>
  <c r="S137" i="1"/>
  <c r="G137" i="1"/>
  <c r="E137" i="1"/>
  <c r="T136" i="1"/>
  <c r="S136" i="1"/>
  <c r="G136" i="1"/>
  <c r="E136" i="1"/>
  <c r="T135" i="1"/>
  <c r="S135" i="1"/>
  <c r="G135" i="1"/>
  <c r="E135" i="1"/>
  <c r="S134" i="1"/>
  <c r="T134" i="1" s="1"/>
  <c r="G134" i="1"/>
  <c r="E134" i="1"/>
  <c r="S133" i="1"/>
  <c r="T133" i="1" s="1"/>
  <c r="G133" i="1"/>
  <c r="E133" i="1"/>
  <c r="T132" i="1"/>
  <c r="S132" i="1"/>
  <c r="G132" i="1"/>
  <c r="E132" i="1"/>
  <c r="T131" i="1"/>
  <c r="S131" i="1"/>
  <c r="G131" i="1"/>
  <c r="E131" i="1"/>
  <c r="S130" i="1"/>
  <c r="T130" i="1" s="1"/>
  <c r="G130" i="1"/>
  <c r="E130" i="1"/>
  <c r="T129" i="1"/>
  <c r="S129" i="1"/>
  <c r="G129" i="1"/>
  <c r="E129" i="1"/>
  <c r="T128" i="1"/>
  <c r="S128" i="1"/>
  <c r="G128" i="1"/>
  <c r="E128" i="1"/>
  <c r="T127" i="1"/>
  <c r="S127" i="1"/>
  <c r="G127" i="1"/>
  <c r="E127" i="1"/>
  <c r="S126" i="1"/>
  <c r="T126" i="1" s="1"/>
  <c r="G126" i="1"/>
  <c r="E126" i="1"/>
  <c r="S125" i="1"/>
  <c r="T125" i="1" s="1"/>
  <c r="R124" i="1"/>
  <c r="S124" i="1" s="1"/>
  <c r="T124" i="1" s="1"/>
  <c r="G124" i="1"/>
  <c r="E124" i="1"/>
  <c r="S123" i="1"/>
  <c r="T123" i="1" s="1"/>
  <c r="R123" i="1"/>
  <c r="G123" i="1"/>
  <c r="E123" i="1"/>
  <c r="R122" i="1"/>
  <c r="S122" i="1" s="1"/>
  <c r="T122" i="1" s="1"/>
  <c r="G122" i="1"/>
  <c r="E122" i="1"/>
  <c r="R121" i="1"/>
  <c r="S121" i="1" s="1"/>
  <c r="T121" i="1" s="1"/>
  <c r="G121" i="1"/>
  <c r="E121" i="1"/>
  <c r="R120" i="1"/>
  <c r="S120" i="1" s="1"/>
  <c r="T120" i="1" s="1"/>
  <c r="S119" i="1"/>
  <c r="T119" i="1" s="1"/>
  <c r="R119" i="1"/>
  <c r="G119" i="1"/>
  <c r="E119" i="1"/>
  <c r="S118" i="1"/>
  <c r="T118" i="1" s="1"/>
  <c r="R118" i="1"/>
  <c r="G118" i="1"/>
  <c r="E118" i="1"/>
  <c r="T117" i="1"/>
  <c r="S117" i="1"/>
  <c r="R117" i="1"/>
  <c r="G117" i="1"/>
  <c r="E117" i="1"/>
  <c r="R116" i="1"/>
  <c r="S116" i="1" s="1"/>
  <c r="T116" i="1" s="1"/>
  <c r="G116" i="1"/>
  <c r="E116" i="1"/>
  <c r="S115" i="1"/>
  <c r="T115" i="1" s="1"/>
  <c r="R114" i="1"/>
  <c r="S114" i="1" s="1"/>
  <c r="T114" i="1" s="1"/>
  <c r="G114" i="1"/>
  <c r="E114" i="1"/>
  <c r="S113" i="1"/>
  <c r="T113" i="1" s="1"/>
  <c r="R113" i="1"/>
  <c r="G113" i="1"/>
  <c r="E113" i="1"/>
  <c r="S112" i="1"/>
  <c r="T112" i="1" s="1"/>
  <c r="R112" i="1"/>
  <c r="G112" i="1"/>
  <c r="E112" i="1"/>
  <c r="T111" i="1"/>
  <c r="S111" i="1"/>
  <c r="R111" i="1"/>
  <c r="G111" i="1"/>
  <c r="E111" i="1"/>
  <c r="R110" i="1"/>
  <c r="S110" i="1" s="1"/>
  <c r="T110" i="1" s="1"/>
  <c r="R109" i="1"/>
  <c r="S109" i="1" s="1"/>
  <c r="T109" i="1" s="1"/>
  <c r="G109" i="1"/>
  <c r="E109" i="1"/>
  <c r="S108" i="1"/>
  <c r="T108" i="1" s="1"/>
  <c r="R108" i="1"/>
  <c r="G108" i="1"/>
  <c r="E108" i="1"/>
  <c r="S107" i="1"/>
  <c r="R107" i="1"/>
  <c r="G107" i="1"/>
  <c r="E107" i="1"/>
  <c r="S106" i="1"/>
  <c r="T106" i="1" s="1"/>
  <c r="R106" i="1"/>
  <c r="G106" i="1"/>
  <c r="E106" i="1"/>
  <c r="T105" i="1"/>
  <c r="S105" i="1"/>
  <c r="R105" i="1"/>
  <c r="G105" i="1"/>
  <c r="E105" i="1"/>
  <c r="R104" i="1"/>
  <c r="S104" i="1" s="1"/>
  <c r="T104" i="1" s="1"/>
  <c r="G104" i="1"/>
  <c r="E104" i="1"/>
  <c r="S103" i="1"/>
  <c r="T103" i="1" s="1"/>
  <c r="R103" i="1"/>
  <c r="G103" i="1"/>
  <c r="E103" i="1"/>
  <c r="S102" i="1"/>
  <c r="T102" i="1" s="1"/>
  <c r="S101" i="1"/>
  <c r="T101" i="1" s="1"/>
  <c r="R101" i="1"/>
  <c r="G101" i="1"/>
  <c r="E101" i="1"/>
  <c r="S100" i="1"/>
  <c r="T100" i="1" s="1"/>
  <c r="R100" i="1"/>
  <c r="G100" i="1"/>
  <c r="E100" i="1"/>
  <c r="T99" i="1"/>
  <c r="S99" i="1"/>
  <c r="R99" i="1"/>
  <c r="G99" i="1"/>
  <c r="E99" i="1"/>
  <c r="R98" i="1"/>
  <c r="S98" i="1" s="1"/>
  <c r="T98" i="1" s="1"/>
  <c r="R97" i="1"/>
  <c r="S97" i="1" s="1"/>
  <c r="T97" i="1" s="1"/>
  <c r="G97" i="1"/>
  <c r="E97" i="1"/>
  <c r="S96" i="1"/>
  <c r="T96" i="1" s="1"/>
  <c r="R96" i="1"/>
  <c r="G96" i="1"/>
  <c r="E96" i="1"/>
  <c r="R95" i="1"/>
  <c r="S95" i="1" s="1"/>
  <c r="T95" i="1" s="1"/>
  <c r="G95" i="1"/>
  <c r="E95" i="1"/>
  <c r="R94" i="1"/>
  <c r="S94" i="1" s="1"/>
  <c r="T94" i="1" s="1"/>
  <c r="G94" i="1"/>
  <c r="E94" i="1"/>
  <c r="R93" i="1"/>
  <c r="S93" i="1" s="1"/>
  <c r="T93" i="1" s="1"/>
  <c r="G93" i="1"/>
  <c r="E93" i="1"/>
  <c r="S92" i="1"/>
  <c r="T92" i="1" s="1"/>
  <c r="R92" i="1"/>
  <c r="G92" i="1"/>
  <c r="E92" i="1"/>
  <c r="T91" i="1"/>
  <c r="S91" i="1"/>
  <c r="S90" i="1"/>
  <c r="T90" i="1" s="1"/>
  <c r="R90" i="1"/>
  <c r="G90" i="1"/>
  <c r="E90" i="1"/>
  <c r="R89" i="1"/>
  <c r="S89" i="1" s="1"/>
  <c r="T89" i="1" s="1"/>
  <c r="G89" i="1"/>
  <c r="E89" i="1"/>
  <c r="R88" i="1"/>
  <c r="S88" i="1" s="1"/>
  <c r="T88" i="1" s="1"/>
  <c r="G88" i="1"/>
  <c r="E88" i="1"/>
  <c r="G87" i="1"/>
  <c r="E87" i="1"/>
  <c r="G86" i="1"/>
  <c r="E86" i="1"/>
  <c r="G85" i="1"/>
  <c r="E85" i="1"/>
  <c r="G84" i="1"/>
  <c r="E84" i="1"/>
  <c r="G83" i="1"/>
  <c r="E83" i="1"/>
  <c r="G82" i="1"/>
  <c r="E82" i="1"/>
  <c r="G81" i="1"/>
  <c r="E81" i="1"/>
  <c r="G80" i="1"/>
  <c r="E80" i="1"/>
  <c r="G79" i="1"/>
  <c r="E79" i="1"/>
  <c r="S78" i="1"/>
  <c r="T78" i="1" s="1"/>
  <c r="R78" i="1"/>
  <c r="G78" i="1"/>
  <c r="E78" i="1"/>
  <c r="G77" i="1"/>
  <c r="E77" i="1"/>
  <c r="G76" i="1"/>
  <c r="E76" i="1"/>
  <c r="W75" i="1"/>
  <c r="U75" i="1"/>
  <c r="G75" i="1"/>
  <c r="E75" i="1"/>
  <c r="W74" i="1"/>
  <c r="U74" i="1"/>
  <c r="G74" i="1"/>
  <c r="E74" i="1"/>
  <c r="W73" i="1"/>
  <c r="U73" i="1"/>
  <c r="T73" i="1"/>
  <c r="V73" i="1" s="1"/>
  <c r="S73" i="1"/>
  <c r="G73" i="1"/>
  <c r="E73" i="1"/>
  <c r="T72" i="1"/>
  <c r="S72" i="1"/>
  <c r="R72" i="1"/>
  <c r="G72" i="1"/>
  <c r="E72" i="1"/>
  <c r="R71" i="1"/>
  <c r="S71" i="1" s="1"/>
  <c r="T71" i="1" s="1"/>
  <c r="G71" i="1"/>
  <c r="E71" i="1"/>
  <c r="G70" i="1"/>
  <c r="E70" i="1"/>
  <c r="G69" i="1"/>
  <c r="E69" i="1"/>
  <c r="U68" i="1"/>
  <c r="W68" i="1" s="1"/>
  <c r="G68" i="1"/>
  <c r="E68" i="1"/>
  <c r="W67" i="1"/>
  <c r="U67" i="1"/>
  <c r="G67" i="1"/>
  <c r="E67" i="1"/>
  <c r="S66" i="1"/>
  <c r="U66" i="1" s="1"/>
  <c r="W66" i="1" s="1"/>
  <c r="G66" i="1"/>
  <c r="E66" i="1"/>
  <c r="R65" i="1"/>
  <c r="S65" i="1" s="1"/>
  <c r="T65" i="1" s="1"/>
  <c r="G65" i="1"/>
  <c r="E65" i="1"/>
  <c r="S64" i="1"/>
  <c r="G64" i="1"/>
  <c r="E64" i="1"/>
  <c r="R63" i="1"/>
  <c r="S63" i="1" s="1"/>
  <c r="T63" i="1" s="1"/>
  <c r="G63" i="1"/>
  <c r="E63" i="1"/>
  <c r="G62" i="1"/>
  <c r="E62" i="1"/>
  <c r="G61" i="1"/>
  <c r="E61" i="1"/>
  <c r="W60" i="1"/>
  <c r="U60" i="1"/>
  <c r="G60" i="1"/>
  <c r="E60" i="1"/>
  <c r="U59" i="1"/>
  <c r="W59" i="1" s="1"/>
  <c r="G59" i="1"/>
  <c r="E59" i="1"/>
  <c r="S58" i="1"/>
  <c r="U58" i="1" s="1"/>
  <c r="W58" i="1" s="1"/>
  <c r="G58" i="1"/>
  <c r="E58" i="1"/>
  <c r="R57" i="1"/>
  <c r="S57" i="1" s="1"/>
  <c r="T57" i="1" s="1"/>
  <c r="G57" i="1"/>
  <c r="E57" i="1"/>
  <c r="G56" i="1"/>
  <c r="E56" i="1"/>
  <c r="S55" i="1"/>
  <c r="G55" i="1"/>
  <c r="E55" i="1"/>
  <c r="R53" i="1"/>
  <c r="S53" i="1" s="1"/>
  <c r="T53" i="1" s="1"/>
  <c r="G53" i="1"/>
  <c r="E53" i="1"/>
  <c r="S52" i="1"/>
  <c r="G52" i="1"/>
  <c r="E52" i="1"/>
  <c r="S51" i="1"/>
  <c r="G51" i="1"/>
  <c r="E51" i="1"/>
  <c r="G50" i="1"/>
  <c r="E50" i="1"/>
  <c r="G49" i="1"/>
  <c r="E49" i="1"/>
  <c r="R48" i="1"/>
  <c r="S48" i="1" s="1"/>
  <c r="T48" i="1" s="1"/>
  <c r="G48" i="1"/>
  <c r="E48" i="1"/>
  <c r="S47" i="1"/>
  <c r="R47" i="1"/>
  <c r="G47" i="1"/>
  <c r="E47" i="1"/>
  <c r="R46" i="1"/>
  <c r="S46" i="1" s="1"/>
  <c r="T46" i="1" s="1"/>
  <c r="G46" i="1"/>
  <c r="E46" i="1"/>
  <c r="R45" i="1"/>
  <c r="S45" i="1" s="1"/>
  <c r="G45" i="1"/>
  <c r="E45" i="1"/>
  <c r="S44" i="1"/>
  <c r="R44" i="1"/>
  <c r="G44" i="1"/>
  <c r="E44" i="1"/>
  <c r="S43" i="1"/>
  <c r="R43" i="1"/>
  <c r="G43" i="1"/>
  <c r="E43" i="1"/>
  <c r="R42" i="1"/>
  <c r="S42" i="1" s="1"/>
  <c r="G42" i="1"/>
  <c r="E42" i="1"/>
  <c r="R41" i="1"/>
  <c r="S41" i="1" s="1"/>
  <c r="G41" i="1"/>
  <c r="E41" i="1"/>
  <c r="R40" i="1"/>
  <c r="S40" i="1" s="1"/>
  <c r="G40" i="1"/>
  <c r="E40" i="1"/>
  <c r="T39" i="1"/>
  <c r="S39" i="1"/>
  <c r="G38" i="1"/>
  <c r="E38" i="1"/>
  <c r="S37" i="1"/>
  <c r="G37" i="1"/>
  <c r="E37" i="1"/>
  <c r="G36" i="1"/>
  <c r="E36" i="1"/>
  <c r="G35" i="1"/>
  <c r="E35" i="1"/>
  <c r="G34" i="1"/>
  <c r="E34" i="1"/>
  <c r="G33" i="1"/>
  <c r="E33" i="1"/>
  <c r="G32" i="1"/>
  <c r="E32" i="1"/>
  <c r="G31" i="1"/>
  <c r="E31" i="1"/>
  <c r="G30" i="1"/>
  <c r="E30" i="1"/>
  <c r="G29" i="1"/>
  <c r="E29" i="1"/>
  <c r="G28" i="1"/>
  <c r="E28" i="1"/>
  <c r="G27" i="1"/>
  <c r="E27" i="1"/>
  <c r="G26" i="1"/>
  <c r="E26" i="1"/>
  <c r="G25" i="1"/>
  <c r="E25" i="1"/>
  <c r="G24" i="1"/>
  <c r="E24" i="1"/>
  <c r="G23" i="1"/>
  <c r="E23" i="1"/>
  <c r="R22" i="1"/>
  <c r="S22" i="1" s="1"/>
  <c r="T22" i="1" s="1"/>
  <c r="G22" i="1"/>
  <c r="E22" i="1"/>
  <c r="R21" i="1"/>
  <c r="S21" i="1" s="1"/>
  <c r="T21" i="1" s="1"/>
  <c r="G21" i="1"/>
  <c r="E21" i="1"/>
  <c r="S20" i="1"/>
  <c r="T20" i="1" s="1"/>
  <c r="R20" i="1"/>
  <c r="G20" i="1"/>
  <c r="E20" i="1"/>
  <c r="T19" i="1"/>
  <c r="S19" i="1"/>
  <c r="S18" i="1"/>
  <c r="T18" i="1" s="1"/>
  <c r="G18" i="1"/>
  <c r="E18" i="1"/>
  <c r="S17" i="1"/>
  <c r="T17" i="1" s="1"/>
  <c r="G17" i="1"/>
  <c r="E17" i="1"/>
  <c r="S16" i="1"/>
  <c r="T16" i="1" s="1"/>
  <c r="G16" i="1"/>
  <c r="E16" i="1"/>
  <c r="S15" i="1"/>
  <c r="T15" i="1" s="1"/>
  <c r="G15" i="1"/>
  <c r="E15" i="1"/>
  <c r="S14" i="1"/>
  <c r="T14" i="1" s="1"/>
  <c r="G14" i="1"/>
  <c r="E14" i="1"/>
  <c r="S13" i="1"/>
  <c r="T13" i="1" s="1"/>
  <c r="G13" i="1"/>
  <c r="E13" i="1"/>
  <c r="T12" i="1"/>
  <c r="S12" i="1"/>
  <c r="G12" i="1"/>
  <c r="E12" i="1"/>
  <c r="A12" i="1"/>
  <c r="A13" i="1" s="1"/>
  <c r="A20" i="1" s="1"/>
  <c r="A21" i="1" s="1"/>
  <c r="A22" i="1" s="1"/>
  <c r="A23" i="1" s="1"/>
  <c r="A24" i="1" s="1"/>
  <c r="A25" i="1" s="1"/>
  <c r="A26" i="1" s="1"/>
  <c r="A27" i="1" s="1"/>
  <c r="A28" i="1" s="1"/>
  <c r="A29" i="1" s="1"/>
  <c r="A30" i="1" s="1"/>
  <c r="A31" i="1" s="1"/>
  <c r="A32" i="1" s="1"/>
  <c r="A33" i="1" s="1"/>
  <c r="A34" i="1" s="1"/>
  <c r="A35" i="1" s="1"/>
  <c r="A36" i="1" s="1"/>
  <c r="A38" i="1" s="1"/>
  <c r="A40" i="1" s="1"/>
  <c r="A41" i="1" s="1"/>
  <c r="A42" i="1" s="1"/>
  <c r="A43" i="1" s="1"/>
  <c r="A44" i="1" s="1"/>
  <c r="A45" i="1" s="1"/>
  <c r="A46" i="1" s="1"/>
  <c r="A47" i="1" s="1"/>
  <c r="A48" i="1" s="1"/>
  <c r="A49" i="1" s="1"/>
  <c r="A50" i="1" s="1"/>
  <c r="A51" i="1" s="1"/>
  <c r="A52" i="1" s="1"/>
  <c r="A53"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2" i="1" s="1"/>
  <c r="A93" i="1" s="1"/>
  <c r="A94" i="1" s="1"/>
  <c r="A95" i="1" s="1"/>
  <c r="A96" i="1" s="1"/>
  <c r="A97" i="1" s="1"/>
  <c r="A99" i="1" s="1"/>
  <c r="A100" i="1" s="1"/>
  <c r="A101" i="1" s="1"/>
  <c r="A103" i="1" s="1"/>
  <c r="A104" i="1" s="1"/>
  <c r="A105" i="1" s="1"/>
  <c r="A106" i="1" s="1"/>
  <c r="A107" i="1" s="1"/>
  <c r="A108" i="1" s="1"/>
  <c r="A109" i="1" s="1"/>
  <c r="A111" i="1" s="1"/>
  <c r="A112" i="1" s="1"/>
  <c r="A113" i="1" s="1"/>
  <c r="A114" i="1" s="1"/>
  <c r="A116" i="1" s="1"/>
  <c r="A117" i="1" s="1"/>
  <c r="A118" i="1" s="1"/>
  <c r="A119" i="1" s="1"/>
  <c r="A121" i="1" s="1"/>
  <c r="A122" i="1" s="1"/>
  <c r="A123" i="1" s="1"/>
  <c r="A124"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T11" i="1"/>
  <c r="S11" i="1"/>
  <c r="G11" i="1"/>
  <c r="E11" i="1"/>
  <c r="G10" i="1"/>
  <c r="E10" i="1"/>
  <c r="G9" i="1"/>
  <c r="E9" i="1"/>
  <c r="G8" i="1"/>
  <c r="E8" i="1"/>
  <c r="G7" i="1"/>
  <c r="E7" i="1"/>
  <c r="G6" i="1"/>
  <c r="E6" i="1"/>
  <c r="G5" i="1"/>
  <c r="E5" i="1"/>
  <c r="S189" i="1" l="1"/>
  <c r="A156" i="1"/>
  <c r="A157" i="1" s="1"/>
  <c r="A154" i="1"/>
  <c r="A155" i="1" s="1"/>
  <c r="A158" i="1" s="1"/>
  <c r="A159" i="1" s="1"/>
  <c r="A160" i="1" s="1"/>
  <c r="A161" i="1" s="1"/>
  <c r="A162" i="1" s="1"/>
  <c r="A163" i="1" s="1"/>
  <c r="A164" i="1" s="1"/>
  <c r="A165" i="1" s="1"/>
  <c r="A166" i="1" s="1"/>
  <c r="A167" i="1" s="1"/>
  <c r="A168" i="1" s="1"/>
  <c r="A169" i="1" s="1"/>
  <c r="A170" i="1" s="1"/>
  <c r="A171" i="1" s="1"/>
  <c r="A172" i="1" s="1"/>
  <c r="A173" i="1" s="1"/>
  <c r="A174" i="1" s="1"/>
  <c r="A175" i="1" s="1"/>
  <c r="A177" i="1" s="1"/>
  <c r="A178" i="1" s="1"/>
  <c r="A179" i="1" s="1"/>
  <c r="A180" i="1" s="1"/>
  <c r="A182" i="1" s="1"/>
  <c r="A183" i="1" s="1"/>
  <c r="T58" i="1"/>
  <c r="V58" i="1" s="1"/>
  <c r="T66" i="1"/>
  <c r="V66" i="1" s="1"/>
  <c r="T189" i="1" l="1"/>
</calcChain>
</file>

<file path=xl/sharedStrings.xml><?xml version="1.0" encoding="utf-8"?>
<sst xmlns="http://schemas.openxmlformats.org/spreadsheetml/2006/main" count="1964" uniqueCount="926">
  <si>
    <t>GeoPoll Submission Form</t>
  </si>
  <si>
    <t>FAO - Household Questionnaire</t>
  </si>
  <si>
    <t>Additional notes</t>
  </si>
  <si>
    <t>Q #</t>
  </si>
  <si>
    <t>Q Name</t>
  </si>
  <si>
    <t>Suggested Qname</t>
  </si>
  <si>
    <t>English</t>
  </si>
  <si>
    <t>Length</t>
  </si>
  <si>
    <t>my_Burmese</t>
  </si>
  <si>
    <t>Q Type</t>
  </si>
  <si>
    <t>Randomize</t>
  </si>
  <si>
    <t>Conditional</t>
  </si>
  <si>
    <t>Programming Instructions</t>
  </si>
  <si>
    <t>Skip Pattern</t>
  </si>
  <si>
    <t>GeoPoll Comments</t>
  </si>
  <si>
    <t xml:space="preserve">Insert instructions for skip patterns &amp; conditional </t>
  </si>
  <si>
    <t>UNIVERSE</t>
  </si>
  <si>
    <t>Question duration in seconds</t>
  </si>
  <si>
    <t>Estimated percentage of repondents</t>
  </si>
  <si>
    <t>Weighted time</t>
  </si>
  <si>
    <t>Weighted time core</t>
  </si>
  <si>
    <t>Mandatory</t>
  </si>
  <si>
    <t>A. PRESENTATION OF THE SURVEY AND ELIGIBILITY CRITERIA SELECTION</t>
  </si>
  <si>
    <t>no</t>
  </si>
  <si>
    <t>NA</t>
  </si>
  <si>
    <t>Optin</t>
  </si>
  <si>
    <t>Open Ended</t>
  </si>
  <si>
    <t>Form Type - TextBox</t>
  </si>
  <si>
    <t>Any Response = calldispo</t>
  </si>
  <si>
    <t>ALL</t>
  </si>
  <si>
    <t>calldispo</t>
  </si>
  <si>
    <t>Phone number: #CATI_MOBILENUMBER#
1)Someone answers
2)Answering machine
3)No answer
4)Hang up or refusal
5)Call back
6)Under review
7)Disconnected</t>
  </si>
  <si>
    <t>ဖုန်းနံပါတ်- #CATI_MOBILENUMBER#
1)တစ်စုံတစ်ယောက်က ဖြေကြားသည်
2)ဖုန်းဖြေကြားစက်
3)မဖြေကြားပါ
4)ဖုန်းချလိုက်သည် သို့မဟုတ် ဖုန်းကိုင်ရန် ငြင်းဆိုသည်
5)ဖုန်းပြန်ခေါ်သည်
6)သုံးသပ်နေဆဲ
7)ဖုန်းလိုင်း ပြတ်တောက်သွားသည်</t>
  </si>
  <si>
    <t>Single Choice</t>
  </si>
  <si>
    <t>Form Type - Buttons</t>
  </si>
  <si>
    <t>1 = resp_language
2 = AnsweringMachine
3 = NoAnswer
4 = Refusal
5 = WhenCallBack
6 = UnderReview
7 = Disconnected</t>
  </si>
  <si>
    <t>AnsweringMachine</t>
  </si>
  <si>
    <t>calldispo_answeringmachine</t>
  </si>
  <si>
    <t>Reached an answering machine.</t>
  </si>
  <si>
    <t>ဖြေကြားစက်မှ ပြန်လည်ဖြေကြားခဲ့သည်။</t>
  </si>
  <si>
    <t>End Poll AnsweringMachine</t>
  </si>
  <si>
    <t>calldispo = 2</t>
  </si>
  <si>
    <t>NoAnswer</t>
  </si>
  <si>
    <t>calldispo_noanswer</t>
  </si>
  <si>
    <t>Phone rang and no one answered.</t>
  </si>
  <si>
    <t>ဖုန်းမြည်ပြီး မည်သူမှပြန်မဖြေပါ။</t>
  </si>
  <si>
    <t>End Poll NoAnswer</t>
  </si>
  <si>
    <t>calldispo = 3</t>
  </si>
  <si>
    <t>UnderReview</t>
  </si>
  <si>
    <t>calldispo_underreview</t>
  </si>
  <si>
    <t>Case needs review by a supervisor.</t>
  </si>
  <si>
    <t>ကိစ္စရပ်ကို ကြီးကြပ်သူက ပြန်လည်သုံးသပ်ရန်လိုအပ်သည်။</t>
  </si>
  <si>
    <t>End Poll UnderReview</t>
  </si>
  <si>
    <t>calldispo = 6</t>
  </si>
  <si>
    <t>Disconnected</t>
  </si>
  <si>
    <t>calldispo_disconnected</t>
  </si>
  <si>
    <t>Phone was disconnected or out of service.</t>
  </si>
  <si>
    <t>ဖုန်းလိုင်း ပြတ်တောက်သွားခဲ့သည် သို့မဟုတ် ဆက်သွယ်မှုဧရိယာပြင်ပဖြစ်နေခဲ့သည်။</t>
  </si>
  <si>
    <t>End Poll Disconnected</t>
  </si>
  <si>
    <t>calldispo = 7</t>
  </si>
  <si>
    <t>resp_language</t>
  </si>
  <si>
    <t>Which language do you wish to proceed with?
[OPERATOR: READ ANSWER CHOICES. SINGLE RESPONSE.]
1)English
2)Burmese</t>
  </si>
  <si>
    <t>မည်သည့်ဘာသာစကားဖြင့် ဆက်လက်လုပ်ဆောင်လိုပါသလဲ။
[အော်ပရေတာ- အဖြေရွေးချယ်မှုများကို ဖတ်ရှုပါ။ တုံ့ပြန်မှုတစ်ခုသာ။]
1)အင်္ဂလိပ်ဘာသာ
2) ဗမာဘာသာ</t>
  </si>
  <si>
    <t>1 = introduction [English]
2 = introduction [Burmese]</t>
  </si>
  <si>
    <t>For any response, go to introduction</t>
  </si>
  <si>
    <t>introduction</t>
  </si>
  <si>
    <t>Hello sir/ma'am, my name is #OPERATOR#, and I am calling from GeoPoll Polling Agency on behalf of the humanitarian organization called Food and Agriculture Organization of the United Nations (FAO) and the World Food Programme (WFP). We are conducting a survey on households' ability to access food in your area and the impact of COVID-19 pandemic. I would like to ask you some questions about your household.
The survey usually takes 15/20 minutes to complete. Any information that you provide will be kept strictly confidential, only used for the purpose of the survey and will not be shown to other people. No personal identifying information will be collected. Your voluntary participation in the outcome of this interview is NOT IN ANY WAY linked to your personal chance of receiving any assistance. This is voluntary and you can choose not to answer any or all of the questions if you want. However, we hope that you will participate since your views are important.  
You will receive #TOPUP#! of communication credit as an incentive for the participation of the survey.
Please note that this call may be recorded for quality purposes.
Do you have any questions?
[OPERATOR: ADDRESS QUESTIONS FROM RESPONDENT, IF ANY.]
1)CONTINUE</t>
  </si>
  <si>
    <t>မင်္ဂလာပါခင်ဗျာ၊ ကျွန်တော့်နာမည်ကတော့ #OPERATOR# ဖြစ်ပြီး ကုလသမဂ္ဂ စားနပ်ရိက္ခာနှင့်စိုက်ပျိုးရေးအဖွဲ့ (FAO) နှင့် ကုလသမဂ္ဂ ကမ္ဘာ့စားနပ်ရိက္ခာအစီအစဉ် (WFP) လို့ခေါ်တဲ့ လူသားချင်းစာနာမှုအဖွဲ့အစည်းကိုယ်စား GeoPoll Polling Agency ကနေ ခေါ်ဆိုတာဖြစ်ပါတယ်။ ကျွန်ုပ်တို့ဟာ လူကြီးမင်းရဲ့ဒေသအတွင်း အိမ်ထောင်စုများရဲ့ အစားအသောက်ထုတ်လုပ်နိုင်စွမ်းနဲ့ COVID-19 ကပ်ရောဂါရဲ့ အကျိုးသက်ရောက်မှုဆိုင်ရာ စစ်တမ်းကို လုပ်ဆောင်နေခြင်းဖြစ်ပါတယ်။ လူကြီးမင်း၏အိမ်ထောင်စုနှင့်ပတ်သက်ပြီး မေးခွန်းအချို့ မေးမြန်းလိုပါတယ်။
စစ်တမ်းပြီးမြောက်အောင်ဖြေဆိုရန်အတွက် အချိန် 15 မိနစ်/မိနစ် 20 ကြာမြင့်နိုင်ပါတယ်။ လူကြီးမင်းဖော်ပြသော မည်သည့်သတင်းအချက်အလက်ကိုမဆို တင်းကျပ်စွာ လျှို့ဝှက်ထားမည်ဖြစ်ပြီး စစ်တမ်း၏ရည်ရွယ်ချက်အတွက်သာ အသုံးပြုမည်ဖြစ်ကာ အခြားသူများထံ ပြသမည်မဟုတ်ပါ။ မည်သူမည်ဝါဖြစ်ကြောင်း ခွဲခြားသိရှိနိုင်သည့်အချက်အလက်များကို ကောက်ယူမည်မဟုတ်ပါ။ ဤအင်တာဗျူးရလဒ်အတွက် လူကြီးမင်း၏ဆန္ဒအလျောက်ပါဝင်မှုသည် အကူအညီတစ်စုံတစ်ရာရရှိနိုင်သည့် လူကြီးမင်း၏ကိုယ်ပိုင်အခွင့်အရေးနှင့် လုံးဝဆက်စပ်မှုမရှိပါ။ ဒီအင်တာဗျူးဟာ မိမိသဘောဆန္ဒအလျောက်ပါဝင်နိုင်တဲ့ အင်တာဗျူးဖြစ်ပြီး လူကြီးမင်းဆန္ဒရှိပါက မေးခွန်းတစ်စုံတစ်ခုကိုဖြစ်စေ သို့မဟုတ် မေးခွန်းအားလုံးကိုဖြစ်စေ မဖြေကြားရန် ရွေးချယ်နိုင်ပါတယ်။ သို့သော် လူကြီးမင်း၏အမြင်များသည် အရေးကြီးသောကြောင့် လူကြီးမင်းအနေနဲ့ ပါဝင်ပေးဖို့ ကျွန်တော်တို့ မျှော်လင့်ပါတယ်။  
စစ်တမ်းတွင်ပါဝင်ခြင်းအတွက် လက်ဆောင်အဖြစ် ဖုန်းခေါ်ဆိုခွင့်ပမာဏ #TOPUP# ရရှိမှာ ဖြစ်ပါတယ်။
အရည် အသွေးကို ထိန်းသိမ်း ရန် ရည်ရွယ်ချက်အတွက် ဤခေါ်ဆိုမှုကို မှတ်တမ်းတင်ထားနိုင်သည်ကို ကျေးဇူးပြု၍ သတိပြုပါ။
မေးမြန်းလိုသည်များ ရှိပါသလား။
[အော်ပရေတာ- ဖြေဆိုသူထံမှ မေးခွန်းများရှိပါက ၎င်းတို့ကို ဖြေဆိုပါ။]
1) ရှေ့ဆက်ရန်</t>
  </si>
  <si>
    <t>1 = Agree</t>
  </si>
  <si>
    <t>For any response, go to Agree</t>
  </si>
  <si>
    <t>Define amount of incentive</t>
  </si>
  <si>
    <t>yes</t>
  </si>
  <si>
    <t>Agree</t>
  </si>
  <si>
    <t>resp_agree</t>
  </si>
  <si>
    <t xml:space="preserve">Are you interested in participating in this survey?
[OPERATOR: SINGLE RESPONSE]
1)Yes 
2)Not now but another time in the week 
3)No </t>
  </si>
  <si>
    <t xml:space="preserve">ဤစစ်တမ်းတွင်ပါဝင်ရန် စိတ်ဝင်စားပါသလား။
[အော်ပရေတာ- တုံ့ပြန်မှုတစ်ခုသာ]
1)ဟုတ် 
2)ယခုစိတ်မဝင်စားသေးသော်လည်း တစ်ပတ်အတွင်း စစ်တမ်းနောက်တစ်ကြိမ်ကျင်းပသောအခါ ပါဝင်မည် 
3)စိတ်မဝင်စားပါ </t>
  </si>
  <si>
    <t>StartRecording</t>
  </si>
  <si>
    <t>1 = resp_age
2 = WhenCallBack
3 = resp_refusalwhy</t>
  </si>
  <si>
    <t>if Agree = 1, go to resp_age
if Agree = 2, go to WhenCallBack
if Agree = 3, go to resp_refusalwhy</t>
  </si>
  <si>
    <t>resp_refusalwhy</t>
  </si>
  <si>
    <t>Please let us know why you have REFUSED to take the survey.
[OPERATOR: SINGLE RESPONSE]
1)Not interested
2)Other [specify]</t>
  </si>
  <si>
    <t>စစ်တမ်းဖြေဆိုရန် အဘယ်ကြောင့်ငြင်းဆန်သည်ကို ကျွန်ုပ်တို့အား အသိပေးပါ။
[အော်ပရေတာ- တုံ့ပြန်မှုတစ်ခုသာ]
1)စိတ်မဝင်စားသောကြောင့်
2)အခြား [အသေးစိတ်ဖော်ပြပါ]</t>
  </si>
  <si>
    <t>Open Ended-Single Choice</t>
  </si>
  <si>
    <t>Form Type - RadioList</t>
  </si>
  <si>
    <t>Any Response = Refusal</t>
  </si>
  <si>
    <t>For any response, go to Refusal</t>
  </si>
  <si>
    <t>resp_agree = 3</t>
  </si>
  <si>
    <t>WhenCallBack</t>
  </si>
  <si>
    <t>resp_whencallback</t>
  </si>
  <si>
    <t>When would it be a good time to call back you back?
[RECORD HH/MM/DD/MM OF CALLBACK]</t>
  </si>
  <si>
    <t>လူကြီးမင်းအား မည်သည့်အချိန်တွင် ပြန်လည်ခေါ်ဆိုရန် အဆင်ပြေပါသလဲ။
[ပြန်လည်ခေါ်ဆိုမှု မှတ်တမ်း နာရီ /မိနစ် /ရက်/လ]</t>
  </si>
  <si>
    <t>Form Type - TextBox
IsCallBackDemographic</t>
  </si>
  <si>
    <t>Any Response = CallbackMessageEN</t>
  </si>
  <si>
    <t>For any response, go to CallbackMessageEN</t>
  </si>
  <si>
    <t>resp_agree = 2</t>
  </si>
  <si>
    <t>CallbackMessageEN</t>
  </si>
  <si>
    <t>callbackmessage_en</t>
  </si>
  <si>
    <t>Thank you, we will call you back at {WhenCallBack}  you requested. Thank you again and have a great day!
[OPERATOR: ENTER CALL NOTES BELOW, WHO YOU SPOKE TO AND WHAT THEY SAID]</t>
  </si>
  <si>
    <t>ကျေးဇူးတင်ပါတယ်။ လူကြီးမင်းတောင်းဆိုသော {WhenCallBack} တွင် ဖုန်းပြန်လည်ခေါ်ဆိုပါမယ်။ ကျေးဇူးထပ်မံတင်ရှိပါတယ်။ သာယာတဲ့နေ့လေးဖြစ်ပါစေ။
[အော်ပရေတာ- ဖုန်းခေါ်ဆိုမှုမှတ်တမ်းများကို အောက်တွင် ဖြည့်သွင်းပါ၊ သင်နှင့်စကားပြောဆိုခဲ့သူများနှင့် ၎င်းတို့ပြောဆိုခဲ့သည်များ]</t>
  </si>
  <si>
    <t>Form Type -TextBox</t>
  </si>
  <si>
    <t>Any Response = End poll callback</t>
  </si>
  <si>
    <t>Ineligible</t>
  </si>
  <si>
    <t>You are ineligible for this survey. Thank you for your time and please look out for future GeoPoll surveys! For more information visit GeoPoll.com</t>
  </si>
  <si>
    <t>လူကြီးမင်းသည် ဤစစ်တမ်းအတွက် အရည်အချင်းမပြည့်မီပါ။ လူကြီးမင်း၏အချိန်ပေးမှုအတွက် ကျေးဇူးတင်ရှိပြီး နောင်တွင်လည်း GeoPoll စစ်တမ်းများကို ဖြေကြားပေးစေလိုပါတယ်။ ပိုမိုသိရှိလိုပါက GeoPoll.com သို့ ဝင်ရောက်ကြည့်ရှုပါ</t>
  </si>
  <si>
    <t>End Poll Ineligible</t>
  </si>
  <si>
    <t>Refusal</t>
  </si>
  <si>
    <t>NA </t>
  </si>
  <si>
    <t>Thank you for your time, you will be removed from today's survey.</t>
  </si>
  <si>
    <t>လူကြီးမင်း၏အချိန်ပေးမှုအတွက် ကျေးဇူးတင်ပါတယ်၊ လူကြီးမင်းအား ယနေ့စစ်တမ်းမှ ဖယ်ထုတ်သွားမှာဖြစ်ပါတယ်။</t>
  </si>
  <si>
    <t>End poll declined</t>
  </si>
  <si>
    <t>calldispo = 4</t>
  </si>
  <si>
    <t>B. GENERAL INFORMATION</t>
  </si>
  <si>
    <t>resp_age</t>
  </si>
  <si>
    <t>How old are you? 
[OPERATOR: RECORD AGE IN NUMBER OF YEARS. ROUND UP TO NEAREST WHOLE NUMBER. IF THE RESPONDENT GIVES BIRTH YEAR, REPEAT THE QUESTION. ENTER 00 FOR DON'T KNOW.]</t>
  </si>
  <si>
    <t>အသက်ဘယ်လောက်ပါလဲ။ 
[အော်ပရေတာ- အသက်ကို နှစ်အရေအတွက်ဖြင့်မှတ်တမ်းတင်ပါ။ အနီးစပ်ဆုံးကိန်းပြည့်ကို ယူပါ။ အကယ်၍ ဖြေဆိုသူသည် မွေးဖွားသည့်ခုနှစ်ကိုပြောပါက မေးခွန်းကိုပြန်မေးပါ။ မသိပါဟု ဖြေဆိုပါက 00 ဟု ဖြည့်သွင်းပါ။]</t>
  </si>
  <si>
    <t>Range</t>
  </si>
  <si>
    <t>0-17 = Ineligible
18-100 = resp_gender
00 = Ineligible</t>
  </si>
  <si>
    <t xml:space="preserve">By default, only respondents from 18-100 will be eligible for the survey. If other, please specify here. </t>
  </si>
  <si>
    <t>resp_agree = 1 [should be applied to all other questions below]</t>
  </si>
  <si>
    <t>resp_gender</t>
  </si>
  <si>
    <t>What is the gender of the respondent?
[OPERATOR: DO NOT ASK THIS QUESTIONNAIRE. LISTEN TO THE VOICE AND CHECK THE CORRECT BOX.]
1)Male
2)Female
3)DON'T KNOW
4)REFUSED</t>
  </si>
  <si>
    <t>ဖြေဆိုသူသည် ကျား သို့မဟုတ် မ ဖြစ်ပါသလား။
[အော်ပရေတာ- ထိုမေးခွန်းကို မမေးပါနှင့်။ အသံကိုနားထောင်ပြီး မှန်ကန်သောအကွက်တွင် အမှတ်ခြစ်ပါ။]
1)အမျိုးသား
2)အမျိုးသမီး
3)မသိပါ
4)ဖြေဆိုရန် ငြင်းဆန်သည်</t>
  </si>
  <si>
    <t>1-4 = hh_admin1</t>
  </si>
  <si>
    <t>For any response, go to hh_admin1</t>
  </si>
  <si>
    <t>resp_agree = 1 
resp_age = 18-100</t>
  </si>
  <si>
    <t>hh_admin1</t>
  </si>
  <si>
    <t xml:space="preserve">Currently, in which State/Region does your household reside?
[OPERATOR: SINGLE SELECTION.]
[HINT: HOUSEHOLD CONSISTS OF ALL MEMBERS LIVING TOGETHER, SHARING RESOURCES &amp; EATING FROM THE SAME POT.]
1)AYEYARWADY
2)BAGO
3)CHIN
4)KACHIN
5)KAYAH
6)KAYIN
7)MAGWAY
8)MANDALAY
9)MON
10)NAY PYI TAW
11)RAKHINE
12)SAGAING
13)SHAN
14)TANINTHARYI
15)YANGON
16)DON'T KNOW
17)REFUSED </t>
  </si>
  <si>
    <t xml:space="preserve">လက်ရှိအချိန်၌ လူကြီးမင်း၏အိမ်ထောင်စုသည် မည်သည့်ပြည်နယ်/တိုင်းဒေသကြီးတွင် နေထိုင်သနည်း။
[အော်ပရေတာ- ရွေးချယ်မှုတစ်ခုသာ။]
[အရိပ်အမြွက် - အိမ်ထောင်စုတွင် အတူတကွနေထိုင်ကာ ရင်းမြစ်များကို မျှဝေသုံးစွဲပြီး တစ်အိုးတည်းစားသောက်သော မိသားစုဝင်များအားလုံး ပါဝင်သည်။]
1) ဧရာဝတီ
2) ပဲခူး
3) ချင်း
4) ကချင်
5) ကယား
6) ကရင်
7) မကွေး
8) မန္တလေး
9) မွန်
10) နေပြည်တော်
11) ရခိုင်
12) စစ်ကိုင်း
13) ရှမ်း
14) တနင်္သာရီ
15) ရန်ကုန်
16) မသိပါ
17) ဖြေဆိုရန် ငြင်းဆန်သည် </t>
  </si>
  <si>
    <t>Form Type - Dropdown
set Demographic - ADM1</t>
  </si>
  <si>
    <t>1 = ADM3_AYEYARWADY
2 = ADM3_BAGO
3 = ADM3_CHIN
4 = ADM3_KACHIN
5 = ADM3_KAYAH
6 = ADM3_KAYIN
7 = ADM3_MAGWAY
8 = ADM3_MANDALAY
9 = ADM3_MON
10 = Ineligible
11 = ADM3_RAKHINE
12 = ADM3_SAGAING
13 = ADM3_SHAN
14 = ADM3_TANINTHARYI
15 = ADM3_YANGON
16-17 = Ineligible</t>
  </si>
  <si>
    <r>
      <t xml:space="preserve">GeoPoll: Adjusted the skip pattern as per instructions provided, options # 1,3,4,6,11,13 &amp; 15 will proceed while the rest will be ineligible, confirm this.
</t>
    </r>
    <r>
      <rPr>
        <sz val="14"/>
        <color theme="1"/>
        <rFont val="Calibri (Body)"/>
      </rPr>
      <t xml:space="preserve">WFP: No, we will do all of the areas except NPT. These skip patterns were left over from last round. I have updated it. </t>
    </r>
    <r>
      <rPr>
        <sz val="14"/>
        <color theme="1"/>
        <rFont val="Calibri"/>
        <family val="2"/>
        <scheme val="minor"/>
      </rPr>
      <t xml:space="preserve">
GeoPoll [2/11]: Noted</t>
    </r>
  </si>
  <si>
    <t>If response = 1-9 or 11-15, continue 
If response= 10, 16-17 , ineligible 
 1)	Ayeyarwady
2)	Bago
3)	Chin
4)	Kachin
5)	Kayah
6)	Kayin
7)	Magway
8)	Mandalay
9)	Mon
10)	Nay Pyi Taw
11)	Rakhine
12)	Sagaing
13)	Shan
14)	Tanintharyi
15)	Yangon</t>
  </si>
  <si>
    <t>ADM3_AYEYARWADY</t>
  </si>
  <si>
    <t>hh_admin3</t>
  </si>
  <si>
    <t>Currently, in which Township does your household reside?
[OPERATOR: SINGLE RESPONSE.]
1)BOGALE
2)DANUBYU
3)DEDAYE
4)EINME
5)HINTHADA
6)INGAPU
7)KANGYIDAUNT
8)KYAIKLAT
9)KYANGIN
10)KYAUNGGON
11)KYONPYAW
12)LABUTTA
13)LEMYETHNA
14)MAUBIN
15)MAWLAMYINEGYUN
16)MYANAUNG
17)MYAUNGMYA
18)NGAPUDAW
19)NYAUNGDON
20)PANTANAW
21)PATHEIN
22)PYAPON
23)THABAUNG
24)WAKEMA
25)YEGYI
26)ZALUN
27)DON'T KNOW
28)REFUSED</t>
  </si>
  <si>
    <t>လက်ရှိအချိန်တွင် လူကြီးမင်း၏အိမ်ထောင်စုသည် မည်သည့်မြို့နယ်၌ နေထိုင်ပါသနည်း။
[အော်ပရေတာ- တုံ့ပြန်မှုတစ်ခုသာ။]
1)ဘိုကလေး
2)ဓနုဖြူ
3)ဒေးဒရဲ
4)အိမ်မဲ
5)ဟင်္သာတ
6)အင်္ဂပူ
7)ကန်ကြီးထောင့်
8)ကျိုက်လတ်
9)ကြံခင်း
10)ကျောင်းကုန်း
11)ကျုံပျော်
12)လပွတ္တာ
13)လေးမျက်နှာ
14)မအူပင်
15)မော်လမြိုင်ကျွန်း
16)မြန်အောင်
17)မြောင်းမြ
18)ငပုတော
19)ညောင်တုန်း
20)ပန်းတနော်
21)ပုသိမ်
22)ဖျာပုံ
23)သာပေါင်း
24)ဝါးခယ်မ
25)ရေကြည်
26)ဇလွန်
27)မသိပါ
28)ဖြေဆိုရန် ငြင်းဆန်သည်</t>
  </si>
  <si>
    <t>Form Type - Dropdown
set Demographic - ADM3</t>
  </si>
  <si>
    <t>1-26 = quotareached
27-28 = quotareached</t>
  </si>
  <si>
    <t>ADM3_BAGO</t>
  </si>
  <si>
    <t>Currently, in which Township does your household reside?
[OPERATOR: SINGLE RESPONSE.]
1)BAGO
2)THANATPIN
3)KAWA
4)WAW
5)NYAUNGLEBIN
6)KYAUKTAGA
7)DAIK-U
8)SHWEGYIN
9)TAUNGOO
10)YEDASHE
11)KYAUKKYI
12)PHYU
13)OKTWIN
14)HTANTABIN
15)PYAY
16)PAUKKHAUNG
17)PADAUNG
18)PAUNGDE
19)THEGON
20)SHWEDAUNG
21)THAYARWADY
22)LETPADAN
23)MINHLA
24)OKPHO
25)ZIGON
26)NATTALIN
27)MONYO
28)GYOBINGAUK
29)DON'T KNOW
30)REFUSED</t>
  </si>
  <si>
    <t>လက်ရှိအချိန်တွင် လူကြီးမင်း၏အိမ်ထောင်စုသည် မည်သည့်မြို့နယ်၌ နေထိုင်ပါသနည်း။
[အော်ပရေတာ- တုံ့ပြန်မှုတစ်ခုသာ။]
1)ပဲခူး
2)သနပ်ပင်
3)ကဝ
4)ဝေါ
5)ညောင်လေးပင်
6)ကျောက်တံခါး
7)ဒိုက်ဦး
8)ရွှေကျင်
9)တောင်ငူ
10)ရေတာရှည်
11)ကျောက်ကြီး
12)ဖြူး
13)အုတ်တွင်း
14)ထန်းတပင်
15)ပြည်
16)ပေါက်ခေါင်း
17)ပန်းတောင်း
18)ပေါင်းတည်
19)သဲကုန်း
20)ရွှေတောင်
21)သာယာဝတီ
22)လက်ပံတန်း
23)မင်းလှ
24)အုတ်ဖို
25)ဇီးကုန်း
26)နတ်တလင်း
27)မိုးညို
28)ကြို့ပင်ကောက်
29)မသိပါ
30)ဖြေဆိုရန် ငြင်းဆန်သည်</t>
  </si>
  <si>
    <t>1-28 = quotareached
29-30 = quotareached</t>
  </si>
  <si>
    <t>ADM3_CHIN</t>
  </si>
  <si>
    <t>Currently, in which Township does your household reside?
[OPERATOR: SINGLE RESPONSE.]
1)FALAM
2)HAKHA
3)KANPETLET
4)MATUPI
5)MINDAT
6)PALETWA
7)TEDIM
8)THANTLANG
9)TONZANG
10)DON'T KNOW
11)REFUSED</t>
  </si>
  <si>
    <t>လက်ရှိအချိန်တွင် လူကြီးမင်း၏အိမ်ထောင်စုသည် မည်သည့်မြို့နယ်၌ နေထိုင်ပါသနည်း။
[အော်ပရေတာ- တုံ့ပြန်မှုတစ်ခုသာ။]
1)ဖလမ်း
2)ဟားခါး
3)ကန်ပက်လက်
4)မတူပီ
5)မင်းတပ်
6)ပလက်ဝ
7)တီးတိန်
8)ထန်တလန်
9)တွန်းဇန်
10)မသိပါ
11)ဖြေဆိုရန် ငြင်းဆန်သည်</t>
  </si>
  <si>
    <t>1-9 = quotareached
10-11 = quotareached</t>
  </si>
  <si>
    <t>ADM3_KACHIN</t>
  </si>
  <si>
    <t>Currently, in which Township does your household reside?
[OPERATOR: SINGLE RESPONSE.]
1)BHAMO
2)CHIPWI
3)HPAKANT
4)INJANGYANG
5)KHAUNGLANHPU
6)MACHANBAW
7)MANSI
8)MOGAUNG
9)MOHNYIN
10)MOMAUK
11)MYITKYINA
12)NAWNGMUN
13)PUTA-O
14)SUMPRABUM
15)TANAI
16)TSAWLAW
17)WAINGMAW
18)DON'T KNOW
19)REFUSED</t>
  </si>
  <si>
    <t>လက်ရှိအချိန်တွင် လူကြီးမင်း၏အိမ်ထောင်စုသည် မည်သည့်မြို့နယ်၌ နေထိုင်ပါသနည်း။
[အော်ပရေတာ- တုံ့ပြန်မှုတစ်ခုသာ။]
1)ဗန်းမော်
2)ချီ​ဖွေ
3)ဖားကန့်
4)အင်ဂျန်းယန်
5)ခေါင်လန်ဖူး
6)မချမ်းဘော
7)မံစီ
8)မိုးကောင်း
9)မိုးညှင်း
10)မိုးမောက်
11)မြစ်ကြီးနား
12)နောင်မွန်း
13)ပူတာအို
14)ဆွမ်ပရာဘွမ်
15)တနိုင်း
16)ဆော့လော်
17)ဝိုင်းမော်
18)မသိပါ
19)ဖြေဆိုရန် ငြင်းဆန်သည်</t>
  </si>
  <si>
    <t>1-17 = quotareached
18-19 = quotareached</t>
  </si>
  <si>
    <t>ADM3_KAYAH</t>
  </si>
  <si>
    <t>Currently, in which Township does your household reside?
[OPERATOR: SINGLE RESPONSE.]
1)BAWLAKE
2)DEMOSO
3)HPASAWNG
4)HPRUSO
5)LOIKAW
6)MESE
7)SHADAW
8)DON'T KNOW
9)REFUSED</t>
  </si>
  <si>
    <t>လက်ရှိအချိန်တွင် လူကြီးမင်း၏အိမ်ထောင်စုသည် မည်သည့်မြို့နယ်၌ နေထိုင်ပါသနည်း။
[အော်ပရေတာ- တုံ့ပြန်မှုတစ်ခုသာ။]
1)ဘောလခဲ
2)ဒီးမော့ဆို
3)ဖားဆောင်း
4)ဖရူဆို
5)လွိုင်ကော်
6)မယ်စဲ
7)ရှားတော
8)မသိပါ
9)ဖြေဆိုရန် ငြင်းဆန်သည်</t>
  </si>
  <si>
    <t>1-7 = quotareached
8-9 = quotareached</t>
  </si>
  <si>
    <t>ADM3_KAYIN</t>
  </si>
  <si>
    <t>Currently, in which Township does your household reside?
[OPERATOR: SINGLE RESPONSE.]
1)HLAINGBWE
2)HPA-AN
3)HPAPUN
4)KAWKAREIK
5)KYAINSEIKGYI
6)MYAWADDY
7)THANDAUNGGYI
8)DON'T KNOW
9)REFUSED</t>
  </si>
  <si>
    <t>လက်ရှိအချိန်တွင် လူကြီးမင်း၏အိမ်ထောင်စုသည် မည်သည့်မြို့နယ်၌ နေထိုင်ပါသနည်း။
[အော်ပရေတာ- တုံ့ပြန်မှုတစ်ခုသာ။]
1)လှိုင်းဘွဲ့
2)ဘားအံ
3)ဖာပွန်
4)ကော့ကရိတ်
5)ကြာအင်းဆိပ်ကြီး
6)မြဝတီ
7)သံတောင်ကြီး
8)မသိပါ
9)ဖြေဆိုရန် ငြင်းဆန်သည်</t>
  </si>
  <si>
    <t>ADM3_MAGWAY</t>
  </si>
  <si>
    <t>Currently, in which Township does your household reside?
[OPERATOR: SINGLE RESPONSE.]
1)AUNGLAN
2)CHAUK
3)GANGAW
4)KAMMA
5)MAGWAY
6)MINBU
7)MINDON
8)MINHLA
9)MYAING
10)MYOTHIT
11)NATMAUK
12)NGAPE
13)PAKOKKU
14)PAUK
15)PWINTBYU
16)SALIN
17)SAW
18)SEIKPHYU
19)SIDOKTAYA
20)SINBAUNGWE
21)TAUNGDWINGYI
22)THAYET
23)TILIN
24)YENANGYAUNG
25)YESAGYO
26)DON'T KNOW
27)REFUSED</t>
  </si>
  <si>
    <t>လက်ရှိအချိန်တွင် လူကြီးမင်း၏အိမ်ထောင်စုသည် မည်သည့်မြို့နယ်၌ နေထိုင်ပါသနည်း။
[အော်ပရေတာ- တုံ့ပြန်မှုတစ်ခုသာ။]
1)အောင်လံ
2)ချောက်
3)ဂန့်ဂေါ
4)ကံမ
5)မကွေး
6) မင်းဘူး
7)မင်းတုန်း
8)မင်းလှ
9)မြိုင်
10) မြို့သစ်
11)နတ်မောက်
12)ငဖဲ
13)ပခုက္ကူ
14)ပေါက်
15)ပွင့်ဖြူ
16)စလင်း
17)ဆော
18)ဆိပ်ဖြူ
19)စေတုတ္ထရာ
20)ဆင်ပေါင်ဝဲ
21)တောင်တွင်းကြီး
22)သရက်
23)ထီးလင်း
24)ရေနံချောင်း
25)ရေစကြို
26)မသိပါ
27)ဖြေဆိုရန် ငြင်းဆန်သည်</t>
  </si>
  <si>
    <t>1-25 = quotareached
26-27 = quotareached</t>
  </si>
  <si>
    <t>ADM3_MANDALAY</t>
  </si>
  <si>
    <t>Currently, in which Township does your household reside?
[OPERATOR: SINGLE RESPONSE.]
1)KYAUKSE
2)PATHEINGYI
3)CHANAYETHAZAN
4)AUNGMYAYTHAZAN
5)YAMETHIN
6)MADAYA
7)THABEIKKYIN
8)MAHAAUNGMYAY
9)AMARAPURA
10)PYINOOLWIN
11)SINTGAING
12)CHANMYATHAZI
13)THAZI
14)TADA-U
15)MOGOKE
16)PYIGYITAGON
17)PYAWBWE
18)NYAUNG-U
19)MEIKTILA
20)MAHLAING
21)TAUNGTHA
22)MYITTHA
23)MYINGYAN
24)NATOGYI
25)SINGU
26)NGAZUN
27)KYAUKPADAUNG
28)WUNDWIN
29)DON'T KNOW
30)REFUSED</t>
  </si>
  <si>
    <t xml:space="preserve">လက်ရှိအချိန်တွင် လူကြီးမင်း၏အိမ်ထောင်စုသည် မည်သည့်မြို့နယ်၌ နေထိုင်ပါသနည်း။
[အော်ပရေတာ- တုံ့ပြန်မှုတစ်ခုသာ။]
1)ကျောက်ဆည်
2)ပုသိမ်ကြီး
3)ချမ်းအေးသာစံ
4)အောင်မြေသာစံ
5)ရမည်းသင်း
6)မတ္တရာ
7)သပိတ်ကျင်း
8)မဟာအောင်မြေ
9)အမရပူရ
10)ပြင်ဦးလွင်
11)စဉ့်ကိုင်
12)ချမ်းမြသာစည်
13)သာစည်
14)တံတားဦး
15)မိုးကုတ်
16)ပြည်ကြီးတံခွန်
17)ပျော်ဘွယ်
18)ညောင်ဦး
19)မိတ္ထီလာ
20)မလှိုင်
21)တောင်သာ
22)မြစ်သား
23)မြင်းခြံ
24)နွားထိုးကြီး
25)စဉ့်ကူး
26)ငါန်းဇွန်
27)ကျောက်ပန်းတောင်း
28)ဝမ်းတွင်း
29)မသိပါ
30)ဖြေဆိုရန် ငြင်းဆန်သည်
</t>
  </si>
  <si>
    <t>ADM3_RAKHINE</t>
  </si>
  <si>
    <t>Currently, in which Township does your household reside?
[OPERATOR: SINGLE RESPONSE.]
1)ANN
2)BUTHIDAUNG
3)GWA
4)KYAUKPYU
5)KYAUKTAW
6)MAUNGDAW
7)MINBYA
8)MRAUK-U
9)MUNAUNG
10)MYEBON
11)PAUKTAW
12)PONNAGYUN
13)RAMREE
14)RATHEDAUNG
15)SITTWE
16)THANDWE
17)TOUNGUP
18)DON'T KNOW
19)REFUSED</t>
  </si>
  <si>
    <t>လက်ရှိအချိန်တွင် လူကြီးမင်း၏အိမ်ထောင်စုသည် မည်သည့်မြို့နယ်၌ နေထိုင်ပါသနည်း။
[အော်ပရေတာ- တုံ့ပြန်မှုတစ်ခုသာ။]
1)အမ်း
2)ဘူးသီးတောင်
3)ဂွ
4)ကျောက်ဖြူ
5)ကျောက်တော်
6)မောင်တော
7)မင်းပြား
8)မြောက်ဦး
9)မာန်အောင်
10)မြေပုံ
11)ပေါက်တော
12)ပုဏ္ဏားကျွန်း
13)ရမ်းဗြဲ
14)ရသေ့တောင်
15)စစ်တွေ
16)သံတွဲ
17)တောင်ကုတ်
18)မသိပါ
19)ဖြေဆိုရန် ငြင်းဆန်သည်</t>
  </si>
  <si>
    <t>ADM3_SHAN</t>
  </si>
  <si>
    <t>Currently, in which Township does your household reside?
[OPERATOR: SINGLE RESPONSE.]
1)TAUNGGYI
2)NYAUNGSHWE
3)HOPONG
4)HSIHSENG
5)KALAW
6)PINDAYA
7)YWANGAN
8)LAWKSAWK
9)PINLAUNG
10)PEKON
11)LOILEN
12)LAIHKA
13)NANSANG
14)KUNHING
15)KYETHI
16)MONGKAING
17)MONGHSU
18)LANGKHO
19)MONGNAI
20)MAWKMAI
21)MONGPAN
22)LASHIO
23)HSENI
24)MONGYAI
25)TANGYAN
26)PANGSANG
27)NARPHAN
28)PANGWAUN
29)MONGMAO
30)MUSE
31)NAMHKAN
32)KUTKAI
33)KYAUKME
34)NAWNGHKIO
35)HSIPAW
36)NAMTU
37)NAMHSAN
38)MONGMIT
39)MABEIN
40)MANTON
41)KUNLONG
42)HOPANG
43)LAUKKAING
44)KONKYAN
45)MATMAN
46)KENGTUNG
47)MONGKHET
48)MONGYANG
49)MONGLA
50)MONGHSAT
51)MONGPING
52)MONGTON
53)TACHILEIK
54)MONGHPYAK
55)MONGYAWNG
56)DON'T KNOW
57)REFUSED</t>
  </si>
  <si>
    <t>လက်ရှိအချိန်တွင် လူကြီးမင်း၏အိမ်ထောင်စုသည် မည်သည့်မြို့နယ်၌ နေထိုင်ပါသနည်း။
[အော်ပရေတာ- တုံ့ပြန်မှုတစ်ခုသာ။]
1)တောင်ကြီး
2)ညောင်ရွှေ
3)ဟိုပုံး
4)ဆီဆိုင်
5)ကလော
6)ပင်းတယ
7)ရွာငံ
8)ရပ်စောက်
9)ပင်လောင်း
10)ဖယ်ခုံ
11)လွိုင်လင်
12)လဲချား
13)နမ့်စန်
14)ကွန်ဟိန်း
15)ကျေးသီး
16)မိုင်းကိုင်
17)မိုင်းရှူး
18)လင်းခေး
19)မိုးနဲ
20)မောက်မယ်
21)မိုင်းပန်
22)လားရှိုး
23)သိန္နီ
24)မိုင်းရယ်
25)တန့်ယန်း
26)ပန်ဆန်း (ပန်ခမ်း)
27)နားဖန်း
28)ပန်ဝိုင်
29)မိုင်းမော
30)မူဆယ်
31)နမ့်ခမ်း
32)ကွတ်ခိုင်
33)ကျောက်မဲ
34)နောင်ချို
35)သီပေါ
36)နမ္မတူ
37)နမ့်ဆန်
38)မိုးမိတ်
39)မဘိမ်း
40)မန်တုံ
41)ကွမ်းလုံ
42)ဟိုပန်
43)လောက်ကိုင်
44)ကုန်းကြမ်း
45)မက်မန်း
46)ကျိုင်းတုံ
47)မိုင်းခတ်
48)မိုင်းယန်း
49)မိုင်းလား
50)မိုင်းဆတ်
51)မိုင်းပျဉ်း
52)မိုင်းတုံ
53)တာချီလိတ်
54)မိုင်းဖြတ်
55)မိုင်းယောင်း
56)မသိပါ
57)ဖြေဆိုရန် ငြင်းဆန်သည်</t>
  </si>
  <si>
    <t>1-55 = quotareached
56-57 = quotareached</t>
  </si>
  <si>
    <t>ADM3_YANGON</t>
  </si>
  <si>
    <t>Currently, in which Township does your household reside?
[OPERATOR: SINGLE RESPONSE.]
1)AHLONE
2)BAHAN
3)BOTAHTAUNG
4)COCOKYUN
5)DAGON
6)DAGON MYOTHIT [EAST]
7)DAGON MYOTHIT [NORTH]
8)DAGON MYOTHIT [SEIKKAN]
9)DAGON MYOTHIT [SOUTH]
10)DALA
11)DAWBON
12)HLAING
13)HLAINGTHARYA [EAST]
14)HLAINGTHARYA [WEST]
15)HLEGU
16)HMAWBI
17)HTANTABIN
18)INSEIN
19)KAMARYUT
20)KAWHMU
21)KAYAN
22)KUNGYANGON
23)KYAUKTADA
24)KYAUKTAN
25)KYEEMYINDAING
26)LANMADAW
27)LATHA
28)MAYANGONE
29)MINGALADON
30)MINGALARTAUNGNYUNT
31)NORTH OKKALAPA
32)PABEDAN
33)PAZUNDAUNG
34)SANCHAUNG
35)SEIKGYIKANAUNGTO
36)SHWEPYITHAR
37)SOUTH OKKALAPA
38)TAIKKYI
39)TAMWE
40)THAKETA
41)THANLYIN
42)THINGANGYUN
43)THONGWA
44)TWANTAY
45)YANKIN
46)DON'T KNOW
47)REFUSED</t>
  </si>
  <si>
    <t>လက်ရှိအချိန်တွင် လူကြီးမင်း၏အိမ်ထောင်စုသည် မည်သည့်မြို့နယ်၌ နေထိုင်ပါသနည်း။
[အော်ပရေတာ- တုံ့ပြန်မှုတစ်ခုသာ။]
1)အလုံ
2)ဗဟန်း
3)ဗိုလ်တထောင်
4)ကိုကိုးကျွန်း
5)ဒဂုံ
6)ဒဂုံမြို့သစ် [အရှေ့ပိုင်း]
7)ဒဂုံမြို့သစ် [မြောက်ပိုင်း]
8)ဒဂုံမြို့သစ် [ဆိပ်ကမ်း]
9)ဒဂုံမြို့သစ် [တောင်ပိုင်း]
10)ဒလ
11)ဒေါပုံ
12)လှိုင်
13)လှိုင်သာယာ [အရှေ့ပိုင်း]
14)လှိုင်သာယာ [အနောက်ပိုင်း]
15)လှည်းကူး
16)မှော်ဘီ
17)ထန်းတပင်
18)အင်းစိန်
19)ကမာရွတ်
20)ကော့မှုး
21)ခရမ်း
22)ကွမ်းခြံကုန်း
23)ကျောက်တံတား
24)ကျောက်တန်း
25)ကြည့်မြင်တိုင်
26)လမ်းမတော်
27)လသာ
28)မရမ်းကုန်း
29)မင်္ဂလာဒုံ
30)မင်္ဂလာတောင်ညွန့်
31)မြောက်ဥက္ကလာပ
32)ပန်းဘဲတန်း
33)ပုဇွန်တောင်
34)စမ်းချောင်း
35)ဆိပ်ကြီး/ခနောင်တို
36)ရွှေပြည်သာ
37)တောင်ဥက္ကလာပ
38)တိုက်ကြီး
39)တာမွေ
40)သာကေတ
41)သန်လျင်
42)သင်္ဃန်းကျွန်း
43)သုံးခွ
44)တွံတေး
45)ရန်ကင်း
46)မသိပါ
47)ဖြေဆိုရန် ငြင်းဆန်သည်</t>
  </si>
  <si>
    <t>1-4 = quotareached
5 = Ineligible
6-7 = quotareached
8 = Ineligible
9-22 = quotareached
23 = Ineligible
24-26 = quotareached
27 = Ineligible
28-45 = quotareached
46-47 = Ineligible</t>
  </si>
  <si>
    <t>ADM3_MON</t>
  </si>
  <si>
    <t xml:space="preserve">Currently, in which Township does your household reside?
[OPERATOR: SINGLE RESPONSE.]
1)BILIN
2)CHAUNGZON
3)KYAIKMARAW
4)KYAIKTO
5)MAWLAMYINE
6)MUDON
7)PAUNG
8)THANBYUZAYAT
9)THATON
10)YE
11)DON'T KNOW
12)REFUSED
</t>
  </si>
  <si>
    <t>လက်ရှိအချိန်တွင် လူကြီးမင်း၏အိမ်ထောင်စုသည် မည်သည့်မြို့နယ်၌ နေထိုင်ပါသနည်း။
[အော်ပရေတာ- တုံ့ပြန်မှုတစ်ခုသာ။]
1)ဘီးလင်း
2)ချောင်းဆုံ
3)ကျိုက်မရော
4)ကျိုက်ထို
5)မော်လမြိုင်
6)မုဒုံ
7)ပေါင်
8)သံဖြူဇရပ်
9)သထုံ
10)ရေး
11)မသိပါ
12)ဖြေဆိုရန် ငြင်းဆန်သည်</t>
  </si>
  <si>
    <t>1-10 = quotareached
11-12 = Ineligible</t>
  </si>
  <si>
    <t>ADM3_SAGAING</t>
  </si>
  <si>
    <t>Currently, in which Township does your household reside?
[OPERATOR: SINGLE RESPONSE.]
1)SAGAING
2)MYINMU
3)MYAUNG
4)SHWEBO
5)KHIN-U
6)WETLET
7)KANBALU
8)KYUNHLA
9)YE-U
10)TABAYIN
11)TAZE
12)MONYWA
13)BUDALIN
14)AYADAW
15)CHAUNG-U
16)YINMARBIN
17)KANI
18)SALINGYI
19)PALE
20)KATHA
21)INDAW
22)TIGYAING
23)BANMAUK
24)KAWLIN
25)WUNTHO
26)PINLEBU
27)KALE
28)KALEWA
29)MINGIN
30)TAMU
31)MAWLAIK
32)PAUNGBYIN
33)HKAMTI
34)HOMALIN
35)LAY SHI
36)LAHE
37)NANYUN
38)DON'T KNOW
39)REFUSED</t>
  </si>
  <si>
    <t>လက်ရှိအချိန်တွင် လူကြီးမင်း၏အိမ်ထောင်စုသည် မည်သည့်မြို့နယ်၌ နေထိုင်ပါသနည်း။
[အော်ပရေတာ- တုံ့ပြန်မှုတစ်ခုသာ။]
1)စစ်ကိုင်း
2)မြင်းမူ
3)မြောင်
4)ရွှေဘို
5)ခင်ဦး
6)ဝက်လက်
7)ကန့်ဘလူ
8)ကျွန်းလှ
9)ရေဦး
10)ဒီပဲယင်း
11)တန့်ဆည်
12)မုံရွာ
13)ဘုတလင်
14)အရာတော်
15)ချောင်းဦး
16)ယင်းမာပင်
17)ကနီ
18)ဆားလင်းကြီး
19)ပုလဲ
20)ကသာ
21)အင်းတော်
22)ထီးချိုင့်
23)ဗန်းမောက်
24)ကောလင်း
25)ဝန်းသို
26)ပင်လည်ဘူး
27)ကလေး
28)ကလေးဝ
29)မင်းကင်း
30)တမူး
31)မော်လိုက်
32)ဖောင်းပြင်
33)ခန္တီး
34)ဟုမ္မလင်း
35)လေရှီး
36)လဟယ်
37)နန်းယွန်း
38)မသိပါ
39)ဖြေဆိုရန် ငြင်းဆန်သည်</t>
  </si>
  <si>
    <t>1-37 = quotareached
38-39 = quotareached</t>
  </si>
  <si>
    <t>ADM3_TANINTHARYI</t>
  </si>
  <si>
    <t>Currently, in which Township does your household reside?
[OPERATOR: SINGLE RESPONSE.]
1)DAWEI
2)LAUNGLON
3)THAYETCHAUNG
4)YEBYU
5)MYEIK
6)KYUNSU
7)PALAW
8)TANINTHARYI
9)KAWTHOUNG
10)BOKPYIN
11)DON'T KNOW
12)REFUSED</t>
  </si>
  <si>
    <t xml:space="preserve">လက်ရှိအချိန်တွင် လူကြီးမင်း၏အိမ်ထောင်စုသည် မည်သည့်မြို့နယ်၌ နေထိုင်ပါသနည်း။
[အော်ပရေတာ- တုံ့ပြန်မှုတစ်ခုသာ။]
1)ထားဝယ်
2)လောင်းလုံး
3)သရက်ချောင်း
4)ရေဖြူ
5)မြိတ်
6)ကျွန်းစု
7)ပုလော
8)တနင်္သာရီ
9)ကော့သောင်း
10)ဘုတ်ပြင်း
11)မသိပါ
12)ဖြေဆိုရန် ငြင်းဆန်သည်
</t>
  </si>
  <si>
    <t>1-10 = quotareached
11-12 = quotareached</t>
  </si>
  <si>
    <t>quotareached</t>
  </si>
  <si>
    <t>[OPERATOR: DO NOT READ. ANSWER QUESTION BELOW.]
THIS RESPONDENT REPORTED THEY LIVE IN:
{ADM1}
{ADM3}
1)THE GOAL FOR THIS LOCATION HAS BEEN ACHIEVED - END SURVEY
2)THE GOAL FOR THIS LOCATION IS OPEN - CONTINUE SURVEY</t>
  </si>
  <si>
    <t>[အော်ပရေတာ- မဖတ်ပါနှင့်။ အောက်ပါမေးခွန်းကို ဖြေဆိုပါ။]
ဖြေဆိုသူသည် ၎င်းတို့နေထိုင်ရာအရပ်ကို ဤသို့ဖော်ပြခဲ့သည်
{ADM1}
{ADM3}
1)ဤနေရာအတွက် ရည်မှန်းချက် အောင်မြင်ခဲ့ပြီဖြစ်ပါသည်- စစ်တမ်းအား အဆုံးသတ်ရန်
2)ဤနေရာအတွက် ရည်မှန်းချက်ကို ကြိုးပမ်းနိုင်ဆဲဖြစ်ပါသည်- စစ်တမ်းအား ရှေ့ဆက်ရန်</t>
  </si>
  <si>
    <t>1 = End Poll Quota Reached
2 = o_RuralUrban</t>
  </si>
  <si>
    <t>If the quota has not been reached, continue the questionnaire. If it has, end of survey.</t>
  </si>
  <si>
    <t>o_RuralUrban</t>
  </si>
  <si>
    <t>Are you living in a rural or urban area?
[OPERATOR: CHOOSE ONLY ONE OPTION]
1)RURAL [Village] AREA
2)URBAN [Ward] AREA
3)DON'T KNOW
4)REFUSED</t>
  </si>
  <si>
    <t>လူကြီးမင်းသည် ကျေးလက်ဒေသ သို့မဟုတ် မြို့ပြဒေသတွင် နေထိုင်ပါသလား။
[အော်ပရေတာ- ရွေးချယ်မှုတစ်ခုသာ ရွေးချယ်ပါ]
1)ကျေးလက်ဒေသ [သို့မတုတ်] ရွာ
2)မြို့ပြဒေသ [သို့မဟုတ်] ရပ်ကွက်
3)မသိပါ
4)ဖြေဆိုရန် ငြင်းဆန်သည်</t>
  </si>
  <si>
    <t>1-4 = hh_size</t>
  </si>
  <si>
    <t>B. GENERAL HOUSEHOLD INFORMATION</t>
  </si>
  <si>
    <t>hh_size</t>
  </si>
  <si>
    <t>How many people are part of the household?
[OPERATOR: RECORD NUMBER OF MEMBERS IN HOUSEHOLD. ENTER 88 FOR DON'T KNOW &amp; 99 FOR REFUSED.]
[HINT: HOUSEHOLD CONSISTS OF ALL MEMBERS LIVING TOGETHER, SHARING RESOURCES &amp; EATING FROM THE SAME POT.]</t>
  </si>
  <si>
    <t>အိမ်ထောင်စုမှာ လူဦးရေ ဘယ်လောက်ရှိပါသလဲ။
[အရိပ်အမြွက် - အိမ်ထောင်စုတွင် အတူတကွနေထိုင်ကာ ရင်းမြစ်များကို မျှဝေသုံးစွဲပြီး တစ်အိုးတည်းစားသောက်သော မိသားစုဝင်များအားလုံး ပါဝင်သည်။]
[အော်ပရေတာ- အိမ်ထောင်စုဝင်အရေအတွက်ကိုမှတ်သားပါ။ မသိပါဟု ဖြေဆိုပါက 88 ဟု ဖြည့်သွင်းပြီး ဖြေဆိုရန် ငြင်းဆန်သည်ကို ရွေးချယ်ပါက 99 ဟု ဖြည့်သွင်းပါ။]</t>
  </si>
  <si>
    <t>1-50 = o_HHSize04
88-88 = o_HHSize04
99-99 = o_HHSize04</t>
  </si>
  <si>
    <t>resp_age = 18-100
hh_agricactivity = 1 | 2 | 3 | 4
quotareached = 2</t>
  </si>
  <si>
    <t>o_HHSize04</t>
  </si>
  <si>
    <t>What is the total number of children aged 0 to 4 years old (0-59 months) in your household?
[OPERATOR: RECORD NUMBER GIVEN]</t>
  </si>
  <si>
    <t>လူကြီးမင်း၏အိမ်ထောင်စုတွင် အသက် 0 မှ 4 နှစ်အတွင်း (0-59 လ) ကလေးငယ် မည်မျှရှိပါသလဲ။
[အော်ပရေတာ- ဖော်ပြသော အရေအတွက်ကို မှတ်သားပါ]</t>
  </si>
  <si>
    <t>Form Type - TextBox
Validation Rule: Answer to this question is VALID IF ""hh_size"" is GreaterThanOrEqual to ""CurrentAnswer"" - Unmatched Response [You have given an answer higher than the number of people in your household. Please provide the correct number of children aged 0 to 4 years old (0-59 months) in your household]
[လူကြီးမင်းသည် လူကြီးမင်း၏အိမ်ထောင်စုရှိ လူအရေအတွက်ထက်ပိုသော အဖြေကို ပေးခဲ့သည်။ ကျေးဇူးပြု၍ လူကြီးမင်း၏အိမ်ထောင်စုရှိ အသက် 0 မှ 4 နှစ်အတွင်း [0-59 လ] ကလေးအရေအတွက်အမှန်ကို ဖြေဆိုပါ]</t>
  </si>
  <si>
    <t>0-50 = o_HHSize5_15</t>
  </si>
  <si>
    <t>Restriction should be less than the number of members in the family
Validation Rule: Answer to this question is VALID IF ""hh_size"" is GreaterThanOrEqual to ""CurrentAnswer"" - Unmatched Response [You have given an answer higher than the number of people in your household. Please provide the correct number of children aged 0 to 4 years old (0-59 months) in your household]
[လူကြီးမင်းသည် လူကြီးမင်း၏အိမ်ထောင်စုရှိ လူအရေအတွက်ထက်ပိုသော အဖြေကို ပေးခဲ့သည်။ ကျေးဇူးပြု၍ လူကြီးမင်း၏အိမ်ထောင်စုရှိ အသက် 0 မှ 4 နှစ်အတွင်း [0-59 လ] ကလေးအရေအတွက်အမှန်ကို ဖြေဆိုပါ]</t>
  </si>
  <si>
    <t>o_HHSize5_15</t>
  </si>
  <si>
    <t>What is the total number of members aged 5 to 15 years old in your household?
[OPERATOR: RECORD NUMBER GIVEN]</t>
  </si>
  <si>
    <t>လူကြီးမင်း၏အိမ်ထောင်စုတွင် အသက် 5 နှစ် မှ 15 နှစ်အတွင်း  ကလေးငယ် မည်မျှရှိပါသလဲ။
[အော်ပရေတာ- ဖော်ပြသော အရေအတွက်ကို မှတ်သားပါ]</t>
  </si>
  <si>
    <t>Form Type - TextBox
Validation rule: Answer to this question is VALID if "&lt;Expression&gt;HHSize - o_HHSize04" is GreaterThanOrEqual to "CurrentAnswer"
 Unmatched Response [You have given an answer higher than the number of people in your household. Please provide the correct number of household members aged 5 to 15 years old in your household]
[လူကြီးမင်းသည် လူကြီးမင်း၏အိမ်ထောင်စုရှိ လူအရေအတွက်ထက်ပိုသော အဖြေကို ပေးခဲ့သည်။ ကျေးဇူးပြု၍ လူကြီးမင်း၏အိမ်ထောင်စုရှိ အသက် 5 မှ 15 နှစ်အတွင်း ရေအတွက်အမှန်ကို ဖြေဆိုပါ]</t>
  </si>
  <si>
    <t>0-50 = o_HHSize16_59</t>
  </si>
  <si>
    <r>
      <t xml:space="preserve">GeoPoll: Added validation rules, please provide translations.
FAO: which one in which column to be translated?
</t>
    </r>
    <r>
      <rPr>
        <sz val="14"/>
        <color theme="1"/>
        <rFont val="Calibri (Body)"/>
      </rPr>
      <t xml:space="preserve">WFP: Can you add an additional validation rule after the o_HHSize60 to say to have enumerator review the categories if the sum of these 4 is &gt; hh_size? Something lik e =  Sum of HHSize04 + HHSize5_15 + HHSize16_59 + HHSize60 Equals hh_size. Unmatched response (You have given a higher number of members of the household by category than total number of household. Please confirm hh_size, o_HHSize04, o_HHSize5_15, o_HHSize16_59, o_HHSize60 )
</t>
    </r>
  </si>
  <si>
    <t>CA ask 3/8 - can we add a check that sums the age groupquestions and flags if that sum is NOT EQUAL to hh size originally given (hh_size)</t>
  </si>
  <si>
    <t>o_HHSize16_59</t>
  </si>
  <si>
    <t>What is the total number of members aged 16 to 59 years old in your household?
[OPERATOR: RECORD NUMBER GIVEN]</t>
  </si>
  <si>
    <t>လူကြီးမင်း၏အိမ်ထောင်စုတွင် အသက် 16 နှစ် မှ 59 နှစ်အတွင်း  မည်မျှရှိပါသလဲ။
[အော်ပရေတာ- ဖော်ပြသော အရေအတွက်ကို မှတ်သားပါ]</t>
  </si>
  <si>
    <t>Form Type - TextBox
Validation rule: Answer to this question is VALID if "&lt;Expression&gt;HHSize - o_HHSize04 - o_HHSize5_15" is GreaterThanOrEqual to "CurrentAnswer"
Unmatched Response [You have given an answer higher than the number of people in your household. Please provide the correct number of household members aged 16 to 59 years old in your household]
[လူကြီးမင်းသည် လူကြီးမင်း၏အိမ်ထောင်စုရှိ လူအရေအတွက်ထက်ပိုသော အဖြေကို ပေးခဲ့သည်။ ကျေးဇူးပြု၍ လူကြီးမင်း၏အိမ်ထောင်စုရှိ အသက် 16 မှ 59 နှစ်အတွင်း ရေအတွက်အမှန်ကို ဖြေဆိုပါ]</t>
  </si>
  <si>
    <t>0-50 = o_HHSize60</t>
  </si>
  <si>
    <t>o_HHSize60</t>
  </si>
  <si>
    <t>What is the total number of members aged 60 years old and older  in your household?
[OPERATOR: RECORD NUMBER GIVEN]</t>
  </si>
  <si>
    <t>လူကြီးမင်း၏အိမ်ထောင်စုတွင် အသက်  60 နှစ်နှင့် အထက်  မည်မျှရှိပါသလဲ။
[အော်ပရေတာ- ဖော်ပြသော အရေအတွက်ကို မှတ်သားပါ]</t>
  </si>
  <si>
    <t>Form Type - TextBox
Validation rule: Answer to this question is VALID if "&lt;Expression&gt;HHSize - o_HHSize04 - o_HHSize5_15 - o_HHSize16_59" is GreaterThanOrEqual to "CurrentAnswer"
Unmatched Response [You have given an answer that does not add up to the total.  Please provide the correct number of household members aged 60 years or older in your household]
[စုစုပေါင်းနှင့် မပေါင်းနိုင်သော အဖြေတစ်ခုကို သင် ပေးခဲ့သည်။ ကျေးဇူးပြု၍ လူကြီးမင်း၏အိမ်ထောင်စုရှိ အသက် 60 နှစ်နှင့် အထက် အရေအတွက်အမှန်ကို ဖြေဆိုပါ]</t>
  </si>
  <si>
    <t>0-50 = o_HHDisability</t>
  </si>
  <si>
    <t>o_HHDisability</t>
  </si>
  <si>
    <t>How many members of your household have a disability?
Note: to count as a disability the person must have a lot of difficulty or cannot do at all, any of the following: seeing (even if wearing glasses), hearing (even if wearing hearing aids), walking or climbing steps, remembering or concentrating, self-care (such as washing or dressing) or communicating (understanding or being understood). 
[OPERATOR: RECORD THE NUMBER GIVEN]</t>
  </si>
  <si>
    <r>
      <t xml:space="preserve">လူကြီးမင်း၏အိမ်ထောင်စုဝင် မည်မျှသည် မသန်စွမ်း ခံစားနေရပါသလဲ။
မှတ်ချက်- အောက်ပါတို့မှ တစ်ခုခုကို လုပ်ရန် အခက်အခဲများစွာ </t>
    </r>
    <r>
      <rPr>
        <sz val="14"/>
        <color rgb="FFFF0000"/>
        <rFont val="Calibri"/>
        <family val="2"/>
        <scheme val="minor"/>
      </rPr>
      <t xml:space="preserve">ရှိခြင်း </t>
    </r>
    <r>
      <rPr>
        <sz val="14"/>
        <rFont val="Calibri"/>
        <family val="2"/>
        <scheme val="minor"/>
      </rPr>
      <t xml:space="preserve">သို့မဟုတ် လုံးဝမပြုလုပ်နိုင်ခြင်း ဖြစ်မှသာ လူတစ်ဦးအား မသန်စွမ်းမှုအဖြစ်သတ်မှတ်နိုင်ပါသည်။၊ မမြင်နိုင်ခြင်း (မျက်မှန်တပ်ထားသည့်တိုင်)၊ မကြားနိုင်ခြင်း (နားကြားကိရိယာများကို ဝတ်ဆင်ထားသည့်တိုင်)၊ လမ်းမလျှောက်နိုင်ခြင်း သို့မဟုတ် အပေါ်မတက်နိုင်ခြင်း၊ မမှတ်မိနိုင်ခြင်း သို့မဟုတ် အာရုံမစူးစိုက်နိုင်ခြင်း၊ မိမိကိုယ်ကို </t>
    </r>
    <r>
      <rPr>
        <sz val="14"/>
        <color rgb="FFFF0000"/>
        <rFont val="Calibri"/>
        <family val="2"/>
        <scheme val="minor"/>
      </rPr>
      <t>မစောင့်ရှောက်နိုင်ခြင်း</t>
    </r>
    <r>
      <rPr>
        <sz val="14"/>
        <rFont val="Calibri"/>
        <family val="2"/>
        <scheme val="minor"/>
      </rPr>
      <t xml:space="preserve"> (ဆေးကြောသန့်စင်ခြင်း၊ အဝတ်လဲခြင်း) သို့မဟုတ် ဆက်သွယ်မပြောဆိုနိုင်ခြင်း (နားမလည်ခြင်း သို့မဟုတ် နားလည်အောင်မဆက်သွယ် မပြောဆိုနိုင်ခြင်း)။ 
[အော်ပရေတာ- ဖော်ပြသော အရေအတွက်ကို မှတ်သားပါ]</t>
    </r>
  </si>
  <si>
    <t>Form Type - TextBox
Validation Rule: Answer to this question is VALID IF "hh_size" is GreaterThanOrEqual to "CurrentAnswer"
Unmatched Response [You have given an answer higher than the number of people in your household. Please provide the correct number of members with a disability in your household]
[လူကြီးမင်းသည် လူကြီးမင်း၏အိမ်ထောင်စုရှိ လူအရေအတွက်ထက်ပိုသော အဖြေကို ပေးခဲ့သည်။ သင့်အိမ်ထောင်စုရှိ မသန်စွမ်းမှုရှိသော အဖွဲ့ဝင်အရေအတွက်ကို ကျေးဇူးပြု၍ ပေးပါ။]</t>
  </si>
  <si>
    <t>0-50 = hh_gender</t>
  </si>
  <si>
    <t>Validation Rule: Answer to this question is VALID IF "hh_size" is GreaterThanOrEqual to "CurrentAnswer" - Unmatched Response [You have given an answer higher than the number of people in your household. Please provide the correct number of members with a disability in your household]
[လူကြီးမင်းသည် လူကြီးမင်း၏အိမ်ထောင်စုရှိ လူအရေအတွက်ထက်ပိုသော အဖြေကို ပေးခဲ့သည်။ ကျေးဇူးပြု၍ လူကြီးမင်းအိမ်ထောင်စုရှိ မသန်စွမ်းမှုခံစားနေရသော အိမ်ထောင်စုဝင်အရေအတွက်အမှန်ကို ဖြေဆိုပါ]</t>
  </si>
  <si>
    <t>hh_gender</t>
  </si>
  <si>
    <t>Is the head of your household male or female?
[OPERATOR: SINGLE RESPONSE.]
1)Male 
2)Female
3)DON'T KNOW
4)REFUSED</t>
  </si>
  <si>
    <t>လူကြီးမင်းအိမ်ထောင်စု၏ အိမ်ထောင်ဦးစီးသည် အမျိုးသား သို့မဟုတ် အမျိုးသမီးပါလား။
[အော်ပရေတာ- တုံ့ပြန်မှုတစ်ခုသာ။]
1)အမျိုးသား 
2)အမျိုးသမီး
3)မသိပါ
4)ဖြေဆိုရန် ငြင်းဆန်သည်</t>
  </si>
  <si>
    <t>1-4 = hh_age</t>
  </si>
  <si>
    <t>if hh_gender = 1-4, go to hh_age</t>
  </si>
  <si>
    <t>hh_age</t>
  </si>
  <si>
    <t>How old is the head of household? 
[OPERATOR: SINGLE RESPONSE.]
1)Under 18
2)18 to 40
3)41 to 65
4)Over 65
5)DON'T KNOW
6)REFUSED</t>
  </si>
  <si>
    <t>အိမ်ထောင်ဦးစီးက အသက်ဘယ်လောက်ပါလဲ။ 
[အော်ပရေတာ- တုံ့ပြန်မှုတစ်ခုသာ။]
1)အသက် 18 နှစ်အောက်
2)18 နှစ်မှ 40 နှစ် 
3)41 နှစ် မှ 65 နှစ် 
4)65 နှစ်ကျော်
5)မသိပါ
6)ဖြေဆိုရန် ငြင်းဆန်သည်</t>
  </si>
  <si>
    <t>1-6 = hh_education</t>
  </si>
  <si>
    <t>if hh_age = 1-6, go to hh_education</t>
  </si>
  <si>
    <t>hh_education</t>
  </si>
  <si>
    <t>What is the educational level attained by the head of household?
[OPERATOR: SINGLE RESPONSE.]
1)None or did not complete primary school
2)Completed primary school
3)Completed secondary school
4)Completed higher education [University / College] degree
5)Islamic or other religious education
6)DON'T KNOW
7)REFUSED</t>
  </si>
  <si>
    <t>အိမ်ထောင်ဦးစီးရဲ့ ပညာအရည်အချင်းမှာ ဘယ်လိုပါလဲ။
[အော်ပရေတာ- တုံ့ပြန်မှုတစ်ခုသာ။]
1)အတန်းပညာမရှိ သို့မဟုတ် မူလတန်း မပြီးဆုံး
2)မူလတန်း ပြီးဆုံးပြီးပါသည်
3)အလယ်တန်း ပြီးဆုံးပါသည်
4)အဆင့်မြင့်ပညာရေး [တက္ကသိုလ်/ကောလိပ်] ဘွဲ့ ရရှိထားသည်
5)အစ္စလာမ် သို့မဟုတ် အခြားသော ဘာသာရေးကျောင်းပညာရေး
6)မသိပါ
7)ဖြေဆိုရန် ငြင်းဆန်သည်</t>
  </si>
  <si>
    <t>1-7 = o_hh_housingtype</t>
  </si>
  <si>
    <t>if hh_education = 1-7, go to o_hh_housingtype.</t>
  </si>
  <si>
    <t>o_hh_housingtype</t>
  </si>
  <si>
    <t>What kind of dwelling unit does your household live in?
[OPERATOR: SINGLE RESPONSE.]
1)Apartment/condominium
2)Bungalow/brick house
3)Semi-pucca house
4)Wooden house
5)Bamboo House
6)Hut [2-3 years]
7)Hut [1 years]
8)Tent/plastic sheets
9)Substandard shelter / collective shelter [factory/warehouse/garage/shop/worksite/unfinished building]
10)No shelter [sleeping in open]
11)Other
12)DON'T KNOW
13)REFUSED</t>
  </si>
  <si>
    <t>သင် သည် မည် သို့သော အဆောက်အဉီး အမျိုး အစားတွင် နေထိုင်ပါသနည်း။
[အော်ပရေတာ- တုံ့ပြန်မှုတစ်ခုသာ။]
1)တိုက်ခန်း/ကွန်ဒို
2)လုံးချင်းတိုက်/အုတ်ဖြင့်ဆောက်ထားသောအိမ်
3)အုတ်ညှပ်အိမ် [အုတ်/သစ်/သံတို့ဖြင့်]
4)သစ်အိမ်
5)ဝါးအိမ်
6)ယာယီတဲ [2-3နှစ်ခန်]
7)ယာယီတဲ [၁ နှစ်ခန်]
8)ပလပ်စတစ်ဖြင့် မိုး ကာထားသော ယာယီတဲ
9)တန်းလျား အတွဲ/စုပေါင်း အဆောက်အဉီး သို့မဟုတ် ပုံစံမကျသော/လူနေရန်ရည်ရွယ် ခြင်း မဟုတ်သော အဆောက်အအုံ[စက်ရုံ/ကုန်လှောင်ရုံ/ကားဂိုထောင်/ဈေးဆိုင်/အလုပ်နေရာ/မပြီးသေးသော အဆောက်အဉီး]
10)အမိုးအကာ မရှိ [အပြင် တွင် နေခြင်း]
11)တစ်ခြား
12)မသိပါ။
13)ငြင်းဆို</t>
  </si>
  <si>
    <t>1-13 = o_hh_housingstatus</t>
  </si>
  <si>
    <t>if 1-12, go to hh_housingstatus</t>
  </si>
  <si>
    <t>o_hh_housingstatus</t>
  </si>
  <si>
    <t>What is your housing occupation status?
[OPERATOR: SINGLE RESPONSE.]
1)Owner / co-owner
2)Rented [government]
3)Rented [private]
4)Provided free [individual]
5)Provided [government quarter]
6)Provided [private company quarter]
7)Occupied for free
8)Other
9)DON'T KNOW
10)REFUSED</t>
  </si>
  <si>
    <t>သင့်် အိမ်ထောင်စု သည် မည်သို့သော အိမ်ပိုင်ဆိုင်မှုမျိူးတွင် နေထိုင်ပါသနည်း။
[အော်ပရေတာ- တုံ့ပြန်မှုတစ်ခုသာ။]
1)ကိုယ် ပိုင်/ဖက်စပ်
2)အငှား အိမ် [အစိုးရ]
3)အငှား အိမ် [ပုဂ္ဂလိကပိုင်အိမ်]
4)ငွေပေးရန်မလို သော အိမ် [ပုဂ္ဂလိကပိုင်အိမ်]
5)အစိုးရ အိမ်/လိုင်းခန်း
6)အိမ်[အဖွဲ့/ကုမ္ပဏီ]
7)မြေအလွတ်/ကျူးကျော်မြေနေရာ တွင်ဆောက်ထားသောအိမ်
8)အခြား
9)မသိပါ
10)ငြင်းဆို</t>
  </si>
  <si>
    <t>1-10 = o_SourceWater</t>
  </si>
  <si>
    <t>o_SourceWater</t>
  </si>
  <si>
    <t>What is the main source of drinking water for members of your household?
[OPERATOR: CHOOSE ONLY ONE OPTION]
1)PIPED INTO DWELLING
2)PUBLIC TAP/STANDPIPE
3)TUBE WELL OR BOREHOLE
4)PROTECTED WELL OR SPRING
5)RAINWATER
6)BOTTLED WATER
7)UNPROTECTED WELL OR SPRING
8)TANKER TRUCK OR CART WITH SMALL TANK
9)SURFACE WATER [RIVER/DAM/LAKE/POND/STREAM/CANAL/IRRIGATION CHANNEL]
10)OTHER</t>
  </si>
  <si>
    <t>လူကြီးမင်း၏အိမ်ထောင်စုဝင်များအတွက် သောက်သုံးရေ၏ အဓိကအရင်းအမြစ်မှာ အဘယ်နည်း။
[အော်ပရေတာ- ရွေးချယ်မှုတစ်ခုသာ ရွေးချယ်ပါ]
1)တွင်းတူးရေပိုက်
2)ဘုံပိုင်ရေ/အများသုံးရေပိုက်ခေါင်း
3)ရေတွင်းပိုက်ခေါင်း သို့မဟုတ် မြေကျင်းရေပိုက်ခေါင်း
4)အကာအကွယ်ရှိသော ရေတွင်း သို့မဟုတ် စမ်းရေ
5)မိုးရေ
6)ရေဘူး
7)အကာအကွယ် မရှိသော ရေတွင်း သို့မဟုတ် စမ်းရေ
8)ရေကား သို့မဟုတ် ရေတင်လှည်း
9)မြေပေါ်ရေ (မြစ်/ဆည်/ ကန်/ချောင်း/တူးမြောင်း/ရေသွင်းမြောင်း)
10)အခြား</t>
  </si>
  <si>
    <t>1-9 = hh_agricactivity
10 = OtherSourceWater</t>
  </si>
  <si>
    <t>GeoPoll: Translations seems to be misplaced, we have borrowed the current translations from previous round, confirm this. Also confirm translations for answer option #9 as there is no translation provided as indicated in brackets "9)SURFACE WATER (((((see Myanmar translation)))))"
GeoPoll: Also adjusted the skip pattern for options 1-9 by replacing "need_1" with "hh_agricactivity"
FAO: translation is fine and added option 9 with (RIVER/DAM/LAKE/POND/STREAM/CANAL/IRRIGATION CHANNEL) and added translation.</t>
  </si>
  <si>
    <t>Go to need_1 for all answers (except "other" #10)</t>
  </si>
  <si>
    <t>OtherSourceWater</t>
  </si>
  <si>
    <t>If you chose other as a source of drinking water, please specify 
[OPERATOR: RECORD THE SOURCE OF DRINKING WATER SPECIFIED. ENTER 88 FOR DON'T KNOW &amp; 99 FOR REFUSED]</t>
  </si>
  <si>
    <t>အခြားသောက်သုံးရေအရင်းအမြစ်ကို ရွေးချယ်ပါက ကျေးဇူးပြု၍ အသေးစိတ်ဖော်ပြပါ 
[အော်ပရေတာ- တိကျသော သောက်သုံးရေအရင်းအမြစ်ကို မှတ်သားပါ။ မသိပါဟု ဖြေဆိုပါက 88 ဟု ဖြည့်သွင်းပြီး ဖြေဆိုရန် ငြင်းဆန်သည်ကို ရွေးချယ်ပါက 99 ဟု ဖြည့်သွင်းပါ]</t>
  </si>
  <si>
    <t>Any Response = hh_agricactivity</t>
  </si>
  <si>
    <t>hh_agricactivity</t>
  </si>
  <si>
    <t>Has anybody in your household been producing crops or livestock for household consumption or for sale in the past 12 months, including household members currently away for transhumance?
[OPERATOR: SINGLE RESPONSE. THIS IS THE MAIN SCREENING QUESTION. THE RESPONDENT WILL HAVE TO ANSWER. DON'T FORGET TO PROBE ABOUT TRANSHUMANCE.]
[HINT: HOUSEHOLD CONSISTS OF ALL MEMBERS LIVING TOGETHER, SHARING RESOURCES &amp; EATING FROM THE SAME POT.]
1)Yes - crop production
2)Yes - livestock production
3)Yes - both crop and livestock production
4)No
5)DON'T KNOW
6)REFUSED</t>
  </si>
  <si>
    <t xml:space="preserve">ရွှေ့ပြောင်းမွေးမြူရေးအတွက် လက်ရှိ အဝေးတွင်ရောက်ရှိနေသော အိမ်ထောင်စုပါ မိသားစုဝင်အပါအဝင် လူကြီးမင်း၏အိမ်ထောင်စုထဲမှ တစ်ဦးတစ်ယောက်သည် လွန်ခဲ့သော 12 လအတွင်း အိမ်ထောင်စု စားသောက်ရန် သို့မဟုတ် ရောင်းချရန်အတွက် ကောက်ပဲသီးနှံများ စိုက်ပျိုးရေး သို့မဟုတ် မွေးမြူရေး လုပ်ကိုင်ခဲ့ပါသလား။
[အော်ပရေတာ- တုံ့ပြန်မှုတစ်ခုသာ။ ဤသည်မှာ အဓိကအကဲဖြတ်မေးခွန်းဖြစ်သည်။ ဖြေဆိုသူသည် မဖြေမနေရ ဖြေဆိုရမည်ဖြစ်သည်။ ရွှေ့ပြောင်းမွေးမြူးရေးအကြောင်း မေးမြန်းရန် မမေ့ပါနှင့်။]
[အရိပ်အမြွက် - အိမ်ထောင်စုတွင် အတူတကွနေထိုင်ကာ ရင်းမြစ်များကို မျှဝေသုံးစွဲပြီး တစ်အိုးတည်းစားသောက်သော မိသားစုဝင်များအားလုံး ပါဝင်သည်။]
1)လုပ်ကိုင်ပါသည် - ကောက်ပဲသီးနှံ စိုက်ပျိုးထုတ်လုပ်ရေး
2)လုပ်ကိုင်ပါသည် - မွေးမြူရေး
3)လုပ်ကိုင်ပါသည်- ကောက်ပဲသီးနှံစိုက်ပျိုးရေးနှင့် မွေးမြူရေးလုပ်ငန်းနှစ်ခုလုံး 
4)မလုပ်ကိုင်ပါ
5)မသိပါ
6)ဖြေဆိုရန် ငြင်းဆန်သည် </t>
  </si>
  <si>
    <t>1-4 = o_HHIncEarners
5-6 = Ineligible</t>
  </si>
  <si>
    <t>GeoPoll: This is a screener question, confirm whether we can move it right after "quotareached" question.</t>
  </si>
  <si>
    <t xml:space="preserve">if hh_agricactivity = 1-4, go to hh_gender. Otherwise, respondent is ineligible. </t>
  </si>
  <si>
    <t xml:space="preserve">resp_agree = 1 
resp_age = 18-100
quotareached = 2 </t>
  </si>
  <si>
    <t>C. INCOME SOURCES, LIVELIHOOD AND SHOCKS</t>
  </si>
  <si>
    <t>o_HHIncEarners</t>
  </si>
  <si>
    <t>How many members of your household earned  an income in the last 3 months?
[OPERATOR: RECORD NUMBER GIVEN]</t>
  </si>
  <si>
    <t>လွန်ခဲ့သော ၃ လ အတွင်း တွင် လူကြီးမင်း၏အိမ်ထောင်စုဝင်မည်မျှသည် ဝင်ငွေရှိနေပါသလဲ။
[အော်ပရေတာ- ဖော်ပြသော အရေအတွက်ကို မှတ်သားပါ]</t>
  </si>
  <si>
    <t>Form Type - TextBox
Set as demographic
Validation Rule: Answer to this question is VALID IF ""hh_size"" is GreaterThanOrEqual to ""CurrentAnswer"" - Unmatched Response [You have given an answer higher than the number of people in your household. Please provide the correct number of members that earned an income in the last 3 months in your household]
 [လူကြီးမင်းသည် လူကြီးမင်း၏အိမ်ထောင်စုရှိ လူအရေအတွက်ထက်ပိုသော အဖြေကို ပေးခဲ့သည်။ ကျေးဇူးပြု၍ လူကြီးမင်း၏အိမ်ထောင်စုရှိ လွန်ခဲ့သော ၃ လ  အတွင်းတွင် ဝင်ငွေရရှိသော အိမ်ထောင်စုဝင် အရေအတွက် အမှန်ကို ဖြေဆိုပါ]"</t>
  </si>
  <si>
    <t>0-50 = o_HHIncEarners_year</t>
  </si>
  <si>
    <t>Go to next question
Validation Rule: Answer to this question is VALID IF ""hh_size"" is GreaterThanOrEqual to ""CurrentAnswer"" - Unmatched Response [You have given an answer higher than the number of people in your household. Please provide the correct number of members earnming an income in your household]
 [လူကြီးမင်းသည် လူကြီးမင်း၏အိမ်ထောင်စုရှိ လူအရေအတွက်ထက်ပိုသော အဖြေကို ပေးခဲ့သည်။ ကျေးဇူးပြု၍ လူကြီးမင်း၏အိမ်ထောင်စုရှိ ဝင်ငွေရရှိသော အိမ်ထောင်စုဝင်အရေအတွက်အမှန်ကို ဖြေဆိုပါ]"</t>
  </si>
  <si>
    <t>Restriction should be less than the number of members in the family</t>
  </si>
  <si>
    <t>o_HHIncEarners_year</t>
  </si>
  <si>
    <t>How many members of your household were earning an income in this period one year ago?
[OPERATOR: RECORD NUMBER GIVEN]</t>
  </si>
  <si>
    <t>ယခင်နှစ် ခုလို အချိန် တွင် လူကြီးမင်း၏အိမ်ထောင်စုဝင်ဘယ်နှစ်ယောက်တွင် ဝင်ငွေ ရှိ သနည်း။
[အော်ပရေတာ- ဖော်ပြသော အရေအတွက်ကို မှတ်သားပါ]</t>
  </si>
  <si>
    <t>Form Type - TextBox
Set as demographic
Validation Rule: Answer to this question is VALID IF ""hh_size"" is GreaterThanOrEqual to ""CurrentAnswer"" - Unmatched Response [You have given an answer higher than the number of people in your household. Please provide the correct number of members that were earning an income in this period one year ago in your household]
 [လူကြီးမင်းသည် လူကြီးမင်း၏အိမ်ထောင်စုရှိ လူအရေအတွက်ထက်ပိုသော အဖြေကို ပေးခဲ့သည်။ ကျေးဇူးပြု၍ လူကြီးမင်း၏အိမ်ထောင်စုရှိ လွန်ခဲ့သော 1 နှစ် ယခုလိုအချိန်တွင် ဝင်ငွေရရှိသော အိမ်ထောင်စုဝင် အရေအတွက် အမှန်ကို ဖြေဆိုပါ]"</t>
  </si>
  <si>
    <r>
      <t xml:space="preserve">
</t>
    </r>
    <r>
      <rPr>
        <sz val="14"/>
        <color theme="1"/>
        <rFont val="Calibri (Body)"/>
      </rPr>
      <t>0-50 = income_main</t>
    </r>
  </si>
  <si>
    <t xml:space="preserve">WFP: modified skip pattern, please review
(HHIncEarners  - HHIncEarners_year &lt; 0) = HHIncEarners_why
(HHIncEarners - HHIncEarners_year  &gt;=  0) = income_main
GeoPoll [2/11]: We can't control for the above. However as a work around we have added in the next question that will pull responses given and make the operators compare. </t>
  </si>
  <si>
    <r>
      <t xml:space="preserve">If HHIncEarners minus HHIncEarners_year is LessThan zero, go to HHIncEarners_why 
Else if HHIncEarners minus HHIncEarners_year is GreaterThanOrEqual to zero, go to income_main 
</t>
    </r>
    <r>
      <rPr>
        <strike/>
        <sz val="14"/>
        <color theme="1"/>
        <rFont val="Calibri (Body)"/>
      </rPr>
      <t>Any response = next question</t>
    </r>
  </si>
  <si>
    <t>income_main</t>
  </si>
  <si>
    <t>What has been your household's main source of income in the past 3 months?
[OPERATOR: SINGLE RESPONSE. REFUSED OPTIONS SHOULD RARELY/NOT AVOIDED AS MUCH AS POSSIBLE.]
1)Farmer / Production and sale of staple crops
2)Farmer / Production and sale of vegetable or fruit
3)Farmer / Production and sale of cashcrops
4)Farmer / Production and sale of livestock and livestock products
5)Farmer / Production and sale of fish
6)Collection and sale of forestry or bush products
7)Informal agricultural trade EXCLUDING producers
8)Formal agricultural trade EXCLUDING producers
9)Daily wage on farms and other casual employment in agricultural sector
10)Stable employment in agricultural sector
11)Non-agricultural self-employed or liberal profession / doctor / architect / lawyer / including restaurant
12)Off-farm daily wages and other non-agricultural casual employment
13)Stable employment in non-agricultural sector
14)Public employment
15)Income not derived from work / Charity
16)Income not derived from work / Welfare transfer / pension / humanitarian aid
17)Income not derived from work / Remittances
18)Income not derived from work / Income from other rents
19)No income source in the last 3 months and used exclusively savings
20)No income source in the last 3 months and used exclusively debt
21)REFUSED</t>
  </si>
  <si>
    <t>လွန်ခဲ့သော 3 လအတွင်း လူကြီးမင်းအိမ်ထောင်စု၏ အဓိကဝင်ငွေအရင်းအမြစ်က ဘာပါလဲ။
[အော်ပရေတာ- တုံ့ပြန်မှုတစ်ခုသာ။ ငြင်းဆန်သည့်ရွေးချယ်မှုများကို တတ်နိုင်သမျှ မပြုလုပ်ဘဲ/မရှောင်ရှားဘဲ ဖြေဆိုပေးပါ]
1)တောင်သူ/ နှံစားသီးနှံ ထုတ်လုပ်ရောင်းချခြင်း 
2)တောင်သူ / ဟင်းသီးဟင်းရွက် သို့မဟုတ် သစ်သီးဝလံ ထုတ်လုပ်ရောင်းချခြင်း 
3)တောင်သူ / ငွေပေါ်ကောက်ပဲသီးနှံ ထုတ်လုပ်ရောင်းချခြင်း
4)တောင်သူ / မွေးမြူရေးနှင့် မွေးမြူရေးလုပ်ငန်းထုတ်ကုန်များ ထုတ်လုပ်ရောင်းချခြင်း 
5)တောင်သူ /ငါးမွေးမြူခြင်းနှင့် ရောင်းချခြင်း 
6)သစ်တောထွက် သို့မဟုတ် သစ်ပင်ချုံနွယ်ထွက် ကုန်ပစ္စည်းများ စုဆောင်းခြင်းနှင့်ရောင်းချခြင်း 
7)ထုတ်လုပ်သူများမဟုတ်ဘဲ အလွတ်သဘောစိုက်ပျိုးကုန်သွယ်သူများ 
8)ထုတ်လုပ်သူများမဟုတ်ဘဲ တရားဝင်စိုက်ပျိုးကုန်သွယ်သူများ 
9)လယ်ယာလုပ်ငန်းမှ နေ့စဉ်လုပ်အားခ ရရှိသောစိုက်ပျိုးရေးကဏ္ဍရှိ အခြားကျပန်းအလုပ်အကိုင် 
10)စိုက်ပျိုးရေးကဏ္ဍရှိ အတည်တကျအလုပ်အကိုင် 
11)စိုက်ပျိုးရေးမဟုတ်သော ကိုယ်ပိုင်လုပ်ငန်း သို့မဟုတ် ပြည်သူ့အကျိုးပြု ပညာရှင်/ ဆရာဝန်/ ဗိသုကာ/ ရှေ့နေ/ စားသောက်ဆိုင်လုပ်ငန်းအပါအဝင်
12)လယ်ယာပြင်ပနေ့စဉ်လုပ်အားခနှင့် အခြားလယ်ယာမဟုတ်သော ကျပန်းအလုပ်အကိုင်
13)စိုက်ပျိုးရေးကဏ္ဍမဟုတ်သော အတည်တကျအလုပ်အကိုင်
14)အစိုးရအလုပ်အကိုင် 
15)အလုပ်မှ ရရှိသော ဝင်ငွေမဟုတ်ပါ/ လှူဒါန်းမှု
16)အလုပ်မှ ရရှိသော ဝင်ငွေမဟုတ်ပါ / လူမှုဖူလုံရေးလွှဲပြောင်းခြင်း / ပင်စင် / လူသားချင်းစာနာမှုအကူအညီများ
17)အလုပ်မှ ရရှိသော ဝင်ငွေမဟုတ်ပါ / ငွေလွှဲခြင်း
18)အလုပ်မှ ရရှိသော ဝင်ငွေမဟုတ်ပါ / အခြားငှားရမ်းခများ
19)လွန်ခဲ့သော 3 လအတွင်း 0င်ငွေအရင်းအမြစ်မရှိဘဲ သီးသန့်စုငွေများကိုသာ အသုံးပြုသည် 
20)လွန်ခဲ့သော 3 လအတွင်း 0င်ငွေအရင်းအမြစ်မရှိဘဲ ကြွေးမြီကိုသာ အသုံးပြုခဲ့သည်
21)ဖြေဆိုရန် ငြင်းဆန်သည်</t>
  </si>
  <si>
    <t>Form Type - Buttons
set demographic</t>
  </si>
  <si>
    <r>
      <t xml:space="preserve">1-3 = income_main_cropcheck
4 = income_main_lscheck 
5 = income_main_fishcheck
</t>
    </r>
    <r>
      <rPr>
        <sz val="14"/>
        <color theme="1"/>
        <rFont val="Calibri (Body)"/>
      </rPr>
      <t xml:space="preserve">6-10 = income_main_comp
11 = o_income_main_selfemployed
12-16 = income_main_comp
17 = o_income_main_remit
18 = income_main_comp </t>
    </r>
    <r>
      <rPr>
        <sz val="14"/>
        <color theme="1"/>
        <rFont val="Calibri"/>
        <family val="2"/>
        <scheme val="minor"/>
      </rPr>
      <t xml:space="preserve">
19-21 = o_HHExpTotal30d</t>
    </r>
  </si>
  <si>
    <t>WFP: this skip pattern is not correct. I have corrected It in green
GeoPoll [2/11]: Noted</t>
  </si>
  <si>
    <r>
      <t>if options #1-3 selected go to income_main_cropcheck 
if options #4 selected go to income_main_lscheck 
if options #5 selected go to income_main_fishcheck 
if options #</t>
    </r>
    <r>
      <rPr>
        <sz val="14"/>
        <color theme="1"/>
        <rFont val="Calibri (Body)"/>
      </rPr>
      <t>6-10</t>
    </r>
    <r>
      <rPr>
        <sz val="14"/>
        <color theme="1"/>
        <rFont val="Calibri"/>
        <family val="2"/>
        <scheme val="minor"/>
      </rPr>
      <t xml:space="preserve"> selected, go to income_main_amount 
if option #11 selected, go to o_income_main_selfemployed
if option #12-16 selected, go to income_main_amount
if #17 selected, go to o_income_main_remit
if #18 selected, go to income_main_amount 
if options #19-21 selected, go to HHExpTotal30d</t>
    </r>
  </si>
  <si>
    <t>income_main_cropcheck</t>
  </si>
  <si>
    <t>Are the crops that you sell produced by you or anyone in your household? 
[OPERATOR: SINGLE RESPONSE.]
1)YES
2)NO
3)DON'T KNOW
4)REFUSED</t>
  </si>
  <si>
    <t xml:space="preserve">
သင်၏ အဓိက ၀င်ငွေရင်းမြစ် သော လယ်ယာထွက်ကုန်များကို ကိုယ်တိုင်ထုတ်လုပ် နေပါသလား။
[အော်ပရေတာ- တုံ့ပြန်မှုတစ်ခုသာ။]
1)ဟုတ်သည်
2)မဟုတ်ပါ
3)မသိပါ
4)ငြင်းဆိုသည်။
</t>
  </si>
  <si>
    <r>
      <t xml:space="preserve">1-4 = </t>
    </r>
    <r>
      <rPr>
        <b/>
        <sz val="14"/>
        <color rgb="FFFF0000"/>
        <rFont val="Calibri"/>
        <family val="2"/>
        <scheme val="minor"/>
      </rPr>
      <t>income_main_comp</t>
    </r>
    <r>
      <rPr>
        <b/>
        <sz val="14"/>
        <color theme="1"/>
        <rFont val="Calibri"/>
        <family val="2"/>
        <scheme val="minor"/>
      </rPr>
      <t xml:space="preserve"> </t>
    </r>
  </si>
  <si>
    <t xml:space="preserve">if options #1-4, go to income_main_amount </t>
  </si>
  <si>
    <t>resp_age = 18-100
hh_agricactivity = 1 | 2 | 3 | 4
quotareached = 2
income_main = 1 | 2 | 3</t>
  </si>
  <si>
    <t>New question</t>
  </si>
  <si>
    <t>income_main_lscheck</t>
  </si>
  <si>
    <t>Are the livestock and livestock products that you sell produced by you or anyone in your household? 
[OPERATOR: SINGLE RESPONSE.]
1)YES
2)NO
3)DON'T KNOW
4)REFUSED</t>
  </si>
  <si>
    <t xml:space="preserve">
သင်၏ အဓိက ၀င်ငွေရင်းမြစ် သော မွေးမြူရေးထုတ်ကုန်များကို ကိုယ်တိုင်ထုတ်လုပ် နေပါသလား။
[အော်ပရေတာ- တုံ့ပြန်မှုတစ်ခုသာ။]
1)ဟုတ်သည်
2)မဟုတ်ပါ
3)မသိပါ
4)ငြင်းဆိုသည်။
</t>
  </si>
  <si>
    <r>
      <t xml:space="preserve">1-4 = </t>
    </r>
    <r>
      <rPr>
        <b/>
        <sz val="14"/>
        <color rgb="FFFF0000"/>
        <rFont val="Calibri"/>
        <family val="2"/>
        <scheme val="minor"/>
      </rPr>
      <t>income_main_comp</t>
    </r>
    <r>
      <rPr>
        <sz val="14"/>
        <color theme="1"/>
        <rFont val="Calibri"/>
        <family val="2"/>
        <scheme val="minor"/>
      </rPr>
      <t xml:space="preserve"> </t>
    </r>
  </si>
  <si>
    <t>resp_age = 18-100
hh_agricactivity = 1 | 2 | 3 | 4
quotareached = 2
income_main = 4</t>
  </si>
  <si>
    <t>income_main_fishcheck</t>
  </si>
  <si>
    <t>Are the fish products that you sell produced by you or anyone in your household? 
[OPERATOR: SINGLE RESPONSE.]
1)YES
2)NO
3)DON'T KNOW
4)REFUSED</t>
  </si>
  <si>
    <t xml:space="preserve">
သင်၏ အဓိက ၀င်ငွေရင်းမြစ် သော ရေထွက်ကုန်များကို ကိုယ်တိုင်ထုတ်လုပ် နေပါသလား။
[အော်ပရေတာ- တုံ့ပြန်မှုတစ်ခုသာ။]
1)ဟုတ်သည်
2)မဟုတ်ပါ
3)မသိပါ
4)ငြင်းဆိုသည်။
</t>
  </si>
  <si>
    <r>
      <t xml:space="preserve">1-4 = </t>
    </r>
    <r>
      <rPr>
        <b/>
        <sz val="14"/>
        <color rgb="FFFF0000"/>
        <rFont val="Calibri"/>
        <family val="2"/>
        <scheme val="minor"/>
      </rPr>
      <t>income_main_comp</t>
    </r>
  </si>
  <si>
    <t>resp_age = 18-100
hh_agricactivity = 1 | 2 | 3 | 4
quotareached = 2
income_main = 5</t>
  </si>
  <si>
    <t>o_income_main_selfemployed</t>
  </si>
  <si>
    <t>What type of self-employment / liberal profession?
[OPERATOR: SINGLE RESPONSE.]
1)Liberal profession [doctor/architect/layer...]
2)Petty trade/selling on streets [own business/self or with family]
3)Small trade [own business/ &lt;5 employees]
4)Medium/large trade [own business/&gt;=5 employees]
5)Other
6)DON'T KNOW
7)REFUSED</t>
  </si>
  <si>
    <t>သင်သည် မည်သို့သော ကိုယ်ပိုင် အလုပ်/ ပညာရှင် အလုပ်မျိုးကို လုပ် ကိုင်ပါသနည်း။
[အော်ပရေတာ- တုံ့ပြန်မှုတစ်ခုသာ။]
1)ပညာရှင် [ဆရာဝန်/အင်ဂျင်နီယာ/ရှေ့နေ စသည်]
2)လမ်းဘေးဈေးသည် [ကိုယ်ပိုင်/မိသားစု နှင့် အတူ]
3)အသေးစား ကုန်သွယ်မှု [ကိုယ်ပိုင်/ လုပ်သမား ၅ ယောက်အောက်]
4)အလယ်အလတ်/အကြီးစား ကုန်သည် [ကိုယ်ပိုင်/လုပ်သမား၅ ယောက်နှင့် အထက်]
5)အခြား
6)မသိ
7)ငြင်းဆို</t>
  </si>
  <si>
    <r>
      <t xml:space="preserve">1-7 = </t>
    </r>
    <r>
      <rPr>
        <b/>
        <sz val="14"/>
        <color rgb="FFFF0000"/>
        <rFont val="Calibri"/>
        <family val="2"/>
        <scheme val="minor"/>
      </rPr>
      <t>income_main_comp</t>
    </r>
  </si>
  <si>
    <r>
      <t xml:space="preserve">GeoPoll: I believe you meant the logic should check with "income_main" if selected option #11 and not "income_sec".
</t>
    </r>
    <r>
      <rPr>
        <sz val="14"/>
        <color theme="1"/>
        <rFont val="Calibri (Body)"/>
      </rPr>
      <t xml:space="preserve">WFP: yes should be for income_main not income_sec, but this is only for respondents who answered option #11 in the main income list as it is a breakdown of the self-employed. After they answer, they go on to the main income amount. I made the changes </t>
    </r>
    <r>
      <rPr>
        <sz val="14"/>
        <color theme="1"/>
        <rFont val="Calibri"/>
        <family val="2"/>
        <scheme val="minor"/>
      </rPr>
      <t xml:space="preserve">
GeoPoll [2/11]: We don't a condition logic here as a result of the amended skip patterns at Q income_main</t>
    </r>
  </si>
  <si>
    <t>Send if respondent answers option #11 in income_main
1-7 = income_main_amount</t>
  </si>
  <si>
    <t>o_income_main_remit</t>
  </si>
  <si>
    <t>Have the remittancees you received increased, decreased or stayed the same compared to one year ago?
[OPERATOR: SINGLE RESPONSE.]
1)Increased
2)Decreased
3)Stayed the same</t>
  </si>
  <si>
    <t>ယခင်နှစ် နှင့် နှိုင်းယှဉ်လျှင် သင် ရ ရှိသော ပေးပို့ငွေ၊ လွှဲငွေ သည် တိုးသလား၊ လျော့သလား၊  အတူတူ ပမာဏ လက်ခံရရှိပါသလား။
[အော်ပရေတာ- တုံ့ပြန်မှုတစ်ခုသာ။]
1)တိုးလာသည်
2)လျော့နည်းသည်
3)အရင် အတိုင်း အတူတူ သာဖြစ်သည်။</t>
  </si>
  <si>
    <t>1-3 = income_main_comp</t>
  </si>
  <si>
    <r>
      <t xml:space="preserve">GeoPoll: I believe you meant the logic should check with "income_main" if selected option #17 and not "income_sec".
</t>
    </r>
    <r>
      <rPr>
        <sz val="14"/>
        <color theme="1"/>
        <rFont val="Calibri (Body)"/>
      </rPr>
      <t xml:space="preserve">WFP: yes should be for income_main not income_sec, but this is only for respondents who answered option #17 in the main income list as it is a relevant to  those dependent on remittances. After they answer, they go on to the main income amount </t>
    </r>
    <r>
      <rPr>
        <sz val="14"/>
        <color theme="1"/>
        <rFont val="Calibri"/>
        <family val="2"/>
        <scheme val="minor"/>
      </rPr>
      <t xml:space="preserve">
GeoPoll [2/11]: We don't a condition logic here as a result of the amended skip patterns at Q income_main</t>
    </r>
  </si>
  <si>
    <t xml:space="preserve">Send if respondent answers option #17 in income_main
1-3 = income_main_amount </t>
  </si>
  <si>
    <t>income_main_comp</t>
  </si>
  <si>
    <t>Thinking to the last 5 years, has your household's income from {income_main} changed in the last 3 months compared to the same period in a typical year? Is it...
[OPERATOR: SINGLE RESPONSE.]
1)A lot more [increased by more than 50%]
2)More
3)Same
4)Less
5)A lot less [less than half as much]
6)DON'T KNOW
7)REFUSED</t>
  </si>
  <si>
    <t>လွန်ခဲ့သော 5 နှစ်ကို စဉ်းစားကြည့်ပါက လူကြီးမင်း၏ ပြီးခဲ့သည့် 3 လအတွင်း အိမ်ထောင်စုဝင်ငွေ {income_main} မှာ ကာလတူ ပုံမှန် နှစ် တစ်နှစ်မှ ဝင်ငွေနှင့်နှိုင်းယှဉ်ပါက ပြောင်းလဲသွားပါသလား။ ...ဟုတ်ပါသလား
[အော်ပရေတာ- တုံ့ပြန်မှုတစ်ခုသာ]
1)အလွန်တိုးလာသည် [50% အထက် တိုးလာသည်]
2)တိုးလာသည်
3)တူညီသည်
4)ပို၍နည်းသည်
5)အလွန်နည်းသည် [ထက်ဝက်စာမျှ နည်းသည်]
6)မသိပါ
7)ဖြေဆိုရန် ငြင်းဆန်သည်</t>
  </si>
  <si>
    <t>1-3 = income_sec
4-5 = o_incomechangereduced
6-7 = income_sec</t>
  </si>
  <si>
    <t>resp_age = 18-100
hh_agricactivity = 1 | 2 | 3 | 4
quotareached = 2
income_main = 1-18</t>
  </si>
  <si>
    <t>o_incomechangereduced</t>
  </si>
  <si>
    <t>Please describe the degree of income reduction:
[OPERATOR: SINGLE RESPONSE]
1)0-25%
2)26-50%
3)51-75%
4)76-100%
5)DON'T KNOW
6)REFUSED</t>
  </si>
  <si>
    <t>ကျေးဇူးပြုပြီး ဝင်ငွေလျော့နည်းလာမှုအတိုင်းအတာကိုဖော်ပြပါ၊
[အော်ပရေတာ- တုံ့ပြန်မှုတစ်ခုသာ]
1)0-25%
2)26-50%
3)51-75%
4)76-100%
5)မသိပါ
6)ဖြေဆိုရန် ငြင်းဆန်သည်</t>
  </si>
  <si>
    <t>1-6 = income_sec</t>
  </si>
  <si>
    <t>Change skip pattern above</t>
  </si>
  <si>
    <t>income_sec</t>
  </si>
  <si>
    <t>What has been your household's second most important source of income in the past 3 months?
[OPERATOR: SINGLE RESPONSE. DON'T KNOW AND REFUSED OPTIONS SHOULD RARELY/NOT AVOIDED AS MUCH AS POSSIBLE.]
1)Farmer / Production and sale of staple crops
2)Farmer / Production and sale of vegetable or fruit
3)Farmer / Production and sale of cashcrops
4)Farmer / Production and sale of livestock and livestock products
5)Farmer / Production and sale of fish
6)Collection and sale of forestry or bush products
7)Informal agricultural trade EXCLUDING producers
8)Formal agricultural trade EXCLUDING producers
9)Daily wage on farms and other casual employment in agricultural sector
10)Stable employment in agricultural sector
11)Non-agricultural self-employed or liberal profession / doctor / architect / lawyer / including restaurant
12)Off-farm daily wages and other non-agricultural casual employment
13)Stable employment in non-agricultural sector
14)Public employment
15)Income not derived from work / Charity
16)Income not derived from work / Welfare transfer / pension / humanitarian aid
17)Income not derived from work / Remittances
18)Income not derived from work / Income from other rents
19)No second most important source of income
20)DON'T KNOW
21)REFUSED</t>
  </si>
  <si>
    <t>လွန်ခဲ့သော 3 လအတွင်း လူကြီးမင်းအိမ်ထောင်စု၏ ဒုတိယအရေးအပါဆုံး ဝင်ငွေအရင်းအမြစ်က ဘာပါလဲ။
[အော်ပရေတာ- တုံ့ပြန်မှုတစ်ခုသာ။ မသိရှိပါနှင့် ဖြေဆိုရန် ငြင်းဆန်သည် ရွေးချယ်မှုများကို တတ်နိုင်သမျှ မပြုလုပ်ဘဲ/မရှောင်ရှားဘဲ ဖြေဆိုပေးပါ။]
1)တောင်သူ/ နှံစားသီးနှံ ထုတ်လုပ်ရောင်းချခြင်း 
2)တောင်သူ / ဟင်းသီးဟင်းရွက် သို့မဟုတ် သစ်သီးဝလံ ထုတ်လုပ်ရောင်းချခြင်း 
3)တောင်သူ / ငွေပေါ်ကောက်ပဲသီးနှံ ထုတ်လုပ်ရောင်းချခြင်း
4)တောင်သူ / မွေးမြူရေးနှင့် မွေးမြူရေးလုပ်ငန်းထုတ်ကုန်များ ထုတ်လုပ်ရောင်းချခြင်း 
5)တောင်သူ /ငါးမွေးမြူခြင်းနှင့် ရောင်းချခြင်း 
6)သစ်တောထွက် သို့မဟုတ် သစ်ပင်ချုံနွယ်ထွက် ကုန်ပစ္စည်းများ စုဆောင်းခြင်းနှင့်ရောင်းချခြင်း 
7)ထုတ်လုပ်သူများမဟုတ်ဘဲ အလွတ်သဘောစိုက်ပျိုးကုန်သွယ်သူများ 
8)ထုတ်လုပ်သူများမဟုတ်ဘဲ တရားဝင်စိုက်ပျိုးကုန်သွယ်သူများ 
9)လယ်ယာလုပ်ငန်းမှ နေ့စဉ်လုပ်အားခ ရရှိသောစိုက်ပျိုးရေးကဏ္ဍရှိ အခြားကျပန်းအလုပ်အကိုင် 
10)စိုက်ပျိုးရေးကဏ္ဍရှိ အတည်တကျအလုပ်အကိုင် 
11)စိုက်ပျိုးရေးမဟုတ်သော ကိုယ်ပိုင်လုပ်ငန်း သို့မဟုတ် ပြည်သူ့အကျိုးပြု ပညာရှင်/ ဆရာဝန်/ ဗိသုကာ/ ရှေ့နေ/ စားသောက်ဆိုင်လုပ်ငန်းအပါအဝင်
12)လယ်ယာပြင်ပနေ့စဉ်လုပ်အားခနှင့် အခြားလယ်ယာမဟုတ်သော ကျပန်းအလုပ်အကိုင်
13)စိုက်ပျိုးရေးကဏ္ဍမဟုတ်သော အတည်တကျအလုပ်အကိုင်
14)အစိုးရအလုပ်အကိုင် 
15)အလုပ်မှ ရရှိသော ဝင်ငွေမဟုတ်ပါ/ လှူဒါန်းမှု
16)အလုပ်မှ ရရှိသော ဝင်ငွေမဟုတ်ပါ / လူမှုဖူလုံရေးလွှဲပြောင်းခြင်း / ပင်စင် / လူသားချင်းစာနာမှုအကူအညီများ
17)အလုပ်မှ ရရှိသော ဝင်ငွေမဟုတ်ပါ / ငွေလွှဲခြင်း
18)အလုပ်မှ ရရှိသော ဝင်ငွေမဟုတ်ပါ / အခြားငှားရမ်းခများ
19)ဒုတိယအရေးအကြီးဆုံး ဝင်ငွေအရင်းအမြစ်မရှိပါ
20)မသိပါ
21)ဖြေဆိုရန် ငြင်းဆန်သည်</t>
  </si>
  <si>
    <t>Form Type - Buttons
Add all options manually
exclude selected "income_main"
set demographic</t>
  </si>
  <si>
    <r>
      <t xml:space="preserve">1-3 = income_sec_cropcheck
4 = income_sec_lscheck 
5 = income_sec_fishcheck
</t>
    </r>
    <r>
      <rPr>
        <sz val="14"/>
        <rFont val="Calibri (Body)"/>
      </rPr>
      <t xml:space="preserve">6-10 = income_sec_comp
11 = o_income_sec_selfemployed
12-16 = income_sec_comp
17 = o_income_sec_remit
18 = income_sec_comp
</t>
    </r>
    <r>
      <rPr>
        <sz val="14"/>
        <rFont val="Calibri"/>
        <family val="2"/>
        <scheme val="minor"/>
      </rPr>
      <t>19-21 = o_HHExpTotal30d</t>
    </r>
  </si>
  <si>
    <r>
      <t>if options #1-3 selected go to income_sec_cropcheck 
if options #4 selected go to income_sec_lscheck 
if options #5 selected go to income_sec_fishcheck 
if options #</t>
    </r>
    <r>
      <rPr>
        <sz val="14"/>
        <color theme="1"/>
        <rFont val="Calibri (Body)"/>
      </rPr>
      <t>6-10</t>
    </r>
    <r>
      <rPr>
        <sz val="14"/>
        <color theme="1"/>
        <rFont val="Calibri"/>
        <family val="2"/>
        <scheme val="minor"/>
      </rPr>
      <t xml:space="preserve"> selected, go to income_sec_amount 
if option #11 selected, go to o_income_sec_selfemployed
if option #12-16 selected, go to income_sec_amount
if #17 selected, go to o_income_sec_remit
if #18 selected, go to income_sec_amount 
if options #19-21 selected, go to HHExpTotal30d</t>
    </r>
  </si>
  <si>
    <t>income_sec_cropcheck</t>
  </si>
  <si>
    <t xml:space="preserve">
သင်၏ အဓိက ၀င်ငွေရင်းမြစ် သော လယ်ယာထွက်ကုန်များကို ကိုယ်တိုင်ထုတ်လုပ် နေပါသလား။
[အော်ပရေတာ- တုံ့ပြန်မှုတစ်ခုသာ။]
1)ဟုတ်သည်
2)မဟုတ်ပါ
3)မသိပါ
4)ငြင်းဆိုသည်။</t>
  </si>
  <si>
    <r>
      <t xml:space="preserve">1-4 = </t>
    </r>
    <r>
      <rPr>
        <b/>
        <sz val="14"/>
        <color rgb="FFFF0000"/>
        <rFont val="Calibri"/>
        <family val="2"/>
        <scheme val="minor"/>
      </rPr>
      <t>income_sec_comp</t>
    </r>
  </si>
  <si>
    <t>if options #1-4, go to income_sec_amount</t>
  </si>
  <si>
    <t>resp_age = 18-100
hh_agricactivity = 1 | 2 | 3 | 4
quotareached = 2
income_sec = 1 | 2 | 3</t>
  </si>
  <si>
    <t>income_sec_lscheck</t>
  </si>
  <si>
    <t>resp_age = 18-100
hh_agricactivity = 1 | 2 | 3 | 4
quotareached = 2
income_sec = 4</t>
  </si>
  <si>
    <t>income_sec_fishcheck</t>
  </si>
  <si>
    <t>resp_age = 18-100
hh_agricactivity = 1 | 2 | 3 | 4
quotareached = 2
income_sec = 5</t>
  </si>
  <si>
    <t>o_income_sec_selfemployed</t>
  </si>
  <si>
    <t>What type of self-employment / liberal profession?
[OPERATOR: SINGLE RESPONSE.]
1)Liberal profession [doctor/architect/layer...]
2)Petty trade/selling on streets [own business/self or with family]
3)Small trade [own business/&lt;5 employees]
4)Medium/large trade [own business/&gt;=5 employees]
5)Other
6)DON'T KNOW
7)REFUSED</t>
  </si>
  <si>
    <t xml:space="preserve">သင်သည် မည်သို့သော ကိုယ်ပိုင် အလုပ်/ ပညာရှင် အလုပ်မျိုးကို လုပ် ကိုင်ပါသနည်း။
[အော်ပရေတာ- တုံ့ပြန်မှုတစ်ခုသာ။]
1)ပညာရှင် [ဆရာဝန်/အင်ဂျင်နီယာ/ရှေ့နေ စသည်]
2)လမ်းဘေးဈေးသည် [ကိုယ်ပိုင်/မိသားစု နှင့် အတူ]
3)အသေးစား ကုန်သွယ်မှု [ကိုယ်ပိုင်/ လုပ်သမား ၅ ယောက်အောက်]
4)အလယ်အလတ်/အကြီးစား ကုန်သည် [ကိုယ်ပိုင်/လုပ်သမား၅ ယောက်နှင့် အထက်]
5)အခြား
6)မသိ
7)ငြင်းဆို
</t>
  </si>
  <si>
    <r>
      <t xml:space="preserve">1-7 = </t>
    </r>
    <r>
      <rPr>
        <b/>
        <sz val="14"/>
        <color rgb="FFFF0000"/>
        <rFont val="Calibri"/>
        <family val="2"/>
        <scheme val="minor"/>
      </rPr>
      <t>income_sec_comp</t>
    </r>
  </si>
  <si>
    <t>Send if respondent answers option #11 in income_sec
1-7 = o_income_sec_amount</t>
  </si>
  <si>
    <t>o_income_sec_remit</t>
  </si>
  <si>
    <t>1-3 = income_sec_comp</t>
  </si>
  <si>
    <t xml:space="preserve">Send if respondent answers option #17 in income_sec
1-3 = income_sec_amount </t>
  </si>
  <si>
    <t>income_sec_comp</t>
  </si>
  <si>
    <t>Thinking to the last 5 years, has your household's income from {income_sec} changed in the last 3 months compared to the same period in a typical year? Is it...
[OPERATOR: SINGLE RESPONSE.]
1)A lot more [increased by more than 50%]
2)More
3)Same
4)Less
5)A lot less [less than half as much]
6)DON'T KNOW
7)REFUSED</t>
  </si>
  <si>
    <t>လွန်ခဲ့သော 5 နှစ်ကို စဉ်းစားကြည့်ပါက လူကြီးမင်း၏ ပြီးခဲ့သည့် 3 လအတွင်း အိမ်ထောင်စုဝင်ငွေ {income_main} မှာ ကာလတူ ပုံမှန် နှစ် တစ်နှစ်မှ ဝင်ငွေနှင့်နှိုင်းယှဉ်လျှင် ပြောင်းလဲသွားပါသလား။ ...ဟုတ်ပါသလား
[အော်ပရေတာ- တုံ့ပြန်မှုတစ်ခုသာ။]
1)အလွန်တိုးလာသည် [50% အထက် တိုးလာသည်]
2)တိုးလာသည်
3)တူညီသည်
4)ပို၍နည်းသည်
5)အလွန်နည်းသည် [ထက်ဝက်စာမျှ နည်းသည်]
6)မသိပါ
7)ဖြေဆိုရန် ငြင်းဆန်သည်</t>
  </si>
  <si>
    <t>1-7= income_third</t>
  </si>
  <si>
    <t>if income_sec_comp = 1-7, go to income_third</t>
  </si>
  <si>
    <t>resp_age = 18-100
hh_agricactivity = 1 | 2 | 3 | 4
quotareached = 2
income_main = 1-18
income_sec = 1-18</t>
  </si>
  <si>
    <t>income_third</t>
  </si>
  <si>
    <t>What has been your household's third most important source of income in the past 3 months?
[OPERATOR: SINGLE RESPONSE. DON'T KNOW AND REFUSED OPTIONS SHOULD RARELY/NOT AVOIDED AS MUCH AS POSSIBLE.]
1)Farmer / Production and sale of staple crops
2)Farmer / Production and sale of vegetable or fruit
3)Farmer / Production and sale of cashcrops
4)Farmer / Production and sale of livestock and livestock products
5)Farmer / Production and sale of fish
6)Collection and sale of forestry or bush products
7)Informal agricultural trade EXCLUDING producers
8)Formal agricultural trade EXCLUDING producers
9)Daily wage on farms and other casual employment in agricultural sector
10)Stable employment in agricultural sector
11)Non-agricultural self-employed or liberal profession / doctor / architect / lawyer / including restaurant
12)Off-farm daily wages and other non-agricultural casual employment
13)Stable employment in non-agricultural sector
14)Public employment
15)Income not derived from work / Charity
16)Income not derived from work / Welfare transfer / pension / humanitarian aid
17)Income not derived from work / Remittances
18)Income not derived from work / Income from other rents
19)No third most important source of income
20)DON'T KNOW
21)REFUSED</t>
  </si>
  <si>
    <t>လွန်ခဲ့သော 3 လအတွင်း လူကြီးမင်းအိမ်ထောင်စု၏ တတိယအရေးကြီးဆုံး ဝင်ငွေအရင်းအမြစ်က ဘာပါလဲ။
[အော်ပရေတာ- တုံ့ပြန်မှုတစ်ခုသာ။ မသိရှိပါနှင့် ဖြေဆိုရန် ငြင်းဆန်သည် ရွေးချယ်မှုများကို တတ်နိုင်သမျှ မပြုလုပ်ဘဲ/မရှောင်ရှားဘဲ ဖြေဆိုပေးပါ။]
1)တောင်သူ/ နှံစားသီးနှံ ထုတ်လုပ်ရောင်းချခြင်း 
2)တောင်သူ / ဟင်းသီးဟင်းရွက် သို့မဟုတ် သစ်သီးဝလံ ထုတ်လုပ်ရောင်းချခြင်း 
3)တောင်သူ / ငွေပေါ်ကောက်ပဲသီးနှံ ထုတ်လုပ်ရောင်းချခြင်း
4)တောင်သူ / မွေးမြူရေးနှင့် မွေးမြူရေးလုပ်ငန်းထုတ်ကုန်များ ထုတ်လုပ်ရောင်းချခြင်း 
5)တောင်သူ /ငါးမွေးမြူခြင်းနှင့် ရောင်းချခြင်း 
6)သစ်တောထွက် သို့မဟုတ် သစ်ပင်ချုံနွယ်ထွက် ကုန်ပစ္စည်းများ စုဆောင်းခြင်းနှင့်ရောင်းချခြင်း 
7)ထုတ်လုပ်သူများမဟုတ်ဘဲ အလွတ်သဘောစိုက်ပျိုးကုန်သွယ်သူများ 
8)ထုတ်လုပ်သူများမဟုတ်ဘဲ တရားဝင်စိုက်ပျိုးကုန်သွယ်သူများ 
9)လယ်ယာလုပ်ငန်းမှ နေ့စဉ်လုပ်အားခ ရရှိသောစိုက်ပျိုးရေးကဏ္ဍရှိ အခြားကျပန်းအလုပ်အကိုင် 
10)စိုက်ပျိုးရေးကဏ္ဍရှိ အတည်တကျအလုပ်အကိုင် 
11)စိုက်ပျိုးရေးမဟုတ်သော ကိုယ်ပိုင်လုပ်ငန်း သို့မဟုတ် ပြည်သူ့အကျိုးပြု ပညာရှင်/ ဆရာဝန်/ ဗိသုကာ/ ရှေ့နေ/ စားသောက်ဆိုင်လုပ်ငန်းအပါအဝင်
12)လယ်ယာပြင်ပနေ့စဉ်လုပ်အားခနှင့် အခြားလယ်ယာမဟုတ်သော ကျပန်းအလုပ်အကိုင်
13)စိုက်ပျိုးရေးကဏ္ဍမဟုတ်သော အတည်တကျအလုပ်အကိုင်
14)အစိုးရအလုပ်အကိုင် 
15)အလုပ်မှ ရရှိသော ဝင်ငွေမဟုတ်ပါ/ လှူဒါန်းမှု
16)အလုပ်မှ ရရှိသော ဝင်ငွေမဟုတ်ပါ / လူမှုဖူလုံရေးလွှဲပြောင်းခြင်း / ပင်စင် / လူသားချင်းစာနာမှုအကူအညီများ
17)အလုပ်မှ ရရှိသော ဝင်ငွေမဟုတ်ပါ / ငွေလွှဲခြင်း
18)အလုပ်မှ ရရှိသော ဝင်ငွေမဟုတ်ပါ / အခြားငှားရမ်းခများ
19)တတိယအရေးအကြီးဆုံး ဝင်ငွေအရင်းအမြစ် မရှိပါ
20)မသိပါ
21)ဖြေဆိုရန် ငြင်းဆန်သည်</t>
  </si>
  <si>
    <t>Form Type - Buttons
Add all options manually
exclude selected "income_main"
exclude selected "income_sec"
set demographic</t>
  </si>
  <si>
    <r>
      <t xml:space="preserve">1-3 = income_third_cropcheck
4 = income_third_lscheck 
5 = income_third_fishcheck
</t>
    </r>
    <r>
      <rPr>
        <sz val="14"/>
        <color theme="1"/>
        <rFont val="Calibri (Body)"/>
      </rPr>
      <t xml:space="preserve">6-10 = income_third_comp
11 = o_income_third_selfemployed
12-16 = income_third_comp
17 = o_income_third_remit
18 = income_third_comp
</t>
    </r>
    <r>
      <rPr>
        <sz val="14"/>
        <color theme="1"/>
        <rFont val="Calibri"/>
        <family val="2"/>
        <scheme val="minor"/>
      </rPr>
      <t>19-21 = o_HHExpTotal30d</t>
    </r>
  </si>
  <si>
    <r>
      <t>if options #1-3 selected go to income_third_cropcheck 
if options #4 selected go to income_third_lscheck 
if options #5 selected go to income_third_fishcheck 
if options #</t>
    </r>
    <r>
      <rPr>
        <sz val="14"/>
        <color theme="1"/>
        <rFont val="Calibri (Body)"/>
      </rPr>
      <t>6-10</t>
    </r>
    <r>
      <rPr>
        <sz val="14"/>
        <color theme="1"/>
        <rFont val="Calibri"/>
        <family val="2"/>
        <scheme val="minor"/>
      </rPr>
      <t xml:space="preserve"> selected, go to income_third_amount 
if option #11 selected, go to o_income_third_selfemployed
if option #12-16 selected, go to income_third_amount
if #17 selected, go to o_income_third_remit
if #18 selected, go to income_third_amount 
if options #19-21 selected, go to HHExpTotal30d</t>
    </r>
  </si>
  <si>
    <t>income_third_cropcheck</t>
  </si>
  <si>
    <t>သင်၏ အဓိက ၀င်ငွေရင်းမြစ် သော လယ်ယာထွက်ကုန်များကို ကိုယ်တိုင်ထုတ်လုပ် နေပါသလား။
[အော်ပရေတာ- တုံ့ပြန်မှုတစ်ခုသာ။]
1)ဟုတ်သည်
2)မဟုတ်ပါ
3)မသိပါ
4)ငြင်းဆိုသည်။</t>
  </si>
  <si>
    <r>
      <t xml:space="preserve">1-4 = </t>
    </r>
    <r>
      <rPr>
        <b/>
        <sz val="14"/>
        <color rgb="FFFF0000"/>
        <rFont val="Calibri"/>
        <family val="2"/>
        <scheme val="minor"/>
      </rPr>
      <t>income_third_comp</t>
    </r>
    <r>
      <rPr>
        <sz val="14"/>
        <color theme="1"/>
        <rFont val="Calibri"/>
        <family val="2"/>
        <scheme val="minor"/>
      </rPr>
      <t xml:space="preserve"> </t>
    </r>
  </si>
  <si>
    <t>if options #1-4, go to income_third_amount</t>
  </si>
  <si>
    <t>resp_age = 18-100
hh_agricactivity = 1 | 2 | 3 | 4
quotareached = 2
income_third = 1 | 2 | 3</t>
  </si>
  <si>
    <t>income_third_lscheck</t>
  </si>
  <si>
    <t>resp_age = 18-100
hh_agricactivity = 1 | 2 | 3 | 4
quotareached = 2
income_third = 4</t>
  </si>
  <si>
    <t>income_third_fishcheck</t>
  </si>
  <si>
    <t>resp_age = 18-100
hh_agricactivity = 1 | 2 | 3 | 4
quotareached = 2
income_third = 5</t>
  </si>
  <si>
    <t>o_income_third_selfemployed</t>
  </si>
  <si>
    <t>သင်သည် မည်သို့သော ကိုယ်ပိုင် အလုပ်/ ပညာရှင် အလုပ်မျိုးကို လုပ် ကိုင်ပါသနည်း။
[အော်ပရေတာ- တုံ့ပြန်မှုတစ်ခုသာ။]
1)ပညာရှင် [ဆရာဝန်/အင်ဂျင်နီယာ/ရှေ့နေ စသည်]
2)လမ်ဘေးဈေးသည် [ကိုယ်ပိုင်]
3)အသေးစား ကုန်သွယ်မှု [ကိုယ်ပိုင်]
4)အလယ်အလတ်/အကြီးစား ကုန်သည်[ကိုယ်ပိုင်]
5)အခြား
6)မသိ
7)ငြင်းဆို</t>
  </si>
  <si>
    <r>
      <t xml:space="preserve">1-7 = </t>
    </r>
    <r>
      <rPr>
        <b/>
        <sz val="14"/>
        <color rgb="FFFF0000"/>
        <rFont val="Calibri"/>
        <family val="2"/>
        <scheme val="minor"/>
      </rPr>
      <t>income_third_comp</t>
    </r>
  </si>
  <si>
    <t>Send if respondent answers option #11 in income_third
1-7 = income_third_amount</t>
  </si>
  <si>
    <t>o_income_third_remit</t>
  </si>
  <si>
    <t>1-3 = income_third_comp</t>
  </si>
  <si>
    <t xml:space="preserve">Send if respondent answers option #17 in income_third
1-3 = income_third_amount </t>
  </si>
  <si>
    <t>income_third_comp</t>
  </si>
  <si>
    <t>Thinking to the last 5 years, has your household's income from {income_third} changed in the last 3 months compared to the same period in a typical year? Is it...
[OPERATOR: SINGLE RESPONSE.]
1)A lot more [increased by more than 50%]
2)More
3)Same
4)Less
5)A lot less [less than half as much]
6)DON'T KNOW
7)REFUSED</t>
  </si>
  <si>
    <t>လွန်ခဲ့သော 5 နှစ်ကို စဉ်းစားကြည့်ပါက လွန်ခဲ့သော 3 လအတွင်း {income_main} မှ ရရှိသော လူကြီးမင်း၏အိမ်ထောင်စုဝင်ငွေမှာ ကာလတူ ပုံမှန် နှစ် တစ်နှစ်မှ ဝင်ငွေနှင့်နှိုင်းယှဉ်လျှင် ပြောင်းလဲသွားပါသလား။ ...ဟုတ်ပါသလား
[အော်ပရေတာ- တုံ့ပြန်မှုတစ်ခုသာ။]
1)အလွန်တိုးလာသည် [50% အထက် တိုးလာသည်]
2)တိုးလာသည်
3)တူညီသည်
4)ပို၍နည်းသည်
5)အလွန်နည်းသည် [ထက်ဝက်စာမျှ နည်းသည်]
6)မသိပါ
7)ဖြေဆိုရန် ငြင်းဆန်သည်</t>
  </si>
  <si>
    <t>1- 7= Income_total_amount</t>
  </si>
  <si>
    <t>if income_third_comp = 1-7, go to o_HHExpTotal30d</t>
  </si>
  <si>
    <t>resp_age = 18-100
hh_agricactivity = 1 | 2 | 3 | 4
quotareached = 2
income_main = 1-18
income_sec = 1-18
income_third = 1-18</t>
  </si>
  <si>
    <t>Income_total_amount</t>
  </si>
  <si>
    <t>How much was the household's total income during the last four weeks [one month]? 
[OPERATOR: RECORD TOTAL INCOME FOR THE LAST FOUR WEEKS. ENTER 8888888 FOR DON'T KNOW &amp; 9999999 FOR REFUSED]</t>
  </si>
  <si>
    <t>လွန်ခဲသော တစ်လအတွင်း သင်အိမ်ထောင်စု၏ စုစုပေါင်းဝင်ငွေသည် ဘယ်လောက်လဲ။
[အော်ပရေတာ- နောက်ဆုံး လေးပတ်တာအတွက် စုစုပေါင်းဝင်ငွေကို မှတ်တမ်းတင်ပါ]</t>
  </si>
  <si>
    <t xml:space="preserve">Form Type - TextBox
</t>
  </si>
  <si>
    <t>0-24999 = Income_total_amount_conf
25000-350000 = Income_total_comp
350001-1000000 = Income_total_amount_conf
8888888 - 8888888 = Income_total_comp
9999999 - 9999999 = Income_total_comp</t>
  </si>
  <si>
    <t>GeoPoll Comments [10/03/2022]: Capped this at 1,000,000, Please confirm, Insert translations for the Operator instructions.
Ca 3/10 - confirmed, translations inserted</t>
  </si>
  <si>
    <t>Income_total_amount_conf</t>
  </si>
  <si>
    <t>Can you confirm the amount of income you just stated is correct? 
[OPERATOR: IF THE TOTAL AMOUNT EARNED OVER THE PAST 1 MONTH IS INDEED OVER 350000 or LESS THAN 25,000, CLICK ON CONTINUE. OTHERWISE, GO BACK AND CHANGE THE AMOUNT ENTERED.]
1)CONTINUE</t>
  </si>
  <si>
    <t>လူကြီးမင်း ယခုဖော်ပြခဲ့သော ဝင်ငွေပမာဏ မှန်ကန်ကြောင်း အတည်ပြုနိုင်ပါသလား။
[အော်ပရေတာ-လွန်ခဲ့သော တစ်လအတွင်း စုစုဝင်ငွေသည် 350000 ထက်ကျော်လွန်လျှင် ရှေ့ဆက်သွားပါ/ သို့မဟုတ်ပါက ကျန်ခဲ့သော မေးခွန်း ရှိဝင်ငွေကို ပြန်လည်စစ်ဆေး ပြီး ထည့်ပါ]... 
1) ဆက်ရန်</t>
  </si>
  <si>
    <t>1 = Income_total_comp</t>
  </si>
  <si>
    <t>GeoPoll Comments [10/03/2022]: Insert translations in Red font.
CA - translations inserted</t>
  </si>
  <si>
    <t>Income_total_comp</t>
  </si>
  <si>
    <t xml:space="preserve">Thinking about your household’s total income in the last one month, how has it changed compared to the same period one year ago?  
[OPERATOR: SINGLE RESPONSE] 
1)A lot more [increased by more than 50%] 
2)More 
3)Same 
4)Less 
5)A lot less [less than half as much] 
6)DON'T KNOW 
7)REFUSED </t>
  </si>
  <si>
    <t xml:space="preserve">ပြီးခဲ့သောတစ်လအတွင်း သင့်အိမ်ထောင်စု၏ စုစုပေါင်းဝင်ငွေကို တွေးကြည့်ပါ၊ လွန်ခဲ့သော နှစ်၏ တူညီသောကာလနှင့် နှိုင်းယှဉ်ပါက မည်သို့ပြောင်းလဲသွားသနည်း။
[အော်ပရေတာ- တုံ့ပြန်မှုတစ်ခုသာ] 
1)အလွန်တိုးလာသည် [50% အထက် တိုးလာသည်] 
2)တိုးလာသည် 
3)တူညီသည် 
4)ပို၍နည်းသည် 
5)အလွန်နည်းသည် [ထက်ဝက်စာမျှ နည်းသည်] 
6)မသိပါ 
7)ဖြေဆိုရန် ငြင်းဆန်သည် </t>
  </si>
  <si>
    <t>1-7= o_HHExpTotal30d</t>
  </si>
  <si>
    <t>o_HHExpTotal30d</t>
  </si>
  <si>
    <t>How much was your family’s total expenditure in the last 30 days (in MMK)?
[OPERATOR: RECORD THE AMOUNT GIVEN. ENTER 8888888 FOR DON'T KNOW &amp; 9999999 FOR REFUSED]</t>
  </si>
  <si>
    <t>လွန်ခဲ့သောရက် 30 အတွင်း လူကြီးမင်းမိသားစု၏ စုစုပေါင်းအသုံးစရိတ် ဘယ်လောက်ရှိပါသလဲ (MMK ဖြင့်)။
[အော်ပရေတာ- ဖြေဆိုသော ပမာဏကို မှတ်သားပါ။ မသိပါဟု ဖြေဆိုပါက 8888888 ဟု ဖြည့်သွင်းပြီး ဖြေဆိုရန် ငြင်းဆန်သည်ကို ရွေးချယ်ပါက 9999999 ဟု ဖြည့်သွင်းပါ]</t>
  </si>
  <si>
    <t>0-1000000 = o_ExpenseFood30d
8888888-8888888 = o_ExpenseFood30d
9999999-9999999 = o_ExpenseFood30d</t>
  </si>
  <si>
    <t>o_ExpenseFood30d</t>
  </si>
  <si>
    <t>What percentage of your household's expenditure did you spend on food in the last 30 days?
[OPERATOR: SINGLE RESPONSE]
1)0%-10%
2)11%-20%
3)21%-30%
4)31%- 40%
5)41 % - 50%
6)51% - 60%
7)61%-70%
8)71%-80%
9)81%-90%
10)91%-100%
11)DON'T KNOW
12)REFUSED</t>
  </si>
  <si>
    <t>လွန်ခဲ့သည့်ရက်ပေါင်း 30 အတွင်း အိမ်ထောင်စု စုစု ပေါင်း အသုံးစရိတ်မှ အစားအစာအတွက် အသုံးစရိတ်ကို  မည်မျှသုံးစွဲခဲ့ပါသလဲ။
[အော်ပရေတာ- တုံ့ပြန်မှုတစ်ခုသာ]
1)0%-10%
2)11%-20%
3)21%-30%
4)31%- 40%
5)41 % - 50%
6)51% - 60%
7)61%-70%
8)71%-80%
9)81%-90%
10)91%-100%
11)မသိပါ
12)ဖြေဆိုရန် ငြင်းဆန်သည်</t>
  </si>
  <si>
    <t>1-12 = o_HHDebt_yn</t>
  </si>
  <si>
    <t>o_HHDebt_yn</t>
  </si>
  <si>
    <t>Do you or someone in your household currently have any debt that was incurred in the last one year? 
[OPERATOR: SINGLE RESPONSE]
1)YES
2)NO
3)DON'T KNOW
4)REFUSED</t>
  </si>
  <si>
    <t>ယခု သင် သို့မဟုတ် သင့်အိမ်ထောင်စုဝင် တစ်ယောက် တွင် လွန်ခဲ့သောနှစ် ကတည်းက ချေးယူထားသောအကြွေး  ရှိနေပါသလား။
[အော်ပရေတာ- တုံ့ပြန်မှုတစ်ခုသာ]
1) ရှိသည်။
2) မရှိပါ။
3)မသိပါ။
4) ငြင်းဆိုသည်။</t>
  </si>
  <si>
    <t>1 = o_HHDebt_BorrowFrom
2-4 = shock</t>
  </si>
  <si>
    <t>o_HHDebt_BorrowFrom</t>
  </si>
  <si>
    <t>From whom have you mainly borrowed this money (or contracted this debt) in the past year?
[OPERATOR: SINGLE RESPONSE]
1)Relatives [excluding  remittances]
2)Relatives living outside the country
3)Traders/shopkeepers
4)Bank/Credit institution/Government/Micro-credit project
5)Money lender
6)Landlord [more than 1 month behind in rent]
7)Informal savings group
8)Employer
9)Other</t>
  </si>
  <si>
    <t>လွန်ခဲသောနှစ် တွင်  ငွေချေးယူခြင်းကို အဓိကအာဖြင့် မည်သူ့ထံမှ ချေးယူခဲသနည်း။
[အော်ပရေတာ- တုံ့ပြန်မှုတစ်ခုသာ]
1)ဆွေမျိုး [လွဲပို့ငွေများ မပါဝင်ပါ]
2)ဆွေမျိုး [နိုင်ငံပြင်ပနေထိုင်သူ]
3)ကုန်သည်၊ ဈေးဆိုင်
4)ဘဏ်၊ ချေးငွေလုပ်ငန်း၊ အစိုး ရ ချေးငွေ၊အသေးစား ချေးငွေအဖွဲ့
5)ငွေချေးသူ
6)အိမ်ရှင် [အိမ်ငှားခ ၁ လကျော်အကြွေးတင်]
7)ရပ်ကွက်၊ ကျေးရွာ အတွင်းမှ ငွေစုအဖွဲ့ [စုကြေးလိုက်အဖွဲ့]
8)အလုပ်ရှင်
9)အခြား</t>
  </si>
  <si>
    <t>1-9  = o_HHDebt_BorrowWhy</t>
  </si>
  <si>
    <t>1-9 = o_HHDebt_BorrowWhy</t>
  </si>
  <si>
    <t>o_HHDebt_BorrowWhy</t>
  </si>
  <si>
    <t>What was the main reason to borrow this money (or contract this debt) in the past year?
[OPERATOR: SINGLE RESPONSE]
1)To buy food
2)To buy non-food items
3)To pay for rent or an accomodation
4)To pay school/education costs
5)To cover health expenses
6)To pay for durable goods
7)To pay for ceremonies/social events
8)To buy an apartment/house
9)To pay ticket/cover travel for migration
10)To buy agricultural land/inputs or livestock
11)To invest in business
12)To pay back another loan
13)Other
14)DON'T KNOW
15)REFUSED</t>
  </si>
  <si>
    <t>လွန်ခဲ့သောနှစ် တွင်  မည်သည် အတွက်ကြောင့်အကြွေး ချေးယူခဲသနည်း။
[အော်ပရေတာ- တုံ့ပြန်မှုတစ်ခုသာ]
1)အစားအသောက်ဝယ်ရန်။
2)အစားအစာမဟုတ်သောပစ္စည်းများကိုဝယ်ရန်။
3)ငှားရမ်းခ သို့မဟုတ် နေရာထိုင်ခင်းစရိတ်ပေးရန်
4)ကျောင်းစရိတ်၊ ပညာရေးစရိတ်များ ပေးဆောင်ရန်။
5)ကျန်းမာရေးကုန်ကျစရိတ်များအတွက်
6)အိမ်အသုံးဆောင်ပစ္စည်းများအတွက်ဝယ်ရန်
7)အခမ်းအနား/ လူမှုရေးပွဲများအတွက်။
8)တိုက်ခန်း/အိမ်ဝယ်ရန်
9)ရွှေ့ပြောင်းသွားလာမှုအတွက် လက်မှတ်/ခရီးစရိတ် ပေးဆောင်ရန်
10)စိုက်ပျိုးမြေ၊ သွင်းအားစုများ သို့မဟုတ် တိရစ္ဆာန်များ ဝယ်ယူရန်
11)စီးပွားရေးတွင် ရင်းနှီးမြှုပ်နှံရန်။
12)အခြားချေးငွေကို ပြန်ဆပ်ရန်
13)အခြား
14)မသိပါ။
15)ငြင်းဆိုသည်။</t>
  </si>
  <si>
    <t>1-15 = o_HHDebt_more</t>
  </si>
  <si>
    <t>o_HHDebt_more</t>
  </si>
  <si>
    <t>Given your current situation, do you expect to need to borrow additional money in the coming 6 months? 
[OPERATOR: SINGLE RESPONSE]
1)YES
2)NO 
3)DON'T KNOW
4)REFUSED</t>
  </si>
  <si>
    <t>သင့်လက်ရှိအခြေအနေအရ လာမည့် 6 လအတွင်း နောက်ထပ်ငွေချေးရ မည်ဟုထင်ထားပါသလား။
[အော်ပရေတာ- တုံ့ပြန်မှုတစ်ခုသာ]
1)ချေးရမည်။
2)မချေးရပါ။
3)မသိပါ။
4)ငြင်းဆိုသည်။</t>
  </si>
  <si>
    <t>1-4 = shock</t>
  </si>
  <si>
    <t>shock</t>
  </si>
  <si>
    <t>shock_
1) shock_noshock
2) shock_sicknessordeathofhh
3) shock_lostemplorwork
4) shock_otherintrahhshock
5) shock_higherfoodprices
6) shock_higherfuelprices
7) shock_cantworkordobusiness
8) shock_othereconomicshock
9) shock_pestoutbreak
10) shock_plantdisease
11) shock_animaldisease
12) shock_napasture
13) shock_othercropandlivests
14) shock_coldtemporhail
15) shock_flood
16) shock_hurricane
17) shock_drought
18) shock_earthquake
19) shock_landslides
20) shock_firenatural
21) shock_othernathazard
22) shock_violenceinsecconf
23) shock_theftofprodassets
24) shock_fire
25) shock_othermanmadehazard
26) shock_dk
27) shock_ref</t>
  </si>
  <si>
    <t>Has your household faced any particular disaster or crisis affecting your community or your household that affected your ability to raise an income and/or to produce food for self consumption in the last 3 months? 
[OPERATOR: SELECT RELEVANT SHOCKS EXPERIENCED BY THE HOUSEHOLD. MULTIPLE RESPONSES POSSIBLE. REFER TO ECONOMIC SHOCKS, CROP AND LIVESTOCK SHOCKS, INTRA-HOUSEHOLD SHOCK, NATURAL HAZARDS AND MAN-MADE HAZARDS.]
1)No shock
2)Sickness or death of household member[s] [sickness of breadwinner / unusually high medical expenditure / funeral expenses / death of breadwinner]
3)Lost employment or working opportunities
4)Other intra household shock
5)Much higher than usual food prices
6)Much higher than usual fuel prices
7)External event impeding the continuation of work or business affecting all - laws closing markets / businesses / road infrastructure to markets destroyed/ etc.
8)Other economic shock 
9)Pest outbreak
10)Plant disease
11)Animal disease affecting many animals
12)Lack of physical access to pasture [because of conflict / infrastructure damage / COVID-19 restrictions]
13)Other crop and livestock shock
14)Cold temperatures or hail
15)Flood
16)Hurricane / cyclone 
17)Drought
18)Earthquake
19)Landslides
20)Fire from natural disaster
21)Other natural hazard
22)Violence and insecurity / conflict
23)Theft of production assets [land / livestock / tools / etc]
24)Fire from man-made disaster
25)Other man-made hazard
26)DON'T KNOW
27)REFUSED</t>
  </si>
  <si>
    <t>လွန်ခဲ့သော 3 လအတွင်း လူကြီးမင်း၏ပတ်ဝန်းကျင် သို့မဟုတ် အိမ်ထောင်စုကို ထိခိုက်စေပြီး လူကြီးမင်း၏ဝင်ငွေမြှင့်တင်မှုနှင့်/သို့မဟုတ် ကိုယ်တိုင်စားသုံးရန်အတွက်ထုတ်လုပ်မှုကို ထိခိုက်စေသော ဘေးအန္တရာယ် သို့မဟုတ် အကျပ်အတည်းနှင့် ကြုံတွေ့ဖူးပါသလား။ 
[အော်ပရေတာ- အိမ်ထောင်စုတွေ့ကြုံခဲ့ရသော သက်ဆိုင်သည့် သက်ရောက်မှုများကို ရွေးချယ်ပါ။ အဖြေအများအပြား ရှိနိုင်သည်။ စီးပွားရေးပိုင်းဆိုင်ရာ သက်ရောက်မှုများ၊ ကောက်ပဲသီးနှံနှင့်မွေးမြူရေးပိုင်းဆိုင်ရာ သက်ရောက်မှုများ၊ အိမ်ထောင်စုအတွင်း သက်ရောက်မှုများ၊ သဘာဝဘေးအန္တရာယ်နှင့် လူလုပ်အန္တရာယ်သက်ရောက်မှုများကို ရည်ညွှန်းသည်။]
1)ရုတ်တရတ်ကြုံတွေ့ရသော ဘေးအန္တရာယ် မရှိပါ
2)အိမ်ထောင်စုဝင်[များ] ဖျားနာခြင်း (သို့မဟုတ်) သေဆုံးခြင်း [တစ်အိမ်သားလုံးကို လုပ်ကိုင်ကျွေးမွေးသူ ဖျားနာခြင်း / ပုံမှန်မဟုတ်သည့် မြင့်မားသောဆေးကုသမှုကုန်ကျစရိတ်များ / အသုဘကုန်ကျစရိတ်များ / တစ်အိမ်သားလုံးကို လုပ်ကိုင်ကျွေးမွေးသူ သေဆုံးခြင်း]
3)အလုပ်လက်မဲ့ဖြစ်ခြင်း သို့မဟုတ် အလုပ်အကိုင်အခွင့်အလမ်းများ ဆုံးရှုံးခြင်း
4)အခြားသော အိမ်တွင်းပဋိပက္ခ
5)ပုံမှန်အစားအစာဈေးနှုန်းများထက် ဈေးနှုန်း ပိုမိုမြင့်မားခြင်း
6)ပုံမှန်လောင်စာဆီစျေးနှုန်းထက် ဈေးနှုန်းအလွန်မြင့်မားခြင်း
7)အလုပ် သို့မဟုတ် လုပ်ငန်း ဆက်လက်လုပ်ကိုင်မှုကို အနှောင့်အယှက်ဖြစ်စေသည့် ပြင်ပဖြစ်စဉ်များ - စျေးကွက်များကို ပိတ်သိမ်းခြင်း / စီးပွားရေးလုပ်ငန်းများကို ပိတ်သိမ်းခြင်း / ဈေးများဆီသို့ လမ်းပန်းဆက်သွယ်ရေးအခြေခံအဆောက်အအုံများကို ဖြိုဖျက်ခြင်း / စသော ဥပဒေများ 
8)အခြားသော စီးပွားရေးသက်ရောက်မှု 
9)ပိုးမွှားအန္တရာယ်ကျရောက်မှု
10)အပင်ရောဂါ
11)တိရိစ္ဆာန်များကို ထိခိုက်စေသည့် တိရိစ္ဆာန်ရောဂါ
12)စီးပွားရေးအကွက်အကွင်းသို့ ဝင်ထွက်သွားလာမှုအားနည်းခြင်း [ပဋိပက္ခ / အခြေခံအဆောက်အအုံပျက်စီးခြင်း / ကိုဗစ် 19 ရောဂါကန့်သတ်ချက်များကြောင့်]
13)အခြားသီးနှံများနှင့် မွေးမြူရေးသက်ရောက်မှု
14)အေးစက်သော အပူချိန် သို့မဟုတ် မိုးသီးကြွေခြင်း
15)ရေလွှမ်းမိုးခြင်း
16)ဟာရီကိန်း / ဆိုင်ကလုန်း 
17)မိုးခေါင်ခြင်း
18)ငလျင်လှုပ်ခြင်း
19)မြေပြိုခြင်း
20)သဘာဝဘေးအန္တရာယ်ကြောင့် ဖြစ်ပွားသော မီးလောင်မှု
21)အခြားသော သဘာဝဘေးအန္တရာယ်
22)အကြမ်းဖက်မှုနှင့် မလုံခြုံမှု / ပဋိပက္ခ
23)ထုတ်လုပ်ရေး ပစ္စည်းများ [လယ်ယာ/ မွေးမြူရေးတိရစ္ဆာန်များ/ ကိရိယာများ / စသည်] ကို ခိုးယူခြင်း
24)လူတို့၏ပရောဂကြောင့်လောင်သော မီးဘေး
25)အခြားသော လူတို့၏ပရောဂကြောင့် ဖြစ်ပွားသော ဘေးအန္တရာယ်
26)မသိပါ
27)ဖြေဆိုရန် ငြင်းဆန်သည်</t>
  </si>
  <si>
    <t>Select All That Apply</t>
  </si>
  <si>
    <t>Form Type - Checklist
1, 26, 27 = IsNone
No shock)shock_noshock
Sickness or death of household member[s] [sickness of breadwinner / unusually high medical expenditure / funeral expenses / death of breadwinner])shock_sicknessordeathofhh
Lost employment or working opportunities)shock_lostemplorwork
Other intra household shock)shock_otherintrahhshock
Much higher than usual food prices)shock_higherfoodprices
Much higher than usual fuel prices)shock_higherfuelprices
External event impeding the continuation of work or business affecting all - laws closing markets / businesses / road infrastructure to markets destroyed/ etc.)shock_cantworkordobusiness
Other economic shock )shock_othereconomicshock
Pest outbreak)shock_pestoutbreak
Plant disease)shock_plantdisease
Animal disease affecting many animals)shock_animaldisease
Lack of physical access to pasture [because of conflict / infrastructure damage / COVID-19 restrictions])shock_napasture
Other crop and livestock shock)shock_othercropandlivests
Cold temperatures or hail)shock_coldtemporhail
Flood)shock_flood
Hurricane / cyclone )shock_hurricane
Drought)shock_drought
Earthquake)shock_earthquake
Landslides)shock_landslides
Fire from natural disaster)shock_firenatural
Other natural hazard)shock_othernathazard
Violence and insecurity / conflict)shock_violenceinsecconf
Theft of production assets [land / livestock / tools / etc])shock_theftofprodassets
Fire from man-made disaster)shock_fire
Other man-made hazard)shock_othermanmadehazard
DON'T KNOW)shock_dk
REFUSED)shock_ref</t>
  </si>
  <si>
    <t>1-27 = shock_otherspecify</t>
  </si>
  <si>
    <t>WFP: reviewed skip pattern
GeoPoll [2/11]: Reverted this skip pattern back. We can't separate skip patterns for Select All That Apply questions. We have logic in place in the next question to control for that.</t>
  </si>
  <si>
    <t xml:space="preserve">Only respondents who answered "other types of shocks" (i.e. answer responses # 4, 8, 13, 21, 25) will be administered the follow-up question. </t>
  </si>
  <si>
    <t>shock_otherspecify</t>
  </si>
  <si>
    <t>Please specify any other shock that your household faced?
[OPERATOR: RECORD THE OPEN RESPONSE GIVEN IN FEW WORDS. ENTER 88 FOR DON'T KNOW AND 99 FOR REFUSED]</t>
  </si>
  <si>
    <t>လူကြီးမင်း၏အိမ်ထောင်စုကြုံတွေ့ခဲ့ရသော အခြားထိတ်လန့်မှုများကို ပြောပြပါ။
[အော်ပရေတာ- စကားလုံးအနည်းငယ်ဖြင့် အလွတ်သဘောဖြေဆိုမှုများကို မှတ်သားပါ။ မသိပါဟု ဖြေဆိုပါက 88 ဟု ဖြည့်သွင်းပြီး ဖြေဆိုရန် ငြင်းဆန်သည်ကို ရွေးချယ်ပါက 99 ဟု ဖြည့်သွင်းပါ]</t>
  </si>
  <si>
    <t>Send if "shock" "Contains" "Other intra household shock" Or "shock" "Contains" "Other economic shock" Or "shock" "Contains" "Other natural hazard" Or "shock" "Contains" "Other man-made hazard" Or "shock" "Contains" "Other crop and livestock shock" if not satisfied go to "covid"</t>
  </si>
  <si>
    <t>Any Response = covid</t>
  </si>
  <si>
    <t>resp_age = 18-100
hh_agricactivity = 1 | 2 | 3 | 4
quotareached = 2
shock = 4 | 8 | 13 | 21 | 25</t>
  </si>
  <si>
    <t>covid</t>
  </si>
  <si>
    <t>covid_
1) covid_goodstransp
2) covid_marketclosed
3) covid_borderclosed
4) covid_stayhome
5) covid_gatherings
6) covid_processclosed
7) covid_other
8) covid_none
9) covid_dk
10) covid_ref</t>
  </si>
  <si>
    <t>Have you been affected by movement restrictions or social distancing measures aimed at containing COVID-19 in the last 3 months?
[OPERATOR: MULTIPLE RESPONSES POSSIBLE.]
1)Movement restrictions for goods impeding or delaying ability to transport goods to markets
2)Closure of food markets
3)Closure of international borders [affecting the purchase of imported inputs or the sale of goods for export or transhumance]
4)Stay at home order
5)Ban on gatherings
6)Closure of food processors [slaughterhouse / dairy cooperatives / etc] or restaurants
7)Other [specify]
8)Not affected by restrictions
9)DON'T KNOW
10)REFUSED</t>
  </si>
  <si>
    <t>လွန်ခဲ့သည့် 3 လအတွင်း  COVID-19 ရောဂါထိန်းချုပ်ရေးတွင် ပူးပေါင်းပါဝင်ရန်ရည်ရွယ်သည့် ရွေ့လျားသွားလာမှု ကန့်သတ်ချက်များ သို့မဟုတ် လူမှုဘဝတွင် ခပ်ခွာခွာနေခြင်း စီမံချက်များသည် လူကြီးမင်းကို မည်သို့ထိခိုက်စေပါသနည်း။
[အော်ပရေတာ- အဖြေအများအပြား ရှိနိုင်သည်။]
1)ကုန်ပစ္စည်းများအား စျေးကွက်အတွင်းသို့ သယ်ယူပို့ဆောင်နိုင်စွမ်းကို အဟန့်အတားဖြစ်စေသော သို့မဟုတ် နှောင့်နှေးစေသော ရွေ့လျားသွားလာမှုကန့်သတ်ချက်များ
2)အစားအသောက်စျေးများ ပိတ်ခြင်း
3)နိုင်ငံတကာနယ်နိမိတ်များ ပိတ်ခြင်း [သွင်းကုန်များဝယ်ယူခြင်း သို့မဟုတ် တင်ပို့ရန်အတွက် ကုန်ပစ္စည်းများ ရောင်းချခြင်း သို့မဟုတ် ရွှေ့ပြောင်းလုပ်ကိုင်ခြင်း]
4)အိမ်ပြင်မထွက်ရန်အမိန့်
5)လူချင်းတွေ့ဆုံမှုများကို တားမြစ်ခြင်း
6)အစားအစာထုတ်လုပ်သည့် နေရာများ [သားသတ်ရုံ / နို့ထွက်ပစ္စည်းသမဝါယမများ / အစရှိသည်] သို့မဟုတ် စားသောက်ဆိုင်များပိတ်ခြင်း
7)အခြား [အသေးစိတ်ဖော်ပြပါ]
8)ကန့်သတ်ချက်များကြောင့် ထိခိုက်မှုမရှိပါ
9)မသိပါ
10)ဖြေဆိုရန် ငြင်းဆန်သည်</t>
  </si>
  <si>
    <t>Open Ended-Select All That Apply</t>
  </si>
  <si>
    <t>Form Type - Checklist
8,9,10 = IsNone
Movement restrictions for goods impeding or delaying ability to transport goods to markets)covid_goodstransp
Closure of food markets)covid_marketclosed
Closure of international borders [affecting the purchase of imported inputs or the sale of goods for export or transhumance])covid_borderclosed
Stay at home order)covid_stayhome
Ban on gatherings)covid_gatherings
Closure of food processors [slaughterhouse / dairy cooperatives / etc] or restaurants)covid_processclosed
Other [specify])covid_other
Not affected by restrictions)covid_none
DON'T KNOW)covid_dk
REFUSED)covid_ref</t>
  </si>
  <si>
    <t>1-10 = crp_main</t>
  </si>
  <si>
    <r>
      <t xml:space="preserve">GeoPoll: Adjusted the skip pattern by replacing "shock" with "crp_main", confirm this.
</t>
    </r>
    <r>
      <rPr>
        <b/>
        <sz val="14"/>
        <color theme="1"/>
        <rFont val="Calibri (Body)"/>
      </rPr>
      <t xml:space="preserve">WFP: FAO please check - these responses are different from what was discussed </t>
    </r>
    <r>
      <rPr>
        <b/>
        <sz val="14"/>
        <color theme="1"/>
        <rFont val="Calibri"/>
        <family val="2"/>
        <scheme val="minor"/>
      </rPr>
      <t xml:space="preserve">
</t>
    </r>
  </si>
  <si>
    <t>if covid_policy = 1-10, go to shock</t>
  </si>
  <si>
    <t>D. CROP PRODUCTION</t>
  </si>
  <si>
    <t>crp_main</t>
  </si>
  <si>
    <t>What has been the main crop that your household has grown for food and income generation in Winter, if any?
[OPERATOR: SINGLE RESPONSE. "NO CROP PRODUCTION" IS IN LAST OPTIONS AT THE END.]
1)Rice
2)Maize
3)Beans
4)Lentils
5)Peas
6)Other pulses
7)Cabbage
8)Onions
9)Sesame
10)Sugarcane
11)Wheat
12)Millet
13)Sorghum
14)Barley
15)Other Cereal
16)Cassava
17)Potatoe
18)Sweet Potatoes
19)Yams
20)Carrots
21)Cocoyam
22)Other tubers
23)Soybeans
24)Chickpeas
25)Fava beans
26)Broad beans
27)Lettuce
28)Spinach-Amaranth
29)Cassava leaves
30)Potatoe leaves
31)Moringa
32)Sorrel Hibiscus / Rosselle
33)Green salad herbs [thyme/parsley/mint/rocca/other]
34)Cauliflower
35)Other leafy vegetables
36)Tomatoes
37)Cucumber
38)Pumpkin
39)Eggplant/aubergine
40)Zucchini
41)Okra
42)Pepper
43)Haricot
44)Green peas
45)Fava beans green
46)Other non leafy vegs
47)Orange
48)Lemon
49)Grapefruit
50)Mandarins/clementines
51)Other citrus fruit
52)Sweet Banana
53)Plantains
54)Papaya
55)Mango
56)Guava
57)Pineapple
58)Avocado
59)Water Melon
60)Dates
61)Figs
62)Grapes
63)Olives
64)Apple
65)Apricot
66)Cherries
67)Peach/nectarine
68)Strawberries
69)Melon [Cantaloupe]
70)Other fruit
71)Coconuts
72)Groundnut/peanut
73)Cashew Nut
74)Kola Nut
75)Bambara nut
76)Almond
77)Walnut
78)Other nuts
79)Cocoa
80)Coffee
81)Tea
82)Sunflower
83)Other food cash crop
84)Cotton
85)Rubber
86)Jute
87)Fodder
88)Tobacco
89)Qat
90)Other non-food cash crop
91)NO CROP PRODUCTION
92)DON'T KNOW 
93)REFUSED</t>
  </si>
  <si>
    <t>ဆောင်းရာသီအတွင်း အစားအစာနဲ့ ဝင်ငွေရရှိရေးအတွက် လူကြီးမင်း၏အိမ်တွင် အဓိကစိုက်ပျိုးသောသီးနှံမှာ ဘာပါလဲ။
[အော်ပရေတာ- တုံ့ပြန်မှုတစ်ခုသာ။ အဆုံးတွင် "သီးနှံစိုက်ပျိုးထုတ်လုပ်ခြင်း မပြု" ‌ဟူသည့် နောက်ဆုံးရွေးချယ်စရာတစ်ခု ရှိသည်] 
1)ဆန်/စပါး
2)ပြောင်း
3)ပဲမျာ [အရွယ် အစားကြီး အလုံပုံစံ]
4)ပဲလေး [အရွယ် သေး၍ အပြားပုံစံရှိသော]
5)ပဲစေ့ [အရွယ်သေး၍ အလုံးပုံစံရှိသော]
6)အခြားသော ပဲအမျိုးမျိုး
7)ဂေါ်ဖီထုပ်
8)ကြက်သွန်နီ
9)နှမ်း
10)ကြံ
11)ဂျုံ
12)ပြောင်းကောက်
13)နှံပြောင်း
14)မုယောစပါး
15)အခြားသော အစေ့အနှံများ/နှံစားသီးနှံများ
16)ပီလောပီနံ
17)အာလူး
18)ကန်စွန်းဥ
19)မျောက်ဥ၊ ပိန်းဥ၊ ဝဥ စသည်များ
20)မုန်လာဥနီ
21)အာတာလွတ်ဥ
22)အခြားဥများ
23)ပဲပုတ်
24)ကုလားပဲ
25)ပဲကြီး (တောင်ကြီးပဲ)
26)ဗိုလ်စားပဲ
27)ဆလတ်ရွက်
28)ဟင်းနုနွယ်ရွက် - ဟင်းနုနွယ်ရိုင်းတစ်မျိုး
29)ပီလောပီနံရွက်
30)အာလူးရွက်
31)ဒန့်သလွန်ရွက်
32)ချဉ်ပေါင်ဖူး/ချဉ်ပေါင်ရွက်
33) အစိမ်ရောင်ရှိ သုပ်စားလို့ရသော ဆေးဖက်ဝင်အရွက်များ [စမုန်ဖြူရွက်/နံနံပင်/ပူစီနံ/အီတလီ စလပ်/other]
34)ပန်းဂေါ်ဖီ
35)အခြားသော အရွက်ပါစား၍ရသည့် ဟင်းသီးဟင်းရွက်များ
36)ခရမ်းချဉ်သီး
37)သခွားသီး
38)ဖရုံသီး
39)ခရမ်းသီး
40)ဖရုံသခွားသီး
41)ရုံးပတီသီး
42)ငရုတ်ကောင်း
43) ဟယ်ရီကိုပဲ
44) ပဲတီ စိမ်း
45) ပဲကြီး အစိမ်း
46)အခြားသော အရွက်စားမရသည့် ဟင်းသီးဟင်းရွက်များ
47)လိမ္မော်သီး
48)သံပုရာသီး
49)စပျစ်သီး
50)ပျားလိမ္မော်
51)အခြားသော ချဉ်သည့် အသီးများ
52)ငှက်ပျောသီး
53)ချက်စားရသော ငှက်ပျောမျိုး
54)သင်္ဘောသီး
55)သရက်သီး
56)မာလကာသီး
57)နာနတ်သီး
58)ထောပတ်သီး
59)ဖရဲသီး
60)စွံပလွံသီး
61)သဖန်းသီး
62)စပျစ်သီး
63)သံလွင်သီး
64)ပန်းသီး
65) တရုတ်ဇီးသီး
66) ချယ်ရီသီး
67)မက်မွန်သီး
68) စတော်ဘယ်ရီသီး
69)သခွားမွှေးသီး
70)အခြားအသီးများ
71)အုန်းသီး
72)မြေပဲ
73)သီဟိုဠ်စေ့
74)ကိုလာစေ့
75)ဘမ်ဘာရာသီး
76) ဗာဒံသီး
77)သစ်ကြားသီး
78)အခြားသော အခွံမာသီးများ
79)ကိုကိုး
80)ကော်ဖီ
81)လက်ဖက်
82)နေကြာ
83)အခြားငွေပေါ်သီးနှံများ
84) ဝါ
85)ရာဘာ
86)ဂုံလျှော်
87)မွေး‌မြူရေးအစာ
88) ဆေးရွက်ကြီး
89) ခက်ရွက်
90)အစားအစာမဟုတ်သော အခြားငွေပေါ်သီးနှံ
91)သီးနှံစိုက်ပျိုးထုတ်လုပ်ခြင်း မပြု
92)မသိပါ
93)ဖြေဆိုရန် ငြင်းဆန်သည်</t>
  </si>
  <si>
    <t>Send if "hh_agricactivity" "Equals" "Yes - crop production" Or "hh_agricactivity" "Equals" "Yes - both crop and livestock production" if not satisfied go to "crp_salesdif_1"</t>
  </si>
  <si>
    <t>Form Type - Dropdown
set demographic
$CROP LIST CODES$
Rice)1.1
Maize)1.5
Beans)3.1
Lentils)3.2
Peas)3.3
Other pulses)3.99
Cabbage)4.1
Onions)5.8
Sesame)8.5
Sugarcane)9.4
Wheat)1.2
Millet)1.3
Sorghum)1.4
Barley)1.6
Other Cereal)1.99
Cassava)2.1
Potatoe)2.2
Sweet Potatoes)2.3
Yams)2.4
Carrots)2.5
Cocoyam)2.6
Other tubers)2.99
Soybeans)3.4
Chickpeas)3.5
Fava beans)3.6
Broad beans)3.7
Lettuce)4.2
Spinach-Amaranth)4.3
Cassava leaves)4.4
Potatoe leaves)4.5
Moringa)4.6
Sorrel Hibiscus / Rosselle)4.7
Green salad herbs [thyme/parsley/mint/rocca/other])4.9
Cauliflower)4.101
Other leafy vegetables)4.99
Tomatoes)5.1
Cucumber)5.2
Pumpkin)5.3
Eggplant/aubergine)5.4
Zucchini)5.5
Okra)5.6
Pepper)5.7
Haricot)5.9
Green peas)5.101
Fava beans green)5.11
Other non leafy vegs)5.99
Orange)6.1
Lemon)6.2
Grapefruit)6.3
Mandarins/clementines)6.4
Other citrus fruit)6.99
Sweet Banana)7.1
Plantains)7.2
Papaya)7.3
Mango)7.4
Guava)7.5
Pineapple)7.6
Avocado)7.7
Water Melon)7.8
Dates)7.9
Figs)7.101
Grapes)7.11
Olives)7.12
Apple)7.13
Apricot)7.14
Cherries)7.15
Peach/nectarine)7.16
Strawberries)7.17
Melon [Cantaloupe])7.18
Other fruit)7.99
Coconuts)8.1
Groundnut/peanut)8.2
Cashew Nut)8.3
Kola Nut)8.4
Bambara nut)8.6
Almond)8.7
Walnut)8.8
Other nuts)8.99
Cocoa)9.1
Coffee)9.2
Tea)9.3
Sunflower)9.5
Other food cash crop)9.99
Cotton)10.1
Rubber)10.2
Jute)10.3
Fodder)10.4
Tobacco)10.5
Qat)10.6
Other non-food cash crop)10.99
No crop production)91
DON'T KNOW)92
REFUSED)93</t>
  </si>
  <si>
    <t>1-90 = crp_landsize
91-93= crp_proddif_1</t>
  </si>
  <si>
    <t>If hh_agricactivity = "Yes - crop production" or "Yes - both crop and livestock production", then this section will be asked to respondents.
Otherwise, skip to crp_salesdif_1.
if crp_main = 1-90 (i.e. any type of crop), go to crp_landsize; 
If crp_main = 91-93 (i.e. no crop production, don't know or refused), go to crp_proddif_1</t>
  </si>
  <si>
    <t>resp_age = 18-100
hh_agricactivity = 1 |  3
quotareached = 2</t>
  </si>
  <si>
    <t>crp_landsize</t>
  </si>
  <si>
    <t>What is the total size of the land you can cultivate?
[OPERATOR: SINGLE RESPONSE.]
1)Less than 2.5 acres
2)2.5 to 12.5 acres
3)12.5 to 25 acres
4)More than 25 acres
5)DON’T KNOW
6)REFUSED</t>
  </si>
  <si>
    <t>လူကြီးမင်း ထွန်ယက်စိုက်ပျိုးနိုင်တဲ့ မြေအကျယ်စုစုပေါင်း ဘယ်လောက်ရှိပါသလဲ။
[အော်ပရေတာ- တုံ့ပြန်မှုတစ်ခုသာ။]
1)2.5 ဧကအောက်
2)2.5 ဧကမှ 12.5 ဧက
3)12.5 ဧက အထက်မှ 25 ဧက
4)25 ဧကအထက်
5)မသိပါ
6)ဖြေဆိုရန် ငြင်းဆန်သည်</t>
  </si>
  <si>
    <t>1-6 = crp_area_change</t>
  </si>
  <si>
    <t>[Specify the skip pattern here.]</t>
  </si>
  <si>
    <t>resp_age = 18-100
hh_agricactivity = 1 | 3
quotareached = 2
crp_main = 1-66</t>
  </si>
  <si>
    <t>crp_area_change</t>
  </si>
  <si>
    <t>How did the area planted for {crp_main} from Winter compare to a typical year from the last 5 years?
[OPERATOR: SINGLE RESPONSE.]
1)A lot more [increased by more than 50%]
2)More
3)Same
4)Less
5)A lot less [less than half as much]
6)DON'T KNOW
7)REFUSED</t>
  </si>
  <si>
    <t>ဆောင်းရာသီတွင် {crp_main} အတွက် စိုက်ပျိုးခဲ့သော ဧရိယာကို လွန်ခဲ့သော 5 နှစ်အတွင်းရှိ ပုံမှန်စိုက်ပျိုးသည့်နှစ်နဲ့ ဘယ်လိုနှိုင်းယှဉ်ရပါမလဲ။
[အော်ပရေတာ- တုံ့ပြန်မှုတစ်ခုသာ။]
1)အလွန်တိုးလာသည် [50% အထက် တိုးလာသည်]
2)တိုးလာသည်
3)တူညီသည်
4)ပို၍နည်းသည်
5)အလွန်နည်းသည် [ထက်ဝက်စာမျှ နည်းသည်]
6)မသိပါ
7)ဖြေဆိုရန် ငြင်းဆန်သည်</t>
  </si>
  <si>
    <t>1-7 = crp_harv_change</t>
  </si>
  <si>
    <t>if crp_area_change = 1-7, go to crp_harv_change</t>
  </si>
  <si>
    <t>crp_harv_change</t>
  </si>
  <si>
    <t>How does the Expected harvest of {crp_main} in the Winter compare to a typical year from the last 5 years? 
[OPERATOR: SINGLE RESPONSE.]
1)A lot more [Increased by more than 50%]
2)More
3)Same
4)Less
5)A lot less [less than half as much]
6)DON'T KNOW
7)REFUSED</t>
  </si>
  <si>
    <t>ဆောင်းရာသီအတွင်း {crp_main} ၏ခန့်မှန်းရိတ်သိမ်းရရှိမှုကို လွန်ခဲ့သော 5 နှစ်အတွင်းရှိ ပုံမှန်စိုက်ပျိုးနှစ်နှင့် ဘယ်လိုနှိုင်းယှဉ်ရပါမလဲ။ 
[အော်ပရေတာ- တုံ့ပြန်မှုတစ်ခုသာ။]
1)အလွန်တိုးလာသည် [50% အထက် တိုးလာသည်]
2)တိုးလာသည်
3)တူညီသည်
4)ပို၍နည်းသည်
5)အလွန်နည်းသည် [ထက်ဝက်စာမျှ နည်းသည်]
6)မသိပါ
7)ဖြေဆိုရန် ငြင်းဆန်သည်</t>
  </si>
  <si>
    <t>1-7 = crp_proddif_1</t>
  </si>
  <si>
    <t>if crp_harv_change = 1-7, go to crp_proddif_1</t>
  </si>
  <si>
    <t>crp_proddif_1</t>
  </si>
  <si>
    <t>crp_proddif</t>
  </si>
  <si>
    <t>Has your household faced any difficulty in terms of crop production in Winter?
[OPERATOR: SINGLE RESPONSE.]
1)YES
2)NO
3)DON'T KNOW
4)REFUSED</t>
  </si>
  <si>
    <r>
      <t>ဆောင်းရာသီ</t>
    </r>
    <r>
      <rPr>
        <strike/>
        <sz val="14"/>
        <color theme="1"/>
        <rFont val="Calibri"/>
        <family val="2"/>
        <scheme val="minor"/>
      </rPr>
      <t>မုတ်သုံရာသီ</t>
    </r>
    <r>
      <rPr>
        <sz val="14"/>
        <color theme="1"/>
        <rFont val="Calibri"/>
        <family val="2"/>
        <scheme val="minor"/>
      </rPr>
      <t>တွင် လူကြီးမင်း၏အိမ်ထောင်စုသည် သီးနှံစိုက်ပျိုးထုတ်လုပ်မှုနှင့်ပတ်သက်၍ အခက်အခဲတစ်စုံတစ်ရာ ကြုံဖူးပါသလား။
[အော်ပရေတာ- တုံ့ပြန်မှုတစ်ခုသာ။]
1)ဟုတ်
2)မဟုတ်
3)မသိပါ
4)ဖြေဆိုရန် ငြင်းဆန်သည်</t>
    </r>
  </si>
  <si>
    <t>1 = crp_proddif_2
2-4 = crp_salesdif_1</t>
  </si>
  <si>
    <t>if crp_proddif_1 = 1, go to crp_proddif_2 ; 
if crp_proddif_1 = 2-4, go to crp_salesdif_1</t>
  </si>
  <si>
    <t>resp_age = 18-100
hh_agricactivity = 1 | 3
quotareached = 2</t>
  </si>
  <si>
    <t>crp_proddif_2</t>
  </si>
  <si>
    <t>crp_proddif_
1) crp_proddif_plantdisease
2) crp_proddif_seedquality
3) crp_proddif_lostordamaged
4) crp_proddif_naplot
5) crp_proddif_nafertilizer
6) crp_proddif_naseeds
7) crp_proddif_nainsecticides
8) crp_proddif_nalabour
9) crp_proddif_namachinery
10) crp_proddif_nafuelorelect
11) crp_proddif_soilerosion
12) crp_proddif_irrigation
13) crp_proddif_other
14) crp_proddif_dk
15) crp_proddif_ref</t>
  </si>
  <si>
    <t>Which difficulties has your household faced with crop production in Winter?
[OPERATOR: MULTIPLE RESPONSES POSSIBLE. SELECT OPTION(S) THAT BEST FIT THE INFORMATION PROVIDED BY THE RESPONDENTS.]
1)Plant disease 
2)Low quality of seeds
3)Crop lost or damaged during growing season [locust / armyworm / or disasters other than plant disease]
4)Could not access plot
5)Could not  access fertilizer [not available on markets or prices too high]
6)Could not access enough seeds [not available on markets or prices too high]
7)Could not access insecticides 
8)Could not access extra labour or manpower
9)Could not access machinery
10)Could not access  fuel or electricity to power agricultural equipment
11)Soil erosion
12)Not enough irrigation or rainfall water 
13)Other [specify]
14)DON'T KNOW
15)REFUSED</t>
  </si>
  <si>
    <t>ဆောင်းရာသီတွင် လူကြီးမင်း၏အိမ်ထောင်စုသည် သီးနှံထုတ်လုပ်ရေးနှင့်ပတ်သက်၍ မည်သည့်ခက်အခဲများကြုံတွေ့ခဲ့ရပါသလဲ။
[အော်ပရေတာ - အဖြေအများအပြား ရှိနိုင်သည်။ ဖြေဆိုသူများပေးသော သတင်းအချက်အလက်များနှင့် အကိုက်ညီဆုံး‌အရာ(များ) ကိုရွေးချယ်ပါ။]
1)အပင်ရောဂါ 
2)မျိုးစေ့များ၏ အရည်အသွေးနိမ့်မှု
3)စိုက်ပျိုးသောရာသီအတွင်း သီးနှံဆုံးရှုံးခြင်းသို့မဟုတ် ပျက်စီးခြင်း [ကျိုင်းကောင် / ရွက်ဖျက်ပိုး/ သို့မဟုတ် အပင်ရောဂါမဟုတ်သော အခြားဘေးအန္တရာယ်များ]
4)ထွန်ယက်၍ မရခဲ့ပါ
5)ဓာတ်မြေသြဇာ မရရှိနိုင်ခဲ့ပါ [ဈေးကွက်တွင် မရရှိနိုင်ခြင်း သို့မဟုတ် ဈေးနှုန်းအလွန်မြင့်မားခြင်း]
6)မျိုးစေ့များအလုံအလောက် မရရှိနိုင်ပါ [ဈေးကွက်တွင်မရရှိနိုင်ခြင်း သို့မဟုတ် ဈေးနှုန်းအလွန်မြင့်မားခြင်း]
7)ပိုးသတ်ဆေးများ မရရှိနိုင်ခဲ့ပါ 
8)အပိုလုပ်အား သို့မဟုတ် လူအင်အား မရရှိနိုင်ခဲ့ပါ
9)စက်ကိရိယာမရှိပါ
10)လောင်စာဆီ သို့မဟုတ် လျှပ်စစ်ဓာတ်အားကိုစိုက်ပျိုးရေးသုံးစက်ကိရိယာများအတွက် အသုံးပြု၍ မရနိုင်ခဲ့ပါ
11)မြေဆီလွှာတိုက်စားမှု
12)ရေသွင်းမှု မလုံလောက်ပါ 
13)အခြား [အသေးစိတ်ဖော်ပြပါ]
14)မသိပါ
15)ဖြေဆိုရန် ငြင်းဆန်သည်</t>
  </si>
  <si>
    <t>Form Type - Checklist
14,15 = IsNone
Plant disease )crp_proddif_plantdisease
Low quality of seeds)crp_proddif_seedquality
Crop lost or damaged during growing season [locust / armyworm / or disasters other than plant disease])crp_proddif_lostordamaged
Could not access plot)crp_proddif_naplot
Could not  access fertilizer [not available on markets or prices too high])crp_proddif_nafertilizer
Could not access enough seeds [not available on markets or prices too high])crp_proddif_naseeds
Could not access insecticides )crp_proddif_nainsecticides
Could not access extra labour or manpower)crp_proddif_nalabour
Could not access machinery)crp_proddif_namachinery
Could not access  fuel or electricity to power agricultural equipment)crp_proddif_nafuelorelect
Soil erosion)crp_proddif_soilerosion
Not enough irrigation or rainfall water )crp_proddif_irrigation
Other [specify])crp_proddif_other
DON'T KNOW)crp_proddif_dk
REFUSED)crp_proddif_ref</t>
  </si>
  <si>
    <r>
      <t xml:space="preserve">1-15 = </t>
    </r>
    <r>
      <rPr>
        <b/>
        <sz val="14"/>
        <rFont val="Calibri"/>
        <family val="2"/>
        <scheme val="minor"/>
      </rPr>
      <t>crp_salesdif_1</t>
    </r>
  </si>
  <si>
    <t>if crp_proddif_2 = 1-15, go to crp_salesdif_1</t>
  </si>
  <si>
    <t>resp_age = 18-100
hh_agricactivity = 1 | 3
quotareached = 2
crp_proddif = 1</t>
  </si>
  <si>
    <t>D. CROP MARKETING</t>
  </si>
  <si>
    <t>crp_salesdif_1</t>
  </si>
  <si>
    <t>crp_salesdif</t>
  </si>
  <si>
    <t>Has your household faced any difficulty in the last 3 months in selling your crops?
[OPERATOR: SINGLE RESPONSE.]
1)YES
2)NO
3)DON'T KNOW
4)REFUSED</t>
  </si>
  <si>
    <t>လွန်ခဲ့သော 3 လအတွင်း ကောက်ပဲသီးနှံများရောင်းချခြင်းတွင် လူကြီးမင်း၏မိသားစုတွင် အခက်အခဲရှိခဲ့ပါသလား။
[အော်ပရေတာ- တုံ့ပြန်မှုတစ်ခုသာ။]
1)ဟုတ်
2)မဟုတ်
3)မသိပါ
4)ဖြေဆိုရန် ငြင်းဆန်သည်</t>
  </si>
  <si>
    <t>Send if "income_main" "Equals" "Farmer / Production and sale of staple crops" Or "income_main" "Equals" "Farmer / Production and sale of vegetable or fruit" Or "income_main" "Equals" "Farmer / Production and sale of cashcrops" Or "income_sec" "Equals" "Farmer / Production and sale of staple crops" Or "income_sec" "Equals" "Farmer / Production and sale of vegetable or fruit" Or "income_sec" "Equals" "Farmer / Production and sale of cashcrops"  Or "income_third" "Equals" "Farmer / Production and sale of staple crops" Or "income_third" "Equals" "Farmer / Production and sale of vegetable or fruit" Or "income_third" "Equals" "Farmer / Production and sale of cashcrops" if not satisfied go to "ls_main"</t>
  </si>
  <si>
    <t>1 = crp_salesdif_2
2-4 = crp_salesprice</t>
  </si>
  <si>
    <t>If either income_main or income_sec or income_third = "Farmer / Production and sale of staple crops" or "Farmer / Production and sale of vegetable/ fruit" or "Farmer / Production and sale of cashcrops (cocoa, tobacco, etc)", then this section will be asked to respondents.
Otherwise, skip to ls_main.
if crp_salesdif_1 = 1, go to crp_salesdif_2 ; 
if crp_salesdif_1 = 2-4, go to crp_salesprice</t>
  </si>
  <si>
    <t>resp_age = 18-100
hh_agricactivity = 1 | 2 | 3 | 4
income_main = 1, 2 or 3 
income_sec = 1, 2 or 3 
income_third =  1, 2 or 3 
quotareached = 2</t>
  </si>
  <si>
    <t>crp_salesdif_2</t>
  </si>
  <si>
    <t>crp_saledif_
1) crp_saledif_marketing_cost
2) crp_saledif_damagelosses
3) crp_saledif_lowdemand
4) crp_saledif_lowprice
5) crp_saledif_dif_processing
6) crp_saledif_other
7) crp_saledif_dk
8) crp_saledif_ref</t>
  </si>
  <si>
    <t>Which difficulties has your household faced in the last 3 months in selling your crops?
[OPERATOR: MULTIPLE RESPONSES POSSIBLE. SELECT OPTION(S) THAT BEST FIT THE INFORMATION PROVIDED BY THE RESPONDENTS.]
1)Higher marketing costs [such as transportation]
2)Damage and losses due to delay or inability to physically access markets
3)Usual traders or local customers are not buying as much as usual
4)Prices are too low
5)Difficulty processing product [lack of processing inputs / equipment / etc]
6)Other [specify]
7)DON'T KNOW
8)REFUSED</t>
  </si>
  <si>
    <t>လွန်ခဲ့သော 3 လအတွင်း ကောက်ပဲသီးနှံများရောင်းချရာတွင် လူကြီးမင်း၏အိမ်ထောင်စုသည် မည်သည့်အခက်အခဲများကြုံတွေ့ခဲ့ရပါသလဲ။
[အော်ပရေတာ - အဖြေအများအပြား ရှိနိုင်သည်။ ဖြေဆိုသူများပေးသော သတင်းအချက်အလက်များနှင့် အကိုက်ညီဆုံး‌အရာ(များ) ကိုရွေးချယ်ပါ။]
1)စျေးကွက်ကုန်ကျစရိတ် မြင့်မားခြင်း [ဥပမာ - သယ်ယူပို့ဆောင်ရေး]
2)စျေးကွက်အတွင်းဝင်ရောက်ရာတွင် နှောင့်နှေးခြင်း သို့မဟုတ် မဝင်ရောက်နိုင်ခြင်းတို့ကြောင့် ပျက်စီးမှုနှင့်ဆုံးရှုံးမှုများ
3)သာမန်ကုန်သည်များ သို့မဟုတ် ဒေသခံဖောက်သည်များသည် ပုံမှန်အတိုင်း မဝယ်ယူပါ
4)စျေးနှုန်းအလွန်နိမ့်ခြင်း
5)ကုန်ပစ္စည်းအား ပြုပြင်ထုတ်လုပ်ရန် ခက်ခဲခြင်း [သွင်းအားစုများ / ပစ္စည်းကိရိယာများမရှိခြင်း စသည်]
6)အခြား [အသေးစိတ်ဖော်ပြပါ]
7)မသိပါ
8)ဖြေဆိုရန် ငြင်းဆန်သည်</t>
  </si>
  <si>
    <t>Form Type - Checklist
7,8 = IsNone
Higher marketing costs [such as transportation])crp_saledif_marketing_cost
Damage and losses due to delay or inability to physically access markets)crp_saledif_damagelosses
Usual traders or local customers are not buying as much as usual)crp_saledif_lowdemand
Prices are too low)crp_saledif_lowprice
Difficulty processing product [lack of processing inputs / equipment / etc])crp_saledif_dif_processing
Other [specify])crp_saledif_other
DON'T KNOW)crp_saledif_dk
REFUSED)crp_saledif_ref</t>
  </si>
  <si>
    <r>
      <t xml:space="preserve">1-8 = </t>
    </r>
    <r>
      <rPr>
        <b/>
        <sz val="14"/>
        <rFont val="Calibri"/>
        <family val="2"/>
        <scheme val="minor"/>
      </rPr>
      <t>crp_salesprice</t>
    </r>
  </si>
  <si>
    <t>if crp_salesdif_2 = 1-8, go to o_CropSalesDifficultyUnrest</t>
  </si>
  <si>
    <t>resp_age = 18-100
hh_agricactivity = 1 | 2 | 3 | 4
income_main = 1, 2 or 3 
income_sec = 1, 2 or 3 
income_third =  1, 2 or 3 
quotareached = 2
crp_proddif = 1</t>
  </si>
  <si>
    <t>crp_salesprice</t>
  </si>
  <si>
    <t>How does the current price of your household's main crop compare to the average price in the last 3 years during the same period? Would you say it is...
[OPERATOR: SINGLE RESPONSE. INSIST ON THE MAIN PRODUCT MENTIONED.]
1)A lot more [increased by more than 50%]
2)More
3)Same
4)Less
5)A lot less [less than half as much]
6)DON'T KNOW
7)REFUSED</t>
  </si>
  <si>
    <t>လူကြီးမင်းအိမ်ထောင်စု၏ အဓိကသီးနှံ၏ လက်ရှိစျေးနှုန်းကို တူညီသောကာလအတွင်း လွန်ခဲ့သော 3 နှစ်အတွင်း ပျမ်းမျှစျေးနှုန်းနှင့် မည်ကဲ့သို့နှိုင်းယှဉ်နိုင်ပါလဲ။ ...ဟု ပြောနိုင်ပါသလား
[အော်ပရေတာ- တုံ့ပြန်မှုတစ်ခုသာ။ အဓိကထုတ်ကုန်ကို ဖော်ပြရန် တိုက်တွန်းပါ။]
1)အလွန်တိုးလာသည် [50% အထက် တိုးလာသည်]
2)တိုးလာသည်
3)တူညီသည်
4)ပို၍နည်းသည်
5)အလွန်နည်းသည် [ထက်ဝက်စာမျှ နည်းသည်]
6)မသိပါ
7)ဖြေဆိုရန် ငြင်းဆန်သည်</t>
  </si>
  <si>
    <t>1-7 = ls_main</t>
  </si>
  <si>
    <t>E. LIVESTOCK PRODUCTION</t>
  </si>
  <si>
    <t>ls_main</t>
  </si>
  <si>
    <t>What has been the main animal your household raised for food and income generation in the last 12 months?
[OPERATOR: SINGLE RESPONSE. ASK ABOUT THE MOST IMPORTANT ANIMAL ONLY.] [HINT: DON'T FORGET TO PROBE ABOUT TRANSHUMANCE - MOVING LIVESTOCK FROM ONE GRAZING GROUND TO ANOTHER.]
1)Cattle [cow / beef / veal / yak / buffalo]
2)Goats
3)Sheeps
4)Swine
5)Equine [donkey / horse / etc]
6)Small domesticated mammals [rabbits / minks / guinea pigs / etc]
7)Poultry [chicken / guineafowl / duck / etc]
8)Camelids
9)Other [specify]
10)DON'T KNOW
11)REFUSED</t>
  </si>
  <si>
    <t>လွန်ခဲ့သော 12 လအတွင်း စားနပ်ရိက္ခာနှင့် ဝင်ငွေရရန်အတွက် လူကြီးမင်း၏အိမ်ထောင်စုသည် မည်သည့်အိမ်မွေးတိရစ္ဆာန်ကို အဓိကမွေးမြူခဲ့ပါသလဲ။
[အော်ပရေတာ- တုံ့ပြန်မှုတစ်ခုသာ။ အရေးအပါဆုံးတိရိစ္ဆာန်အကြောင်းကိုသာ မေးပါ။] [အကြံပြုချက်- စားကျက်မြေတစ်ခုမှ အခြားတစ်ခုသို့ ရွှေ့ပြောင်းသည့် မွေးမြူရေးဖြစ်သော - ရွှေ့ပြောင်းမွေးမြူရေးအကြောင်း မေးမြန်းရန် မမေ့ပါနှင့်။]
1)ကျွဲနွားတိရစ္ဆာန် [နွားမ၊ အမဲသား၊ နွားငယ်သား၊ တိဗက်နွား၊ ကျွဲ]
2)ဆိတ်
3)သိုး
4)ဝက်
5)မြင်းမျိုးနွယ်ဝင် [မြည်း၊ မြင်း / စသည်]
6)အိမ်မြွေးတိရစ္ဆာန် လေးများ [ယုန် / ကုန်းနေ ဖျံ / ပူးကောင် စသည်]
7)မွေးမြူရေးကြက်၊ ငှက် [ကြက် / ရစ်ငှက် / ဘဲ / စသည်]
8)ကုလားအုတ်များ
9)အခြား [အသေးစိတ်ဖော်ပြပါ]
10)မသိပါ
11)ဖြေဆိုရန် ငြင်းဆန်သည်</t>
  </si>
  <si>
    <t>Send if "hh_agricactivity" "Equals" "Yes - livestock production" Or "hh_agricactivity" "Equals" "Yes - both crop and livestock production" if not satisfied go to "ls_salesmain"</t>
  </si>
  <si>
    <t>Form Type - RadioList
set demographic</t>
  </si>
  <si>
    <t>1-9 = ls_num_lastyr
10-11 = ls_proddif_1</t>
  </si>
  <si>
    <t>If hh_agricactivity = "Yes - livestock production" or "Yes - both crop and livestock production", then this section will be asked to respondents.
Otherwise, skip to ls_salesmain.
if ls_main = 1-9, go to ls_num_lastyr ; 
If ls_main = 10-11, go to ls_proddif_1</t>
  </si>
  <si>
    <t>resp_age = 18-100
hh_agricactivity = 2 |  3
quotareached = 2</t>
  </si>
  <si>
    <t>ls_num_lastyr</t>
  </si>
  <si>
    <t>How many {ls_main} did you have at the same time last year?
[OPERATOR: RECORD THE NUMBER OF ANIMALS. ENTER 8888 FOR DON'T KNOW AND 9999 FOR REFUSED.]</t>
  </si>
  <si>
    <t>လွန်ခဲ့သောနှစ် ယခုလိုအချိန်တွင် {ls_main} ဘယ်နှစ်ကောင်ရှိခဲ့ပါသလဲ။
[အော်ပရေတာ- တိရိစ္ဆာန်အရေအတွက်ကို မှတ်တမ်းတင်ပါ။ မသိပါဟု ဖြေဆိုပါက 8888 ဟု ဖြည့်သွင်းပြီး ဖြေဆိုရန် ငြင်းဆန်သည်ကို ရွေးချယ်ပါက 9999 ဟု ဖြည့်သွင်းပါ။]</t>
  </si>
  <si>
    <t>0-1000 = ls_num_now
8888-8888 = ls_num_now
9999-9999 = ls_num_now</t>
  </si>
  <si>
    <t>answers can range from 0-1000; any response goes to ls_num_now</t>
  </si>
  <si>
    <t>resp_age = 18-100
hh_agricactivity = 2 |  3
quotareached = 2
ls_main = 1-9</t>
  </si>
  <si>
    <t>ls_num_now</t>
  </si>
  <si>
    <t>How many {ls_main} do you have now?
[OPERATOR: RECORD THE NUMBER OF ANIMALS. ENTER 8888 FOR DON'T KNOW AND 9999 FOR REFUSED.]</t>
  </si>
  <si>
    <t>ယခု လူကြီးမင်းတွင် {ls_main} ဘယ်နှကောင်ရှိပါသလဲ။
[အော်ပရေတာ- တိရိစ္ဆာန်အရေအတွက်ကို မှတ်တမ်းတင်ပါ။ မသိပါဟု ဖြေဆိုပါက 8888 ဟု ဖြည့်သွင်းပြီး ဖြေဆိုရန် ငြင်းဆန်သည်ကို ရွေးချယ်ပါက 9999 ဟု ဖြည့်သွင်းပါ။]</t>
  </si>
  <si>
    <t>0-1000 = ls_num_change
8888-8888 = ls_num_change
9999-9999 = ls_num_change</t>
  </si>
  <si>
    <t>answers can range from 0-1000; any response goes to ls_num_change</t>
  </si>
  <si>
    <t>ls_num_change</t>
  </si>
  <si>
    <t>ls_num_
1)ls_num_nochange
2) ls_num_inc_didnotsellasmany
3) ls_num_inc_moreborn
4) ls_num_inc_purchbarterdmore
5) ls_num_inc_receivedfree
6)ls_num_dec_animalsdied
7)ls_num_dec_soldmoregoodprice
8)ls_num_dec_soldmoredistsale
9)ls_num_dec_anmlescloststolen
10)ls_num_dec_killedorgaveanml
11)ls_num_inc_dec_other
12)ls_num_inc_dec_dk
13)ls_num_inc_dec_ref</t>
  </si>
  <si>
    <t>Why did the number of livestock change?
[OPERATOR: MULTIPLE RESPONSES POSSIBLE. "NO CHANGE" OPTION INCLUDED AT THE TOP.] 
1)No change in livestock number
2)Did not sell as many
3)Many more born
4)Purchased or bartered more animals this year
5)Received animals for free [restocking / gift]
6)Animals died of poor health / malnutrition or injury
7)Sold more than usual because of good prices
8)Sold more than usual because of distress sales [unable to feed animal / need money urgently for household basic needs even if sales were unsustainable]
9)Animal escaped or was lost or stolen
10)Killed or gave away more animals than usual for household consumption or celebrations [marriage / funerals / etc]
11)Other [specify]
12)DON'T KNOW
13)REFUSED</t>
  </si>
  <si>
    <t>အဘယ်ကြောင့် မွေးမြူရေး တိရိစ္ဆာန်အရေအတွက် ပြောင်းလဲသွားခဲ့ပါသလဲ။
[အော်ပရေတာ - အဖြေအများအပြား ရှိနိုင်သည်။  အစတွင်တွင် "ပြောင်းလဲခြင်းမရှိ" ဟူသော ရွေးချယ်မှု ပါဝင်သည်။] 
1)မွေးမြူရေး တိရိစ္ဆာန်အရေအတွက် အပြောင်းအလဲမရှိပါ
2)အရေအတွက်အများအပြား မရောင်းချခဲ့ပါ
3)အကောင်ရေအများအပြား ပေါက်သည်
4)ယခုနှစ်တွင် တိရိစ္ဆာန်များ ထပ်မံ0ယ်ယူခဲ့သည် သို့မဟုတ် ဖလှယ်ရောင်းဝယ်ခဲ့သည်
5)တိရစ္ဆာန်များကို အခမဲ့ လက်ခံရရှိခဲ့သည် [ပြန်လည်ဖြည့်တင်းခြင်း / လက်ဆောင်]
6)ကျန်းမာရေးမကောင်းခြင်း / အာဟာရချို့တဲ့မှုသို့မဟုတ် ထိခိုက်ဒဏ်ရာကြောင့် တိရိစ္ဆာန်များ သေဆုံးခဲ့သည်
7)စျေးကောင်းသောကြောင့်၊ ပုံမှန်ထက် အရေအတွက်ပိုမို ရောင်းချခဲ့သည်
8)ရောင်းအားများ ကျဆင်းနေသောကြောင့် ပုံမှန်ထက်ပို၍ ရောင်းချခဲ့သည် [တိရိစ္ဆာန်များကို အစာမကျွေးနိုင်ခြင်း / ရောင်းအားကို ဆက်၍မထိန်းနိုင်လျှင်တောင်မှ အိမ်ထောင်စု၏ အခြေခံလိုအပ်ချက်များအတွက် အရေးတကြီး ငွေလိုအပ်ခြင်း]
9)တိရစ္ဆာန်များ လွတ်မြောက်သွားခြင်း သို့မဟုတ် ပျောက်ဆုံးသွားခြင်း သို့မဟုတ် အခိုးခံရခြင်း
10)အိမ်ထောင်စု စားသောက်ရန် သို့မဟုတ် ပွဲအခမ်းအနားများ [မင်္ဂလာဆောင် / အသုဘများ / စသည်] အတွက် တိရစ္ဆာန်များကို ပုံမှန်ထက်ပို၍ သတ်ဖြတ်ခဲ့သည် သို့မဟုတ် ပေးခဲ့သည်
11)အခြား [အသေးစိတ်ဖော်ပြပါ]
12)မသိပါ
13)ဖြေဆိုရန် ငြင်းဆန်သည်</t>
  </si>
  <si>
    <t>Form Type - Checklist
12,13 = IsNone
No change in livestock number)ls_num_nochange
Did not sell as many)ls_num_inc_didnotsellasmany
Many more born)ls_num_inc_moreborn
Purchased or bartered more animals this year)ls_num_inc_purchbarterdmore
Received animals for free [restocking / gift])ls_num_inc_receivedfree
Animals died of poor health / malnutrition or injury)ls_num_dec_animalsdied
Sold more than usual because of good prices)ls_num_dec_soldmoregoodprice
Sold more than usual because of distress sales [unable to feed animal / need money urgently for household basic needs even if sales were unsustainable])ls_num_dec_soldmoredistsale
Animal escaped or was lost or stolen)ls_num_dec_anmlescloststolen
Killed or gave away more animals than usual for household consumption or celebrations [marriage / funerals / etc])ls_num_dec_killedorgaveanml
Other [specify])ls_num_inc_dec_other
DON’T KNOW)ls_num_inc_dec_dk
REFUSED)ls_num_inc_dec_ref</t>
  </si>
  <si>
    <t>1-13 = ls_food_supply</t>
  </si>
  <si>
    <t>ls_food_supply</t>
  </si>
  <si>
    <t>ls_food_supply
1) ls_food_supply_openpasture
2) ls_food_supply_commonpasture
3) ls_food_supply_fieldselfprodfod
4) ls_food_supply_purchased
5) ls_food_supply_other
6) ls_food_supply_dk
7) ls_food_supply_ref</t>
  </si>
  <si>
    <t>Where do you usually access food for your animal? 
[OPERATOR: MULTIPLE RESPONSES POSSIBLE.] 
1)Open pasture
2)Community-managed pasture land
3)Owned or rented field or self-produced fodder
4)Purchase feed or fodder on markets
5)Other [specify]
6)DON'T KNOW
7)REFUSED</t>
  </si>
  <si>
    <t>လူကြီးမင်း၏တိရိစ္ဆာန်အတွက် အစားအစာကို အများအားဖြင့် မည်သည့်နေရာမှ ရရှိပါသလဲ။ 
[အော်ပရေတာ- အဖြေအများအပြား ရှိနိုင်သည်။] 
1)စာကျက်မြေအလွတ်
2)ရပ်ရွာမှ စီမံခန့်ခွဲသော စားကျက်မြေ
3)ကိုယ်ပိုင်ကွင်းပြင် သို့မဟုတ် ငှားရမ်းထားသော ကွင်းပြင် သို့မဟုတ် ကိုယ်တိုင်ထုတ်လုပ်သော ကျွဲစာနွားစာ
4)အစာ သို့မဟုတ် ကျွဲစာနွားစာကို ဈေးကွက်များတွင် ဝယ်ယူသည်
5)အခြား [အသေးစိတ်ဖော်ပြပါ]
6)မသိပါ
7)ဖြေဆိုရန် ငြင်းဆန်သည်</t>
  </si>
  <si>
    <t>Form Type - Checklist
6,7 = IsNone
Open pasture)ls_food_supply_openpasture
Community-managed pasture land)ls_food_supply_commonpasture
Owned or rented field or self-produced fodder)ls_food_supply_fieldselfprodfod
Purchase feed or fodder on markets)ls_food_supply_purchased
Other [specify])ls_food_supply_other
DON'T KNOW)ls_food_supply_dk
REFUSED)ls_food_supply_ref</t>
  </si>
  <si>
    <t>1-7 = ls_proddif_1</t>
  </si>
  <si>
    <t>ls_proddif_1</t>
  </si>
  <si>
    <t>ls_proddif</t>
  </si>
  <si>
    <t>Has your household faced any difficulty with livestock production over the last 3 months?
[OPERATOR: SINGLE RESPONSE.]
1)YES 
2)NO
3)DON'T KNOW
4)REFUSED</t>
  </si>
  <si>
    <t>လွန်ခဲ့သော 3 လအတွင်း လူကြီးမင်း၏အိမ်ထောင်စုသည် မွေးမြူရေးတွင် အခက်အခဲရှိခဲ့ပါသလား။
[အော်ပရေတာ- တုံ့ပြန်မှုတစ်ခုသာ။]
1)ဟုတ် 
2)မဟုတ်
3)မသိပါ
4)ဖြေဆိုရန် ငြင်းဆန်သည်</t>
  </si>
  <si>
    <t>1=ls_proddif_2
2-4=ls_salesmain</t>
  </si>
  <si>
    <t>if ls_proddif_1 = 1, go to ls_proddif_2 ; 
if ls_proddif_1 = 2-4, go to ls_salesmain</t>
  </si>
  <si>
    <t>ls_proddif_2</t>
  </si>
  <si>
    <t>ls_proddif_
1) ls_proddif_diffeedpurchase
2) ls_proddif_constaccesstopasture
3) ls_proddif_constaccesstowater
4) ls_proddif_difaccessvetserv
5) ls_proddif_difaccessvetinp
6) ls_proddif_diseases
7) ls_proddif_theftorinsecurity
8) ls_proddif_pooraccesstolmarket
9) ls_proddif_noaccesstocredit
10) ls_proddif_lackoflabour
11) ls_proddif_other
12) ls_proddif_dk
13) ls_proddif_ref</t>
  </si>
  <si>
    <t>Which difficulties has your household faced with livestock production in the last 3 months?
[OPERATOR: MULTIPLE RESPONSES POSSIBLE. SELECT OPTION(S) THAT BEST FIT THE INFORMATION PROVIDED BY THE RESPONDENTS.]
1)Difficulty to purchase feed [prices or access to market]
2)Constrained access to pasture
3)Constrained access to water
4)Difficulty to access veterinary services
5)Difficulty to access veterinary inputs [medicine for animals / tools for animal health / etc]
6)Livestock diseases
7)Livestock theft or insecurity
8)Poor access to livestock market to buy young animals
9)No access to  credit
10)Labour too expensive or income insufficient to hire labour or labourers are unavailable  
11)Other [specify]
12)DON'T KNOW
13)REFUSED</t>
  </si>
  <si>
    <t>လွန်ခဲ့သော 3 လက လူကြီးမင်း၏အိမ်ထောင်စုသည်မွေးမြူရေးလုပ်ငန်းတွင် မည်သို့သော အခက်အခဲများနှင့် ကြုံတွေ့ခဲ့ရပါသလဲ။
[အော်ပရေတာ - အဖြေအများအပြား ရှိနိုင်သည်။ ဖြေဆိုသူများပေးသော သတင်းအချက်အလက်များနှင့် အကိုက်ညီဆုံး‌အရာ(များ) ကိုရွေးချယ်ပါ။]
1)အစာဝယ်ယူရန် ခက်ခဲခြင်း [စျေးနှုန်းများ သို့မဟုတ်စျေးကွက်သို့ လက်လှမ်းမီမှု]
2)စားကျက်သို့ ဝင်ရောက်ခွင့်ကို ကန့်သတ်ထားခြင်း
3)ရေသုံးစွဲခွင့် အကန့်အသတ်ရှိခြင်း
4)တိရစ္ဆာန်ဆေးကုသရေး 0န်ဆောင်မှုများရယူရန်ခက်ခဲခြင်း
5)တိရစ္ဆာန်ဆေးကုသရေးဆိုင်ရာ သွင်းအားစုများရရှိရန် ခက်ခဲခြင်း [တိရိစ္ဆာန်များအတွက်ဆေး / တိရိစ္ဆာန်ကျန်းမာရေးအတွက်ကိရိယာများ / စသည်]
6)မွေးမြူရေးတိရစ္ဆာန်များတွင် ဖြစ်ပွားတတ်သောရောဂါများ
7)မွေးမြူရေးတိရစ္ဆာန်များအား းခိုးယူမှု သို့မဟုတ် လုံခြုံမှုမရှိခြင်း
8)တိရိစ္ဆာန်ငယ်များကို ဝယ်ယူရန် မွေးမြူရေးစျေးကွက်ကို လက်လှမ်းမမီခြင်း
9)ချေးငွေရယူခွင့်မရှိခြင်း
10)အလုပ်သမားခ ဈေးကြီးလွန်းသဖြင့် သို့မဟုတ် အလုပ်သမားငှားရမ်းရန် ဝင်ငွေမလုံလောက်သောကြောင့် သို့မဟုတ် အလုပ်သမားများ ငှားရမ်း၍မရသောကြောင့်  
11)အခြား [အသေးစိတ်ဖော်ပြပါ]
12)မသိပါ
13)ဖြေဆိုရန် ငြင်းဆန်သည်</t>
  </si>
  <si>
    <t>Form Type - Checklist
12,13 = IsNone
Difficulty to purchase feed [prices or access to market])ls_proddif_diffeedpurchase
Constrained access to pasture)ls_proddif_constaccesstopasture
Constrained access to water)ls_proddif_constaccesstowater
Difficulty to access veterinary services)ls_proddif_difaccessvetserv
Difficulty to access veterinary inputs [medicine for animals / tools for animal health / etc])ls_proddif_difaccessvetinp
Livestock diseases)ls_proddif_diseases
Livestock theft or insecurity)ls_proddif_theftorinsecurity
Poor access to livestock market to buy young animals)ls_proddif_pooraccesstolmarket
No access to  credit)ls_proddif_noaccesstocredit
Labour too expensive or income insufficient to hire labour or labourers are unavailable  )ls_proddif_lackoflabour
Other [specify])ls_proddif_other
DON'T KNOW)ls_proddif_dk
REFUSED)ls_proddif_ref</t>
  </si>
  <si>
    <r>
      <t xml:space="preserve">1-13 = </t>
    </r>
    <r>
      <rPr>
        <b/>
        <sz val="14"/>
        <rFont val="Calibri"/>
        <family val="2"/>
        <scheme val="minor"/>
      </rPr>
      <t>ls_salesmain</t>
    </r>
  </si>
  <si>
    <t>if ls_proddif_2 = 1-13, go to o_ls_DifficultyUnrest</t>
  </si>
  <si>
    <t>resp_age = 18-100
hh_agricactivity = 2 |  3
quotareached = 2
ls_proddif = 1</t>
  </si>
  <si>
    <t>E. LIVESTOCK MARKETING</t>
  </si>
  <si>
    <t>ls_salesmain</t>
  </si>
  <si>
    <t>What has been the main animal or animal product sold by your household in the last 3 months?
[OPERATOR: SINGLE RESPONSE. INSIST ON THE MAIN PRODUCT.]
1)Cattle [cow / beef / veal / yak / buffalo]
2)Goats
3)Sheeps
4)Swine
5)Equine [donkey / horse / etc.]
6)Small domesticated mammals [rabbits / minks / guinea pigs / etc]
7)Poultry [chicken / guineafowl / duck / etc.]
8)Camelids
9)Eggs
10)Milk or dairy products
11)Skin or leather
12)DON'T KNOW
13)REFUSED</t>
  </si>
  <si>
    <t>လွန်ခဲ့သော 3 လအတွင်း လူကြီးမင်း၏အိမ်ထောင်စု အဓိကရောင်းချသော တိရစ္ဆာန် သို့မဟုတ် တိရစ္ဆာန်ထွက်ထုတ်ကုန်က ဘာပါလဲ။
[အော်ပရေတာ- တုံ့ပြန်မှုတစ်ခုသာ။ အဓိကထုတ်ကုန်ကို ဖြေကြားရန် တိုက်တွန်းပါ။]
1)ကျွဲနွားတိရစ္ဆာန် [နွားမ၊ အမဲသား၊ နွားငယ်သား၊ တိဗက်နွား၊ ကျွဲ]
2)ဆိတ်
3)သိုး
4)ဝက်
5)မြင်းမျိုးနွယ် (မြည်း / မြင်း / စသည်)
6)အိမ်မြွေးတိရစ္ဆာန် လေးများ [ယုန် / ကုန်းနေ ဖျံ / ပူးကောင် စသည်]
7)မွေးမြူရေးကြက်၊ ငှက် [ကြက် / ရစ်ငှက် / ဘဲ / စသည်]
8)ကုလားအုတ်များ
9)ဥများ
10)နို့ သို့မဟုတ် နို့ထွက်ပစ္စည်းများ
11)အရေပြား သို့မဟုတ် သားရေ
12)မသိပါ
13)ဖြေဆိုရန် ငြင်းဆန်သည်</t>
  </si>
  <si>
    <t>Send if "income_main" "Equals" "Farmer / Production and sale of livestock and livestock products" Or "income_sec" "Equals" "Farmer / Production and sale of livestock and livestock products" Or "income_third" "Equals" "Farmer - Production and sale of livestock and livestock products" if not satisfied go to "fish_main"</t>
  </si>
  <si>
    <t>Form Type - Buttons
set demographic</t>
  </si>
  <si>
    <r>
      <t xml:space="preserve">1-11 = </t>
    </r>
    <r>
      <rPr>
        <b/>
        <sz val="14"/>
        <rFont val="Calibri"/>
        <family val="2"/>
        <scheme val="minor"/>
      </rPr>
      <t>ls_salesdif_1</t>
    </r>
    <r>
      <rPr>
        <sz val="14"/>
        <rFont val="Calibri"/>
        <family val="2"/>
        <scheme val="minor"/>
      </rPr>
      <t xml:space="preserve">
12-13 = fish_main</t>
    </r>
  </si>
  <si>
    <t>If either income_main or income_sec or income_third = "Farmer / Production and sale of livestock and livestock products", then this section will be asked to respondents.
Otherwise, skip to fish_main.
if ls_salesmain = 1-11, go to ls_salesdif_1 ; 
if ls_salesmain = 12-13, go to ls_proc_1 or fish_main</t>
  </si>
  <si>
    <t>resp_age = 18-100
hh_agricactivity = 1 | 2 | 3 | 4
(income_main = 4 | income_sec = 4 | income_third = 4)
quotareached = 2</t>
  </si>
  <si>
    <t>ls_salesdif_1</t>
  </si>
  <si>
    <t>ls_salesdif</t>
  </si>
  <si>
    <t>Has your household faced any difficulty in the last 3 months in selling your {ls_salesmain}?
[OPERATOR: SINGLE RESPONSE.]
1)YES
2)NO
3)DON'T KNOW
4)REFUSED</t>
  </si>
  <si>
    <t>လူကြီးမင်း၏အိမ်ထောင်စုသည် လွန်ခဲ့သော 3 လအတွင်း {ls_salesmain} ကို ရောင်းရာတွင် အခက်အခဲရှိခဲ့ပါသလား။
[အော်ပရေတာ- တုံ့ပြန်မှုတစ်ခုသာ။]
1)ဟုတ်
2)မဟုတ်
3)မသိပါ
4)ဖြေဆိုရန် ငြင်းဆန်သည်</t>
  </si>
  <si>
    <t>1 = ls_salesdif_2
2-4 = ls_salesprice</t>
  </si>
  <si>
    <t>if ls_salesdif_1 = 1, go to ls_salesdif_2 ; 
if ls_salesdif_1 = 2-4, go to ls_salesprice</t>
  </si>
  <si>
    <t>resp_age = 18-100
hh_agricactivity = 1 | 2 | 3 | 4
(income_main = 4 | income_sec = 4 | income_third = 4)
quotareached = 2
ls_salesmain = 1-11</t>
  </si>
  <si>
    <t>(23/02/22 - Suresha to Qteam add question back)</t>
  </si>
  <si>
    <t>ls_salesdif_2</t>
  </si>
  <si>
    <t>ls_salesdif_
1) ls_salesdif_smallerprofits
2) ls_salesdif_damageandlosses
3) ls_salesdif_lowdemand
4) ls_salesdif_lowprices
5)  ls_salesdif_slaughterhouse
6) ls_salesdif_processing
7) ls_salesdif_other
8) ls_salesdif_dk
9) ls_salesdif_ref</t>
  </si>
  <si>
    <t>Which difficulties has your household faced in the last 3 months in selling your {ls_salesmain}?
[OPERATOR: MULTIPLE RESPONSES POSSIBLE. SELECT OPTION(S) THAT BEST FIT THE INFORMATION PROVIDED BY THE RESPONDENTS.]
1)Higher marketing costs [such as transportation]
2)Damage and losses due to delay or inability to physically access markets [including limited storage capacity]
3)Usual traders or local customers are not buying as much as usual 
4)Prices are too low
5)Closure of slaughterhouses or difficulties accessing slaughterhouses
6)Difficulties to process product other than closure of slaughterhouse [lack of access to processing inputs / equipment / etc]
7)Other [specify]
8)DON'T KNOW
9)REFUSED</t>
  </si>
  <si>
    <t>လူကြီးမင်း၏အိမ်ထောင်စုသည် လွန်ခဲ့သော 3 လအတွင်း {ls_salesmain} ကို ရောင်းချရာ၌ မည်သည့်အခက်အခဲများ ကြုံတွေ့ခဲ့ရပါသလဲ။
[အော်ပရေတာ - အဖြေအများအပြား ရှိနိုင်သည်။ ဖြေဆိုသူများပေးသော သတင်းအချက်အလက်များနှင့် အကိုက်ညီဆုံး‌အရာ(များ) ကိုရွေးချယ်ပါ။]
1)စျေးကွက်ကုန်ကျစရိတ် မြင့်မားခြင်း [ဥပမာ - သယ်ယူပို့ဆောင်ရေး]
2)စျေးကွက်အတွင်းဝင်ရောက်ရာတွင် နှောင့်နှေးခြင်း သို့မဟုတ် မဝင်ရောက်နိုင်ခြင်းတို့ကြောင့် ပျက်စီးမှုနှင့်ဆုံးရှုံးမှုများ [သိုလှောင်မှုပမာဏ အကန့်အသတ်ရှိခြင်းအပါအဝင်]
3)သာမန်ကုန်သည်များ သို့မဟုတ် ဒေသခံဖောက်သည်များသည် ပုံမှန်အတိုင်း မဝယ်ယူပါ 
4)စျေးနှုန်းအလွန်နိမ့်ခြင်း
5)သားသတ်ရုံများ ပိတ်ခြင်း သို့မဟုတ် သားသတ်ရုံများထံ သွားရောက်ရန် ခက်ခဲခြင်း
6)သားသတ်ရုံများပိတ်ခြင်းမဟုတ်ဘဲ ထုတ်ကုန်များထုတ်လုပ်ရန် အခက်အခဲရှိခြင်း [သွင်းကုန်များ / ကိရိယာ / စသည် မရရှိနိုင်ခြင်း]
7)အခြား [အသေးစိတ်ဖော်ပြပါ]
8)မသိပါ
9)ဖြေဆိုရန် ငြင်းဆန်သည်</t>
  </si>
  <si>
    <t>Form Type - Checklist
8,9 = IsNone
Higher marketing costs [such as transportation])ls_salesdif_smallerprofits
Damage and losses due to delay or inability to physically access markets [including limited storage capacity])ls_salesdif_damageandlosses
Usual traders or local customers are not buying as much as usual )ls_salesdif_lowdemand
Prices are too low)ls_salesdif_lowprices
Closure of slaughterhouses or difficulties accessing slaughterhouses)ls_salesdif_slaughterhouse
Difficulties to process product other than closure of slaughterhouse [lack of access to processing inputs / equipment / etc])ls_salesdif_processing
Other [specify])ls_salesdif_other
DON'T KNOW)ls_salesdif_dk
REFUSED)ls_salesdif_ref</t>
  </si>
  <si>
    <r>
      <t xml:space="preserve">1-9 = </t>
    </r>
    <r>
      <rPr>
        <b/>
        <sz val="14"/>
        <rFont val="Calibri"/>
        <family val="2"/>
        <scheme val="minor"/>
      </rPr>
      <t>ls_salesprice</t>
    </r>
  </si>
  <si>
    <t>if ls_salesdif_2 = 1-9, go to ls_salesprice</t>
  </si>
  <si>
    <t>resp_age = 18-100
hh_agricactivity = 1 | 2 | 3 | 4
(income_main = 4 | income_sec = 4 | income_third = 4)
quotareached = 2
ls_salesmain = 1-11
ls_salesdif = 1</t>
  </si>
  <si>
    <t>ls_salesprice</t>
  </si>
  <si>
    <t>How does the current price of your household's {ls_salesmain} compare to the average price in the last 3 years during the same period? Would you say it is...
[OPERATOR: SINGLE RESPONSE. INSIST ON THE MAIN PRODUCT MENTIONED.]
1)A lot more [increased by more than 50%]
2)More
3)Same
4)Less
5)A lot less [less than half as much]
6)DON'T KNOW
7)REFUSED</t>
  </si>
  <si>
    <t>လူကြီးမင်းအိမ်ထောင်စု၏ {ls_salesmain} ၏ လက်ရှိစျေးနှုန်းကို လွန်ခဲ့သော 3 နှစ် ယခုကဲ့သို့သောအချိန်ရှိ ပျမ်းမျှစျေးနှုန်းနှင့် ဘယ်လိုနှိုင်းယှဉ်နိုင်ပါသလဲ။ ...ဟု ပြောနိုင်ပါသလား
[အော်ပရေတာ- တုံ့ပြန်မှုတစ်ခုသာ။ အဓိကထုတ်ကုန်ကို ဖော်ပြရန် တိုက်တွန်းပါ။]
1)အလွန်တိုးလာသည် [50% အထက် တိုးလာသည်]
2)တိုးလာသည်
3)တူညီသည်
4)ပို၍နည်းသည်
5)အလွန်နည်းသည် [ထက်ဝက်စာမျှ နည်းသည်]
6)မသိပါ
7)ဖြေဆိုရန် ငြင်းဆန်သည်</t>
  </si>
  <si>
    <t>1-7 = fish_main</t>
  </si>
  <si>
    <t>F. FISHERIES PRODUCTION</t>
  </si>
  <si>
    <t>fish_main</t>
  </si>
  <si>
    <t>fish_main_
1) fish_main_coastal
2) fish_main_opensea
3) fish_main_lakespondsrivers
4) fish_main_aquaculture
5) fish_main_dk
6) fish_main_ref</t>
  </si>
  <si>
    <t>What type of fishing activity does your household generally practice?
[OPERATOR: MULTIPLE RESPONSES POSSIBLE.]
1)Coastal fishing
2)Open sea fishing
3)Fishing [in lakes / in ponds / in rivers]
4)Aquaculture
5)DON'T KNOW
6)REFUSED</t>
  </si>
  <si>
    <t>လူကြီးမင်း၏အိမ်ထောင်စုသည် ယေဘုယျအားဖြင့် မည်သည့်ငါးဖမ်းလုပ်ငန်းအမျိုးအစားကို လုပ်ကိုင်ပါသလဲ။
[အော်ပရေတာ- အဖြေအများအပြား ရှိနိုင်သည်။]
1)ကမ်းရိုးတန်းတွင် ငါးဖမ်းခြင်း
2)ပင်လယ်ပြင်တွင် ငါးဖမ်းခြင်း
3)ငါးကန်များ [ရေကန်များ / ကန်များ / မြစ်များအတွင်း]
4)ငါး၊ ပုဇွန်မွေးမြူရေးလုပ်ငန်း
5)မသိပါ
6)ဖြေဆိုရန် ငြင်းဆန်သည်</t>
  </si>
  <si>
    <t>Send if "income_main" "Equals" "Farmer / Production and sale of fish" Or "income_sec" "Equals" "Farmer / Production and sale of fish" Or "income_third" "Equals" "Farmer / Production and sale of fish" if not satisfied go to "fies"</t>
  </si>
  <si>
    <t>Form Type - Checklist
5,6 = IsNone
Coastal fishing)fish_main_coastal
Open sea fishing)fish_main_opensea
Fishing [in lakes / in ponds / in rivers])fish_main_lakespondsrivers
Aquaculture)fish_main_aquaculture
DON'T KNOW)fish_main_dk
REFUSED)fish_main_ref</t>
  </si>
  <si>
    <t>1-6 = fish_change</t>
  </si>
  <si>
    <t>If either income_main or income_sec or income_third = "Farmer / Production and sale of fish", then this section will be asked to respondents.
Otherwise, skip to fies.
if fish_main = 1-6, go to fish_change</t>
  </si>
  <si>
    <t>resp_age = 18-100
hh_agricactivity = 1 | 2 | 3 | 4
quotareached = 2
(income_main = 5 | income_sec = 5 | income_third = 5)</t>
  </si>
  <si>
    <t>fish_change</t>
  </si>
  <si>
    <t>How does your fish production /catch in the last 3 months compare to the same period last year?
[OPERATOR: SINGLE RESPONSE.]
1)A lot more [increased by more than 50%]
2)More
3)Same
4)Less
5)A lot less [less than half as much]
6)DON'T KNOW
7)REFUSED</t>
  </si>
  <si>
    <t>လွန်ခဲ့သော 3 လအတွင်း လူကြီးမင်း၏ငါးထုတ်လုပ်မှု / ဖမ်းဆီးမှုသည် လွန်ခဲ့သည့်နှစ် ကာလတူအချိန်နှင့်နှိုင်းယှဉ်ပါက ဘယ်လိုရှိပါသလဲ။
[အော်ပရေတာ- တုံ့ပြန်မှုတစ်ခုသာ။]
1)အလွန်တိုးလာသည် [50% အထက် တိုးလာသည်]
2)တိုးလာသည်
3)တူညီသည်
4)ပို၍နည်းသည်
5)အလွန်နည်းသည် [ထက်ဝက်စာမျှ နည်းသည်]
6)မသိပါ
7)ဖြေဆိုရန် ငြင်းဆန်သည်</t>
  </si>
  <si>
    <t>1-7 = fish_proddif_1</t>
  </si>
  <si>
    <t>if fish_change = 1-7, go to fish_proddif_1</t>
  </si>
  <si>
    <t>fish_proddif_1</t>
  </si>
  <si>
    <t>fish_proddif</t>
  </si>
  <si>
    <t>Has your household faced any difficulty with fisheries and aquaculture production in the last 3 months?
[OPERATOR: SINGLE RESPONSE.]
1)YES
2)NO
3)DON'T KNOW
4)REFUSED</t>
  </si>
  <si>
    <t>လွန်ခဲ့သော 3 လအတွင်း လူကြီးမင်း၏အိမ်ထောင်စုသည် ငါးလုပ်ငန်း၊ ငါး၊ ပုဇွန်မွေးမြူရေးလုပ်ငန်းနှင့် ပတ်သက်၍ အခက်အခဲရှိခဲ့ပါသလား။
[အော်ပရေတာ- တုံ့ပြန်မှုတစ်ခုသာ။]
1)ဟုတ်
2)မဟုတ်
3)မသိပါ
4)ဖြေဆိုရန် ငြင်းဆန်သည်</t>
  </si>
  <si>
    <t>1 = fish_proddif_2
2-4 =  fish_salesmain</t>
  </si>
  <si>
    <t>if fish_proddif_1 = 1, go to fish_proddif_2 ; 
if fish_proddif_1 = 2-4, go to fish_salesmain</t>
  </si>
  <si>
    <t>fish_proddif_2</t>
  </si>
  <si>
    <t>fish_proddif_
1) fish_proddif_find
2) fish_proddif_covid
3) fish_proddif_fuel
4) fish_proddif_inputs
5) fish_proddif_labour
6) fish_proddif_other
7) fish_proddif_dk
8) fish_proddif_ref</t>
  </si>
  <si>
    <t>Which difficulties has your household faced with fisheries and aquaculture production in the last 3 months?
[OPERATOR: MULTIPLE RESPONSES POSSIBLE. SELECT OPTION(S) THAT BEST FIT THE INFORMATION PROVIDED BY THE RESPONDENTS.]
1)Fish is more difficult to find than in previous years  in the same season
2)Concerns and restrictions related to COVID-19 pandemic
3)Difficulty accessing fuel [prices higher or not available]
4)Difficulty accessing fishing material and-or other inputs [prices higher or not available]
5)Labour too expensive or income insufficient to hire labour
6)Other [specify]
7)DON'T KNOW
8)REFUSED</t>
  </si>
  <si>
    <t>လွန်ခဲ့သော 3 လအတွင်း လူကြီးမင်း၏အိမ်ထောင်စုသည် ငါးလုပ်ငန်းနှင့်ငါး၊ ပုဇွန်မွေးမြူရေးလုပ်ငန်းင်းလုပ်ငန်းတို့နှင့်ပတ်သက်၍ မည်သည့်အခက်အခဲများကိုကြုံတွေ့ခဲ့ရပါသလဲ။
[အော်ပရေတာ - အဖြေအများအပြား ရှိနိုင်သည်။ ဖြေဆိုသူများပေးသော သတင်းအချက်အလက်များနှင့် အကိုက်ညီဆုံး‌အရာ(များ) ကိုရွေးချယ်ပါ။]
1)ငါးများသည် ကာလတူ ယခင်နှစ်များနှင့် နှိုင်းယှဉ်လျှင် ရှာဖွေရပို၍ခက်ခဲသည်
2)ကိုဗစ် 19 ရောဂါကူးစက်မှုနှင့်ပတ်သက်သောစိုးရိမ်ပူပန်မှုများနှင့် ကန့်သတ်ချက်များ
3)လောင်စာဆီရရှိရန် ခက်ခဲခြင်း [စျေးနှုန်းမြင့်မားခြင်း သို့မဟုတ် မရရှိနိုင်ခြင်း]
4)ငါးဖမ်းပစ္စည်းနှင့်အခြားသွင်းအားစုများကို ရရှိနိုင်ရန်ခက်ခဲခြင်း [စျေးနှုန်းမြင့်မားခြင်း သို့မဟုတ် မရရှိနိုင်ခြင်း]
5)လုပ်အားခ စျေးကြီးလွန်းခြင်း သို့မဟုတ် အလုပ်သမားခန့်ရန် ဝင်ငွေမလုံလောက်ခြင်း
6)အခြား [အသေးစိတ်ဖော်ပြပါ]
7)မသိပါ
8)ဖြေဆိုရန် ငြင်းဆန်သည်</t>
  </si>
  <si>
    <t>Form Type - Checklist
7,8 = IsNone
Fish is more difficult to find than in previous years  in the same season)fish_proddif_find
Concerns and restrictions related to COVID-19 pandemic)fish_proddif_covid
Difficulty accessing fuel [prices higher or not available])fish_proddif_fuel
Difficulty accessing fishing material and-or other inputs [prices higher or not available])fish_proddif_inputs
Labour too expensive or income insufficient to hire labour)fish_proddif_labour
Other [specify])fish_proddif_other
DON'T KNOW)fish_proddif_dk
REFUSED)fish_proddif_ref</t>
  </si>
  <si>
    <t>1-8 = fish_salesmain</t>
  </si>
  <si>
    <t>resp_age = 18-100
hh_agricactivity = 1 | 2 | 3 | 4
quotareached = 2
(income_main = 5 | income_sec = 5 | income_third = 5)
fish_proddif = 1</t>
  </si>
  <si>
    <t>F. FISHERIES MARKETING</t>
  </si>
  <si>
    <t>fish_salesmain</t>
  </si>
  <si>
    <t>What has been the main fish product sold by your household in the last 3 months?
[OPERATOR: SINGLE RESPONSE.]
1)Fresh fish [any kind]
2)Dry fish [any kind]
3)Smoked fish
4)Seafood [any kind]
5)Other [specify]
6)DON'T KNOW
7)REFUSED</t>
  </si>
  <si>
    <t>လွန်ခဲ့သော 3 လအတွင်း လူကြီးမင်း၏အိမ်ထောင်စုမှ အဓိကရောင်းချခဲ့သော ငါးထုတ်ကုန်က ဘာပါလဲ။
[အော်ပရေတာ- တုံ့ပြန်မှုတစ်ခုသာ။]
1)လတ်ဆတ်သောငါး [မည်သည့်အမျိုးအစားမဆို]
2)ငါးခြောက် [မည်သည့်အမျိုးအစားမဆို]
3)ငါးကျပ်တိုက်
4)ပင်လယ်စာ [မည်သည့်အမျိုးအစားမဆို]
5)အခြား [အသေးစိတ်ဖော်ပြပါ]
6)မသိပါ
7)ဖြေဆိုရန် ငြင်းဆန်သည်</t>
  </si>
  <si>
    <t>Form Type - RadioList
set demographic</t>
  </si>
  <si>
    <t>1-7 = fish_salesdif_1</t>
  </si>
  <si>
    <t>if fish_salesmain = 1-8, go to fish_salesdif_1</t>
  </si>
  <si>
    <t>fish_salesdif_1</t>
  </si>
  <si>
    <t>fish_salesdif</t>
  </si>
  <si>
    <t>Has your household faced any difficulty in the last 3 months in selling your {fish_salesmain} ?
[OPERATOR: SINGLE RESPONSE]
1)YES
2)NO
3)DON'T KNOW
4)REFUSED</t>
  </si>
  <si>
    <t>လူကြီးမင်း၏အိမ်ထောင်စုသည် လွန်ခဲ့သော 3 လအတွင်း {fish_salesmain} ကို ရောင်းချရန် အခက်အခဲရှိခဲ့ပါသလား။
[အော်ပရေတာ- တုံ့ပြန်မှုတစ်ခုသာ]
1)ဟုတ်
2)မဟုတ်
3)မသိပါ
4)ဖြေဆိုရန် ငြင်းဆန်သည်</t>
  </si>
  <si>
    <t>1 = fish_salesdif
2-4 = fish_salesprice</t>
  </si>
  <si>
    <t>if fish_salesdif_1 = 1, go to fish_salesdif ;
if fish_salesdif_1 = 2-4, go to fish_salesprice</t>
  </si>
  <si>
    <t xml:space="preserve">fish_saledif_
1) fish_saledif_smallerprofits
2) fish_saledif_damageandlosses
3) fish_saledif_lowdemand
4) fish_saledif_lowprices
5) fish_saledif_processing
6) fish_saledif_other
7) fish_saledif_dk
8) fish_saledif_ref
</t>
  </si>
  <si>
    <t>Which difficulties has your household faced in the last 3 months in selling your {fish_salesmain} ?
[OPERATOR: MULTIPLE RESPONSES POSSIBLE. SELECT OPTION(S) THAT BEST FIT THE INFORMATION PROVIDED BY THE RESPONDENTS.]
1)Higher marketing costs [such as transportation costs / fuel costs / etc]
2)Damage and losses due to delay or inability to physically access markets [including limited storage capacity and closure of markets]
3)Usual traders or local customers are not buying as much as usual
4)Prices are too low
5)Difficulties to process product [lack of access to processing inputs / equipment / etc]
6)Other [specify]
7)DON'T KNOW
8)REFUSED</t>
  </si>
  <si>
    <t>လွန်ခဲ့သော 3 လအတွင်း လူကြီးမင်း၏အိမ်ထောင်စုသည် {fish_salesmain} ကို ရောင်းချရန် မည်သည့်အခက်အခဲများနှင့် ကြုံတွေ့ခဲ့ရပါသလဲ။
[အော်ပရေတာ - အဖြေအများအပြား ရှိနိုင်သည်။ ဖြေဆိုသူများပေးသော သတင်းအချက်အလက်များနှင့် အကိုက်ညီဆုံး‌အရာ(များ) ကိုရွေးချယ်ပါ။]
1)စျေးကွက်ကုန်ကျစရိတ် မြင့်မားခြင်း (ဥပမာ - သယ်ယူပို့ဆောင်ရေးစရိတ် / လောင်စာဆီစရိတ် / စသည်)
2)စျေးကွက်အတွင်း ဝင်ရောက်ရာတွင် နှောင့်နှေးခြင်း သို့မဟုတ် မဝင်ရောက်နိုင်ခြင်းတို့ကြောင့် ပျက်စီးမှုနှင့်ဆုံးရှုံးမှုများ [သိုလှောင်နိုင်သည့်ပမာဏ အကန့်အသတ်ရှိခြင်းနှင့် ဈေးကွက်များပိတ်ခြင်း အပါအဝင်]
3)သာမန်ကုန်သည်များ သို့မဟုတ် ဒေသခံဖောက်သည်များသည် ပုံမှန်အတိုင်း မဝယ်ယူပါ
4)စျေးနှုန်းအလွန်နိမ့်ခြင်း
5)ကုန်ပစ္စည်းထုတ်လုပ်ရန် အခက်အခဲများ [သွင်းအားစုများ / စက်ကိရိယာများ / စသည် မရရှိနိုင်ခြင်း]
6)အခြား [အသေးစိတ်ဖော်ပြပါ]
7)မသိပါ
8)ဖြေဆိုရန် ငြင်းဆန်သည်</t>
  </si>
  <si>
    <t>Form Type - Checklist
7,8 = IsNone
Higher marketing costs [such as transportation costs / fuel costs / etc])fish_saledif_smallerprofits
Damage and losses due to delay or inability to physically access markets [including limited storage capacity and closure of markets])fish_saledif_damageandlosses
Usual traders or local customers are not buying as much as usual)fish_saledif_lowdemand
Prices are too low)fish_saledif_lowprices
Difficulties to process product [lack of access to processing inputs / equipment / etc])fish_saledif_processing
Other [specify])fish_saledif_other
DON'T KNOW)fish_saledif_dk
REFUSED)fish_saledif_ref</t>
  </si>
  <si>
    <t>1-8 = fish_salesprice</t>
  </si>
  <si>
    <t>if fish_salesdif = 1-8, go to fish_salesprice</t>
  </si>
  <si>
    <t>resp_age = 18-100
hh_agricactivity = 1 | 2 | 3 | 4
quotareached = 2
(income_main = 5 | income_sec = 5 | income_third = 5)
fish_sales_difficulty = 1</t>
  </si>
  <si>
    <t>fish_salesprice</t>
  </si>
  <si>
    <t>How does the current price of your household's {fish_salesmain} sold compare to the average price in the last 3 years during the same period? Would you say it is...
[OPERATOR: SINGLE RESPONSE. INSIST ON THE MAIN PRODUCT MENTIONED.]
1)A lot more [increased by more than 50%]
2)More
3)Same
4)Less
5)A lot less [less than half as much]
6)DON'T KNOW
7)REFUSED</t>
  </si>
  <si>
    <t>လူကြီးမင်းအိမ်ထောင်စု၏ {fish_salesmain} လက်ရှိရောင်းဈေးသည် ကာလတူဖြစ်သည့်လွန်ခဲ့သော 3 နှစ်အတွင်း ပျမ်းမျှစျေးနှုန်းနှင့်နှိင်းယှဉ်ပါက ဘယ်လိုရှိပါသလဲ။ ...ဟု ပြောနိုင်ပါသလား
[အော်ပရေတာ- တုံ့ပြန်မှုတစ်ခုသာ။ အဓိကထုတ်ကုန်ကို ဖော်ပြရန် တိုက်တွန်းပါ။]
1)အလွန်တိုးလာသည် [50% အထက် တိုးလာသည်]
2)တိုးလာသည်
3)တူညီသည်
4)ပို၍နည်းသည်
5)အလွန်နည်းသည် [ထက်ဝက်စာမျှ နည်းသည်]
6)မသိပါ
7)ဖြေဆိုရန် ငြင်းဆန်သည်</t>
  </si>
  <si>
    <t>1-7 = fies</t>
  </si>
  <si>
    <t>if fish_salesprice = 1-7, go to fies</t>
  </si>
  <si>
    <t>G. FOOD SECURITY AND CONSUMPTION</t>
  </si>
  <si>
    <t>fies</t>
  </si>
  <si>
    <t>Now I would like to ask you some questions about food consumption, food utilization and coping mechanisms. There will be three main sets of questions. This is the first set of questions, referring to experiences faced over the past 30 days. 
[OPERATOR: SINGLE RESPONSE]
1)NEXT</t>
  </si>
  <si>
    <t>ယခု လူကြီးမင်းတို့ကို အစားအစာစားသုံးမှု၊ အစားအစာအသုံးချမှု၊ ကိုင်တွယ်ဖြေရှင်းခြင်းယန္တရားများနှင့်ပတ်သက်၍ မေးခွန်းအချို့ မေးမြန်းလိုပါသည်။ အဓိကမေးခွန်း 3 ခုရှိပါလိမ့်မည်။ လွန်ခဲ့သော ရက်ပေါင်း 30 အတွင်း ကြုံတွေ့ခဲ့ရသောအတွေ့အကြုံများနှင့်ဆက်စပ်၍ ဤမေးခွန်းများသည်ပထမတွဲဖြစ်ပါသည်။ 
[အော်ပရေတာ- တုံ့ပြန်မှုတစ်ခုသာ]
1)နောက်ထပ်</t>
  </si>
  <si>
    <t>1 = fies_worried</t>
  </si>
  <si>
    <t>if fies = 1, go to fies_worried</t>
  </si>
  <si>
    <t>fies_worried</t>
  </si>
  <si>
    <t>During the last 30 days, was there a time when you or others in your household were worried about not having enough food to eat because of lack of money or other resources?
[OPERATOR: SINGLE RESPONSE]
1)YES
2)NO
3)DON'T KNOW
4)REFUSED</t>
  </si>
  <si>
    <t>လွန်ခဲ့သောရက်ပေါင်း 30 အတွင်း လူကြီးမင်း သို့မဟုတ် လူကြီးမင်း၏အိမ်ထောင်စုရှိအခြားသူများသည် ငွေကြေး သို့မဟုတ် အခြားသော အရင်းအမြစ်များပြတ်လတ်မှုကြောင့် အစာမလုံလောက်ခြင်းအတွက် စိုးရိမ်ပူပန်ရသည့်အချိန် ရှိခဲ့ပါသလား။
[အော်ပရေတာ- တုံ့ပြန်မှုတစ်ခုသာ]
1)ဟုတ်
2)မဟုတ်
3)မသိပါ
4)ဖြေဆိုရန် ငြင်းဆန်သည်</t>
  </si>
  <si>
    <t>1-4 = fies_healthy</t>
  </si>
  <si>
    <t>if fies_worried = 1-4, go to fies_healthy</t>
  </si>
  <si>
    <t>fies_healthy</t>
  </si>
  <si>
    <t>During the last 30 days, was there a time when you or others in your household were unable to eat healthy and nutritious food because of lack of money or other resources?
[OPERATOR: SINGLE RESPONSE]
1)YES
2)NO
3)DON'T KNOW
4)REFUSED</t>
  </si>
  <si>
    <t>လွန်ခဲ့သောရက်ပေါင်း 30 အတွင်း လူကြီးမင်း သို့မဟုတ် လူကြီးမင်း၏အိမ်ထောင်စုမှ အခြားသူများသည် ငွေကြေး သို့မဟုတ် အခြားသော အရင်းအမြစ်များ ပြတ်လတ်မှုကြောင့် ကျန်းမာ၍အာဟာရရှိသောအစာကို မစားနိုင်သည့်အချိန် ရှိခဲ့ပါသလား။
[အော်ပရေတာ- တုံ့ပြန်မှုတစ်ခုသာ]
1)ဟုတ်
2)မဟုတ်
3)မသိပါ
4)ဖြေဆိုရန် ငြင်းဆန်သည်</t>
  </si>
  <si>
    <t>1-4 = fies_fewfoods</t>
  </si>
  <si>
    <t>if fies_healthy = 1-4, go to fies_fewfoods</t>
  </si>
  <si>
    <t>fies_fewfoods</t>
  </si>
  <si>
    <t>During the last 30 days, was there a time when you or others in your household ate only a few kinds of foods because of lack of money or other resources?
[OPERATOR: SINGLE RESPONSE]
1)YES
2)NO
3)DON'T KNOW
4)REFUSED</t>
  </si>
  <si>
    <r>
      <t xml:space="preserve">လွန်ခဲ့သောရက်ပေါင်း 30 အတွင်း လူကြီးမင်း သို့မဟုတ် လူကြီးမင်း၏အိမ်ထောင်စုမှ အခြားသူများသည် ငွေကြေး သို့မဟုတ် အခြားသော အရင်းအမြစ်များ ပြတ်လတ်မှုကြောင့် အစားအစာအနည်းငယ်ကိုသာ စားခဲ့ရသည့်အချိန် ရှိခဲ့ပါသလား။
</t>
    </r>
    <r>
      <rPr>
        <sz val="14"/>
        <rFont val="Calibri"/>
        <family val="2"/>
        <scheme val="minor"/>
      </rPr>
      <t xml:space="preserve">
[အော်ပရေတာ- တုံ့ပြန်မှုတစ်ခုသာ]
1)ဟုတ်
2)မဟုတ်
3)မသိပါ
4)ဖြေဆိုရန် ငြင်းဆန်သည်</t>
    </r>
  </si>
  <si>
    <t>1-4 = fies_skipped</t>
  </si>
  <si>
    <t>if fies_fewfoods = 1-4, go to fies_skipped</t>
  </si>
  <si>
    <t>fies_skipped</t>
  </si>
  <si>
    <t>During the last 30 days, was there a time when you or others in your household had to skip a meal because of lack of money or other resources to get food?
[OPERATOR: SINGLE RESPONSE]
1)YES
2)NO
3)DON'T KNOW
4)REFUSED</t>
  </si>
  <si>
    <t>လွန်ခဲ့သောရက်ပေါင်း 30 အတွင်း လူကြီးမင်း သို့မဟုတ် လူကြီးမင်း၏အိမ်ထောင်စုမှ အခြားသူများသည် ငွေကြေး သို့မဟုတ် အခြားသော အရင်းအမြစ်များ ပြတ်လတ်မှုကြောင့် အစာမစားရသည့်အချိန် ရှိခဲ့ပါသလား။
[အော်ပရေတာ- တုံ့ပြန်မှုတစ်ခုသာ]
1)ဟုတ်
2)မဟုတ်
3)မသိပါ
4)ဖြေဆိုရန် ငြင်းဆန်သည်</t>
  </si>
  <si>
    <t>1-4 = fies_ateless</t>
  </si>
  <si>
    <t>if fies_skipped = 1-4, go to fies_ateless</t>
  </si>
  <si>
    <t>fies_ateless</t>
  </si>
  <si>
    <t>During the last 30 days, was there a time when you or others in your household ate less than you thought you should because of lack of money or other resources?
[OPERATOR: SINGLE RESPONSE]
1)YES
2)NO
3)DON'T KNOW
4)REFUSED</t>
  </si>
  <si>
    <t>လွန်ခဲ့သောရက်ပေါင်း 30 အတွင်း လူကြီးမင်း သို့မဟုတ် လူကြီးမင်း၏အိမ်ထောင်စုမှ အခြားသူများသည် ငွေကြေး သို့မဟုတ် အခြားသော အရင်းအမြစ်များ ပြတ်လတ်မှုကြောင့် မျှော်မှန်းသည်ထက်လျော့နည်းစွာ စားရသည့်အချိန် ရှိခဲ့ပါသလား။
[အော်ပရေတာ- တုံ့ပြန်မှုတစ်ခုသာ]
1)ဟုတ်
2)မဟုတ်
3)မသိပါ
4)ဖြေဆိုရန် ငြင်းဆန်သည်</t>
  </si>
  <si>
    <t>1-4 = fies_ranout</t>
  </si>
  <si>
    <t>if fies_ateless = 1-4, go to fies_ranout</t>
  </si>
  <si>
    <t>fies_ranout</t>
  </si>
  <si>
    <t>During the last 30 days, was there a time when you or others in your household ran out of food because of lack of money or other resources?
[OPERATOR: SINGLE RESPONSE]
1)YES
2)NO
3)DON'T KNOW
4)REFUSED</t>
  </si>
  <si>
    <t>လွန်ခဲ့သောရက်ပေါင်း 30 အတွင်း လူကြီးမင်း သို့မဟုတ် လူကြီးမင်း၏အိမ်ထောင်စုမှ အခြားသူများသည် ငွေကြေး သို့မဟုတ် အခြားသော အရင်းအမြစ်များ ပြတ်လတ်မှုကြောင့် စားစရာကုန်သွားသည့်အချိန် ရှိခဲ့ပါသလား။
[အော်ပရေတာ- တုံ့ပြန်မှုတစ်ခုသာ]
1)ဟုတ်
2)မဟုတ်
3)မသိပါ
4)ဖြေဆိုရန် ငြင်းဆန်သည်</t>
  </si>
  <si>
    <t>1 = fies_ranout_hhs
2-4 = fies_hungry</t>
  </si>
  <si>
    <t>if fies_ranout = 1, go to fies_ranout_hhs. Otherwise, go to fies_hungry</t>
  </si>
  <si>
    <t>fies_ranout_hhs</t>
  </si>
  <si>
    <t>How often did this happen?
[OPERATOR: SINGLE RESPONSE]
1)Rarely [once or twice]
2)Sometimes [in some weeks but not every week]
3)Often [every week]
4)DON'T KNOW
5)REFUSED</t>
  </si>
  <si>
    <t>ထိုအဖြစ်အပျက်သည် မည်မျှကြာကြာဖြစ်ပျက်ခဲ့ပါသလဲ။
[အော်ပရေတာ- တုံ့ပြန်မှုတစ်ခုသာ]
1)ဖြစ်ခဲသည် [တစ်ကြိမ် သို့မဟုတ် နှစ်ကြိမ်]
2)တစ်ခါတစ်ရံ [သီတင်းပတ်တချို့တွင် ဖြစ်ပွားခဲ့သော်လည်း အပတ်တိုင်းမဟုတ်]
3)မကြာခဏဆိုသလို [အပတ်တိုင်း]
4)မသိပါ
5)ဖြေဆိုရန် ငြင်းဆန်သည်</t>
  </si>
  <si>
    <t xml:space="preserve">1-5 = fies_hungry </t>
  </si>
  <si>
    <t>if fies_ranout_hhs = 1-5, go to fies_hungry</t>
  </si>
  <si>
    <t xml:space="preserve">resp_age = 18-100
hh_agricactivity = 1 | 2 | 3 | 4
quotareached = 2
fies_ranout = 1 </t>
  </si>
  <si>
    <t>fies_hungry</t>
  </si>
  <si>
    <t>During the last 30 days, was there a time when you or others in your household were hungry but did not eat because there was not enough money or other resources for food?
[OPERATOR: SINGLE RESPONSE]
1)YES
2)NO
3)DON'T KNOW
4)REFUSED</t>
  </si>
  <si>
    <t>လွန်ခဲ့သောရက်ပေါင်း 30 အတွင်း လူကြီးမင်း သို့မဟုတ် လူကြီးမင်း၏အိမ်ထောင်စုမှ အခြားသူများသည် ငွေကြေး သို့မဟုတ် စားစရာရင်းမြစ်များမလုံလောက်မှုကြောင့် ဆာလောင်မွတ်သိပ်သော်လည်း မစားရသည့်အချိန် ရှိခဲ့ပါသလား။
[အော်ပရေတာ- တုံ့ပြန်မှုတစ်ခုသာ]
1)ဟုတ်
2)မဟုတ်
3)မသိပါ
4)ဖြေဆိုရန် ငြင်းဆန်သည်</t>
  </si>
  <si>
    <t>1 = fies_hungry_hhs
2-4 = fies_whlday</t>
  </si>
  <si>
    <t>if fies_hungry = 1, go to fies_hungry_hhs. Otherwise, go to fies_whlday</t>
  </si>
  <si>
    <t>fies_hungry_hhs</t>
  </si>
  <si>
    <t>1-5 = fies_whlday</t>
  </si>
  <si>
    <t>if fies_hungry_hhs = 1-5, go to fies_whlday</t>
  </si>
  <si>
    <t xml:space="preserve">resp_age = 18-100
hh_agricactivity = 1 | 2 | 3 | 4
quotareached = 2
fies_hungry = 1 </t>
  </si>
  <si>
    <t>fies_whlday</t>
  </si>
  <si>
    <t>During the last 30 days, was there a time when you or others in your household went without eating for a whole day because of lack of money or other resources?
[OPERATOR: SINGLE RESPONSE]
1)YES
2)NO
3)DON'T KNOW
4)REFUSED</t>
  </si>
  <si>
    <t>လွန်ခဲ့သောရက်ပေါင်း 30 အတွင်း လူကြီးမင်း သို့မဟုတ် လူကြီးမင်း၏အိမ်ထောင်စုမှ အခြားသူများသည် ငွေကြေး သို့မဟုတ် အခြားအရင်းအမြစ်များပြတ်လတ်မှုကြောင့် တစ်နေ့လုံးအစာမစားရသည့်အချိန် ရှိခဲ့ပါသလား။
[အော်ပရေတာ- တုံ့ပြန်မှုတစ်ခုသာ]
1)ဟုတ်
2)မဟုတ်
3)မသိပါ
4)ဖြေဆိုရန် ငြင်းဆန်သည်</t>
  </si>
  <si>
    <t>1 = fies_whlday_hhs
2-4 = copingstrategies</t>
  </si>
  <si>
    <t>[Specify the skip pattern here.]
if fies_whlday = 1, go to fies_whlday_hhs. Otherwise, go to copingstrategies OR hdds</t>
  </si>
  <si>
    <t>fies_whlday_hhs</t>
  </si>
  <si>
    <t>1-5 = copingstrategies</t>
  </si>
  <si>
    <t>[Specify the skip pattern here.]
if fies_whlday_hhs = 1-5, go to copingstrategies OR hdds</t>
  </si>
  <si>
    <t xml:space="preserve">resp_age = 18-100
hh_agricactivity = 1 | 2 | 3 | 4
quotareached = 2
fies_whlday = 1 </t>
  </si>
  <si>
    <t>copingstrategies</t>
  </si>
  <si>
    <t>Now I would like to ask you about the 2nd set of questions on coping strategies, referring to the past 30 days.
[OPERATOR: SINGLE RESPONSE]
1)NEXT</t>
  </si>
  <si>
    <t>ယခုအခါ လွန်ခဲ့သော ရက်ပေါင်း 30 အတွင်း စီမံခန့်ခွဲခြင်းနည်းဗျူဟာများနှင့်ပတ်သက်သည့် မေးခွန်းဒုတိယတွဲ (2nd set) ကို မေးမြန်းလိုပါသည်။
[အော်ပရေတာ- တုံ့ပြန်မှုတစ်ခုသာ]
1)နောက်ထပ်</t>
  </si>
  <si>
    <t>1 = cs_stress_hh_assets</t>
  </si>
  <si>
    <t>Coping strategies should be selected based on the local context. Only around 10 coping strategies should be selected.
Please delete coping strategies that you do not want to use in your survey or propose changes for the "English" column (i.e. text) under the "Additional notes" column.</t>
  </si>
  <si>
    <t>cs_stress_hh_assets</t>
  </si>
  <si>
    <t xml:space="preserve"> cs_stress_hh_assets</t>
  </si>
  <si>
    <t>During the past 30 days, did anyone in your household have to sell household assets / goods (radio, furniture, television, jewelry, etc.)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</si>
  <si>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အစားအစာ မရှိခြင်း သို့မဟုတ် အစားအစာဝယ်ရန်ငွေမရှိခြင်းကြောင့် လူကြီးမင်း၏အိမ်ထောင်စုရှိ တစ်စုံတစ်ဦးသည် အိမ်ထောင်စုရှိ ပိုင်ဆိုင်မှုများ / ပစ္စည်းများ (ရေဒီယို၊ ပရိဘောဂ၊ ရုပ်မြင်သံကြား၊ လက်ဝတ်ရတနာများ စသည်) ရောင်းချခဲ့ရပါသလား။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</si>
  <si>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cs_stress_spent_savings</t>
  </si>
  <si>
    <t>cs_stress_spent_savings</t>
  </si>
  <si>
    <t xml:space="preserve"> cs_stress_spent_savings</t>
  </si>
  <si>
    <t>During the past 30 days, did anyone in your household have to spend savings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</si>
  <si>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ရက်ပေါင်း 30 အတွင်း လူကြီးမင်း၏အိမ်ထောင်စုရှိ တစ်ဦးတစ်ယောက်သည် အစားအစာ  မရှိခြင်း သို့မဟုတ် အစားအစာဝယ်ရန်ငွေမရှိခြင်းကို ဖြေရှင်းရန် စုငွေများကိုသုံးခဲ့ရပါသလား။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</si>
  <si>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cs_stress_credit</t>
  </si>
  <si>
    <t>cs_stress_credit</t>
  </si>
  <si>
    <t>During the past 30 days, did anyone in your household have to purchase food on credit or borrowed food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</si>
  <si>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ရက်ပေါင်း 30 အတွင်း လူကြီးမင်း၏အိမ်ထောင်စုရှိ တစ်ဦးတစ်ယောက်သည် အစားအစာ  မရှိခြင်း သို့မဟုတ် အစားအစာ ဝယ်ရန်ငွေမရှိခြင်းကို ဖြေရှင်းရန် အစားအစာကို အကြွေးဖြင့် ဝယ်ယူခဲ့ရပါသလား (သို့မဟုတ်) ချေးယူစားသောက်ခဲ့ရပါသလား။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</si>
  <si>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cs_stress_borrowed_money</t>
  </si>
  <si>
    <t>cs_stress_borrowed_money</t>
  </si>
  <si>
    <t>During the past 30 days, did anyone in your household have to borrow money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</si>
  <si>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ရက်ပေါင်း 30 အတွင်း လူကြီးမင်း၏အိမ်ထောင်စုရှိ တစ်ဦးတစ်ယောက်သည် အစားအစာ မရှိခြင်း သို့မဟုတ် အစား‌အစာ ဝယ်ရန်ငွေမရှိခြင်းကို ဖြေရှင်းရန် ငွေချေးခဲ့ကြရပါသလား။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</si>
  <si>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cs_crisis_sold_prod_assets</t>
  </si>
  <si>
    <t>cs_crisis_sold_prod_assets</t>
  </si>
  <si>
    <t>During the past 30 days, did anyone in your household have to sell productive assets or means of transport (sewing machine, wheelbarrow, bicycle, car, etc.) to cope with a lack of food or money to buy it?
[OPERATOR: SINGLE RESPONSE]
1)Yes
2)No - because it wasn't necessary
3)No - because you already sold those assets or did this activity within the last 12 months and you cannot continue to do it
4)Not applicable [don't have these assets]</t>
  </si>
  <si>
    <r>
      <rPr>
        <b/>
        <sz val="14"/>
        <rFont val="Calibri"/>
        <family val="2"/>
        <scheme val="minor"/>
      </rPr>
      <t>လွန်ခဲ့သော ရက်ပေါင်း 30 အတွင်း လူကြီးမင်း၏အိမ်ထောင်စုရှိ တစ်ဦးတစ်ယောက်သည် အစားအစာ မရှိခြင်း သို့မဟုတ် အစား‌အစာ ဝယ်ရန်ငွေမရှိခြင်းကို ဖြေရှင်းရန် ကုန်ထုတ်လုပ်ရေးပစ္စည်းများ သို့မဟုတ် သယ်ယူပို့ဆောင်ရေးပစ္စည်းများ (အပ်ချုပ်စက်၊ လက်တွန်းလှည်း၊ စက်ဘီး၊ ကား၊ စသည်) ကို ရောင်းချခဲ့ရပါသလား။</t>
    </r>
    <r>
      <rPr>
        <sz val="14"/>
        <rFont val="Calibri"/>
        <family val="2"/>
        <scheme val="minor"/>
      </rPr>
      <t xml:space="preserve">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r>
  </si>
  <si>
    <t>1-4 = cs_crisis_no_school</t>
  </si>
  <si>
    <t>cs_crisis_no_school</t>
  </si>
  <si>
    <t>During the past 30 days, did anyone in your household have to withdraw children from school to cope with a lack of food or money to buy it?
[OPERATOR: SINGLE RESPONSE]
1)Yes
2)No - because it wasn't necessary
3)No - because you already sold those assets or did this activity within the last 12 months and you cannot continue to do it
4)Not applicable [don't have children]</t>
  </si>
  <si>
    <t>လွန်ခဲ့သော ရက်ပေါင်း 30 အတွင်း လူကြီးမင်း၏အိမ်ထောင်စုရှိ တစ်စုံတစ်ဦးသည် အစားအစာ  မရှိခြင်း သို့မဟုတ် အစားအစာဝယ်ရန်ငွေမရှိခြင်းကြောင့် ကလေးများကို ကျောင်းထွက်စေခဲ့ရပါသလား။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</si>
  <si>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cs_crisis_reduced_health_exp</t>
  </si>
  <si>
    <t>cs_crisis_reduced_health_exp</t>
  </si>
  <si>
    <t>During the past 30 days, did anyone in your household have to reduce expenses on health (including drugs)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</si>
  <si>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လူကြီးမင်း၏အိမ်ထောင်စုရှိ တစ်စုံတစ်ဦးသည် အစားအစာမရှိခြင်း သို့မဟုတ် အစားအစာဝယ်ရန်ငွေမရှိခြင်းကြောင့် (ဆေးဝါးများ အပါအဝင်) ကျန်းမာရေးအတွက် ကုန်ကျစရိတ်များကို လျှော့ချခဲ့ရပါသလား။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</si>
  <si>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cs_crisis_childwork</t>
  </si>
  <si>
    <t>cs_crisis_childwork</t>
  </si>
  <si>
    <t>During the past 30 days, did any children (under 15 years old) worked to contribute to household income (e.g. maid, casual labour) to cope with a lack of food or money to buy it?
[OPERATOR: SINGLE RESPONSE]
1)Yes
2)No - because it wasn't necessary
3)No - because you already sold those assets or did this activity within the last 12 months and you cannot continue to do it
4)Not applicable [don't have children]</t>
  </si>
  <si>
    <t>လွန်ခဲ့သော ရက်ပေါင်း 30 အတွင်း လူကြီးမင်း၏အိမ်ထောင်စုရှိ အသက် ၁၅ နှစ်အောက်တစ်စုံတစ်ဦးသည် အစားအစာ မရှိခြင်း သို့မဟုတ် အစားအစာဝယ်ရန်ငွေမရှိခြင်းကြောင့် အိမ်ထောင်စု ဝင်ငွေရန် အလုပ်ခဲ့ရပါသလား (အိမ်ဖော်၊ကျပန်းအလုပ် စသည်)။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</si>
  <si>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cs_crisis_consumed_seed_stocks</t>
  </si>
  <si>
    <t>cs_crisis_consumed_seed_stocks</t>
  </si>
  <si>
    <t>During the past 30 days, did anyone in your household consume seed stocks that were to be held/saved for the next planting season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</si>
  <si>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လူကြီးမင်း၏အိမ်ထောင်စုရှိ တစ်ဦးတစ်ယောက်သည် စားစရာ မရှိခြင်း သို့မဟုတ် အစားအစာဝယ်ရန် ငွေမရှိခြင်းကြောင့် လာမည့်စိုက်ပျိုးရာသီအတွက် သိမ်းဆည်းထားခဲ့သည့် မျိုးစေ့များကို စားသုံးခဲ့ပါသလား။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</si>
  <si>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cs_emergency_sold_house</t>
  </si>
  <si>
    <t>cs_emergency_sold_house</t>
  </si>
  <si>
    <t>During the past 30 days, did anyone in your household have to sell house or land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</si>
  <si>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လူကြီးမင်း၏အိမ်ထောင်စုရှိ တစ်ဦးတစ်ယောက်သည် စားစရာ မရှိခြင်း သို့မဟုတ် အစားအစာဝယ်ရန်ငွေမရှိခြင်းကြောင့် အိမ် သို့မဟုတ် စိုက်ပျိုးမြေကို ရောင်းချခဲ့ရပါသလား။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</si>
  <si>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cs_emergency_hh_risk</t>
  </si>
  <si>
    <t>cs_emergency_hh_risk</t>
  </si>
  <si>
    <t>cs_emergency_illegal</t>
  </si>
  <si>
    <t>During the last 30 days, has your household engaged in high-risk activities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</si>
  <si>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 30 အတွင်း လူကြီးမင်း၏အိမ်ထောင်စုသည် အစားအစာမရှိခြင်း သို့မဟုတ်  အစားအစာဝယ်ရန် ငွေမရှိခြင်းကြောင့် ငွေရရှိရန်အတွက် အန္တရာယ်များသည့် အလုပ်များ တွင်ပါဝင်ခဲ့ပါသလား။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</si>
  <si>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cs_emergency_sold_last_drought</t>
  </si>
  <si>
    <t>cs_emergency_sold_last_drought</t>
  </si>
  <si>
    <t>cs_emergency_sold_last_female</t>
  </si>
  <si>
    <t>During the past 30 days, did anyone in your household have to sell the last draught animal or power tiller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</si>
  <si>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 ရက်ပေါင်း 30 အတွင်း လူကြီးမင်း၏အိမ်ထောင်စုရှိ တစ်ဦးတစ်ယောက်သည် စားစရာ မရှိခြင်း သို့မဟုတ် အစားအစာဝယ်ရန်ငွေမရှိခြင်းကြောင့် နောက်ဆုံးကျန်ရှိသော လယ်ယာသုံး တိရစ္ဆာန် သို့မဟုတ် စက်တပ်ထွန်စက်ကို ရောင်းချခဲ့ရပါသလား။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</si>
  <si>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cs_emergency_hh_migration</t>
  </si>
  <si>
    <t>cs_emergency_hh_migration</t>
  </si>
  <si>
    <t>During the past 30 days, did your entire household have to migrate to cope with a lack of food or money to buy it?
[OPERATOR: SINGLE RESPONSE]
1)Yes
2)No - because it wasn't necessary
3)No - because you already sold those assets or did this activity within the last 12 months and you cannot continue to do it
4)Not applicable [don't have these assets]</t>
  </si>
  <si>
    <t>လွန်ခဲ့သောရက်ပေါင်း 30 အတွင်း လူကြီးမင်း၏အိမ်ထောင်စုသည် စားစရာမရှိခြင်း သို့မဟုတ် အစားအစာဝယ်ရန်ငွေမရှိခြင်းကြောင့် အိမ်ထောင်စုတစ်စုလုံးကို ပြောင်းရွှေ့သွားခဲ့ရပါသလား။
[အော်ပရေတာ- တုံ့ပြန်မှုတစ်ခုသာ]
1)ဟုတ်
2)မဟုတ်ပါ - မလိုအပ်သောကြောင့်
3)မဟုတ်ပါ - လွန်ခဲ့သော 12 လအတွင်း အဆိုပါပစ္စည်းများကို ရောင်းချခဲ့ပြီး သို့မဟုတ် အဆိုပါလှုပ်ရှားမှုကို လုပ်ဆောင်ပြီးဖြစ်၍ ဆက်လက်မလုပ်ဆောင်နိုင်တော့သောကြောင့် ဖြစ်သည်
4)မသက်ဆိုင်ပါ [ထိုသို့သော ပိုင်ဆိုင်မှုများမရှိပါ]</t>
  </si>
  <si>
    <t>1-4 = o_hh_residencetype</t>
  </si>
  <si>
    <t>o_hh_residencetype</t>
  </si>
  <si>
    <t>Which in the following types of residence best describes your residence?
[OPERATOR: READ OUT THE OPTIONS. SINGLE RESPONSE]
[HINT: IF RESPONDENT IS ONLY AWAY FROM THE HOUSEHOLD FOR SHORT SEASONAL WORK (&lt;6 MONTHS) OR TRANSHUMANCE, MAKE SURE TO REFER TO THEIR HOUSEHOLD BACK WHERE THEY TYPICALLY ARE LOCATED.]
1)Permanent Resident - you have been living in your village / town for longer than two years and this is what you consider your habitual residence
2)Recent migrant not forcefully displaced - you have been living in your current place of residence for less than two years and you moved there voluntarily for work / family or other reasons that are not related to conflict or natural disaster
3)Returnee - you have only come back to this residence in the last two years after having been forced to move to another location having fled conflict or natural disaster [if return was over 2 years ago the respondent is considered a permanent resident]
4)Internally displaced person [IDP] - you were forced to flee your village or town because of conflict or natural disaster and you are now an internally displaced person in your current place of residence
5)Refugee - you were forced to flee your country because of conflict or natural disaster and you are now a refugee in Myanmar
6)DON'T KNOW
7)REFUSED</t>
  </si>
  <si>
    <t>အောက်ဖော်ပြပါ လူနေအိမ်အမျိုးအစားတွင် မည်သည့်အမျိုးအစားမှာ လူကြီးမင်းရဲ့အိမ်ကို အကောင်းဆုံးထင်ဟပ်ဖော်ပြပါသလဲ။
[အော်ပရေတာ- ရွေးချယ်ခွင့်များကို ဖတ်ပြပါ။ တုံ့ပြန်မှုတစ်ခုသာ]
[အရိပ်အမြွက် - ဖြေဆိုသူသည် ခဏတာရာသီပေါ်အလုပ် (&lt;6 လ) သို့မဟုတ် ရွှေ့ပြောင်းစိုက်ပျိုးရေးအတွက် အိမ်ထောင်စုမှ အဝေးတွင်ရောက်နေပါက ၎င်းတို့ အမှန်တကယ်နေထိုင်သောနေရာရှိ အိမ်ထောင်စုကို ဖော်ပြပါစေ‌။]
1)အမြဲတမ်းနေထိုင်သူ - လူကြီးမင်း၏ကျေးရွာ / မြို့တွင် နှစ်နှစ်အထက် နေထိုင်လျက်ရှိပြီး လူကြီးမင်း၏ ပုံမှန်နေထိုင်သည့်နေရာအဖြစ် မှတ်ယူသောနေရာ။
2)အဓမ္မရွှေ့ပြောင်းခိုင်းခြင်းမရှိသော လတ်တလောရွှေ့ပြောင်းနေထိုင်သူ - လက်ရှိနေထိုင်ရာနေရာတွင် နှစ်နှစ်အောက်နေထိုင်ပြီး အဆိုပါနေရာသို့ ပဋိပက္ခ သို့မဟုတ် သဘာဝဘေးအန္တရာယ်တို့ကြောင့်မဟုတ်ဘဲ အလုပ်/မိသားစုအတွက် သို့မဟုတ် အခြားသောအကြောင်းအရာအတွက် ဆန္ဒအလျောက်ရွှေ့ပြောင်းခဲ့သည်
3)ပြန်လာသူ - ထိုနေရာသို့ လွန်ခဲ့သော နှစ်နှစ်အတွင်းက ပဋိပက္ခ သို့မဟုတ် သဘာဝဘေးအန္တရာယ်များမှ ထွက်ပြေးတိမ်းရှောင်ရမှုကြောင့် အခြားနေရာတစ်ခုသို့ အဓမ္မပြောင်းရွှေ့ခံရပြီးနောက် ပြန်လည်ရောက်ရှိလာခဲ့သည် [2 နှစ်ကျော်ဖြစ်ပါက ဖြေဆိုသူကို အမြဲတမ်းနေထိုင်သူအဖြစ် သတ်မှတ်သည်]
4)ပြည်တွင်းရွှေ့ပြောင်းဒုက္ခသည် [IDP] - လူကြီးမင်းသည် ပဋိပက္ခများ၊ သဘာဝဘေးအန္တရာယ်များကြောင့် ရွာ သို့မဟုတ် မြို့မှ ထွက်ပြေးတိမ်းရှောင်ခဲ့ရပြီး လက်ရှိနေထိုင်သည့်နေရာတွင် ပြည်တွင်းရွှေ့ပြောင်းဒုက္ခသည်ဖြစ်နေသည် 
5)ရွှေ့ပြောင်းဒုက္ခသည် - လူကြီးမင်းသည် ပဋိပက္ခများ၊ သဘာဝဘေးအန္တရာယ်များကြောင့် တိုင်းပြည်မှထွက်ပြေးတိမ်းရှောင်ခဲ့ရပြီး လက်ရှိနေထိုင်သည့်နေရာတွင် ရွှေ့ပြောင်းဒုက္ခသည်တစ်ဦး ဖြစ်လာသည်
6)မသိပါ
7)ဖြေဆိုရန် ငြင်းဆန်သည်</t>
  </si>
  <si>
    <t>1, 3,6,7= o_hh_member_migration
2,4,5 = o_hh_whendisplaced</t>
  </si>
  <si>
    <r>
      <t xml:space="preserve">WFP: adjusted skip patterns; if they are migrants, IDPS or refugees, they will answer more questions about their households migration (Qs 133,136,137); if they are permanent residents or returnees, they go straight to answer if any members within the HH migrated (Q134)
</t>
    </r>
    <r>
      <rPr>
        <b/>
        <sz val="14"/>
        <color rgb="FF7030A0"/>
        <rFont val="Calibri (Body)"/>
      </rPr>
      <t>GeoPoll [2/11]: Noted</t>
    </r>
  </si>
  <si>
    <t>Skip to next question</t>
  </si>
  <si>
    <t>o_hh_whendisplaced</t>
  </si>
  <si>
    <t>When did the household head arrive in your current place of residence?  (date: month/year)
[OPERATOR. RECORD DD/MM/YYYY. IF THE RESPONDENT DOES NOT REMEMBER THE EXACT MONTH, TRY TO ESTIMATE AS BEST AS POSSIBLE]</t>
  </si>
  <si>
    <t>အိမ်ထောင်ဦးစီးသည် လက်ရှိနေထိုင်ရာကို ဘယ်အချိန်ကရောက်လာတာလဲ။ (လ/နှစ်)
[အော်ပရေတာ- ၀၃/၀၉/၂၀၂၂ ပုံစံဖြင့် ရက်/လ/ခုနှစ်ကို မှတ်သားပါ။ ဖြေကြားသူသည် အတိအကျလကို မမှတ်မိပါက၊ ဖြစ်နိုင်သမျှ အကောင်းဆုံး ခန့်မှန်းကြည့်ပါ]</t>
  </si>
  <si>
    <t>Date</t>
  </si>
  <si>
    <t>Any Response = o_hh_migrationwhy</t>
  </si>
  <si>
    <r>
      <t xml:space="preserve">GeoPoll: Included "RECORD DD/MM/YYYY" in the operator instructions, please review the translations to reflect the changes.
</t>
    </r>
    <r>
      <rPr>
        <b/>
        <sz val="14"/>
        <color rgb="FF7030A0"/>
        <rFont val="Calibri"/>
        <family val="2"/>
        <scheme val="minor"/>
      </rPr>
      <t>FAO: added translation</t>
    </r>
    <r>
      <rPr>
        <b/>
        <sz val="14"/>
        <color rgb="FF0070C0"/>
        <rFont val="Calibri"/>
        <family val="2"/>
        <scheme val="minor"/>
      </rPr>
      <t xml:space="preserve">
</t>
    </r>
    <r>
      <rPr>
        <b/>
        <sz val="14"/>
        <color theme="9"/>
        <rFont val="Calibri (Body)"/>
      </rPr>
      <t xml:space="preserve">WFP: adjusted skip pattern
</t>
    </r>
    <r>
      <rPr>
        <b/>
        <sz val="14"/>
        <color rgb="FF7030A0"/>
        <rFont val="Calibri (Body)"/>
      </rPr>
      <t>GeoPoll [2/11]: Noted</t>
    </r>
  </si>
  <si>
    <t>send if respondent answers option 2,4,5 in #132</t>
  </si>
  <si>
    <t>o_hh_migrationwhy</t>
  </si>
  <si>
    <t>What were the main reasons why you or your household went/migrated to in your current place of residence?
[OPERATOR: MULTIPLE RESPONSE]
1)Food shortage / shortage
2)Very expensive foods
3)Lack of water
4)Loss of crops due to drought
5)Other very expensive essentials [medicines/hygiene items]
6)Lack of work / unemployment
7)Access to better education
8)Insecurity / violence
9)For paying debts
10)Family reunification
11)Married or joined spouse
12)Other
13)DON'T KNOW
14)REFUSED</t>
  </si>
  <si>
    <r>
      <rPr>
        <b/>
        <sz val="14"/>
        <rFont val="Calibri"/>
        <family val="2"/>
        <scheme val="minor"/>
      </rPr>
      <t>လူကြီးမင်း သို့မဟုတ် လူကြီးမင်း၏အိမ်ထောင်စုဝင်များဟာ သင့်လက်ရှိနေထိုင်ရာသို့  သွားရောက်/ပြောင်းရွှေ့ရတဲ့ အဓိကအကြောင်းရင်းတွေက ဘာပါလဲ။</t>
    </r>
    <r>
      <rPr>
        <sz val="14"/>
        <rFont val="Calibri"/>
        <family val="2"/>
        <scheme val="minor"/>
      </rPr>
      <t xml:space="preserve">
 </t>
    </r>
    <r>
      <rPr>
        <sz val="14"/>
        <color theme="1"/>
        <rFont val="Calibri"/>
        <family val="2"/>
        <scheme val="minor"/>
      </rPr>
      <t xml:space="preserve">
[အော်ပရေတာ- အဖြေအများအပြား ရှိသည်]
1)အစာရေစာ ရှားပါးခြင်း / ပြတ်လပ်ခြင်း
2)အလွန်စျေးကြီးသော အစားအစာများ
3)ရေမရှိခြင်း
4)မိုးခေါင်မှုကြောင့် သီးနှံဆုံးရှုံးခြင်း
5)အလွန်စျေးကြီးသော အခြား အခြေခံလိုအပ်ချက်များ [ဆေးဝါးများ / တစ်ကိုယ်ရေသန့်ရှင်းရေးပစ္စည်းများ]
6)အလုပ်မရှိခြင်း / အလုပ်လက်မဲ့ဖြစ်ခြင်း
7)ပိုမိုကောင်းမွန်သော ပညာရေးရရှိရန်
8)မလုံခြုံမှု / အကြမ်းဖက်မှု
9)အကြွေးဆပ်ရန်
10)မိသားစုပြန်လည်ပေါင်းစည်းခြင်း
11)အိမ်ထောင်ကျခြင်း သို့မဟုတ် အိမ်ထောင်ဖက်ဆီသို့ လိုက်သွားခြင်း
12)အခြား
13)မသိပါ
14)ဖြေဆိုရန် ငြင်းဆန်သည်</t>
    </r>
  </si>
  <si>
    <t>Send if "cs_emergency_hh_migration" "Equals" "Yes" Or "cs_emergency_hh_migration" "Equals" "No - because you already sold those assets or did this activity within the last 12 months and you cannot continue to do it" if not satisfied go to "o_meals"</t>
  </si>
  <si>
    <t>Form Type - Checklist
12 = IsOther
13,14 = IsNone</t>
  </si>
  <si>
    <t xml:space="preserve">1-14 = o_hh_migration_other
</t>
  </si>
  <si>
    <r>
      <t xml:space="preserve">WFP: moved this question up for flow as it is about the whole HH migration . It should be asked ONLY to households that identify in 132 as recent migrant HHs (2),  IDP HHs (4), and Refugee HHs (5). Please double check skip patterns
</t>
    </r>
    <r>
      <rPr>
        <b/>
        <sz val="14"/>
        <color rgb="FF7030A0"/>
        <rFont val="Calibri (Body)"/>
      </rPr>
      <t xml:space="preserve">GeoPoll [2/11]: Noted. Considering that this is a Select All That Apply type of question, we have amended the skip pattern for all responses to go to the next question but added in a logic in the next question to make sure only those who selected 'Other' or 'Other' + another response get that question. </t>
    </r>
  </si>
  <si>
    <t xml:space="preserve">[Only send if o_hh_residentype is 2,4,5. Else, go to o_hh_member_migration </t>
  </si>
  <si>
    <t>o_hh_migration_other</t>
  </si>
  <si>
    <t>Please specify  what is the main reason why you or your household moved to your current place of residence? 
[OPERATOR: RECORD THE RESPONSE GIVEN. ENTER 88 FOR DON'T KNOW &amp; 99 FOR REFUSED]</t>
  </si>
  <si>
    <t>လူကြီးမင်း သို့မဟုတ်  သင့်အိမ်ထောင်စုသည် သင့်လက်ရှိနေထိုင်ရာသို့ ပြောင်းရွှေ့ရသည့် အဓိကအကြောင်းရင်းမှာ အဘယ်နည်း။
[အော်ပရေတာ- ဖြေဆိုသော တုံ့ပြန်မှုကို မှတ်တမ်းတင်ပါ။ မသိပါဟု ဖြေဆိုပါက 88 ဟု ဖြည့်သွင်းပြီး ဖြေဆိုရန် ငြင်းဆန်သည်ကို ရွေးချယ်ပါက 99 ဟု ဖြည့်သွင်းပါ]</t>
  </si>
  <si>
    <t>Send if "o_hh_migrationwhy" "Contains" "Other" if not satisfied go to "o_hh_member_migration"</t>
  </si>
  <si>
    <t>Any Response = o_hh_member_migration</t>
  </si>
  <si>
    <r>
      <t xml:space="preserve">WFP : adjusted skips
</t>
    </r>
    <r>
      <rPr>
        <b/>
        <sz val="14"/>
        <color rgb="FF7030A0"/>
        <rFont val="Calibri"/>
        <family val="2"/>
        <scheme val="minor"/>
      </rPr>
      <t>GeoPoll [2/11]: Noted.</t>
    </r>
  </si>
  <si>
    <t>Next question for all answer options</t>
  </si>
  <si>
    <t>o_hh_member_migration</t>
  </si>
  <si>
    <t>Has anyone in your households migrated to another area [to work/seek work] currently or in the past three months?
[OPERATOR: SINGLE RESPONSE]
1)YES
2)NO
3)DON'T KNOW
4)REFUSE</t>
  </si>
  <si>
    <t>ယခု သို့မဟုတ် လွန်ခဲ့သော သုံးလအတွင်းသင့်အိမ်ထောင်စုရှိ မည်သူမဆို အခြားဒေသသို့ (အလုပ်ရန်/အလုပ်ရှာရန်) ပြောင်းရွှေ့နေထိုင်ခဲ့ပါသလား ။
[အော်ပရေတာ- တုံ့ပြန်မှုတစ်ခုသာ]
1)ဟုတ်
2)မဟုတ်
3)မသိပါ
4)ဖြေဆိုရန် ငြင်းဆန်သည်</t>
  </si>
  <si>
    <t>1 = o_hh_member_migrationtype
2-4 = o_meals</t>
  </si>
  <si>
    <t>o_hh_member_migrationtype</t>
  </si>
  <si>
    <t>Is this household member(s) migration to another area seasonal / regularly occurring?
[OPERATOR: SINGLE RESPONSE]
1)Yes - regularly occurring
2)No - exceptional / one time only
3)DON'T KNOW
4)REFUSE</t>
  </si>
  <si>
    <t>ဤအိမ်ထောင်စုဝင်(များ)သည် အခြားဒေသသို့ ပြောင်းရွှေ့မှုသည် ရာသီအလိုက် / ပုံမှန်ပြောင်းရွှေ့ ခြင်းမျိူး ဟုတ်ပါသလား။
[အော်ပရေတာ- တုံ့ပြန်မှုတစ်ခုသာ]
1)ဟုတ်တယ်၊ ပုံမှန်ပဲ။
2)မဟုတ်ပါ၊ ယခုတစ်ကြိမ်သာ
3)မသိ
4)ငြင်းဆို။</t>
  </si>
  <si>
    <t>1-4 = o_meals</t>
  </si>
  <si>
    <t>o_meals</t>
  </si>
  <si>
    <t>How many meals did your household have yesterday?
[OPERATOR: CHOOSE ONLY ONE OPTION]
1)0 MEALS
2)1 MEAL
3)2 MEALS
4)3 OR MORE MEALS
5)DON'T KNOW
6)REFUSED</t>
  </si>
  <si>
    <t>လူကြီးမင်း၏အိမ်ထောင်စု မနေ့က ထမင်းဘယ်နှနပ်စားခဲ့ကြပါသလဲ။
[အော်ပရေတာ- ရွေးချယ်မှုတစ်ခုသာ ရွေးချယ်ပါ]
1)0 နပ်
2)1 နပ်
3)2 နပ်
4)3 နပ် သို့မဟုတ် ထို့ထက်ပို၍
5)မသိပါ
6)ဖြေဆိုရန် ငြင်းဆန်သည်</t>
  </si>
  <si>
    <t>1-6 = o_NoteFCS</t>
  </si>
  <si>
    <t>o_NoteFCS</t>
  </si>
  <si>
    <t>Now I would like to ask you about the foods and drinks your household ate or drank in the last 7 days during the day and at night [breakfast, lunch, dinner, snacks]
1)NEXT</t>
  </si>
  <si>
    <t>ယခုအခါတွင် လွန်ခဲ့သော 7 ရက်အတွင်း နေ့ခင်းဘက်နှင့်ညဘက်၌ လူကြီးမင်းတို့အိမ်ထောင်စု စားသောက်ခဲ့သော အစားအသောက်များအကြောင်း မေးမြန်းလိုပါသည် [မနက်စာ၊ နေ့လည်စာ၊ ညစာ၊ အဆာပြေမုန့်များ]
1)နောက်ထပ်</t>
  </si>
  <si>
    <t>1 = o_FCSStap</t>
  </si>
  <si>
    <t>o_FCSStap</t>
  </si>
  <si>
    <t>How many days over the last 7 days, did most members of your household (50% +) eat starches, roots and tubers such as rice, maize, pasta, bread, sorghum, millet, potato, yam, cassava, white sweet potato?
[OPERATOR: RECORD NUMBER OF DAYS 0 - 7]</t>
  </si>
  <si>
    <r>
      <t xml:space="preserve">လွန်ခဲ့သော 7 ရက်အတွင်း လူကြီးမင်း၏အိမ်ထောင်စုဝင်အများစု (အိမ်ထောင်စုဝင် တစ် ဝက်ကျော်) သည် ဆန်၊ </t>
    </r>
    <r>
      <rPr>
        <sz val="14"/>
        <color rgb="FFFF0000"/>
        <rFont val="Calibri"/>
        <family val="2"/>
        <scheme val="minor"/>
      </rPr>
      <t xml:space="preserve">ဂျုံ၊ </t>
    </r>
    <r>
      <rPr>
        <sz val="14"/>
        <color theme="1"/>
        <rFont val="Calibri"/>
        <family val="2"/>
        <scheme val="minor"/>
      </rPr>
      <t xml:space="preserve">ပြောင်း၊ </t>
    </r>
    <r>
      <rPr>
        <strike/>
        <sz val="14"/>
        <color rgb="FFFF0000"/>
        <rFont val="Calibri"/>
        <family val="2"/>
        <scheme val="minor"/>
      </rPr>
      <t xml:space="preserve">အစာ၊ </t>
    </r>
    <r>
      <rPr>
        <sz val="14"/>
        <color theme="1"/>
        <rFont val="Calibri"/>
        <family val="2"/>
        <scheme val="minor"/>
      </rPr>
      <t xml:space="preserve">ခေါက်ဆွဲ၊ ပေါင်မုန့်၊ </t>
    </r>
    <r>
      <rPr>
        <strike/>
        <sz val="14"/>
        <color rgb="FFFF0000"/>
        <rFont val="Calibri"/>
        <family val="2"/>
        <scheme val="minor"/>
      </rPr>
      <t xml:space="preserve">ငရုတ်သီးစိမ်း၊ </t>
    </r>
    <r>
      <rPr>
        <sz val="14"/>
        <color theme="1"/>
        <rFont val="Calibri"/>
        <family val="2"/>
        <scheme val="minor"/>
      </rPr>
      <t>ကောက်နှံ၊ အာလူး၊ လူး၊ ပီလောပီနံ၊ ကန်စွန်းဥအချို စသည့်ကဆီဓာတ်၊ အမြစ်များနှင့် သစ်ဥသစ်ဖုများကို ရက်မည်မျှစားသုံးခဲ့ရသနည်း။
[အော်ပရေတာ- ရက်ပေါင်း 0-7 အထိ နေ့ရက်အရေအတွက်ကိုမှတ်သားပါ]</t>
    </r>
  </si>
  <si>
    <t>0-7 = o_FCSPulse</t>
  </si>
  <si>
    <t>o_FCSPulse</t>
  </si>
  <si>
    <t>How many days over the last 7 days, did most members of your household (50% +) eat pulses and nuts such as beans, lentils, cowpeas, soybean, pigeon peas and peanuts or other nuts?
[OPERATOR: RECORD NUMBER OF DAYS 0 - 7]</t>
  </si>
  <si>
    <t>လွန်ခဲ့သော 7 ရက်အတွင်း လူကြီးမင်း၏အိမ်ထောင်စုဝင်အများစု (အိမ်ထောင်စုဝင် တစ် ဝက်ကျော်) သည် ပဲအမျိုးမျိုး၊ ပဲလေး၊ စားတော်ပဲ၊ ပဲပုပ်၊ ပဲစင်းငုံ၊ မြေပဲနှင့် အခြားအခွံမာသီးများ စသည့်ပဲမျိုးစုံနှင့်အခွံမာသီးများကို ရက်မည်မျှစားသုံးခဲ့ရသနည်း။
[အော်ပရေတာ- ရက်ပေါင်း 0-7 အထိ နေ့ရက်အရေအတွက်ကိုမှတ်သားပါ]</t>
  </si>
  <si>
    <t>0-7 = o_FCSDairy</t>
  </si>
  <si>
    <t>o_FCSDairy</t>
  </si>
  <si>
    <t>How many days over the last 7 days, did most members of your household (50% +) consume fresh milk, sour milk, yogurt, cheese or other dairy products? [Excluding margarine/butter or small amounts of milk for tea/ coffee]
[OPERATOR: RECORD NUMBER OF DAYS 0 - 7]</t>
  </si>
  <si>
    <t>လွန်ခဲ့သော 7 ရက်အတွင်း လူကြီးမင်း၏အိမ်ထောင်စုဝင်အများစု (အိမ်ထောင်စုဝင် တစ် ဝက်ကျော်) သည် နို့ချို၊ နို့ချဉ်၊ ဒိန်ချဉ်၊ ချိစ်နှင့်အခြားနို့ထွက်ပစ္စည်းများကို ရက်မည်မျှစားသုံးခဲ့ရသနည်း။[ဟင်းရွက်အဆီခဲ/ထောပတ်နှင့် လက်ဖက်ရည်၊ ကော်ဖီအတွက် နို့အနည်းငယ်တို့မပါဝင်ပါ]
[အော်ပရေတာ- ရက်ပေါင်း 0-7 အထိ နေ့ရက်အရေအတွက်ကိုမှတ်သားပါ]</t>
  </si>
  <si>
    <t>0-7 = o_FCSPr</t>
  </si>
  <si>
    <t>o_FCSPr</t>
  </si>
  <si>
    <t>How many days over the last 7 days, did most members of your household (50% +) eat meat [Beef, pork, lamb, goat, rabbit, chicken, duck, other birds, insects, liver, heart and / or other organ meats], eggs or fish [Including fresh fish, canned fish, and / or other seafood] as a main dish, so not as a condiment?
[OPERATOR: RECORD NUMBER OF DAYS 0 - 7]</t>
  </si>
  <si>
    <t>လွန်ခဲ့သော 7 ရက်အတွင်း လူကြီးမင်း၏အိမ်ထောင်စုဝင်အများစု (အိမ်ထောင်စုဝင် တစ် ဝက်ကျော်) သည် အသား (အမဲသား၊ ဝက်သား၊ သိုးသား၊ ဆိတ်၊ ယုန်၊ ကြက်၊ ဘဲ၊ အခြားငှက်များ၊ အင်းဆက်များ၊ အသည်း၊ နှလုံးနှင့်/အခြားအသားအင်္ဂါများ]၊ ဥများ သို့မဟုတ် ငါးများ [လတ်ဆတ်သောငါး၊ စည်သွတ်ငါးများနှင့် / သို့မဟုတ် အခြားပင်လယ်စာအပါအဝင်] ကို ဟင်းခတ်အမွှေးအကြိုင်အဖြစ်မဟုတ်ဘဲ အဓိကဟင်းလျာအဖြစ် ရက်မည်မျှစားသုံးခဲ့ရသနည်း။
[အော်ပရေတာ- ရက်ပေါင်း 0-7 အထိ နေ့ရက်အရေအတွက်ကိုမှတ်သားပါ]</t>
  </si>
  <si>
    <t>0-7 = o_FCSVeg</t>
  </si>
  <si>
    <t>o_FCSVeg</t>
  </si>
  <si>
    <t xml:space="preserve">How many days over the last 7 days, did most members of your household (50% +) eat vegetables or leaves such as carrot, red pepper, pumpkin, orange sweet potatoes, spinach, cassava leaf, okra, and/or other leaves/vegetables?
[OPERATOR: RECORD NUMBER OF DAYS 0 - 7] </t>
  </si>
  <si>
    <t xml:space="preserve">လွန်ခဲ့သော 7 ရက်အတွင်း လူကြီးမင်း၏အိမ်ထောင်စုဝင်အများစု (အိမ်ထောင်စုဝင် တစ် ဝက်ကျော်) သည် မုန်လာဥနီ၊ ငရုတ်ပွအနီ၊ ဖရုံသီး၊ ကန်စွန်းဥအချို၊ ဟင်းနုနွယ်ရွက်၊ ပီလောပီနံအရွက်၊ ရုံးပတီနှင့်/သို့မဟုတ် အခြားအရွက်များ/ ဟင်းသီးဟင်းရွက်များ ကဲ့သို့သော ဟင်းသီးဟင်းရွက်များ သို့မဟုတ် အရွက်များကို ရက်မည်မျှ စားသုံးခဲ့ရသနည်း။
[အော်ပရေတာ- ရက်ပေါင်း 0-7 အထိ နေ့ရက်အရေအတွက်ကိုမှတ်သားပါ] </t>
  </si>
  <si>
    <t>0-7 = o_FCSFruit</t>
  </si>
  <si>
    <t>o_FCSFruit</t>
  </si>
  <si>
    <t>How many days over the last 7 days, did most members of your household (50% +) eat fruits such as banana, apple, mango, papaya, apricot, peach and/or other fruits]?
[OPERATOR: RECORD NUMBER OF DAYS 0 - 7]</t>
  </si>
  <si>
    <t>လွန်ခဲ့သော 7 ရက်တာကာလအတွင်း လူကြီးမင်း၏အိမ်ထောင်စုဝင်အများစု (အိမ်ထောင်စုဝင် တစ် ဝက်ကျော်) သည် ငှက်ပျောသီး၊ ပန်းသီး၊ သရက်သီး၊ သင်္ဘောသီး၊ တရုတ်ဇီးသီး၊ မက်မွန်နှင့်/သို့မဟုတ် အခြားသစ်သီးများ]ကဲ့သို့သောသစ်သီးများကို ရက်မည်မျှစားသုံးခဲ့ရသနည်း။
[အော်ပရေတာ- ရက်ပေါင်း 0-7 အထိ နေ့ရက်အရေအတွက်ကိုမှတ်သားပါ]</t>
  </si>
  <si>
    <t>0-7 = o_FCSFat</t>
  </si>
  <si>
    <t>o_FCSFat</t>
  </si>
  <si>
    <t>How many days over the last 7 days, did most members of your household (50% +) eat oil/fat/butter such as Vegetable oil, palm oil, groundnut oil, margarine, other fats / oil?
[OPERATOR: RECORD NUMBER OF DAYS 0 - 7]</t>
  </si>
  <si>
    <t>လွန်ခဲ့သော 7 ရက်အတွင်း လူကြီးမင်း၏အိမ်ထောင်စုဝင်အများစု (အိမ်ထောင်စုဝင် တစ် ဝက်ကျော်) သည် ဟင်းရွက်ဆီ၊ အုန်းဆီ၊ မြေပဲဆီ၊ ဟင်းရွက်အဆီခဲ၊ အခြားအဆီများကဲ့သို့သော ဆီ/အဆီ/ထောပတ်များကို ရက်မည်မျှစားသုံးခဲ့ရသနည်း။
[အော်ပရေတာ- ရက်ပေါင်း 0-7 အထိ နေ့ရက်အရေအတွက်ကိုမှတ်သားပါ]</t>
  </si>
  <si>
    <t>0-7 = o_FCSSugar</t>
  </si>
  <si>
    <t>o_FCSSugar</t>
  </si>
  <si>
    <t>How many days over the last 7 days, did most members of your household (50% +) consume sugar, or sweet such as sugar, honey, jam, cakes, candy, cookies, pastries, cakes and other sweets and sugary drinks?
[OPERATOR: RECORD NUMBER OF DAYS 0 - 7]</t>
  </si>
  <si>
    <r>
      <t>လူကြီးမင်း၏အိမ်ထောင်စုဝင်အများစု (အိမ်ထောင်စုဝင် တစ် ဝက်ကျော်) သည် 7 ရက်အတွင်း သကြား၊ ပျားရည်၊ ပျားရည်၊ ယို၊ ကိတ်မုန့်၊ သကြားလုံး၊ ကွတ်ကီး၊</t>
    </r>
    <r>
      <rPr>
        <strike/>
        <sz val="14"/>
        <color theme="1"/>
        <rFont val="Calibri"/>
        <family val="2"/>
        <scheme val="minor"/>
      </rPr>
      <t xml:space="preserve"> ခေါက်ဆွဲ၊</t>
    </r>
    <r>
      <rPr>
        <sz val="14"/>
        <color theme="1"/>
        <rFont val="Calibri"/>
        <family val="2"/>
        <scheme val="minor"/>
      </rPr>
      <t xml:space="preserve"> ကိတ်နှင့်အခြားအချိုမုန့်များနှင့်အချိုရည်များစသည့် သကြားနှင့်အချိုများကို ရက်မည်မျှစားသုံးခဲ့ရသနည်း။
[အော်ပရေတာ- ရက်ပေါင်း 0-7 အထိ နေ့ရက်အရေအတွက်ကိုမှတ်သားပါ]</t>
    </r>
  </si>
  <si>
    <t>0-7 = rCSI_note</t>
  </si>
  <si>
    <t>rCSI_note</t>
  </si>
  <si>
    <t>Now I will ask you about the number of days, in the last 7 days, during which the household has done some of the actions that I will mention to cope with the lack of food or money to buy food.
1)NEXT</t>
  </si>
  <si>
    <t> လွန်ခဲ့သည် ၇-ရက်အတွင်း သင့်မိသားစုအတွင်း အစားအစာမလုံလောက်မှု (သို့) အစားအစာဝယ်ယူရန်ငွေကြေးမလုံလောက်မှုများ ရှိခဲ့လျှင်အောက်ပါများကိုအသုံးပြု၍ဖြေရှင်းပါသလား။
1)နောက်ထပ်</t>
  </si>
  <si>
    <t>1 = rCSILessQlty </t>
  </si>
  <si>
    <t>rCSILessQlty</t>
  </si>
  <si>
    <t>In the last 7 days, how many days did you rely on less preferred, less expensive food?
[OPERATOR: RECORD NUMBER OF DAYS 0 - 7]</t>
  </si>
  <si>
    <t>လွန်ခဲသော ၇-ရက် အတွင်း မနှစ်သက်သော ၊ စျေးပိုသက်သာသော အစားအစာကို စားသောက်ခြင်း ကို ဘယ်နှစ်ရက် လောက် ပြုလုပ်ခဲ့ရပါသနည်း။
[အော်ပရေတာ- ရက်ပေါင်း 0-7 အထိ နေ့ရက်အရေအတွက်ကိုမှတ်သားပါ]</t>
  </si>
  <si>
    <t>0-7 = rCSIBorrow</t>
  </si>
  <si>
    <t>rCSIBorrow</t>
  </si>
  <si>
    <t>In the last 7 days, how many days did you borrow food or rely on help from friends or relatives?
[OPERATOR: RECORD NUMBER OF DAYS 0 - 7]</t>
  </si>
  <si>
    <t>လွန်ခဲသော ၇-ရက် အတွင်း မိတ်ဆွေ ဆွေမျိုးများမှ အစားအစာချေးငှားခြင်း ကို ဘယ်နှစ်ရက် လောက် ပြုလုပ်ခဲ့ရပါသနည်း။
[အော်ပရေတာ- ရက်ပေါင်း 0-7 အထိ နေ့ရက်အရေအတွက်ကိုမှတ်သားပါ]</t>
  </si>
  <si>
    <t>0-7 = rCSIMealNb</t>
  </si>
  <si>
    <t>rCSIMealNb</t>
  </si>
  <si>
    <t>In the last 7 days, how many days did you have to reduce number of meals eaten per day?
[OPERATOR: RECORD NUMBER OF DAYS 0 - 7]</t>
  </si>
  <si>
    <t>လွန်ခဲသော ၇-ရက် အတွင်း အနပ်ရေလျှော့စားခြင်း ကို ဘယ်နှစ်ရက် လောက် ပြုလုပ်ခဲ့ရပါသနည်း။
[အော်ပရေတာ- ရက်ပေါင်း 0-7 အထိ နေ့ရက်အရေအတွက်ကိုမှတ်သားပါ]</t>
  </si>
  <si>
    <t>0-7 = rCSIMealSize</t>
  </si>
  <si>
    <t>rCSIMealSize</t>
  </si>
  <si>
    <t>In the last 7 days, how many days did you have to reduce portion size of meals?
[OPERATOR: RECORD NUMBER OF DAYS 0 - 7]</t>
  </si>
  <si>
    <t>လွန်ခဲသော ၇-ရက် အတွင်း ပမာဏလျှော့စားခြင်း ကို ဘယ်နှစ်ရက် လောက် ပြုလုပ်ခဲ့ရပါသနည်း။
[အော်ပရေတာ- ရက်ပေါင်း 0-7 အထိ နေ့ရက်အရေအတွက်ကိုမှတ်သားပါ]</t>
  </si>
  <si>
    <t>0-7 = rCSIMealAdult</t>
  </si>
  <si>
    <t>rCSIMealAdult</t>
  </si>
  <si>
    <t>In the last 7 days, how many days did you have to reduce quantities consumed by adults so children can eat? 
[OPERATOR: RECORD NUMBER OF DAYS 0 - 7]</t>
  </si>
  <si>
    <t>လွန်ခဲသော ၇-ရက် အတွင်း ကလေးငယ်များ ကိုဦးစားပေး၍ လူကြီးများသည် လျှော့စားခြင်း ကို ဘယ်နှစ်ရက် လောက် ပြုလုပ်ခဲ့ရပါသနည်း။
[အော်ပရေတာ- ရက်ပေါင်း 0-7 အထိ နေ့ရက်အရေအတွက်ကိုမှတ်သားပါ]</t>
  </si>
  <si>
    <t>0-7 = o_AccessMarket</t>
  </si>
  <si>
    <t>o_AccessMarket</t>
  </si>
  <si>
    <t>Are you able to access a shop/market to buy food for your household? 
[OPERATOR: DO NOT READ THE OPTIONS. SINGLE RESPONSE]
1)YES
2)NO
3)DON'T KNOW
4)REFUSED</t>
  </si>
  <si>
    <t>လူကြီးမင်း၏အိမ်ထောင်စုအတွက် အစားအစာဝယ်ရန် ဆိုင်တစ်ဆိုင် သို့မဟုတ် စျေးသို့ သွားလာ၍ရနိုင်ပါသလား။ 
[အော်ပရေတာ- ရွေးချယ်မှုများကိုမဖတ်ပါနှင့်။ တုံ့ပြန်မှုတစ်ခုသာ]
1)ဟုတ်
2)မဟုတ်
3)မသိပါ
4)ဖြေဆိုရန် ငြင်းဆန်သည်</t>
  </si>
  <si>
    <t>1 = need_1
2 = o_AccessMarket_why
3-4 = need_1</t>
  </si>
  <si>
    <r>
      <t xml:space="preserve">if 1, go to need_1
if 2, go to AccessMarket_why
if 3 or 4, go to need_1
</t>
    </r>
    <r>
      <rPr>
        <strike/>
        <sz val="14"/>
        <rFont val="Calibri (Body)"/>
      </rPr>
      <t>Next question for all answer options</t>
    </r>
  </si>
  <si>
    <t>o_AccessMarket_why</t>
  </si>
  <si>
    <t>If not, what is the main constraint limiting your ability to access the market?
[OPERATOR: SINGLE RESPONSE]
1)Market is too far / too expensive to reach
2)Conflict/Insecurity
3)Market closure
4)Road is damaged / not viable 
5)Other
6)DON'T KNOW
7)REFUSED</t>
  </si>
  <si>
    <t>အစား အစာဝယ်ရန် ဈေးကို လက်လှမ်းမမှီပါက၊ စျေးသို့သွားရောက်နိုင်မှုကိုကန့်သတ်ထားသောအဓိကကန့်သတ်ချက်များ သည် မည်သည် အရာဖြစ်သနည်း။
[အော်ပရေတာ- တုံ့ပြန်မှုတစ်ခုသာ]
1)ဈေးသည် ဝေးလွန်းသည် / ခရီးစရိတ်အလွန်စျေးကြီးသည်။
2)ပဋိပက္ခ/မလုံခြုံမှု
3)စျေးပိတ်ခြင်း။
4)လမ်းပျက်စီး/ အဆင်မပြေ
5)အခြား
6)မသိ
7)ငြင်းဆို</t>
  </si>
  <si>
    <t>1-7 = need_1</t>
  </si>
  <si>
    <t>H. NEEDS ASSISTANCE</t>
  </si>
  <si>
    <t>need_1</t>
  </si>
  <si>
    <t>need</t>
  </si>
  <si>
    <t>Does your household need assistance for your household over the next 3 to 6 months?
[OPERATOR: SINGLE RESPONSE.]
1)YES
2)NO
3)DON'T KNOW
4)REFUSED</t>
  </si>
  <si>
    <t>လာမည့် 3 လမှ 6 လအတွင်း လူကြီးမင်း၏အိမ်ထောင်စုအတွက် အကူအညီလိုအပ်ပါသလား။
[အော်ပရေတာ- တုံ့ပြန်မှုတစ်ခုသာ။]
1)ဟုတ်
2)မဟုတ်
3)မသိပါ
4)ဖြေဆိုရန် ငြင်းဆန်သည်</t>
  </si>
  <si>
    <t>1 = need_2
2-4= need_received</t>
  </si>
  <si>
    <r>
      <t xml:space="preserve">GeoPoll: Please provide translations.
</t>
    </r>
    <r>
      <rPr>
        <b/>
        <sz val="14"/>
        <color rgb="FF7030A0"/>
        <rFont val="Calibri"/>
        <family val="2"/>
        <scheme val="minor"/>
      </rPr>
      <t>FAO: updated in translation.</t>
    </r>
    <r>
      <rPr>
        <b/>
        <sz val="14"/>
        <color rgb="FF0070C0"/>
        <rFont val="Calibri"/>
        <family val="2"/>
        <scheme val="minor"/>
      </rPr>
      <t xml:space="preserve">
</t>
    </r>
    <r>
      <rPr>
        <b/>
        <sz val="14"/>
        <color theme="9"/>
        <rFont val="Calibri (Body)"/>
      </rPr>
      <t xml:space="preserve">WFP: updated to include a few additional needs (still need to update translations for these latest additions) 
</t>
    </r>
  </si>
  <si>
    <t>[Specify the skip pattern here.]
if need_1 = 1, go to need_2
if need_1 = 2-4, go to need_received</t>
  </si>
  <si>
    <t>resp_age = 18-100
(hh_agricactivity = 1 | 2 | 3 | 4) 
quotareached = 2</t>
  </si>
  <si>
    <t>need_2</t>
  </si>
  <si>
    <t>need_
1) need_seeds
2) need_fertilizers
3) need_pesticides
4) need_tools
5) need_accesstoirrigationwater
6) need_accesstoland
7) need_animalfeed
8) need_veterinaryservices
9) need_veterinaryinputs
10) need_animalsalemingarantdprice
11) need_restockinganimals
12) need_supportforprocessprod
13) need_supptransofanimalsorprod
14) need_acstomechanisedequipprod
15) need_marketingsupport
16) need_cashassistance
17) need_loans
18) need_storageequipmentorfaci
19) need_techsupporextensionserv
20) need_landrehabilitation
21) need_fishequiorothersuppforfish
22) need_infoonsafetymeasures
23) need_specNut
24) need_Food
25) need_shelter
26) need_WASH
27) need_medical
28) need_other
29) need_dk
30) need_ref</t>
  </si>
  <si>
    <t>What are your greatest needs for assistance for your household over the next 3 to 6 months?
[OPERATOR: MULTIPLE RESPONSE. DO NOT READ THE OPTIONS IF POSSIBLE.]
1)Seeds
2)Fertilizers
3)Pesticides
4)Tools
5)Access to irrigation water
6)Access to land
7)Animal feed
8)Veterinary services
9)Veterinary inputs
10)Sales of animals with minimum garanteed price
11)Restocking animals
12)Support for processing product
13)Support for transportation of animals or animal product [e.g. cold chains for milk]
14)Access to tractors
15)Marketing support
16)Cash assistance
17)Loans
18)Storage equipment or facility [bags / containers / etc.]
19)Technical support or extension services
20)Land rehabilitation [in case of a disaster]
21)Fisheries equipment or other support for fisheries
22)Information on safety measures to carry out agricultural work in the context of the COVID-19 epidemic
23)Special nutrition food for specific household members [e.g. pregnant / infant / elderly / disability / chronic illness]
24)Food
25)Shelter
26)WASH [sanitation/drinking water/hygiene]
27)Medical supply/health
28)Other [specify]
29)DON'T KNOW
30)REFUSED</t>
  </si>
  <si>
    <t>လာမည့် 3 လမှ 6 လအတွင်းလူကြီးမင်း၏အိမ်ထောင်စုအထောက်အပံ့အတွက် အကြီးမားဆုံးလိုအပ်ချက်မှာ အဘယ်နည်း။
[အော်ပရေတာ- အဖြေအများအပြား ရှိသည်။ ဖြစ်နိုင်ပါက ရွေးချယ်စရာများကို မဖတ်ပါနှင့်။ ]
1)မျိုးစေ့များ
2)ဓာတ်မြေသြဇာ
3)ပိုးသတ်ဆေးများ
4)ကိရိယာများ
5)ရေသွင်းစိုက်ပျိုးခွင့်
6)မြေယာပိုင်ဆိုင်ခွင့်
7)တိရစ္ဆာန်အစာ
8)တိရစ္ဆာန်ကုသရေးဝန်ဆောင်မှုများ
9)တိရစ္ဆာန်ကုသရေးသွင်းအားစု
10)အနိမ့်ဆုံးအာမခံစျေးနှုန်းဖြင့် တိရိစ္ဆာန်များရောင်းချခြင်း
11)တိရိစ္ဆာန်များပြန်လည်မွေးမြူခြင်း
12)ထုတ်ကုန်ထုတ်လုပ်မှုအတွက် ပံ့ပိုးမှု
13)တိရိစ္ဆာန်များနှင့် တိရိစ္ဆာန်ထုတ်ကုန်များ သယ်ယူပို့ဆောင်ရေးအတွက် ပံ့ပိုးမှု[ဥပမာ- နို့ထည့်ရန် နို့ပုံးများ]
14)လယ်ထွန်စက်များပိုင်ဆိုင်ခွင့်
15)ဈေးကွက်အထောက်အပံ့
16)ငွေကြေးအထောက်အပံ့
17)ချေးငွေများ
18)သိုလှောင်ရေး ပစ္စည်းကိရိယာ သို့မဟုတ် အထောက်အပံ့ပစ္စည်းပစ္စယ [အိတ် / ကွန်တိန်နာများ / စသဖြင့်။]
19)နည်းပညာပံ့ပိုးမှု သို့မဟုတ် တိုးချဲ့ဝန်ဆောင်မှုများ
20)မြေယာပြန်လည်ထူထောင်ရေး [သဘာဝဘေးအန္တရာယ်တစ်ခုဖြစ်လျှင်]
21)ငါးဖမ်းလုပ်ငန်းအတွက် ငါးဖမ်းကိရိယာ သို့မဟုတ် အခြားအထောက်အပံ့
22)ကိုဗစ် 19 ကပ်ရောဂါအခြေအနေတွင် စိုက်ပျိုးရေးလုပ်ငန်းများလုပ်ဆောင်ရန်အတွက် လုံခြုံရေးအစီအမံများနှင့်ပတ်သက်သော သတင်းအချက်အလက်များ
23)သတ်မှတ်ထားသည့် အိမ်ထောင်စုဝင်များအတွက် အထူးအာဟာရအစားအစာများ [ဥပမာ - ကိုယ်ဝန်ဆောင် / မွေးကင်းစ / သက်ကြီးရွယ်အို / မသန်စွမ်း / နာတာရှည်ရောဂါ]
24) အစားအစာ
25)နေထိုင်စရာ အမိုးအကာ/အဆောက်အဉီး
26) ရေနှင့်တစ်ကိုယ်ရည်သုံးနှင့်ပတ်ဝန်းကျင်သန့်ရှင်းရေးဆိုင်ရာ ပစ္စည်းများ (သန့်ရှင်းရေးပစ္စည်း/သောက်ရေ/တစ်ကိုယ်ရေသန့်ရှင်းမှုပစ္စည်း)
27) ဆေးဝါးအထောက်အပံ့နှင့်ကျန်းမာရေးစောင့်ရှောက်မှု
28)အခြား  [အသေးစိတ်ဖော်ပြပါ]
29)မသိပါ
30)ငြင်းဆိုခဲ့သည်</t>
  </si>
  <si>
    <t>Form Type - Checklist
29,30 = IsNone
Seeds)need_seeds
Fertilizers)need_fertilizers
Pesticides)need_pesticides
Tools)need_tools
Access to irrigation water)need_accesstoirrigationwater
Access to land)need_accesstoland
Animal feed)need_animalfeed
Veterinary services)need_veterinaryservices
Veterinary inputs)need_veterinaryinputs
Sales of animals with minimum guaranteed price)need_animalsalemingarantdprice
Restocking animals)need_restockinganimals
Support for processing product)need_supportforprocessprod
Support for transportation of animals or animal product [e.g. cold chains for milk])need_supptransofanimalsorprod
Access to tractors)need_acstomechanisedequipprod
Marketing support)need_marketingsupport
Cash assistance)need_cashassistance
Loans)need_loans
Storage equipment or facility [bags / containers / etc.])need_storageequipmentorfaci
Technical support or extension services)need_techsupporextensionserv
Land rehabilitation [in case of a disaster])need_landrehabilitation
Fisheries equipment or other support for fisheries)need_fishequiorothersuppforfish
Information on safety measures to carry out agricultural work in the context of the COVID-19 epidemic)need_infoonsafetymeasures
Special nutrition food for specific household members)need_specNut
Food)need_food
Shelter)need_shelter
WASH)need_WASH
medical supply/health)need_medical
Other)need_other
DON'T KNOW)need_dk
REFUSED)need_ref</t>
  </si>
  <si>
    <t>1-30 = need_received</t>
  </si>
  <si>
    <t>1-27 = need_received</t>
  </si>
  <si>
    <t>resp_age = 18-100
(hh_agricactivity = 1 | 2 | 3 | 4)
quotareached = 2
need = 1</t>
  </si>
  <si>
    <t>need_received</t>
  </si>
  <si>
    <t>need_received_
1) need_received_food
2) need_received_cashvouchers
3) need_received_seeds
4) need_received_extensionservices
5) need_received_livestockfeed
6) need_received_shelter 
7) need_received_WASH
8) need_received_medical
9) need_received_other
10) need_received_noassistreceived
11) need_received_dk
12) need_received_ref</t>
  </si>
  <si>
    <t>Has your household received any assistance in the last 3 months, and if so, which kind?
[OPERATOR: MULTIPLE RESPONSE POSSIBLE. READ OUT THE OPTIONS.]
1)Food
2)Cash vouchers
3)Seeds
4)Extension services
5)Livestock feed
6)Shelter
7)WASH [sanitation/drinking water/hygiene]
8)Medical supply/health
9)Other [specify]
10)No assistance received
11)DON'T KNOW
12)REFUSED</t>
  </si>
  <si>
    <t>လူကြီးမင်း၏အိမ်ထောင်စုသည် လွန်ခဲ့သည့် 3 လအတွင်း မည်သည့်အကူအညီကို ရခဲ့ပါသနည်း၊ ရခဲ့ပါက မည်သည့်အကူအညီမျိုး ဖြစ်သနည်း။
[အော်ပရေတာ- အဖြေအများအပြား ရှိနိုင်သည်။ ရွေးချယ်မှုများကို ဖတ်ပါ။]
1)အစားအစာ
2)ငွေဘောက်ချာများ
3)မျိုးစေ့များ
4)တိုးချဲ့ဝန်ဆောင်မှုများ
5)မွေးမြူရေးအစာ
6)နေထိုင်ဆရာ အမိုးအကာ/အဆောက်အဉီး
7)ရေနှင့်တစ်ကိုယ်ရည်သုံးနှင့်ပတ်ဝန်းကျင်သန့်ရှင်းရေးဆိုင်ရာ ပစ္စည်းများ [သန့်ရှင်းရေးပစ္စည်း/သောက်ရေ/တစ်ကိုယ်ရေသန့်ရှင်းမှုပစ္စည်း]
8)ဆေးဝါးအထောက်အပံ့နှင့်ကျန်းမာရေးစောင့်ရှောက်မှု
9)အခြာ [အသေးစိတ်ဖော်ပြပါ]
10)အကူအညီ မရရှိခဲ့ပါ
11)မသိပါ
12)ဖြေဆိုရန် ငြင်းဆန်သည်</t>
  </si>
  <si>
    <t>Form Type - Checklist
10,11,12 = IsNone
Food)need_received_food
Cash vouchers)need_received_cashvouchers
Seeds)need_received_seeds
Extension services)need_received_extensionservices
Livestock feed)need_received_livestockfeed
Shelter)need_received_shelter
WASH)need_received_WASH
Medical supply/health)need_received_medical
Other)need_received_other
No assistance received)need_received_noassistreceived
DON'T KNOW)need_received_dk
REFUSED)need_received_ref</t>
  </si>
  <si>
    <t>1-9 = o_need_received_agent
10-12 = callback</t>
  </si>
  <si>
    <r>
      <t xml:space="preserve">GeoPoll: More answer options in Burmese translations than in English, confirm if the extra option should be added in English side or should be removed. Also confirm the skip pattern for answer options #7-9.
</t>
    </r>
    <r>
      <rPr>
        <b/>
        <sz val="14"/>
        <color theme="9"/>
        <rFont val="Calibri (Body)"/>
      </rPr>
      <t>WFP: a few more needs_received added, need translations</t>
    </r>
    <r>
      <rPr>
        <b/>
        <sz val="14"/>
        <color rgb="FF0070C0"/>
        <rFont val="Calibri"/>
        <family val="2"/>
        <scheme val="minor"/>
      </rPr>
      <t xml:space="preserve">
</t>
    </r>
  </si>
  <si>
    <t>if need_received = 1-9, go to o_need_received_agent</t>
  </si>
  <si>
    <t>o_need_received_agent</t>
  </si>
  <si>
    <t>If yes, who provided the support or assistance?
[OPERATOR: MULTIPLE RESPONSE]
1)Family/friends
2)NGO
3)UN
4)Other [specify]
5)DON'T KNOW
6)REFUSED</t>
  </si>
  <si>
    <t>ရှိခဲ့လျှင် မည်သူက အကူအညီ သို့မဟုတ် အထောက်အပံ့ ပေးခဲ့သနည်း။
[အော်ပရေတာ- အဖြေအများအပြား ရှိသည်]
1)မိသားစု/သူငယ်ချင်းများ
2)NGO
3)UN
4)အခြား [အသေးစိတ်ဖော်ပြပါ]
5)မသိပါ
6)ဖြေဆိုရန် ငြင်းဆန်သည်</t>
  </si>
  <si>
    <t>Form Type - Checklist
5,6 = IsNone</t>
  </si>
  <si>
    <t>1-6 = callback</t>
  </si>
  <si>
    <r>
      <t xml:space="preserve">WFP: added in skip pattern to go to "Other" if option 4
</t>
    </r>
    <r>
      <rPr>
        <b/>
        <sz val="14"/>
        <color rgb="FF7030A0"/>
        <rFont val="Calibri"/>
        <family val="2"/>
        <scheme val="minor"/>
      </rPr>
      <t>GeoPoll [2/11]: Confirm the need for the next question when we already have Other[specify] at this question. The next question is repetitive as that information will already be captured here.</t>
    </r>
  </si>
  <si>
    <t>1-3 = callback
4 = need_received_agent_other
5-6 = callback</t>
  </si>
  <si>
    <t>I. CLOSING</t>
  </si>
  <si>
    <t>callback</t>
  </si>
  <si>
    <t>Your answers will help us to understand and respond to your community needs. May we call you back again in a few months?
[OPERATOR: SINGLE RESPONSE.]
1)YES
2)NO</t>
  </si>
  <si>
    <t>လူကြီးမင်း၏အဖြေများက ရပ်ရွာလူထု၏ လိုအပ်ချက်များကို နားလည်နိုင်ရန်နှင့် တုံ့ပြန်ဆောင်ရွက်နိုင်ရန် ကူညီပါလိမ့်မည်။ လအနည်းငယ်အတွင်း လူကြီးမင်းကို ပြန်လည်ခေါ်ဆိုခွင့်ပြုနိုင်ပါသလား။
[အော်ပရေတာ- တုံ့ပြန်မှုတစ်ခုသာ။]
1)ဟုတ်
2)မဟုတ်</t>
  </si>
  <si>
    <t>1-2 = language2</t>
  </si>
  <si>
    <t>if callback = 1-2, go to language2</t>
  </si>
  <si>
    <t>language2</t>
  </si>
  <si>
    <t>Select the language that was mostly used to complete the interview.
[OPERATOR: SINGLE RESPONSE.]
1)English
2)Burmese</t>
  </si>
  <si>
    <t>အင်တာဗျူး ပြီးမြောက်ရန်အတွက် အများဆုံးအသုံးပြုခဲ့သည့် ဘာသာစကားကို ရွေးချယ်ပါ။
[အော်ပရေတာ- တုံ့ပြန်မှုတစ်ခုသာ။]
1)အင်္ဂလိပ်ဘာသာ
2)ဗမာဘာသာ</t>
  </si>
  <si>
    <t>1-2 = closeout</t>
  </si>
  <si>
    <t>[Specify languages.]</t>
  </si>
  <si>
    <t>closeout</t>
  </si>
  <si>
    <t>Thank you for your time. The interview has come to an end. You will receive your #TOPUP# airtime credit on this phone within the next 2 days.</t>
  </si>
  <si>
    <t>လူကြီးမင်းရဲ့အချိန်ပေးမှုအတွက် ကျေးဇူးတင်ရှိပါတယ်။ အင်တာဗျူး ပြီးဆုံးသွားပါပြီ။ လူကြီးမင်း၏ #TOPUP#ဖုန်းပြောဆိုခွင့်သည် လာမည့် 2 ရက်အတွင်း ယခုဖုန်းနံပါတ်ထဲသို့ ရောက်ရှိမှာဖြစ်ပါတယ်။</t>
  </si>
  <si>
    <t>End poll callback</t>
  </si>
  <si>
    <t>Call back set</t>
  </si>
  <si>
    <t>CallBack-Introduction</t>
  </si>
  <si>
    <t>Introduction</t>
  </si>
  <si>
    <t>CallBack-Confirmation</t>
  </si>
  <si>
    <t>Confirmation</t>
  </si>
  <si>
    <t>AVERAGE ESTIMATED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</si>
</sst>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8">
    <font>
      <sz val="11"/>
      <color theme="1"/>
      <name val="Calibri"/>
      <family val="2"/>
      <scheme val="minor"/>
    </font>
    <font>
      <sz val="11"/>
      <color theme="1"/>
      <name val="Calibri"/>
      <family val="2"/>
      <scheme val="minor"/>
    </font>
    <font>
      <sz val="12"/>
      <color theme="1"/>
      <name val="Calibri"/>
      <family val="2"/>
      <scheme val="minor"/>
    </font>
    <font>
      <sz val="16"/>
      <color theme="0"/>
      <name val="Calibri"/>
      <family val="2"/>
      <scheme val="minor"/>
    </font>
    <font>
      <sz val="16"/>
      <name val="Calibri"/>
      <family val="2"/>
      <scheme val="minor"/>
    </font>
    <font>
      <sz val="14"/>
      <name val="Calibri"/>
      <family val="2"/>
      <scheme val="minor"/>
    </font>
    <font>
      <sz val="10"/>
      <color rgb="FF000000"/>
      <name val="Arial"/>
      <family val="2"/>
    </font>
    <font>
      <b/>
      <sz val="14"/>
      <name val="Calibri"/>
      <family val="2"/>
      <scheme val="minor"/>
    </font>
    <font>
      <sz val="14"/>
      <color theme="1"/>
      <name val="Calibri"/>
      <family val="2"/>
      <scheme val="minor"/>
    </font>
    <font>
      <sz val="14"/>
      <name val="Calibri"/>
      <family val="2"/>
    </font>
    <font>
      <i/>
      <sz val="14"/>
      <name val="Calibri"/>
      <family val="2"/>
      <scheme val="minor"/>
    </font>
    <font>
      <sz val="14"/>
      <color theme="1"/>
      <name val="Calibri (Body)"/>
    </font>
    <font>
      <sz val="14"/>
      <name val="Pyidaungsu"/>
      <family val="2"/>
    </font>
    <font>
      <sz val="14"/>
      <color rgb="FF000000"/>
      <name val="Calibri"/>
      <family val="2"/>
      <scheme val="minor"/>
    </font>
    <font>
      <sz val="14"/>
      <color rgb="FF000000"/>
      <name val="Pyidaungsu"/>
      <family val="2"/>
    </font>
    <font>
      <b/>
      <sz val="14"/>
      <color rgb="FF000000"/>
      <name val="Calibri"/>
      <family val="2"/>
      <scheme val="minor"/>
    </font>
    <font>
      <sz val="14"/>
      <color theme="1"/>
      <name val="Pyidaungsu"/>
      <family val="2"/>
    </font>
    <font>
      <b/>
      <sz val="14"/>
      <color theme="1"/>
      <name val="Calibri"/>
      <family val="2"/>
      <scheme val="minor"/>
    </font>
    <font>
      <sz val="14"/>
      <color theme="1"/>
      <name val="Calibri"/>
      <family val="2"/>
    </font>
    <font>
      <b/>
      <sz val="14"/>
      <color theme="4" tint="-0.249977111117893"/>
      <name val="Calibri"/>
      <family val="2"/>
      <scheme val="minor"/>
    </font>
    <font>
      <sz val="14"/>
      <color rgb="FFFF0000"/>
      <name val="Calibri"/>
      <family val="2"/>
      <scheme val="minor"/>
    </font>
    <font>
      <sz val="14"/>
      <name val="Calibri (Body)"/>
    </font>
    <font>
      <strike/>
      <sz val="14"/>
      <color theme="1"/>
      <name val="Calibri (Body)"/>
    </font>
    <font>
      <b/>
      <sz val="14"/>
      <color rgb="FFFF0000"/>
      <name val="Calibri"/>
      <family val="2"/>
      <scheme val="minor"/>
    </font>
    <font>
      <sz val="16"/>
      <color theme="1"/>
      <name val="Calibri"/>
      <family val="2"/>
      <scheme val="minor"/>
    </font>
    <font>
      <b/>
      <sz val="14"/>
      <color theme="1"/>
      <name val="Calibri (Body)"/>
    </font>
    <font>
      <strike/>
      <sz val="14"/>
      <color theme="1"/>
      <name val="Calibri"/>
      <family val="2"/>
      <scheme val="minor"/>
    </font>
    <font>
      <b/>
      <sz val="14"/>
      <color rgb="FF0070C0"/>
      <name val="Calibri"/>
      <family val="2"/>
      <scheme val="minor"/>
    </font>
    <font>
      <b/>
      <i/>
      <sz val="14"/>
      <name val="Calibri"/>
      <family val="2"/>
      <scheme val="minor"/>
    </font>
    <font>
      <b/>
      <sz val="14"/>
      <color theme="9"/>
      <name val="Calibri (Body)"/>
    </font>
    <font>
      <b/>
      <sz val="14"/>
      <color rgb="FF7030A0"/>
      <name val="Calibri (Body)"/>
    </font>
    <font>
      <b/>
      <sz val="14"/>
      <color rgb="FF7030A0"/>
      <name val="Calibri"/>
      <family val="2"/>
      <scheme val="minor"/>
    </font>
    <font>
      <b/>
      <sz val="14"/>
      <color theme="9"/>
      <name val="Calibri"/>
      <family val="2"/>
      <scheme val="minor"/>
    </font>
    <font>
      <strike/>
      <sz val="14"/>
      <color rgb="FFFF0000"/>
      <name val="Calibri"/>
      <family val="2"/>
      <scheme val="minor"/>
    </font>
    <font>
      <sz val="14"/>
      <color theme="1"/>
      <name val="Myanmar Text"/>
      <family val="2"/>
    </font>
    <font>
      <strike/>
      <sz val="14"/>
      <name val="Calibri (Body)"/>
    </font>
    <font>
      <sz val="10"/>
      <color theme="1"/>
      <name val="Calibri"/>
      <family val="2"/>
      <scheme val="minor"/>
    </font>
    <font>
      <b/>
      <sz val="14"/>
      <name val="Calibri (Body)"/>
    </font>
  </fonts>
  <fills count="12">
    <fill>
      <patternFill patternType="none"/>
    </fill>
    <fill>
      <patternFill patternType="gray125"/>
    </fill>
    <fill>
      <patternFill patternType="solid">
        <fgColor theme="1"/>
        <bgColor indexed="64"/>
      </patternFill>
    </fill>
    <fill>
      <patternFill patternType="solid">
        <fgColor rgb="FF4398B6"/>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59999389629810485"/>
        <bgColor indexed="64"/>
      </patternFill>
    </fill>
    <fill>
      <patternFill patternType="solid">
        <fgColor rgb="FFFFFFFF"/>
        <bgColor rgb="FF000000"/>
      </patternFill>
    </fill>
    <fill>
      <patternFill patternType="solid">
        <fgColor rgb="FF92D050"/>
        <bgColor indexed="64"/>
      </patternFill>
    </fill>
    <fill>
      <patternFill patternType="solid">
        <fgColor rgb="FFF6DFDC"/>
        <bgColor rgb="FF000000"/>
      </patternFill>
    </fill>
  </fills>
  <borders count="62">
    <border>
      <left/>
      <right/>
      <top/>
      <bottom/>
      <diagonal/>
    </border>
    <border>
      <left style="medium">
        <color indexed="64"/>
      </left>
      <right/>
      <top/>
      <bottom style="thin">
        <color auto="1"/>
      </bottom>
      <diagonal/>
    </border>
    <border>
      <left/>
      <right/>
      <top/>
      <bottom style="thin">
        <color auto="1"/>
      </bottom>
      <diagonal/>
    </border>
    <border>
      <left style="medium">
        <color indexed="64"/>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thin">
        <color indexed="64"/>
      </right>
      <top/>
      <bottom style="medium">
        <color indexed="64"/>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theme="1"/>
      </left>
      <right style="thin">
        <color theme="1"/>
      </right>
      <top style="thin">
        <color theme="1"/>
      </top>
      <bottom/>
      <diagonal/>
    </border>
    <border>
      <left style="thin">
        <color auto="1"/>
      </left>
      <right/>
      <top/>
      <bottom/>
      <diagonal/>
    </border>
    <border>
      <left style="thin">
        <color auto="1"/>
      </left>
      <right style="medium">
        <color indexed="64"/>
      </right>
      <top style="thin">
        <color auto="1"/>
      </top>
      <bottom/>
      <diagonal/>
    </border>
    <border>
      <left style="medium">
        <color indexed="64"/>
      </left>
      <right style="medium">
        <color indexed="64"/>
      </right>
      <top style="thin">
        <color auto="1"/>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indexed="64"/>
      </left>
      <right style="thin">
        <color indexed="64"/>
      </right>
      <top/>
      <bottom/>
      <diagonal/>
    </border>
    <border>
      <left style="medium">
        <color theme="1"/>
      </left>
      <right style="medium">
        <color theme="1"/>
      </right>
      <top style="thin">
        <color theme="1"/>
      </top>
      <bottom style="thin">
        <color theme="1"/>
      </bottom>
      <diagonal/>
    </border>
    <border>
      <left style="thin">
        <color theme="1"/>
      </left>
      <right/>
      <top style="thin">
        <color theme="1"/>
      </top>
      <bottom/>
      <diagonal/>
    </border>
    <border>
      <left style="medium">
        <color theme="1"/>
      </left>
      <right style="medium">
        <color theme="1"/>
      </right>
      <top style="thin">
        <color theme="1"/>
      </top>
      <bottom style="medium">
        <color theme="1"/>
      </bottom>
      <diagonal/>
    </border>
    <border>
      <left style="medium">
        <color theme="1"/>
      </left>
      <right style="medium">
        <color theme="1"/>
      </right>
      <top/>
      <bottom style="thin">
        <color indexed="64"/>
      </bottom>
      <diagonal/>
    </border>
    <border>
      <left style="medium">
        <color theme="1"/>
      </left>
      <right style="medium">
        <color theme="1"/>
      </right>
      <top style="thin">
        <color auto="1"/>
      </top>
      <bottom style="thin">
        <color auto="1"/>
      </bottom>
      <diagonal/>
    </border>
    <border>
      <left style="medium">
        <color indexed="64"/>
      </left>
      <right style="medium">
        <color indexed="64"/>
      </right>
      <top/>
      <bottom style="thin">
        <color auto="1"/>
      </bottom>
      <diagonal/>
    </border>
    <border>
      <left style="medium">
        <color indexed="64"/>
      </left>
      <right/>
      <top/>
      <bottom/>
      <diagonal/>
    </border>
    <border>
      <left/>
      <right style="thin">
        <color theme="0" tint="-0.499984740745262"/>
      </right>
      <top/>
      <bottom style="thin">
        <color theme="0" tint="-0.499984740745262"/>
      </bottom>
      <diagonal/>
    </border>
    <border>
      <left/>
      <right style="medium">
        <color indexed="64"/>
      </right>
      <top style="thin">
        <color auto="1"/>
      </top>
      <bottom/>
      <diagonal/>
    </border>
    <border>
      <left style="thin">
        <color rgb="FF000000"/>
      </left>
      <right/>
      <top style="thin">
        <color rgb="FF000000"/>
      </top>
      <bottom style="thin">
        <color rgb="FF000000"/>
      </bottom>
      <diagonal/>
    </border>
    <border>
      <left style="thin">
        <color theme="1"/>
      </left>
      <right style="thin">
        <color theme="1"/>
      </right>
      <top/>
      <bottom style="thin">
        <color theme="1"/>
      </bottom>
      <diagonal/>
    </border>
    <border>
      <left style="thin">
        <color theme="1"/>
      </left>
      <right/>
      <top/>
      <bottom style="thin">
        <color theme="1"/>
      </bottom>
      <diagonal/>
    </border>
    <border>
      <left style="thin">
        <color rgb="FF000000"/>
      </left>
      <right/>
      <top style="thin">
        <color rgb="FF000000"/>
      </top>
      <bottom/>
      <diagonal/>
    </border>
    <border>
      <left style="thin">
        <color auto="1"/>
      </left>
      <right style="thin">
        <color auto="1"/>
      </right>
      <top style="medium">
        <color indexed="64"/>
      </top>
      <bottom/>
      <diagonal/>
    </border>
    <border>
      <left style="thin">
        <color indexed="64"/>
      </left>
      <right style="thin">
        <color indexed="64"/>
      </right>
      <top style="thin">
        <color indexed="64"/>
      </top>
      <bottom style="thin">
        <color theme="1"/>
      </bottom>
      <diagonal/>
    </border>
    <border>
      <left style="medium">
        <color theme="1"/>
      </left>
      <right style="medium">
        <color theme="1"/>
      </right>
      <top/>
      <bottom style="thin">
        <color theme="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s>
  <cellStyleXfs count="13">
    <xf numFmtId="0" fontId="0" fillId="0" borderId="0"/>
    <xf numFmtId="0" fontId="2" fillId="0" borderId="0"/>
    <xf numFmtId="0" fontId="1" fillId="0" borderId="0"/>
    <xf numFmtId="9" fontId="1" fillId="0" borderId="0"/>
    <xf numFmtId="0" fontId="6" fillId="0" borderId="0"/>
    <xf numFmtId="0" fontId="2" fillId="0" borderId="0"/>
    <xf numFmtId="0" fontId="1" fillId="0" borderId="0"/>
    <xf numFmtId="0" fontId="1" fillId="0" borderId="0"/>
    <xf numFmtId="0" fontId="1" fillId="0" borderId="0"/>
    <xf numFmtId="0" fontId="2" fillId="0" borderId="0"/>
    <xf numFmtId="9" fontId="1" fillId="0" borderId="0"/>
    <xf numFmtId="0" fontId="1" fillId="0" borderId="0"/>
    <xf numFmtId="0" fontId="1" fillId="0" borderId="0"/>
  </cellStyleXfs>
  <cellXfs count="420">
    <xf numFmtId="0" fontId="0" fillId="0" borderId="0" xfId="0"/>
    <xf numFmtId="0" fontId="5" fillId="2" borderId="0" xfId="1" applyFont="1" applyFill="1" applyAlignment="1">
      <alignment vertical="center" wrapText="1"/>
    </xf>
    <xf numFmtId="0" fontId="5" fillId="2" borderId="0" xfId="1" applyFont="1" applyFill="1" applyAlignment="1" applyProtection="1">
      <alignment vertical="center" wrapText="1"/>
      <protection locked="0"/>
    </xf>
    <xf numFmtId="0" fontId="5" fillId="0" borderId="0" xfId="2" applyFont="1" applyProtection="1">
      <protection locked="0"/>
    </xf>
    <xf numFmtId="9" fontId="5" fillId="0" borderId="0" xfId="3" applyFont="1" applyProtection="1">
      <protection locked="0"/>
    </xf>
    <xf numFmtId="0" fontId="5" fillId="3" borderId="6" xfId="1" applyFont="1" applyFill="1" applyBorder="1" applyAlignment="1">
      <alignment vertical="center" wrapText="1"/>
    </xf>
    <xf numFmtId="0" fontId="5" fillId="3" borderId="7" xfId="1" applyFont="1" applyFill="1" applyBorder="1" applyAlignment="1" applyProtection="1">
      <alignment vertical="center" wrapText="1"/>
      <protection locked="0"/>
    </xf>
    <xf numFmtId="0" fontId="5" fillId="3" borderId="8" xfId="1" applyFont="1" applyFill="1" applyBorder="1" applyAlignment="1">
      <alignment vertical="center" wrapText="1"/>
    </xf>
    <xf numFmtId="0" fontId="7" fillId="0" borderId="0" xfId="2" applyFont="1"/>
    <xf numFmtId="0" fontId="7" fillId="0" borderId="10" xfId="4" applyFont="1" applyBorder="1" applyAlignment="1">
      <alignment horizontal="center" vertical="center"/>
    </xf>
    <xf numFmtId="0" fontId="7" fillId="0" borderId="11" xfId="4" applyFont="1" applyBorder="1" applyAlignment="1">
      <alignment horizontal="center" vertical="center" wrapText="1"/>
    </xf>
    <xf numFmtId="0" fontId="7" fillId="4" borderId="11" xfId="4" applyFont="1" applyFill="1" applyBorder="1" applyAlignment="1">
      <alignment horizontal="center" vertical="center" wrapText="1"/>
    </xf>
    <xf numFmtId="0" fontId="7" fillId="0" borderId="12" xfId="4" applyFont="1" applyBorder="1" applyAlignment="1">
      <alignment horizontal="center" vertical="center" wrapText="1"/>
    </xf>
    <xf numFmtId="0" fontId="7" fillId="0" borderId="8" xfId="4" applyFont="1" applyBorder="1" applyAlignment="1">
      <alignment horizontal="center" vertical="center" wrapText="1"/>
    </xf>
    <xf numFmtId="0" fontId="7" fillId="0" borderId="14" xfId="2" applyFont="1" applyBorder="1" applyAlignment="1" applyProtection="1">
      <alignment wrapText="1"/>
      <protection locked="0"/>
    </xf>
    <xf numFmtId="9" fontId="7" fillId="0" borderId="15" xfId="3" applyFont="1" applyBorder="1" applyAlignment="1" applyProtection="1">
      <alignment wrapText="1"/>
      <protection locked="0"/>
    </xf>
    <xf numFmtId="0" fontId="7" fillId="0" borderId="16" xfId="2" applyFont="1" applyBorder="1" applyAlignment="1" applyProtection="1">
      <alignment wrapText="1"/>
      <protection locked="0"/>
    </xf>
    <xf numFmtId="0" fontId="7" fillId="0" borderId="0" xfId="2" applyFont="1" applyProtection="1">
      <protection locked="0"/>
    </xf>
    <xf numFmtId="0" fontId="7" fillId="0" borderId="9" xfId="2" applyFont="1" applyBorder="1" applyAlignment="1">
      <alignment wrapText="1"/>
    </xf>
    <xf numFmtId="164" fontId="5" fillId="0" borderId="0" xfId="2" applyNumberFormat="1" applyFont="1" applyProtection="1">
      <protection locked="0"/>
    </xf>
    <xf numFmtId="0" fontId="5" fillId="0" borderId="17" xfId="4" applyFont="1" applyBorder="1" applyAlignment="1">
      <alignment horizontal="center" vertical="center"/>
    </xf>
    <xf numFmtId="0" fontId="5" fillId="0" borderId="18" xfId="1" applyFont="1" applyBorder="1" applyAlignment="1">
      <alignment horizontal="center" vertical="center" wrapText="1"/>
    </xf>
    <xf numFmtId="0" fontId="5" fillId="0" borderId="18" xfId="2" applyFont="1" applyBorder="1" applyAlignment="1">
      <alignment horizontal="left" vertical="center" wrapText="1"/>
    </xf>
    <xf numFmtId="0" fontId="5" fillId="0" borderId="18" xfId="4" applyFont="1" applyBorder="1" applyAlignment="1">
      <alignment horizontal="center" vertical="center" wrapText="1"/>
    </xf>
    <xf numFmtId="0" fontId="5" fillId="0" borderId="18" xfId="4" applyFont="1" applyBorder="1" applyAlignment="1" applyProtection="1">
      <alignment vertical="center" wrapText="1"/>
      <protection locked="0"/>
    </xf>
    <xf numFmtId="0" fontId="5" fillId="4" borderId="18" xfId="4" applyFont="1" applyFill="1" applyBorder="1" applyAlignment="1">
      <alignment horizontal="center" vertical="center" wrapText="1"/>
    </xf>
    <xf numFmtId="0" fontId="5" fillId="0" borderId="19" xfId="2" applyFont="1" applyBorder="1" applyAlignment="1">
      <alignment horizontal="left" vertical="center" wrapText="1"/>
    </xf>
    <xf numFmtId="0" fontId="5" fillId="0" borderId="19" xfId="2" applyFont="1" applyBorder="1" applyAlignment="1" applyProtection="1">
      <alignment horizontal="center" vertical="center" wrapText="1"/>
      <protection locked="0"/>
    </xf>
    <xf numFmtId="0" fontId="5" fillId="0" borderId="20" xfId="2" applyFont="1" applyBorder="1" applyAlignment="1">
      <alignment horizontal="left" vertical="center" wrapText="1"/>
    </xf>
    <xf numFmtId="0" fontId="5" fillId="0" borderId="21" xfId="2" applyFont="1" applyBorder="1" applyAlignment="1" applyProtection="1">
      <alignment horizontal="left" vertical="center" wrapText="1"/>
      <protection locked="0"/>
    </xf>
    <xf numFmtId="0" fontId="5" fillId="0" borderId="22" xfId="4" applyFont="1" applyBorder="1" applyAlignment="1">
      <alignment horizontal="center" vertical="center"/>
    </xf>
    <xf numFmtId="0" fontId="5" fillId="0" borderId="6" xfId="1" applyFont="1" applyBorder="1" applyAlignment="1">
      <alignment horizontal="center" vertical="center" wrapText="1"/>
    </xf>
    <xf numFmtId="0" fontId="9" fillId="0" borderId="18" xfId="2" applyFont="1" applyBorder="1" applyAlignment="1">
      <alignment horizontal="center" vertical="center" wrapText="1"/>
    </xf>
    <xf numFmtId="0" fontId="5" fillId="0" borderId="6" xfId="2" applyFont="1" applyBorder="1" applyAlignment="1">
      <alignment horizontal="left" vertical="center" wrapText="1"/>
    </xf>
    <xf numFmtId="0" fontId="5" fillId="0" borderId="6" xfId="4" applyFont="1" applyBorder="1" applyAlignment="1">
      <alignment horizontal="center" vertical="center" wrapText="1"/>
    </xf>
    <xf numFmtId="0" fontId="5" fillId="4" borderId="6" xfId="4" applyFont="1" applyFill="1" applyBorder="1" applyAlignment="1">
      <alignment horizontal="center" vertical="center" wrapText="1"/>
    </xf>
    <xf numFmtId="0" fontId="5" fillId="0" borderId="6" xfId="2" applyFont="1" applyBorder="1" applyAlignment="1">
      <alignment horizontal="center" vertical="center" wrapText="1"/>
    </xf>
    <xf numFmtId="0" fontId="5" fillId="0" borderId="7" xfId="2" applyFont="1" applyBorder="1" applyAlignment="1">
      <alignment horizontal="left" vertical="center" wrapText="1"/>
    </xf>
    <xf numFmtId="0" fontId="5" fillId="0" borderId="7" xfId="2" applyFont="1" applyBorder="1" applyAlignment="1" applyProtection="1">
      <alignment horizontal="center" vertical="center" wrapText="1"/>
      <protection locked="0"/>
    </xf>
    <xf numFmtId="0" fontId="5" fillId="0" borderId="8" xfId="2" applyFont="1" applyBorder="1" applyAlignment="1">
      <alignment horizontal="left" vertical="center" wrapText="1"/>
    </xf>
    <xf numFmtId="0" fontId="5" fillId="0" borderId="23" xfId="2" applyFont="1" applyBorder="1" applyAlignment="1" applyProtection="1">
      <alignment horizontal="left" vertical="center" wrapText="1"/>
      <protection locked="0"/>
    </xf>
    <xf numFmtId="0" fontId="5" fillId="0" borderId="6" xfId="5" applyFont="1" applyBorder="1" applyAlignment="1">
      <alignment horizontal="center" vertical="center" wrapText="1"/>
    </xf>
    <xf numFmtId="0" fontId="5" fillId="0" borderId="6" xfId="6" applyFont="1" applyBorder="1" applyAlignment="1">
      <alignment horizontal="left" vertical="center" wrapText="1"/>
    </xf>
    <xf numFmtId="0" fontId="5" fillId="4" borderId="6" xfId="2" applyFont="1" applyFill="1" applyBorder="1" applyAlignment="1">
      <alignment horizontal="center" vertical="center" wrapText="1"/>
    </xf>
    <xf numFmtId="0" fontId="5" fillId="0" borderId="7" xfId="6" applyFont="1" applyBorder="1" applyAlignment="1">
      <alignment horizontal="left" vertical="center" wrapText="1"/>
    </xf>
    <xf numFmtId="0" fontId="5" fillId="0" borderId="7" xfId="6" applyFont="1" applyBorder="1" applyAlignment="1" applyProtection="1">
      <alignment horizontal="center" vertical="center" wrapText="1"/>
      <protection locked="0"/>
    </xf>
    <xf numFmtId="0" fontId="5" fillId="0" borderId="8" xfId="6" applyFont="1" applyBorder="1" applyAlignment="1">
      <alignment horizontal="left" vertical="center" wrapText="1"/>
    </xf>
    <xf numFmtId="0" fontId="5" fillId="0" borderId="23" xfId="6" applyFont="1" applyBorder="1" applyAlignment="1" applyProtection="1">
      <alignment horizontal="left" vertical="center" wrapText="1"/>
      <protection locked="0"/>
    </xf>
    <xf numFmtId="0" fontId="5" fillId="4" borderId="7" xfId="7" applyFont="1" applyFill="1" applyBorder="1" applyAlignment="1">
      <alignment horizontal="left" vertical="center" wrapText="1"/>
    </xf>
    <xf numFmtId="0" fontId="10" fillId="0" borderId="7" xfId="2" applyFont="1" applyBorder="1" applyAlignment="1" applyProtection="1">
      <alignment horizontal="left" vertical="center" wrapText="1"/>
      <protection locked="0"/>
    </xf>
    <xf numFmtId="0" fontId="10" fillId="0" borderId="23" xfId="2" applyFont="1" applyBorder="1" applyAlignment="1" applyProtection="1">
      <alignment horizontal="left" vertical="center" wrapText="1"/>
      <protection locked="0"/>
    </xf>
    <xf numFmtId="0" fontId="5" fillId="4" borderId="6" xfId="1" applyFont="1" applyFill="1" applyBorder="1" applyAlignment="1">
      <alignment horizontal="center" vertical="center" wrapText="1"/>
    </xf>
    <xf numFmtId="0" fontId="8" fillId="4" borderId="6" xfId="2" applyFont="1" applyFill="1" applyBorder="1" applyAlignment="1" applyProtection="1">
      <alignment horizontal="left" vertical="center" wrapText="1"/>
      <protection locked="0"/>
    </xf>
    <xf numFmtId="0" fontId="8" fillId="4" borderId="6" xfId="4" applyFont="1" applyFill="1" applyBorder="1" applyAlignment="1">
      <alignment horizontal="center" vertical="center" wrapText="1"/>
    </xf>
    <xf numFmtId="0" fontId="8" fillId="4" borderId="6" xfId="8" applyFont="1" applyFill="1" applyBorder="1" applyAlignment="1" applyProtection="1">
      <alignment horizontal="left" vertical="top" wrapText="1"/>
      <protection locked="0"/>
    </xf>
    <xf numFmtId="0" fontId="8" fillId="0" borderId="6" xfId="2" applyFont="1" applyBorder="1" applyAlignment="1">
      <alignment horizontal="center" vertical="center" wrapText="1"/>
    </xf>
    <xf numFmtId="0" fontId="8" fillId="0" borderId="6" xfId="4" applyFont="1" applyBorder="1" applyAlignment="1">
      <alignment horizontal="center" vertical="center" wrapText="1"/>
    </xf>
    <xf numFmtId="0" fontId="8" fillId="0" borderId="7" xfId="2" applyFont="1" applyBorder="1" applyAlignment="1">
      <alignment horizontal="left" vertical="center" wrapText="1"/>
    </xf>
    <xf numFmtId="0" fontId="8" fillId="0" borderId="7" xfId="2" applyFont="1" applyBorder="1" applyAlignment="1" applyProtection="1">
      <alignment horizontal="left" vertical="center" wrapText="1"/>
      <protection locked="0"/>
    </xf>
    <xf numFmtId="0" fontId="8" fillId="4" borderId="7" xfId="8" applyFont="1" applyFill="1" applyBorder="1" applyAlignment="1">
      <alignment horizontal="left" vertical="center" wrapText="1"/>
    </xf>
    <xf numFmtId="0" fontId="5" fillId="4" borderId="6" xfId="5" applyFont="1" applyFill="1" applyBorder="1" applyAlignment="1">
      <alignment horizontal="center" vertical="center" wrapText="1"/>
    </xf>
    <xf numFmtId="0" fontId="8" fillId="0" borderId="7" xfId="2" applyFont="1" applyBorder="1" applyAlignment="1" applyProtection="1">
      <alignment horizontal="center" vertical="center" wrapText="1"/>
      <protection locked="0"/>
    </xf>
    <xf numFmtId="0" fontId="5" fillId="0" borderId="24" xfId="4" applyFont="1" applyBorder="1" applyAlignment="1">
      <alignment horizontal="center" vertical="center"/>
    </xf>
    <xf numFmtId="0" fontId="5" fillId="0" borderId="25" xfId="5" applyFont="1" applyBorder="1" applyAlignment="1">
      <alignment horizontal="center" vertical="center" wrapText="1"/>
    </xf>
    <xf numFmtId="0" fontId="9" fillId="0" borderId="26" xfId="2" applyFont="1" applyBorder="1" applyAlignment="1">
      <alignment horizontal="center" vertical="center" wrapText="1"/>
    </xf>
    <xf numFmtId="0" fontId="5" fillId="0" borderId="25" xfId="2" applyFont="1" applyBorder="1" applyAlignment="1">
      <alignment horizontal="left" vertical="center" wrapText="1"/>
    </xf>
    <xf numFmtId="0" fontId="5" fillId="0" borderId="25" xfId="4" applyFont="1" applyBorder="1" applyAlignment="1">
      <alignment horizontal="center" vertical="center" wrapText="1"/>
    </xf>
    <xf numFmtId="0" fontId="5" fillId="4" borderId="25" xfId="4" applyFont="1" applyFill="1" applyBorder="1" applyAlignment="1">
      <alignment horizontal="center" vertical="center" wrapText="1"/>
    </xf>
    <xf numFmtId="0" fontId="5" fillId="0" borderId="25" xfId="2" applyFont="1" applyBorder="1" applyAlignment="1">
      <alignment horizontal="center" vertical="center" wrapText="1"/>
    </xf>
    <xf numFmtId="0" fontId="5" fillId="0" borderId="27" xfId="2" applyFont="1" applyBorder="1" applyAlignment="1">
      <alignment horizontal="left" vertical="center" wrapText="1"/>
    </xf>
    <xf numFmtId="0" fontId="5" fillId="0" borderId="12" xfId="2" applyFont="1" applyBorder="1" applyAlignment="1">
      <alignment horizontal="left" vertical="center" wrapText="1"/>
    </xf>
    <xf numFmtId="0" fontId="5" fillId="0" borderId="28" xfId="2" applyFont="1" applyBorder="1" applyAlignment="1">
      <alignment horizontal="left" vertical="center" wrapText="1"/>
    </xf>
    <xf numFmtId="0" fontId="5" fillId="0" borderId="29" xfId="2" applyFont="1" applyBorder="1" applyAlignment="1" applyProtection="1">
      <alignment horizontal="left" vertical="center" wrapText="1"/>
      <protection locked="0"/>
    </xf>
    <xf numFmtId="0" fontId="10" fillId="0" borderId="19" xfId="2" applyFont="1" applyBorder="1" applyAlignment="1" applyProtection="1">
      <alignment horizontal="left" vertical="center" wrapText="1"/>
      <protection locked="0"/>
    </xf>
    <xf numFmtId="0" fontId="5" fillId="0" borderId="19" xfId="2" applyFont="1" applyBorder="1" applyAlignment="1" applyProtection="1">
      <alignment horizontal="left" vertical="center" wrapText="1"/>
      <protection locked="0"/>
    </xf>
    <xf numFmtId="0" fontId="8" fillId="0" borderId="18" xfId="9" applyFont="1" applyBorder="1" applyAlignment="1">
      <alignment horizontal="center" vertical="center" wrapText="1"/>
    </xf>
    <xf numFmtId="0" fontId="8" fillId="0" borderId="18" xfId="8" applyFont="1" applyBorder="1" applyAlignment="1">
      <alignment horizontal="center" vertical="center" wrapText="1"/>
    </xf>
    <xf numFmtId="0" fontId="8" fillId="0" borderId="19" xfId="7" applyFont="1" applyBorder="1" applyAlignment="1">
      <alignment horizontal="left" vertical="center" wrapText="1"/>
    </xf>
    <xf numFmtId="0" fontId="8" fillId="0" borderId="30" xfId="4" applyFont="1" applyBorder="1" applyAlignment="1">
      <alignment horizontal="center" vertical="center" wrapText="1"/>
    </xf>
    <xf numFmtId="0" fontId="8" fillId="0" borderId="18" xfId="7" applyFont="1" applyBorder="1" applyAlignment="1" applyProtection="1">
      <alignment horizontal="left" vertical="center" wrapText="1"/>
      <protection locked="0"/>
    </xf>
    <xf numFmtId="0" fontId="8" fillId="0" borderId="18" xfId="7" applyFont="1" applyBorder="1" applyAlignment="1">
      <alignment horizontal="center" vertical="center" wrapText="1"/>
    </xf>
    <xf numFmtId="0" fontId="8" fillId="0" borderId="18" xfId="4" applyFont="1" applyBorder="1" applyAlignment="1">
      <alignment horizontal="center" vertical="center" wrapText="1"/>
    </xf>
    <xf numFmtId="0" fontId="8" fillId="0" borderId="6" xfId="7" applyFont="1" applyBorder="1" applyAlignment="1" applyProtection="1">
      <alignment horizontal="left" vertical="center" wrapText="1"/>
      <protection locked="0"/>
    </xf>
    <xf numFmtId="0" fontId="5" fillId="0" borderId="8" xfId="7" applyFont="1" applyBorder="1" applyAlignment="1">
      <alignment horizontal="left" vertical="center" wrapText="1"/>
    </xf>
    <xf numFmtId="0" fontId="5" fillId="0" borderId="23" xfId="7" applyFont="1" applyBorder="1" applyAlignment="1" applyProtection="1">
      <alignment horizontal="left" vertical="center" wrapText="1"/>
      <protection locked="0"/>
    </xf>
    <xf numFmtId="164" fontId="5" fillId="0" borderId="0" xfId="2" applyNumberFormat="1" applyFont="1"/>
    <xf numFmtId="9" fontId="5" fillId="0" borderId="0" xfId="3" applyFont="1"/>
    <xf numFmtId="0" fontId="5" fillId="0" borderId="0" xfId="2" applyFont="1"/>
    <xf numFmtId="0" fontId="5" fillId="0" borderId="0" xfId="7" applyFont="1"/>
    <xf numFmtId="0" fontId="7" fillId="0" borderId="0" xfId="8" applyFont="1"/>
    <xf numFmtId="0" fontId="8" fillId="0" borderId="6" xfId="9" applyFont="1" applyBorder="1" applyAlignment="1">
      <alignment horizontal="center" vertical="center" wrapText="1"/>
    </xf>
    <xf numFmtId="0" fontId="8" fillId="0" borderId="12" xfId="8" applyFont="1" applyBorder="1" applyAlignment="1">
      <alignment horizontal="left" vertical="top" wrapText="1"/>
    </xf>
    <xf numFmtId="0" fontId="8" fillId="0" borderId="5" xfId="4" applyFont="1" applyBorder="1" applyAlignment="1">
      <alignment horizontal="center" vertical="center" wrapText="1"/>
    </xf>
    <xf numFmtId="0" fontId="8" fillId="0" borderId="11" xfId="8" applyFont="1" applyBorder="1" applyAlignment="1" applyProtection="1">
      <alignment horizontal="left" vertical="top" wrapText="1"/>
      <protection locked="0"/>
    </xf>
    <xf numFmtId="0" fontId="8" fillId="0" borderId="6" xfId="7" applyFont="1" applyBorder="1" applyAlignment="1">
      <alignment horizontal="center" vertical="center" wrapText="1"/>
    </xf>
    <xf numFmtId="0" fontId="8" fillId="0" borderId="7" xfId="7" applyFont="1" applyBorder="1" applyAlignment="1">
      <alignment horizontal="left" vertical="center" wrapText="1"/>
    </xf>
    <xf numFmtId="0" fontId="12" fillId="0" borderId="0" xfId="8" applyFont="1"/>
    <xf numFmtId="9" fontId="12" fillId="0" borderId="0" xfId="10" applyFont="1"/>
    <xf numFmtId="2" fontId="5" fillId="0" borderId="0" xfId="7" applyNumberFormat="1" applyFont="1"/>
    <xf numFmtId="0" fontId="8" fillId="0" borderId="6" xfId="8" applyFont="1" applyBorder="1" applyProtection="1">
      <protection locked="0"/>
    </xf>
    <xf numFmtId="0" fontId="13" fillId="0" borderId="8" xfId="7" applyFont="1" applyBorder="1" applyAlignment="1">
      <alignment horizontal="left" vertical="center" wrapText="1"/>
    </xf>
    <xf numFmtId="0" fontId="13" fillId="0" borderId="23" xfId="7" applyFont="1" applyBorder="1" applyAlignment="1" applyProtection="1">
      <alignment horizontal="left" vertical="center" wrapText="1"/>
      <protection locked="0"/>
    </xf>
    <xf numFmtId="0" fontId="14" fillId="0" borderId="0" xfId="8" applyFont="1"/>
    <xf numFmtId="9" fontId="14" fillId="0" borderId="0" xfId="10" applyFont="1"/>
    <xf numFmtId="2" fontId="13" fillId="0" borderId="0" xfId="7" applyNumberFormat="1" applyFont="1"/>
    <xf numFmtId="0" fontId="15" fillId="0" borderId="0" xfId="8" applyFont="1"/>
    <xf numFmtId="0" fontId="13" fillId="0" borderId="0" xfId="7" applyFont="1"/>
    <xf numFmtId="0" fontId="8" fillId="0" borderId="12" xfId="8" applyFont="1" applyBorder="1" applyAlignment="1">
      <alignment horizontal="left" vertical="center" wrapText="1"/>
    </xf>
    <xf numFmtId="0" fontId="8" fillId="0" borderId="11" xfId="8" applyFont="1" applyBorder="1" applyAlignment="1" applyProtection="1">
      <alignment horizontal="left" vertical="center" wrapText="1"/>
      <protection locked="0"/>
    </xf>
    <xf numFmtId="0" fontId="8" fillId="0" borderId="8" xfId="7" applyFont="1" applyBorder="1" applyAlignment="1">
      <alignment horizontal="left" vertical="center" wrapText="1"/>
    </xf>
    <xf numFmtId="0" fontId="8" fillId="0" borderId="23" xfId="7" applyFont="1" applyBorder="1" applyAlignment="1" applyProtection="1">
      <alignment horizontal="left" vertical="center" wrapText="1"/>
      <protection locked="0"/>
    </xf>
    <xf numFmtId="0" fontId="16" fillId="0" borderId="0" xfId="8" applyFont="1"/>
    <xf numFmtId="9" fontId="16" fillId="0" borderId="0" xfId="10" applyFont="1"/>
    <xf numFmtId="2" fontId="8" fillId="0" borderId="0" xfId="7" applyNumberFormat="1" applyFont="1"/>
    <xf numFmtId="0" fontId="17" fillId="0" borderId="0" xfId="8" applyFont="1"/>
    <xf numFmtId="0" fontId="8" fillId="0" borderId="0" xfId="7" applyFont="1"/>
    <xf numFmtId="0" fontId="8" fillId="0" borderId="12" xfId="7" applyFont="1" applyBorder="1" applyAlignment="1">
      <alignment horizontal="left" vertical="center" wrapText="1"/>
    </xf>
    <xf numFmtId="0" fontId="7" fillId="0" borderId="0" xfId="7" applyFont="1"/>
    <xf numFmtId="0" fontId="8" fillId="0" borderId="11" xfId="1" applyFont="1" applyBorder="1" applyAlignment="1" applyProtection="1">
      <alignment horizontal="center" vertical="center" wrapText="1"/>
      <protection locked="0"/>
    </xf>
    <xf numFmtId="0" fontId="8" fillId="0" borderId="31" xfId="7" applyFont="1" applyBorder="1" applyAlignment="1" applyProtection="1">
      <alignment horizontal="left" vertical="center" wrapText="1"/>
      <protection locked="0"/>
    </xf>
    <xf numFmtId="0" fontId="8" fillId="0" borderId="11" xfId="4" applyFont="1" applyBorder="1" applyAlignment="1" applyProtection="1">
      <alignment horizontal="center" vertical="center" wrapText="1"/>
      <protection locked="0"/>
    </xf>
    <xf numFmtId="0" fontId="8" fillId="0" borderId="18" xfId="4" applyFont="1" applyBorder="1" applyAlignment="1" applyProtection="1">
      <alignment vertical="center" wrapText="1"/>
      <protection locked="0"/>
    </xf>
    <xf numFmtId="0" fontId="8" fillId="0" borderId="32" xfId="2" applyFont="1" applyBorder="1" applyAlignment="1" applyProtection="1">
      <alignment horizontal="center" vertical="center" wrapText="1"/>
      <protection locked="0"/>
    </xf>
    <xf numFmtId="0" fontId="8" fillId="0" borderId="32" xfId="4" applyFont="1" applyBorder="1" applyAlignment="1" applyProtection="1">
      <alignment horizontal="center" vertical="center" wrapText="1"/>
      <protection locked="0"/>
    </xf>
    <xf numFmtId="0" fontId="8" fillId="0" borderId="32" xfId="2" applyFont="1" applyBorder="1" applyAlignment="1" applyProtection="1">
      <alignment horizontal="left" vertical="center" wrapText="1"/>
      <protection locked="0"/>
    </xf>
    <xf numFmtId="0" fontId="8" fillId="0" borderId="33" xfId="2" applyFont="1" applyBorder="1" applyAlignment="1" applyProtection="1">
      <alignment horizontal="left" vertical="center" wrapText="1"/>
      <protection locked="0"/>
    </xf>
    <xf numFmtId="0" fontId="5" fillId="0" borderId="34" xfId="2" applyFont="1" applyBorder="1" applyAlignment="1" applyProtection="1">
      <alignment horizontal="left" vertical="center" wrapText="1"/>
      <protection locked="0"/>
    </xf>
    <xf numFmtId="0" fontId="5" fillId="0" borderId="35" xfId="2" applyFont="1" applyBorder="1" applyAlignment="1" applyProtection="1">
      <alignment horizontal="left" vertical="center" wrapText="1"/>
      <protection locked="0"/>
    </xf>
    <xf numFmtId="0" fontId="8" fillId="0" borderId="22" xfId="4" applyFont="1" applyBorder="1" applyAlignment="1" applyProtection="1">
      <alignment horizontal="center" vertical="center"/>
      <protection locked="0"/>
    </xf>
    <xf numFmtId="0" fontId="8" fillId="0" borderId="6" xfId="1" applyFont="1" applyBorder="1" applyAlignment="1" applyProtection="1">
      <alignment horizontal="center" vertical="center" wrapText="1"/>
      <protection locked="0"/>
    </xf>
    <xf numFmtId="0" fontId="18" fillId="0" borderId="6" xfId="2" applyFont="1" applyBorder="1" applyAlignment="1" applyProtection="1">
      <alignment horizontal="center" vertical="center" wrapText="1"/>
      <protection locked="0"/>
    </xf>
    <xf numFmtId="0" fontId="8" fillId="0" borderId="6" xfId="2" applyFont="1" applyBorder="1" applyAlignment="1" applyProtection="1">
      <alignment horizontal="left" vertical="center" wrapText="1"/>
      <protection locked="0"/>
    </xf>
    <xf numFmtId="0" fontId="8" fillId="0" borderId="6" xfId="4" applyFont="1" applyBorder="1" applyAlignment="1" applyProtection="1">
      <alignment horizontal="center" vertical="center" wrapText="1"/>
      <protection locked="0"/>
    </xf>
    <xf numFmtId="0" fontId="8" fillId="0" borderId="6" xfId="2" applyFont="1" applyBorder="1" applyAlignment="1" applyProtection="1">
      <alignment horizontal="center" vertical="center" wrapText="1"/>
      <protection locked="0"/>
    </xf>
    <xf numFmtId="0" fontId="8" fillId="0" borderId="19" xfId="2" applyFont="1" applyBorder="1" applyAlignment="1" applyProtection="1">
      <alignment horizontal="left" vertical="center" wrapText="1"/>
      <protection locked="0"/>
    </xf>
    <xf numFmtId="0" fontId="8" fillId="0" borderId="8" xfId="2" applyFont="1" applyBorder="1" applyAlignment="1" applyProtection="1">
      <alignment horizontal="left" vertical="center" wrapText="1"/>
      <protection locked="0"/>
    </xf>
    <xf numFmtId="0" fontId="8" fillId="0" borderId="32" xfId="1" applyFont="1" applyBorder="1" applyAlignment="1" applyProtection="1">
      <alignment horizontal="center" vertical="center" wrapText="1"/>
      <protection locked="0"/>
    </xf>
    <xf numFmtId="0" fontId="8" fillId="0" borderId="7" xfId="8" applyFont="1" applyBorder="1" applyAlignment="1" applyProtection="1">
      <alignment horizontal="left" vertical="center" wrapText="1"/>
      <protection locked="0"/>
    </xf>
    <xf numFmtId="0" fontId="8" fillId="0" borderId="6" xfId="4" applyFont="1" applyBorder="1" applyAlignment="1" applyProtection="1">
      <alignment vertical="center" wrapText="1"/>
      <protection locked="0"/>
    </xf>
    <xf numFmtId="0" fontId="8" fillId="0" borderId="36" xfId="4" applyFont="1" applyBorder="1" applyAlignment="1" applyProtection="1">
      <alignment horizontal="center" vertical="center" wrapText="1"/>
      <protection locked="0"/>
    </xf>
    <xf numFmtId="0" fontId="8" fillId="0" borderId="37" xfId="4" applyFont="1" applyBorder="1" applyAlignment="1" applyProtection="1">
      <alignment horizontal="center" vertical="center" wrapText="1"/>
      <protection locked="0"/>
    </xf>
    <xf numFmtId="0" fontId="16" fillId="0" borderId="6" xfId="8" applyFont="1" applyBorder="1" applyProtection="1">
      <protection locked="0"/>
    </xf>
    <xf numFmtId="0" fontId="5" fillId="0" borderId="0" xfId="7" applyFont="1" applyProtection="1">
      <protection locked="0"/>
    </xf>
    <xf numFmtId="0" fontId="19" fillId="0" borderId="35" xfId="2" applyFont="1" applyBorder="1" applyAlignment="1" applyProtection="1">
      <alignment horizontal="left" vertical="center" wrapText="1"/>
      <protection locked="0"/>
    </xf>
    <xf numFmtId="0" fontId="13" fillId="0" borderId="0" xfId="7" applyFont="1" applyProtection="1">
      <protection locked="0"/>
    </xf>
    <xf numFmtId="0" fontId="5" fillId="6" borderId="6" xfId="8" applyFont="1" applyFill="1" applyBorder="1" applyAlignment="1" applyProtection="1">
      <alignment horizontal="left" vertical="center" wrapText="1"/>
      <protection locked="0"/>
    </xf>
    <xf numFmtId="0" fontId="8" fillId="0" borderId="19" xfId="4" applyFont="1" applyBorder="1" applyAlignment="1" applyProtection="1">
      <alignment horizontal="center" vertical="center" wrapText="1"/>
      <protection locked="0"/>
    </xf>
    <xf numFmtId="0" fontId="8" fillId="0" borderId="18" xfId="7" applyFont="1" applyBorder="1" applyAlignment="1" applyProtection="1">
      <alignment horizontal="center" vertical="center" wrapText="1"/>
      <protection locked="0"/>
    </xf>
    <xf numFmtId="0" fontId="12" fillId="0" borderId="0" xfId="8" applyFont="1" applyProtection="1">
      <protection locked="0"/>
    </xf>
    <xf numFmtId="2" fontId="5" fillId="0" borderId="0" xfId="7" applyNumberFormat="1" applyFont="1" applyProtection="1">
      <protection locked="0"/>
    </xf>
    <xf numFmtId="0" fontId="7" fillId="0" borderId="0" xfId="7" applyFont="1" applyProtection="1">
      <protection locked="0"/>
    </xf>
    <xf numFmtId="0" fontId="8" fillId="0" borderId="18" xfId="1" applyFont="1" applyBorder="1" applyAlignment="1">
      <alignment horizontal="center" vertical="center" wrapText="1"/>
    </xf>
    <xf numFmtId="0" fontId="18" fillId="0" borderId="18" xfId="2" applyFont="1" applyBorder="1" applyAlignment="1">
      <alignment horizontal="center" vertical="center" wrapText="1"/>
    </xf>
    <xf numFmtId="0" fontId="8" fillId="0" borderId="18" xfId="2" applyFont="1" applyBorder="1" applyAlignment="1">
      <alignment horizontal="left" vertical="center" wrapText="1"/>
    </xf>
    <xf numFmtId="0" fontId="8" fillId="0" borderId="18" xfId="2" applyFont="1" applyBorder="1" applyAlignment="1">
      <alignment horizontal="center" vertical="center" wrapText="1"/>
    </xf>
    <xf numFmtId="0" fontId="8" fillId="0" borderId="19" xfId="2" applyFont="1" applyBorder="1" applyAlignment="1">
      <alignment horizontal="left" vertical="center" wrapText="1"/>
    </xf>
    <xf numFmtId="0" fontId="8" fillId="0" borderId="20" xfId="2" applyFont="1" applyBorder="1" applyAlignment="1">
      <alignment horizontal="left" vertical="center" wrapText="1"/>
    </xf>
    <xf numFmtId="0" fontId="8" fillId="0" borderId="38" xfId="2" applyFont="1" applyBorder="1" applyAlignment="1" applyProtection="1">
      <alignment horizontal="center" vertical="center" wrapText="1"/>
      <protection locked="0"/>
    </xf>
    <xf numFmtId="0" fontId="8" fillId="0" borderId="38" xfId="4" applyFont="1" applyBorder="1" applyAlignment="1" applyProtection="1">
      <alignment horizontal="center" vertical="center" wrapText="1"/>
      <protection locked="0"/>
    </xf>
    <xf numFmtId="0" fontId="8" fillId="0" borderId="19" xfId="2" applyFont="1" applyBorder="1" applyAlignment="1" applyProtection="1">
      <alignment horizontal="center" vertical="center" wrapText="1"/>
      <protection locked="0"/>
    </xf>
    <xf numFmtId="0" fontId="8" fillId="0" borderId="34" xfId="2" applyFont="1" applyBorder="1" applyAlignment="1" applyProtection="1">
      <alignment horizontal="left" vertical="center" wrapText="1"/>
      <protection locked="0"/>
    </xf>
    <xf numFmtId="0" fontId="8" fillId="0" borderId="6" xfId="8" applyFont="1" applyBorder="1" applyAlignment="1" applyProtection="1">
      <alignment horizontal="left" vertical="center" wrapText="1"/>
      <protection locked="0"/>
    </xf>
    <xf numFmtId="0" fontId="8" fillId="0" borderId="8" xfId="2" applyFont="1" applyBorder="1" applyAlignment="1">
      <alignment horizontal="left" vertical="center" wrapText="1"/>
    </xf>
    <xf numFmtId="0" fontId="8" fillId="0" borderId="18" xfId="8" applyFont="1" applyBorder="1" applyAlignment="1" applyProtection="1">
      <alignment horizontal="center" vertical="center" wrapText="1"/>
      <protection locked="0"/>
    </xf>
    <xf numFmtId="0" fontId="8" fillId="0" borderId="7" xfId="7" applyFont="1" applyBorder="1" applyAlignment="1" applyProtection="1">
      <alignment horizontal="left" vertical="center" wrapText="1"/>
      <protection locked="0"/>
    </xf>
    <xf numFmtId="0" fontId="8" fillId="0" borderId="19" xfId="7" applyFont="1" applyBorder="1" applyAlignment="1" applyProtection="1">
      <alignment horizontal="left" vertical="center" wrapText="1"/>
      <protection locked="0"/>
    </xf>
    <xf numFmtId="0" fontId="8" fillId="0" borderId="8" xfId="7" applyFont="1" applyBorder="1" applyAlignment="1" applyProtection="1">
      <alignment horizontal="left" vertical="center" wrapText="1"/>
      <protection locked="0"/>
    </xf>
    <xf numFmtId="0" fontId="14" fillId="0" borderId="0" xfId="8" applyFont="1" applyProtection="1">
      <protection locked="0"/>
    </xf>
    <xf numFmtId="9" fontId="14" fillId="0" borderId="0" xfId="10" applyFont="1" applyProtection="1">
      <protection locked="0"/>
    </xf>
    <xf numFmtId="2" fontId="13" fillId="0" borderId="0" xfId="7" applyNumberFormat="1" applyFont="1" applyProtection="1">
      <protection locked="0"/>
    </xf>
    <xf numFmtId="0" fontId="15" fillId="0" borderId="0" xfId="7" applyFont="1" applyProtection="1">
      <protection locked="0"/>
    </xf>
    <xf numFmtId="0" fontId="8" fillId="0" borderId="36" xfId="7" applyFont="1" applyBorder="1" applyAlignment="1" applyProtection="1">
      <alignment horizontal="center" vertical="center" wrapText="1"/>
      <protection locked="0"/>
    </xf>
    <xf numFmtId="0" fontId="8" fillId="0" borderId="37" xfId="1" applyFont="1" applyBorder="1" applyAlignment="1" applyProtection="1">
      <alignment horizontal="center" vertical="center" wrapText="1"/>
      <protection locked="0"/>
    </xf>
    <xf numFmtId="0" fontId="8" fillId="0" borderId="11" xfId="7" applyFont="1" applyBorder="1" applyAlignment="1" applyProtection="1">
      <alignment horizontal="left" vertical="center" wrapText="1"/>
      <protection locked="0"/>
    </xf>
    <xf numFmtId="0" fontId="8" fillId="0" borderId="36" xfId="7" applyFont="1" applyBorder="1" applyAlignment="1" applyProtection="1">
      <alignment horizontal="left" vertical="center" wrapText="1"/>
      <protection locked="0"/>
    </xf>
    <xf numFmtId="0" fontId="8" fillId="0" borderId="37" xfId="7" applyFont="1" applyBorder="1" applyAlignment="1" applyProtection="1">
      <alignment horizontal="left" vertical="center" wrapText="1"/>
      <protection locked="0"/>
    </xf>
    <xf numFmtId="0" fontId="5" fillId="0" borderId="39" xfId="7" applyFont="1" applyBorder="1" applyAlignment="1" applyProtection="1">
      <alignment horizontal="center" vertical="center" wrapText="1"/>
      <protection locked="0"/>
    </xf>
    <xf numFmtId="9" fontId="12" fillId="0" borderId="0" xfId="10" applyFont="1" applyProtection="1">
      <protection locked="0"/>
    </xf>
    <xf numFmtId="0" fontId="21" fillId="0" borderId="0" xfId="7" applyFont="1" applyProtection="1">
      <protection locked="0"/>
    </xf>
    <xf numFmtId="0" fontId="8" fillId="0" borderId="36" xfId="2" applyFont="1" applyBorder="1" applyAlignment="1" applyProtection="1">
      <alignment horizontal="left" vertical="center" wrapText="1"/>
      <protection locked="0"/>
    </xf>
    <xf numFmtId="0" fontId="8" fillId="0" borderId="40" xfId="2" applyFont="1" applyBorder="1" applyAlignment="1" applyProtection="1">
      <alignment horizontal="left" vertical="center" wrapText="1"/>
      <protection locked="0"/>
    </xf>
    <xf numFmtId="0" fontId="5" fillId="0" borderId="41" xfId="2" applyFont="1" applyBorder="1" applyAlignment="1" applyProtection="1">
      <alignment horizontal="center" vertical="center" wrapText="1"/>
      <protection locked="0"/>
    </xf>
    <xf numFmtId="0" fontId="12" fillId="0" borderId="0" xfId="2" applyFont="1" applyProtection="1">
      <protection locked="0"/>
    </xf>
    <xf numFmtId="9" fontId="12" fillId="0" borderId="0" xfId="3" applyFont="1" applyProtection="1">
      <protection locked="0"/>
    </xf>
    <xf numFmtId="2" fontId="5" fillId="0" borderId="0" xfId="2" applyNumberFormat="1" applyFont="1" applyProtection="1">
      <protection locked="0"/>
    </xf>
    <xf numFmtId="0" fontId="21" fillId="0" borderId="0" xfId="2" applyFont="1" applyProtection="1">
      <protection locked="0"/>
    </xf>
    <xf numFmtId="0" fontId="8" fillId="0" borderId="11" xfId="1" applyFont="1" applyBorder="1" applyAlignment="1">
      <alignment horizontal="center" vertical="center" wrapText="1"/>
    </xf>
    <xf numFmtId="0" fontId="8" fillId="0" borderId="11" xfId="2" applyFont="1" applyBorder="1" applyAlignment="1">
      <alignment horizontal="left" vertical="center" wrapText="1"/>
    </xf>
    <xf numFmtId="0" fontId="8" fillId="0" borderId="11" xfId="4" applyFont="1" applyBorder="1" applyAlignment="1">
      <alignment horizontal="center" vertical="center" wrapText="1"/>
    </xf>
    <xf numFmtId="0" fontId="8" fillId="0" borderId="11" xfId="2" applyFont="1" applyBorder="1" applyAlignment="1">
      <alignment horizontal="center" vertical="center" wrapText="1"/>
    </xf>
    <xf numFmtId="0" fontId="8" fillId="0" borderId="12" xfId="2" applyFont="1" applyBorder="1" applyAlignment="1">
      <alignment horizontal="left" vertical="center" wrapText="1"/>
    </xf>
    <xf numFmtId="0" fontId="8" fillId="0" borderId="33" xfId="2" applyFont="1" applyBorder="1" applyAlignment="1">
      <alignment horizontal="left" vertical="center" wrapText="1"/>
    </xf>
    <xf numFmtId="0" fontId="8" fillId="0" borderId="34" xfId="2" applyFont="1" applyBorder="1" applyAlignment="1">
      <alignment horizontal="left" vertical="center" wrapText="1"/>
    </xf>
    <xf numFmtId="0" fontId="8" fillId="0" borderId="18" xfId="4" applyFont="1" applyBorder="1" applyAlignment="1" applyProtection="1">
      <alignment horizontal="center" vertical="center"/>
      <protection locked="0"/>
    </xf>
    <xf numFmtId="0" fontId="8" fillId="0" borderId="18" xfId="4" applyFont="1" applyBorder="1" applyAlignment="1" applyProtection="1">
      <alignment horizontal="left" vertical="center" wrapText="1"/>
      <protection locked="0"/>
    </xf>
    <xf numFmtId="0" fontId="8" fillId="0" borderId="18" xfId="4" applyFont="1" applyBorder="1" applyAlignment="1" applyProtection="1">
      <alignment horizontal="center" vertical="center" wrapText="1"/>
      <protection locked="0"/>
    </xf>
    <xf numFmtId="0" fontId="8" fillId="0" borderId="18" xfId="4" applyFont="1" applyBorder="1" applyAlignment="1" applyProtection="1">
      <alignment horizontal="left" vertical="center"/>
      <protection locked="0"/>
    </xf>
    <xf numFmtId="0" fontId="13" fillId="0" borderId="42" xfId="4" applyFont="1" applyBorder="1" applyAlignment="1" applyProtection="1">
      <alignment horizontal="left" vertical="center" wrapText="1"/>
      <protection locked="0"/>
    </xf>
    <xf numFmtId="0" fontId="8" fillId="0" borderId="6" xfId="4" applyFont="1" applyBorder="1" applyAlignment="1" applyProtection="1">
      <alignment horizontal="left" vertical="center" wrapText="1"/>
      <protection locked="0"/>
    </xf>
    <xf numFmtId="0" fontId="11" fillId="0" borderId="11" xfId="4" applyFont="1" applyBorder="1" applyAlignment="1" applyProtection="1">
      <alignment horizontal="left" vertical="center" wrapText="1"/>
      <protection locked="0"/>
    </xf>
    <xf numFmtId="0" fontId="13" fillId="0" borderId="43" xfId="4" applyFont="1" applyBorder="1" applyAlignment="1" applyProtection="1">
      <alignment horizontal="left" vertical="center" wrapText="1"/>
      <protection locked="0"/>
    </xf>
    <xf numFmtId="0" fontId="11" fillId="0" borderId="19" xfId="2" applyFont="1" applyBorder="1" applyAlignment="1">
      <alignment horizontal="left" vertical="center" wrapText="1"/>
    </xf>
    <xf numFmtId="0" fontId="5" fillId="0" borderId="44" xfId="2" applyFont="1" applyBorder="1" applyAlignment="1" applyProtection="1">
      <alignment horizontal="left" vertical="center" wrapText="1"/>
      <protection locked="0"/>
    </xf>
    <xf numFmtId="0" fontId="8" fillId="6" borderId="19" xfId="2" applyFont="1" applyFill="1" applyBorder="1" applyAlignment="1">
      <alignment horizontal="left" vertical="center" wrapText="1"/>
    </xf>
    <xf numFmtId="0" fontId="20" fillId="0" borderId="44" xfId="2" applyFont="1" applyBorder="1" applyAlignment="1" applyProtection="1">
      <alignment horizontal="left" vertical="center" wrapText="1"/>
      <protection locked="0"/>
    </xf>
    <xf numFmtId="164" fontId="20" fillId="0" borderId="0" xfId="2" applyNumberFormat="1" applyFont="1" applyAlignment="1">
      <alignment horizontal="right" vertical="center"/>
    </xf>
    <xf numFmtId="164" fontId="20" fillId="0" borderId="0" xfId="2" applyNumberFormat="1" applyFont="1" applyAlignment="1" applyProtection="1">
      <alignment horizontal="right" vertical="center"/>
      <protection locked="0"/>
    </xf>
    <xf numFmtId="0" fontId="20" fillId="0" borderId="0" xfId="2" applyFont="1" applyProtection="1">
      <protection locked="0"/>
    </xf>
    <xf numFmtId="0" fontId="20" fillId="0" borderId="0" xfId="2" applyFont="1"/>
    <xf numFmtId="0" fontId="23" fillId="0" borderId="0" xfId="2" applyFont="1" applyAlignment="1">
      <alignment horizontal="center" vertical="center"/>
    </xf>
    <xf numFmtId="0" fontId="20" fillId="0" borderId="0" xfId="2" applyFont="1" applyAlignment="1">
      <alignment vertical="center"/>
    </xf>
    <xf numFmtId="0" fontId="8" fillId="6" borderId="19" xfId="7" applyFont="1" applyFill="1" applyBorder="1" applyAlignment="1" applyProtection="1">
      <alignment horizontal="left" vertical="center" wrapText="1"/>
      <protection locked="0"/>
    </xf>
    <xf numFmtId="0" fontId="8" fillId="0" borderId="19" xfId="8" applyFont="1" applyBorder="1" applyAlignment="1" applyProtection="1">
      <alignment horizontal="left" vertical="center" wrapText="1"/>
      <protection locked="0"/>
    </xf>
    <xf numFmtId="0" fontId="8" fillId="0" borderId="20" xfId="7" applyFont="1" applyBorder="1" applyAlignment="1" applyProtection="1">
      <alignment horizontal="left" vertical="center" wrapText="1"/>
      <protection locked="0"/>
    </xf>
    <xf numFmtId="0" fontId="13" fillId="0" borderId="44" xfId="7" applyFont="1" applyBorder="1" applyAlignment="1" applyProtection="1">
      <alignment horizontal="left" vertical="center" wrapText="1"/>
      <protection locked="0"/>
    </xf>
    <xf numFmtId="0" fontId="8" fillId="0" borderId="6" xfId="1" applyFont="1" applyBorder="1" applyAlignment="1">
      <alignment horizontal="center" vertical="center" wrapText="1"/>
    </xf>
    <xf numFmtId="0" fontId="8" fillId="0" borderId="6" xfId="2" applyFont="1" applyBorder="1" applyAlignment="1">
      <alignment vertical="center" wrapText="1"/>
    </xf>
    <xf numFmtId="0" fontId="8" fillId="0" borderId="6" xfId="7" applyFont="1" applyBorder="1" applyAlignment="1" applyProtection="1">
      <alignment vertical="center" wrapText="1"/>
      <protection locked="0"/>
    </xf>
    <xf numFmtId="0" fontId="8" fillId="0" borderId="7" xfId="4" applyFont="1" applyBorder="1" applyAlignment="1">
      <alignment horizontal="left" vertical="center" wrapText="1"/>
    </xf>
    <xf numFmtId="0" fontId="8" fillId="0" borderId="7" xfId="4" applyFont="1" applyBorder="1" applyAlignment="1" applyProtection="1">
      <alignment horizontal="left" vertical="center" wrapText="1"/>
      <protection locked="0"/>
    </xf>
    <xf numFmtId="0" fontId="8" fillId="0" borderId="7" xfId="7" applyFont="1" applyBorder="1" applyAlignment="1" applyProtection="1">
      <alignment vertical="center" wrapText="1"/>
      <protection locked="0"/>
    </xf>
    <xf numFmtId="0" fontId="8" fillId="0" borderId="46" xfId="4" applyFont="1" applyBorder="1" applyAlignment="1" applyProtection="1">
      <alignment horizontal="center" vertical="center"/>
      <protection locked="0"/>
    </xf>
    <xf numFmtId="0" fontId="8" fillId="0" borderId="6" xfId="7" applyFont="1" applyBorder="1" applyAlignment="1" applyProtection="1">
      <alignment horizontal="center" vertical="center" wrapText="1"/>
      <protection locked="0"/>
    </xf>
    <xf numFmtId="0" fontId="8" fillId="0" borderId="6" xfId="7" applyFont="1" applyBorder="1" applyAlignment="1" applyProtection="1">
      <alignment vertical="top" wrapText="1"/>
      <protection locked="0"/>
    </xf>
    <xf numFmtId="0" fontId="5" fillId="0" borderId="19" xfId="7" applyFont="1" applyBorder="1" applyAlignment="1" applyProtection="1">
      <alignment horizontal="left" vertical="center" wrapText="1"/>
      <protection locked="0"/>
    </xf>
    <xf numFmtId="0" fontId="13" fillId="0" borderId="18" xfId="4" applyFont="1" applyBorder="1" applyAlignment="1" applyProtection="1">
      <alignment horizontal="center" vertical="center"/>
      <protection locked="0"/>
    </xf>
    <xf numFmtId="0" fontId="5" fillId="0" borderId="6" xfId="2" applyFont="1" applyBorder="1" applyAlignment="1">
      <alignment vertical="center" wrapText="1"/>
    </xf>
    <xf numFmtId="0" fontId="5" fillId="4" borderId="6" xfId="7" applyFont="1" applyFill="1" applyBorder="1" applyAlignment="1" applyProtection="1">
      <alignment vertical="center" wrapText="1"/>
      <protection locked="0"/>
    </xf>
    <xf numFmtId="0" fontId="20" fillId="7" borderId="18" xfId="1" applyFont="1" applyFill="1" applyBorder="1" applyAlignment="1">
      <alignment horizontal="center" vertical="center" wrapText="1"/>
    </xf>
    <xf numFmtId="0" fontId="13" fillId="4" borderId="18" xfId="4" applyFont="1" applyFill="1" applyBorder="1" applyAlignment="1" applyProtection="1">
      <alignment horizontal="center" vertical="center"/>
      <protection locked="0"/>
    </xf>
    <xf numFmtId="0" fontId="13" fillId="4" borderId="18" xfId="8" applyFont="1" applyFill="1" applyBorder="1" applyAlignment="1">
      <alignment horizontal="center" vertical="center" wrapText="1"/>
    </xf>
    <xf numFmtId="0" fontId="8" fillId="0" borderId="19" xfId="7" applyFont="1" applyBorder="1" applyAlignment="1">
      <alignment horizontal="center" vertical="center" wrapText="1"/>
    </xf>
    <xf numFmtId="0" fontId="8" fillId="6" borderId="19" xfId="7" applyFont="1" applyFill="1" applyBorder="1" applyAlignment="1">
      <alignment horizontal="left" vertical="center" wrapText="1"/>
    </xf>
    <xf numFmtId="0" fontId="17" fillId="0" borderId="19" xfId="7" applyFont="1" applyBorder="1" applyAlignment="1">
      <alignment horizontal="left" vertical="center" wrapText="1"/>
    </xf>
    <xf numFmtId="0" fontId="13" fillId="0" borderId="20" xfId="7" applyFont="1" applyBorder="1" applyAlignment="1">
      <alignment horizontal="left" vertical="center" wrapText="1"/>
    </xf>
    <xf numFmtId="0" fontId="15" fillId="0" borderId="0" xfId="7" applyFont="1"/>
    <xf numFmtId="0" fontId="8" fillId="0" borderId="6" xfId="8" applyFont="1" applyBorder="1" applyAlignment="1" applyProtection="1">
      <alignment vertical="center" wrapText="1"/>
      <protection locked="0"/>
    </xf>
    <xf numFmtId="0" fontId="5" fillId="0" borderId="18" xfId="4" applyFont="1" applyBorder="1" applyAlignment="1" applyProtection="1">
      <alignment horizontal="center" vertical="center"/>
      <protection locked="0"/>
    </xf>
    <xf numFmtId="0" fontId="5" fillId="0" borderId="7" xfId="2" applyFont="1" applyBorder="1" applyAlignment="1">
      <alignment vertical="center" wrapText="1"/>
    </xf>
    <xf numFmtId="0" fontId="5" fillId="0" borderId="18" xfId="8" applyFont="1" applyBorder="1" applyAlignment="1" applyProtection="1">
      <alignment vertical="center" wrapText="1"/>
      <protection locked="0"/>
    </xf>
    <xf numFmtId="0" fontId="5" fillId="0" borderId="18" xfId="4" applyFont="1" applyBorder="1" applyAlignment="1" applyProtection="1">
      <alignment horizontal="center" vertical="center" wrapText="1"/>
      <protection locked="0"/>
    </xf>
    <xf numFmtId="0" fontId="5" fillId="0" borderId="18" xfId="4" applyFont="1" applyBorder="1" applyAlignment="1" applyProtection="1">
      <alignment horizontal="left" vertical="center" wrapText="1"/>
      <protection locked="0"/>
    </xf>
    <xf numFmtId="0" fontId="5" fillId="0" borderId="19" xfId="7" applyFont="1" applyBorder="1" applyAlignment="1">
      <alignment horizontal="left" vertical="center" wrapText="1"/>
    </xf>
    <xf numFmtId="0" fontId="5" fillId="0" borderId="7" xfId="4" applyFont="1" applyBorder="1" applyAlignment="1" applyProtection="1">
      <alignment horizontal="left" vertical="center" wrapText="1"/>
      <protection locked="0"/>
    </xf>
    <xf numFmtId="0" fontId="4" fillId="0" borderId="18" xfId="4" applyFont="1" applyBorder="1" applyAlignment="1">
      <alignment horizontal="center" vertical="center" wrapText="1"/>
    </xf>
    <xf numFmtId="0" fontId="4" fillId="0" borderId="6" xfId="4" applyFont="1" applyBorder="1" applyAlignment="1">
      <alignment horizontal="center" vertical="center" wrapText="1"/>
    </xf>
    <xf numFmtId="0" fontId="4" fillId="0" borderId="20" xfId="2" applyFont="1" applyBorder="1" applyAlignment="1">
      <alignment horizontal="left" vertical="center" wrapText="1"/>
    </xf>
    <xf numFmtId="0" fontId="8" fillId="0" borderId="7" xfId="2" applyFont="1" applyBorder="1" applyAlignment="1">
      <alignment vertical="center" wrapText="1"/>
    </xf>
    <xf numFmtId="0" fontId="8" fillId="0" borderId="18" xfId="8" applyFont="1" applyBorder="1" applyAlignment="1" applyProtection="1">
      <alignment vertical="center" wrapText="1"/>
      <protection locked="0"/>
    </xf>
    <xf numFmtId="0" fontId="24" fillId="0" borderId="18" xfId="4" applyFont="1" applyBorder="1" applyAlignment="1">
      <alignment horizontal="center" vertical="center" wrapText="1"/>
    </xf>
    <xf numFmtId="0" fontId="24" fillId="0" borderId="6" xfId="4" applyFont="1" applyBorder="1" applyAlignment="1">
      <alignment horizontal="center" vertical="center" wrapText="1"/>
    </xf>
    <xf numFmtId="0" fontId="24" fillId="0" borderId="20" xfId="2" applyFont="1" applyBorder="1" applyAlignment="1">
      <alignment horizontal="left" vertical="center" wrapText="1"/>
    </xf>
    <xf numFmtId="0" fontId="8" fillId="0" borderId="23" xfId="2" applyFont="1" applyBorder="1" applyAlignment="1" applyProtection="1">
      <alignment horizontal="left" vertical="center" wrapText="1"/>
      <protection locked="0"/>
    </xf>
    <xf numFmtId="164" fontId="8" fillId="0" borderId="0" xfId="2" applyNumberFormat="1" applyFont="1" applyProtection="1">
      <protection locked="0"/>
    </xf>
    <xf numFmtId="9" fontId="8" fillId="0" borderId="0" xfId="3" applyFont="1" applyProtection="1">
      <protection locked="0"/>
    </xf>
    <xf numFmtId="0" fontId="8" fillId="0" borderId="0" xfId="2" applyFont="1" applyProtection="1">
      <protection locked="0"/>
    </xf>
    <xf numFmtId="0" fontId="8" fillId="0" borderId="0" xfId="2" applyFont="1"/>
    <xf numFmtId="0" fontId="8" fillId="8" borderId="0" xfId="2" applyFont="1" applyFill="1" applyProtection="1">
      <protection locked="0"/>
    </xf>
    <xf numFmtId="0" fontId="5" fillId="4" borderId="18" xfId="8" applyFont="1" applyFill="1" applyBorder="1" applyAlignment="1" applyProtection="1">
      <alignment horizontal="center" vertical="center" wrapText="1"/>
      <protection locked="0"/>
    </xf>
    <xf numFmtId="0" fontId="5" fillId="0" borderId="8" xfId="7" applyFont="1" applyBorder="1" applyAlignment="1" applyProtection="1">
      <alignment horizontal="left" vertical="center" wrapText="1"/>
      <protection locked="0"/>
    </xf>
    <xf numFmtId="0" fontId="13" fillId="4" borderId="18" xfId="8" applyFont="1" applyFill="1" applyBorder="1" applyAlignment="1" applyProtection="1">
      <alignment horizontal="center" vertical="center" wrapText="1"/>
      <protection locked="0"/>
    </xf>
    <xf numFmtId="0" fontId="13" fillId="0" borderId="8" xfId="7" applyFont="1" applyBorder="1" applyAlignment="1" applyProtection="1">
      <alignment horizontal="left" vertical="center" wrapText="1"/>
      <protection locked="0"/>
    </xf>
    <xf numFmtId="0" fontId="8" fillId="0" borderId="6" xfId="2" applyFont="1" applyBorder="1" applyAlignment="1">
      <alignment vertical="top" wrapText="1"/>
    </xf>
    <xf numFmtId="0" fontId="8" fillId="0" borderId="5" xfId="7" applyFont="1" applyBorder="1" applyAlignment="1" applyProtection="1">
      <alignment vertical="top" wrapText="1"/>
      <protection locked="0"/>
    </xf>
    <xf numFmtId="0" fontId="25" fillId="0" borderId="7" xfId="4" applyFont="1" applyBorder="1" applyAlignment="1">
      <alignment horizontal="left" vertical="center" wrapText="1"/>
    </xf>
    <xf numFmtId="0" fontId="9" fillId="9" borderId="6" xfId="2" applyFont="1" applyFill="1" applyBorder="1" applyAlignment="1">
      <alignment horizontal="center" vertical="center" wrapText="1"/>
    </xf>
    <xf numFmtId="0" fontId="8" fillId="0" borderId="6" xfId="2" applyFont="1" applyBorder="1" applyAlignment="1">
      <alignment horizontal="left" vertical="center" wrapText="1"/>
    </xf>
    <xf numFmtId="0" fontId="17" fillId="0" borderId="6" xfId="2" applyFont="1" applyBorder="1" applyAlignment="1">
      <alignment horizontal="left" vertical="center" wrapText="1"/>
    </xf>
    <xf numFmtId="0" fontId="7" fillId="0" borderId="6" xfId="2" applyFont="1" applyBorder="1" applyAlignment="1">
      <alignment horizontal="left" vertical="center" wrapText="1"/>
    </xf>
    <xf numFmtId="0" fontId="17" fillId="0" borderId="7" xfId="4" applyFont="1" applyBorder="1" applyAlignment="1">
      <alignment horizontal="left" vertical="center" wrapText="1"/>
    </xf>
    <xf numFmtId="0" fontId="5" fillId="0" borderId="7" xfId="4" applyFont="1" applyBorder="1" applyAlignment="1">
      <alignment horizontal="left" vertical="center" wrapText="1"/>
    </xf>
    <xf numFmtId="0" fontId="8" fillId="0" borderId="18" xfId="2" applyFont="1" applyBorder="1" applyAlignment="1">
      <alignment vertical="center" wrapText="1"/>
    </xf>
    <xf numFmtId="0" fontId="8" fillId="0" borderId="19" xfId="4" applyFont="1" applyBorder="1" applyAlignment="1">
      <alignment horizontal="left" vertical="center" wrapText="1"/>
    </xf>
    <xf numFmtId="0" fontId="17" fillId="0" borderId="19" xfId="4" applyFont="1" applyBorder="1" applyAlignment="1">
      <alignment horizontal="left" vertical="center" wrapText="1"/>
    </xf>
    <xf numFmtId="0" fontId="8" fillId="0" borderId="19" xfId="4" applyFont="1" applyBorder="1" applyAlignment="1" applyProtection="1">
      <alignment horizontal="left" vertical="center" wrapText="1"/>
      <protection locked="0"/>
    </xf>
    <xf numFmtId="0" fontId="5" fillId="0" borderId="18" xfId="2" applyFont="1" applyBorder="1" applyAlignment="1">
      <alignment horizontal="center" vertical="center"/>
    </xf>
    <xf numFmtId="0" fontId="8" fillId="0" borderId="18" xfId="2" applyFont="1" applyBorder="1" applyAlignment="1">
      <alignment horizontal="center" vertical="center"/>
    </xf>
    <xf numFmtId="0" fontId="8" fillId="0" borderId="6" xfId="2" applyFont="1" applyBorder="1"/>
    <xf numFmtId="0" fontId="8" fillId="0" borderId="18" xfId="2" applyFont="1" applyBorder="1" applyAlignment="1">
      <alignment horizontal="left" vertical="center"/>
    </xf>
    <xf numFmtId="0" fontId="8" fillId="0" borderId="19" xfId="2" applyFont="1" applyBorder="1" applyAlignment="1">
      <alignment horizontal="left" vertical="center"/>
    </xf>
    <xf numFmtId="0" fontId="5" fillId="0" borderId="7" xfId="2" applyFont="1" applyBorder="1" applyAlignment="1" applyProtection="1">
      <alignment horizontal="left" vertical="center" wrapText="1"/>
      <protection locked="0"/>
    </xf>
    <xf numFmtId="0" fontId="5" fillId="0" borderId="11" xfId="1" applyFont="1" applyBorder="1" applyAlignment="1">
      <alignment horizontal="center" vertical="center" wrapText="1"/>
    </xf>
    <xf numFmtId="0" fontId="9" fillId="0" borderId="38" xfId="2" applyFont="1" applyBorder="1" applyAlignment="1">
      <alignment horizontal="center" vertical="center" wrapText="1"/>
    </xf>
    <xf numFmtId="0" fontId="5" fillId="4" borderId="11" xfId="4" applyFont="1" applyFill="1" applyBorder="1" applyAlignment="1">
      <alignment horizontal="center" vertical="center" wrapText="1"/>
    </xf>
    <xf numFmtId="0" fontId="5" fillId="0" borderId="11" xfId="2" applyFont="1" applyBorder="1" applyAlignment="1">
      <alignment horizontal="center" vertical="center" wrapText="1"/>
    </xf>
    <xf numFmtId="0" fontId="5" fillId="0" borderId="11" xfId="4" applyFont="1" applyBorder="1" applyAlignment="1">
      <alignment horizontal="center" vertical="center" wrapText="1"/>
    </xf>
    <xf numFmtId="0" fontId="5" fillId="0" borderId="18" xfId="2" applyFont="1" applyBorder="1" applyAlignment="1">
      <alignment horizontal="center" vertical="center" wrapText="1"/>
    </xf>
    <xf numFmtId="0" fontId="5" fillId="4" borderId="6" xfId="7" applyFont="1" applyFill="1" applyBorder="1" applyAlignment="1" applyProtection="1">
      <alignment horizontal="left" vertical="center" wrapText="1"/>
      <protection locked="0"/>
    </xf>
    <xf numFmtId="0" fontId="5" fillId="0" borderId="0" xfId="2" applyFont="1" applyAlignment="1">
      <alignment horizontal="center" vertical="center"/>
    </xf>
    <xf numFmtId="0" fontId="5" fillId="0" borderId="19" xfId="4" applyFont="1" applyBorder="1" applyAlignment="1">
      <alignment horizontal="left" vertical="center" wrapText="1"/>
    </xf>
    <xf numFmtId="0" fontId="5" fillId="4" borderId="18" xfId="7" applyFont="1" applyFill="1" applyBorder="1" applyAlignment="1" applyProtection="1">
      <alignment horizontal="left" vertical="center" wrapText="1"/>
      <protection locked="0"/>
    </xf>
    <xf numFmtId="0" fontId="8" fillId="0" borderId="22" xfId="4" applyFont="1" applyBorder="1" applyAlignment="1">
      <alignment horizontal="center" vertical="center"/>
    </xf>
    <xf numFmtId="0" fontId="27" fillId="0" borderId="19" xfId="2" applyFont="1" applyBorder="1" applyAlignment="1">
      <alignment horizontal="left" vertical="center" wrapText="1"/>
    </xf>
    <xf numFmtId="0" fontId="18" fillId="0" borderId="18" xfId="2" applyFont="1" applyBorder="1" applyAlignment="1" applyProtection="1">
      <alignment horizontal="center" vertical="center" wrapText="1"/>
      <protection locked="0"/>
    </xf>
    <xf numFmtId="0" fontId="5" fillId="0" borderId="8" xfId="2" applyFont="1" applyBorder="1" applyAlignment="1" applyProtection="1">
      <alignment horizontal="left" vertical="center" wrapText="1"/>
      <protection locked="0"/>
    </xf>
    <xf numFmtId="0" fontId="18" fillId="0" borderId="6" xfId="2" applyFont="1" applyBorder="1" applyAlignment="1">
      <alignment horizontal="center" vertical="center" wrapText="1"/>
    </xf>
    <xf numFmtId="0" fontId="8" fillId="0" borderId="18" xfId="7" applyFont="1" applyBorder="1" applyAlignment="1" applyProtection="1">
      <alignment vertical="center" wrapText="1"/>
      <protection locked="0"/>
    </xf>
    <xf numFmtId="0" fontId="5" fillId="11" borderId="19" xfId="2" applyFont="1" applyFill="1" applyBorder="1" applyAlignment="1" applyProtection="1">
      <alignment horizontal="center" vertical="center" wrapText="1"/>
      <protection locked="0"/>
    </xf>
    <xf numFmtId="0" fontId="8" fillId="0" borderId="6" xfId="2" applyFont="1" applyBorder="1" applyAlignment="1">
      <alignment horizontal="center" vertical="center"/>
    </xf>
    <xf numFmtId="0" fontId="5" fillId="0" borderId="7" xfId="2" applyFont="1" applyBorder="1" applyAlignment="1">
      <alignment vertical="center"/>
    </xf>
    <xf numFmtId="0" fontId="5" fillId="0" borderId="7" xfId="2" applyFont="1" applyBorder="1" applyAlignment="1" applyProtection="1">
      <alignment vertical="center"/>
      <protection locked="0"/>
    </xf>
    <xf numFmtId="0" fontId="8" fillId="0" borderId="38" xfId="2" applyFont="1" applyBorder="1" applyAlignment="1">
      <alignment horizontal="left" vertical="center" wrapText="1"/>
    </xf>
    <xf numFmtId="0" fontId="8" fillId="0" borderId="38" xfId="7" applyFont="1" applyBorder="1" applyAlignment="1" applyProtection="1">
      <alignment horizontal="left" vertical="center" wrapText="1"/>
      <protection locked="0"/>
    </xf>
    <xf numFmtId="0" fontId="5" fillId="0" borderId="19" xfId="2" applyFont="1" applyBorder="1" applyAlignment="1" applyProtection="1">
      <alignment vertical="center" wrapText="1"/>
      <protection locked="0"/>
    </xf>
    <xf numFmtId="0" fontId="5" fillId="0" borderId="18" xfId="2" applyFont="1" applyBorder="1" applyAlignment="1">
      <alignment vertical="center" wrapText="1"/>
    </xf>
    <xf numFmtId="0" fontId="5" fillId="0" borderId="33" xfId="4" applyFont="1" applyBorder="1" applyAlignment="1">
      <alignment horizontal="left" vertical="center" wrapText="1"/>
    </xf>
    <xf numFmtId="0" fontId="5" fillId="0" borderId="33" xfId="2" applyFont="1" applyBorder="1" applyAlignment="1" applyProtection="1">
      <alignment horizontal="left" vertical="center" wrapText="1"/>
      <protection locked="0"/>
    </xf>
    <xf numFmtId="0" fontId="5" fillId="0" borderId="12" xfId="2" applyFont="1" applyBorder="1" applyAlignment="1" applyProtection="1">
      <alignment horizontal="left" vertical="center" wrapText="1"/>
      <protection locked="0"/>
    </xf>
    <xf numFmtId="0" fontId="5" fillId="0" borderId="11" xfId="2" applyFont="1" applyBorder="1" applyAlignment="1">
      <alignment horizontal="left" vertical="center" wrapText="1"/>
    </xf>
    <xf numFmtId="0" fontId="5" fillId="4" borderId="11" xfId="7" applyFont="1" applyFill="1" applyBorder="1" applyAlignment="1" applyProtection="1">
      <alignment horizontal="left" vertical="center" wrapText="1"/>
      <protection locked="0"/>
    </xf>
    <xf numFmtId="0" fontId="5" fillId="0" borderId="18" xfId="7" applyFont="1" applyBorder="1" applyAlignment="1" applyProtection="1">
      <alignment vertical="center" wrapText="1"/>
      <protection locked="0"/>
    </xf>
    <xf numFmtId="0" fontId="7" fillId="0" borderId="18" xfId="4" applyFont="1" applyBorder="1" applyAlignment="1" applyProtection="1">
      <alignment vertical="center" wrapText="1"/>
      <protection locked="0"/>
    </xf>
    <xf numFmtId="0" fontId="5" fillId="0" borderId="6" xfId="11" applyFont="1" applyBorder="1" applyAlignment="1">
      <alignment vertical="center" wrapText="1"/>
    </xf>
    <xf numFmtId="0" fontId="8" fillId="0" borderId="6" xfId="11" applyFont="1" applyBorder="1" applyAlignment="1">
      <alignment vertical="center" wrapText="1"/>
    </xf>
    <xf numFmtId="0" fontId="8" fillId="0" borderId="6" xfId="2" applyFont="1" applyBorder="1" applyAlignment="1" applyProtection="1">
      <alignment vertical="center" wrapText="1"/>
      <protection locked="0"/>
    </xf>
    <xf numFmtId="0" fontId="28" fillId="0" borderId="11" xfId="2" applyFont="1" applyBorder="1" applyAlignment="1" applyProtection="1">
      <alignment vertical="center" wrapText="1"/>
      <protection locked="0"/>
    </xf>
    <xf numFmtId="0" fontId="5" fillId="0" borderId="6" xfId="7" applyFont="1" applyBorder="1" applyAlignment="1" applyProtection="1">
      <alignment horizontal="left" vertical="center" wrapText="1"/>
      <protection locked="0"/>
    </xf>
    <xf numFmtId="0" fontId="5" fillId="0" borderId="6" xfId="2" applyFont="1" applyBorder="1" applyAlignment="1" applyProtection="1">
      <alignment horizontal="left" vertical="center" wrapText="1"/>
      <protection locked="0"/>
    </xf>
    <xf numFmtId="0" fontId="5" fillId="0" borderId="6" xfId="2" applyFont="1" applyBorder="1" applyProtection="1">
      <protection locked="0"/>
    </xf>
    <xf numFmtId="0" fontId="28" fillId="0" borderId="6" xfId="2" applyFont="1" applyBorder="1" applyAlignment="1" applyProtection="1">
      <alignment vertical="center" wrapText="1"/>
      <protection locked="0"/>
    </xf>
    <xf numFmtId="0" fontId="8" fillId="0" borderId="38" xfId="8" applyFont="1" applyBorder="1" applyAlignment="1" applyProtection="1">
      <alignment horizontal="center" vertical="center" wrapText="1"/>
      <protection locked="0"/>
    </xf>
    <xf numFmtId="0" fontId="8" fillId="0" borderId="33" xfId="8" applyFont="1" applyBorder="1" applyAlignment="1" applyProtection="1">
      <alignment horizontal="left" vertical="center" wrapText="1"/>
      <protection locked="0"/>
    </xf>
    <xf numFmtId="0" fontId="8" fillId="0" borderId="31" xfId="8" applyFont="1" applyBorder="1" applyAlignment="1" applyProtection="1">
      <alignment horizontal="left" vertical="top" wrapText="1"/>
      <protection locked="0"/>
    </xf>
    <xf numFmtId="0" fontId="11" fillId="0" borderId="33" xfId="7" applyFont="1" applyBorder="1" applyAlignment="1" applyProtection="1">
      <alignment horizontal="left" vertical="center" wrapText="1"/>
      <protection locked="0"/>
    </xf>
    <xf numFmtId="0" fontId="29" fillId="0" borderId="33" xfId="7" applyFont="1" applyBorder="1" applyAlignment="1" applyProtection="1">
      <alignment horizontal="left" vertical="center" wrapText="1"/>
      <protection locked="0"/>
    </xf>
    <xf numFmtId="0" fontId="5" fillId="0" borderId="11" xfId="7" applyFont="1" applyBorder="1" applyAlignment="1" applyProtection="1">
      <alignment horizontal="center" vertical="center" wrapText="1"/>
      <protection locked="0"/>
    </xf>
    <xf numFmtId="0" fontId="5" fillId="0" borderId="47" xfId="7" applyFont="1" applyBorder="1" applyAlignment="1" applyProtection="1">
      <alignment horizontal="left" vertical="center" wrapText="1"/>
      <protection locked="0"/>
    </xf>
    <xf numFmtId="0" fontId="8" fillId="0" borderId="48" xfId="8" applyFont="1" applyBorder="1" applyAlignment="1" applyProtection="1">
      <alignment horizontal="center" vertical="center" wrapText="1"/>
      <protection locked="0"/>
    </xf>
    <xf numFmtId="0" fontId="8" fillId="0" borderId="6" xfId="8" applyFont="1" applyBorder="1" applyAlignment="1" applyProtection="1">
      <alignment horizontal="center" vertical="center" wrapText="1"/>
      <protection locked="0"/>
    </xf>
    <xf numFmtId="0" fontId="27" fillId="0" borderId="6" xfId="7" applyFont="1" applyBorder="1" applyAlignment="1" applyProtection="1">
      <alignment horizontal="left" vertical="center" wrapText="1"/>
      <protection locked="0"/>
    </xf>
    <xf numFmtId="0" fontId="5" fillId="0" borderId="6" xfId="7" applyFont="1" applyBorder="1" applyAlignment="1" applyProtection="1">
      <alignment horizontal="center" vertical="center" wrapText="1"/>
      <protection locked="0"/>
    </xf>
    <xf numFmtId="0" fontId="8" fillId="0" borderId="48" xfId="1" applyFont="1" applyBorder="1" applyAlignment="1" applyProtection="1">
      <alignment horizontal="center" vertical="center" wrapText="1"/>
      <protection locked="0"/>
    </xf>
    <xf numFmtId="0" fontId="29" fillId="0" borderId="6" xfId="7" applyFont="1" applyBorder="1" applyAlignment="1" applyProtection="1">
      <alignment horizontal="left" vertical="center" wrapText="1"/>
      <protection locked="0"/>
    </xf>
    <xf numFmtId="0" fontId="8" fillId="0" borderId="31" xfId="1" applyFont="1" applyBorder="1" applyAlignment="1" applyProtection="1">
      <alignment horizontal="center" vertical="center" wrapText="1"/>
      <protection locked="0"/>
    </xf>
    <xf numFmtId="0" fontId="8" fillId="0" borderId="49" xfId="7" applyFont="1" applyBorder="1" applyAlignment="1" applyProtection="1">
      <alignment horizontal="center" vertical="center" wrapText="1"/>
      <protection locked="0"/>
    </xf>
    <xf numFmtId="0" fontId="8" fillId="0" borderId="49" xfId="4" applyFont="1" applyBorder="1" applyAlignment="1" applyProtection="1">
      <alignment horizontal="center" vertical="center" wrapText="1"/>
      <protection locked="0"/>
    </xf>
    <xf numFmtId="0" fontId="8" fillId="0" borderId="49" xfId="7" applyFont="1" applyBorder="1" applyAlignment="1" applyProtection="1">
      <alignment horizontal="left" vertical="center" wrapText="1"/>
      <protection locked="0"/>
    </xf>
    <xf numFmtId="0" fontId="32" fillId="0" borderId="49" xfId="7" applyFont="1" applyBorder="1" applyAlignment="1" applyProtection="1">
      <alignment horizontal="left" vertical="center" wrapText="1"/>
      <protection locked="0"/>
    </xf>
    <xf numFmtId="0" fontId="5" fillId="0" borderId="49" xfId="7" applyFont="1" applyBorder="1" applyAlignment="1" applyProtection="1">
      <alignment horizontal="left" vertical="center" wrapText="1"/>
      <protection locked="0"/>
    </xf>
    <xf numFmtId="0" fontId="5" fillId="0" borderId="50" xfId="7" applyFont="1" applyBorder="1" applyAlignment="1" applyProtection="1">
      <alignment horizontal="left" vertical="center" wrapText="1"/>
      <protection locked="0"/>
    </xf>
    <xf numFmtId="0" fontId="8" fillId="0" borderId="51" xfId="8" applyFont="1" applyBorder="1" applyAlignment="1" applyProtection="1">
      <alignment horizontal="center" vertical="center" wrapText="1"/>
      <protection locked="0"/>
    </xf>
    <xf numFmtId="0" fontId="5" fillId="0" borderId="36" xfId="7" applyFont="1" applyBorder="1" applyAlignment="1" applyProtection="1">
      <alignment horizontal="left" vertical="center" wrapText="1"/>
      <protection locked="0"/>
    </xf>
    <xf numFmtId="0" fontId="5" fillId="0" borderId="37" xfId="7" applyFont="1" applyBorder="1" applyAlignment="1" applyProtection="1">
      <alignment horizontal="left" vertical="center" wrapText="1"/>
      <protection locked="0"/>
    </xf>
    <xf numFmtId="0" fontId="8" fillId="6" borderId="18" xfId="4" applyFont="1" applyFill="1" applyBorder="1" applyAlignment="1" applyProtection="1">
      <alignment vertical="center" wrapText="1"/>
      <protection locked="0"/>
    </xf>
    <xf numFmtId="0" fontId="34" fillId="0" borderId="18" xfId="4" applyFont="1" applyBorder="1" applyAlignment="1" applyProtection="1">
      <alignment vertical="center" wrapText="1"/>
      <protection locked="0"/>
    </xf>
    <xf numFmtId="0" fontId="11" fillId="0" borderId="36" xfId="7" applyFont="1" applyBorder="1" applyAlignment="1" applyProtection="1">
      <alignment horizontal="left" vertical="center" wrapText="1"/>
      <protection locked="0"/>
    </xf>
    <xf numFmtId="0" fontId="8" fillId="0" borderId="18" xfId="7" applyFont="1" applyBorder="1" applyAlignment="1">
      <alignment horizontal="left" vertical="center" wrapText="1"/>
    </xf>
    <xf numFmtId="0" fontId="36" fillId="0" borderId="18" xfId="8" applyFont="1" applyBorder="1" applyAlignment="1">
      <alignment horizontal="center" vertical="center" wrapText="1"/>
    </xf>
    <xf numFmtId="0" fontId="8" fillId="0" borderId="6" xfId="7" applyFont="1" applyBorder="1" applyAlignment="1">
      <alignment horizontal="left" vertical="center" wrapText="1"/>
    </xf>
    <xf numFmtId="0" fontId="18" fillId="0" borderId="53" xfId="2" applyFont="1" applyBorder="1" applyAlignment="1" applyProtection="1">
      <alignment horizontal="center" vertical="center" wrapText="1"/>
      <protection locked="0"/>
    </xf>
    <xf numFmtId="0" fontId="8" fillId="0" borderId="11" xfId="2" applyFont="1" applyBorder="1" applyAlignment="1" applyProtection="1">
      <alignment horizontal="left" vertical="center" wrapText="1"/>
      <protection locked="0"/>
    </xf>
    <xf numFmtId="0" fontId="8" fillId="0" borderId="11" xfId="2" applyFont="1" applyBorder="1" applyAlignment="1" applyProtection="1">
      <alignment horizontal="center" vertical="center" wrapText="1"/>
      <protection locked="0"/>
    </xf>
    <xf numFmtId="0" fontId="8" fillId="0" borderId="12" xfId="2" applyFont="1" applyBorder="1" applyAlignment="1" applyProtection="1">
      <alignment horizontal="left" vertical="center" wrapText="1"/>
      <protection locked="0"/>
    </xf>
    <xf numFmtId="0" fontId="27" fillId="0" borderId="12" xfId="2" applyFont="1" applyBorder="1" applyAlignment="1" applyProtection="1">
      <alignment horizontal="left" vertical="center" wrapText="1"/>
      <protection locked="0"/>
    </xf>
    <xf numFmtId="0" fontId="8" fillId="0" borderId="36" xfId="1" applyFont="1" applyBorder="1" applyAlignment="1" applyProtection="1">
      <alignment horizontal="center" vertical="center" wrapText="1"/>
      <protection locked="0"/>
    </xf>
    <xf numFmtId="0" fontId="32" fillId="0" borderId="36" xfId="7" applyFont="1" applyBorder="1" applyAlignment="1" applyProtection="1">
      <alignment horizontal="left" vertical="center" wrapText="1"/>
      <protection locked="0"/>
    </xf>
    <xf numFmtId="0" fontId="5" fillId="0" borderId="54" xfId="7" applyFont="1" applyBorder="1" applyAlignment="1" applyProtection="1">
      <alignment horizontal="center" vertical="center" wrapText="1"/>
      <protection locked="0"/>
    </xf>
    <xf numFmtId="0" fontId="5" fillId="0" borderId="12" xfId="2" applyFont="1" applyBorder="1" applyAlignment="1" applyProtection="1">
      <alignment horizontal="center" vertical="center" wrapText="1"/>
      <protection locked="0"/>
    </xf>
    <xf numFmtId="0" fontId="5" fillId="0" borderId="34" xfId="2" applyFont="1" applyBorder="1" applyAlignment="1">
      <alignment horizontal="left" vertical="center" wrapText="1"/>
    </xf>
    <xf numFmtId="0" fontId="5" fillId="0" borderId="35" xfId="2" applyFont="1" applyBorder="1" applyAlignment="1" applyProtection="1">
      <alignment horizontal="center" vertical="center" wrapText="1"/>
      <protection locked="0"/>
    </xf>
    <xf numFmtId="9" fontId="5" fillId="0" borderId="0" xfId="3" applyFont="1" applyAlignment="1" applyProtection="1">
      <alignment wrapText="1"/>
      <protection locked="0"/>
    </xf>
    <xf numFmtId="0" fontId="5" fillId="0" borderId="0" xfId="2" applyFont="1" applyAlignment="1" applyProtection="1">
      <alignment wrapText="1"/>
      <protection locked="0"/>
    </xf>
    <xf numFmtId="0" fontId="5" fillId="0" borderId="55" xfId="4" applyFont="1" applyBorder="1" applyAlignment="1">
      <alignment horizontal="center" vertical="center"/>
    </xf>
    <xf numFmtId="0" fontId="5" fillId="0" borderId="56" xfId="1" applyFont="1" applyBorder="1" applyAlignment="1">
      <alignment horizontal="center" vertical="center" wrapText="1"/>
    </xf>
    <xf numFmtId="0" fontId="9" fillId="0" borderId="56" xfId="2" applyFont="1" applyBorder="1" applyAlignment="1">
      <alignment horizontal="center" vertical="center" wrapText="1"/>
    </xf>
    <xf numFmtId="0" fontId="5" fillId="0" borderId="56" xfId="2" applyFont="1" applyBorder="1" applyAlignment="1">
      <alignment horizontal="left" vertical="center" wrapText="1"/>
    </xf>
    <xf numFmtId="0" fontId="5" fillId="0" borderId="56" xfId="4" applyFont="1" applyBorder="1" applyAlignment="1">
      <alignment horizontal="center" vertical="center" wrapText="1"/>
    </xf>
    <xf numFmtId="0" fontId="5" fillId="0" borderId="56" xfId="4" applyFont="1" applyBorder="1" applyAlignment="1" applyProtection="1">
      <alignment vertical="center" wrapText="1"/>
      <protection locked="0"/>
    </xf>
    <xf numFmtId="0" fontId="5" fillId="4" borderId="56" xfId="4" applyFont="1" applyFill="1" applyBorder="1" applyAlignment="1">
      <alignment horizontal="center" vertical="center" wrapText="1"/>
    </xf>
    <xf numFmtId="0" fontId="5" fillId="0" borderId="57" xfId="4" applyFont="1" applyBorder="1" applyAlignment="1">
      <alignment horizontal="left" vertical="center" wrapText="1"/>
    </xf>
    <xf numFmtId="0" fontId="5" fillId="0" borderId="57" xfId="4" applyFont="1" applyBorder="1" applyAlignment="1" applyProtection="1">
      <alignment horizontal="center" vertical="center" wrapText="1"/>
      <protection locked="0"/>
    </xf>
    <xf numFmtId="0" fontId="5" fillId="0" borderId="58" xfId="2" applyFont="1" applyBorder="1" applyAlignment="1">
      <alignment horizontal="left" vertical="center" wrapText="1"/>
    </xf>
    <xf numFmtId="0" fontId="5" fillId="0" borderId="9" xfId="2" applyFont="1" applyBorder="1" applyAlignment="1" applyProtection="1">
      <alignment horizontal="left" vertical="center" wrapText="1"/>
      <protection locked="0"/>
    </xf>
    <xf numFmtId="0" fontId="5" fillId="0" borderId="59" xfId="4" applyFont="1" applyBorder="1" applyAlignment="1">
      <alignment horizontal="center" vertical="center"/>
    </xf>
    <xf numFmtId="0" fontId="5" fillId="0" borderId="60" xfId="5" applyFont="1" applyBorder="1" applyAlignment="1">
      <alignment horizontal="center" vertical="center" wrapText="1"/>
    </xf>
    <xf numFmtId="0" fontId="5" fillId="0" borderId="60" xfId="12" applyFont="1" applyBorder="1" applyAlignment="1">
      <alignment horizontal="left" vertical="center" wrapText="1"/>
    </xf>
    <xf numFmtId="0" fontId="5" fillId="0" borderId="60" xfId="4" applyFont="1" applyBorder="1" applyAlignment="1">
      <alignment horizontal="center" vertical="center" wrapText="1"/>
    </xf>
    <xf numFmtId="0" fontId="5" fillId="0" borderId="60" xfId="2" applyFont="1" applyBorder="1" applyAlignment="1">
      <alignment horizontal="center" vertical="center" wrapText="1"/>
    </xf>
    <xf numFmtId="0" fontId="7" fillId="0" borderId="61" xfId="12" applyFont="1" applyBorder="1" applyAlignment="1">
      <alignment horizontal="left" vertical="center"/>
    </xf>
    <xf numFmtId="0" fontId="5" fillId="0" borderId="6" xfId="12" applyFont="1" applyBorder="1" applyAlignment="1">
      <alignment horizontal="left" vertical="center" wrapText="1"/>
    </xf>
    <xf numFmtId="0" fontId="7" fillId="0" borderId="8" xfId="12" applyFont="1" applyBorder="1" applyAlignment="1">
      <alignment horizontal="left" vertical="center"/>
    </xf>
    <xf numFmtId="0" fontId="5" fillId="0" borderId="25" xfId="12" applyFont="1" applyBorder="1" applyAlignment="1">
      <alignment horizontal="left" vertical="center" wrapText="1"/>
    </xf>
    <xf numFmtId="0" fontId="7" fillId="0" borderId="28" xfId="12" applyFont="1" applyBorder="1" applyAlignment="1">
      <alignment horizontal="left" vertical="center"/>
    </xf>
    <xf numFmtId="0" fontId="5" fillId="0" borderId="0" xfId="2" applyFont="1" applyAlignment="1" applyProtection="1">
      <alignment horizontal="center"/>
      <protection locked="0"/>
    </xf>
    <xf numFmtId="0" fontId="5" fillId="0" borderId="0" xfId="2" applyFont="1" applyAlignment="1" applyProtection="1">
      <alignment vertical="center"/>
      <protection locked="0"/>
    </xf>
    <xf numFmtId="0" fontId="5" fillId="4" borderId="0" xfId="2" applyFont="1" applyFill="1" applyProtection="1">
      <protection locked="0"/>
    </xf>
    <xf numFmtId="0" fontId="7" fillId="0" borderId="14" xfId="2" applyFont="1" applyBorder="1" applyProtection="1">
      <protection locked="0"/>
    </xf>
    <xf numFmtId="0" fontId="7" fillId="0" borderId="15" xfId="2" applyFont="1" applyBorder="1" applyProtection="1">
      <protection locked="0"/>
    </xf>
    <xf numFmtId="0" fontId="7" fillId="0" borderId="15" xfId="2" applyFont="1" applyBorder="1" applyAlignment="1" applyProtection="1">
      <alignment vertical="center"/>
      <protection locked="0"/>
    </xf>
    <xf numFmtId="0" fontId="7" fillId="4" borderId="15" xfId="2" applyFont="1" applyFill="1" applyBorder="1" applyProtection="1">
      <protection locked="0"/>
    </xf>
    <xf numFmtId="0" fontId="37" fillId="0" borderId="15" xfId="2" applyFont="1" applyBorder="1" applyProtection="1">
      <protection locked="0"/>
    </xf>
    <xf numFmtId="9" fontId="7" fillId="0" borderId="15" xfId="3" applyFont="1" applyBorder="1" applyProtection="1">
      <protection locked="0"/>
    </xf>
    <xf numFmtId="0" fontId="7" fillId="0" borderId="16" xfId="2" applyFont="1" applyBorder="1" applyProtection="1">
      <protection locked="0"/>
    </xf>
    <xf numFmtId="164" fontId="20" fillId="0" borderId="0" xfId="2" applyNumberFormat="1" applyFont="1" applyAlignment="1">
      <alignment horizontal="right" vertical="center" wrapText="1"/>
    </xf>
    <xf numFmtId="0" fontId="3" fillId="2" borderId="1" xfId="1" applyFont="1" applyFill="1" applyBorder="1" applyAlignment="1">
      <alignment horizontal="center" vertical="center" wrapText="1"/>
    </xf>
    <xf numFmtId="0" fontId="4" fillId="2" borderId="2" xfId="1" applyFont="1" applyFill="1" applyBorder="1" applyAlignment="1">
      <alignment horizontal="center" vertical="center" wrapText="1"/>
    </xf>
    <xf numFmtId="0" fontId="3" fillId="3" borderId="3" xfId="1" applyFont="1" applyFill="1" applyBorder="1" applyAlignment="1">
      <alignment horizontal="center" vertical="center" wrapText="1"/>
    </xf>
    <xf numFmtId="0" fontId="3" fillId="3" borderId="4"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7" fillId="3" borderId="9" xfId="4" applyFont="1" applyFill="1" applyBorder="1" applyAlignment="1">
      <alignment horizontal="center" vertical="center" wrapText="1"/>
    </xf>
    <xf numFmtId="0" fontId="8" fillId="0" borderId="13" xfId="2" applyFont="1" applyBorder="1"/>
    <xf numFmtId="0" fontId="7" fillId="5" borderId="14" xfId="4" applyFont="1" applyFill="1" applyBorder="1" applyAlignment="1" applyProtection="1">
      <alignment horizontal="center" vertical="center"/>
      <protection locked="0"/>
    </xf>
    <xf numFmtId="0" fontId="7" fillId="5" borderId="15" xfId="4" applyFont="1" applyFill="1" applyBorder="1" applyAlignment="1" applyProtection="1">
      <alignment horizontal="center" vertical="center"/>
      <protection locked="0"/>
    </xf>
    <xf numFmtId="0" fontId="7" fillId="5" borderId="16" xfId="4" applyFont="1" applyFill="1" applyBorder="1" applyAlignment="1" applyProtection="1">
      <alignment horizontal="center" vertical="center"/>
      <protection locked="0"/>
    </xf>
    <xf numFmtId="0" fontId="8" fillId="0" borderId="11" xfId="7" applyFont="1" applyBorder="1" applyAlignment="1" applyProtection="1">
      <alignment horizontal="left" vertical="center" wrapText="1"/>
      <protection locked="0"/>
    </xf>
    <xf numFmtId="0" fontId="8" fillId="0" borderId="38" xfId="7" applyFont="1" applyBorder="1" applyAlignment="1" applyProtection="1">
      <alignment horizontal="left" vertical="center" wrapText="1"/>
      <protection locked="0"/>
    </xf>
    <xf numFmtId="0" fontId="8" fillId="0" borderId="18" xfId="7" applyFont="1" applyBorder="1" applyAlignment="1" applyProtection="1">
      <alignment horizontal="left" vertical="center" wrapText="1"/>
      <protection locked="0"/>
    </xf>
    <xf numFmtId="164" fontId="20" fillId="0" borderId="45" xfId="2" applyNumberFormat="1" applyFont="1" applyBorder="1" applyAlignment="1">
      <alignment horizontal="center" vertical="center"/>
    </xf>
    <xf numFmtId="9" fontId="20" fillId="0" borderId="0" xfId="3" applyFont="1" applyAlignment="1">
      <alignment horizontal="right" vertical="center"/>
    </xf>
    <xf numFmtId="164" fontId="20" fillId="0" borderId="0" xfId="2" applyNumberFormat="1" applyFont="1" applyAlignment="1">
      <alignment horizontal="center" vertical="center" wrapText="1"/>
    </xf>
    <xf numFmtId="0" fontId="7" fillId="10" borderId="14" xfId="4" applyFont="1" applyFill="1" applyBorder="1" applyAlignment="1" applyProtection="1">
      <alignment horizontal="center" vertical="center"/>
      <protection locked="0"/>
    </xf>
    <xf numFmtId="0" fontId="7" fillId="10" borderId="15" xfId="4" applyFont="1" applyFill="1" applyBorder="1" applyAlignment="1" applyProtection="1">
      <alignment horizontal="center" vertical="center"/>
      <protection locked="0"/>
    </xf>
    <xf numFmtId="0" fontId="7" fillId="10" borderId="16" xfId="4" applyFont="1" applyFill="1" applyBorder="1" applyAlignment="1" applyProtection="1">
      <alignment horizontal="center" vertical="center"/>
      <protection locked="0"/>
    </xf>
    <xf numFmtId="0" fontId="27" fillId="0" borderId="11" xfId="2" applyFont="1" applyBorder="1" applyAlignment="1" applyProtection="1">
      <alignment horizontal="left" vertical="center" wrapText="1"/>
      <protection locked="0"/>
    </xf>
    <xf numFmtId="0" fontId="27" fillId="0" borderId="38" xfId="2" applyFont="1" applyBorder="1" applyAlignment="1" applyProtection="1">
      <alignment horizontal="left" vertical="center" wrapText="1"/>
      <protection locked="0"/>
    </xf>
    <xf numFmtId="0" fontId="27" fillId="0" borderId="18" xfId="2" applyFont="1" applyBorder="1" applyAlignment="1" applyProtection="1">
      <alignment horizontal="left" vertical="center" wrapText="1"/>
      <protection locked="0"/>
    </xf>
    <xf numFmtId="0" fontId="27" fillId="0" borderId="32" xfId="7" applyFont="1" applyBorder="1" applyAlignment="1" applyProtection="1">
      <alignment horizontal="left" vertical="center" wrapText="1"/>
      <protection locked="0"/>
    </xf>
    <xf numFmtId="0" fontId="27" fillId="0" borderId="49" xfId="7" applyFont="1" applyBorder="1" applyAlignment="1" applyProtection="1">
      <alignment horizontal="left" vertical="center" wrapText="1"/>
      <protection locked="0"/>
    </xf>
    <xf numFmtId="0" fontId="27" fillId="0" borderId="52" xfId="2" applyFont="1" applyBorder="1" applyAlignment="1">
      <alignment horizontal="left" vertical="center" wrapText="1"/>
    </xf>
    <xf numFmtId="0" fontId="27" fillId="0" borderId="18" xfId="2" applyFont="1" applyBorder="1" applyAlignment="1">
      <alignment horizontal="left" vertical="center" wrapText="1"/>
    </xf>
  </cellXfs>
  <cellStyles count="13">
    <cellStyle name="Normal" xfId="0" builtinId="0"/>
    <cellStyle name="Normal 2" xfId="1" xr:uid="{79DB5701-A107-46C0-9038-8E26ADFC89A7}"/>
    <cellStyle name="Normal 2 2" xfId="5" xr:uid="{31927CC2-A65C-4D0E-B4A0-586075628E64}"/>
    <cellStyle name="Normal 2 4" xfId="9" xr:uid="{DFE44136-9924-435D-AB33-4609BB474E7A}"/>
    <cellStyle name="Normal 3" xfId="2" xr:uid="{68A6C865-ACAB-4EE7-8434-210174E4519F}"/>
    <cellStyle name="Normal 3 2" xfId="11" xr:uid="{1DBBD1A7-17DF-4570-8883-E4136C1E8E8B}"/>
    <cellStyle name="Normal 3 2 2" xfId="12" xr:uid="{98895F9D-E2B5-4A07-A7C5-7785FA7813FB}"/>
    <cellStyle name="Normal 3 5" xfId="7" xr:uid="{08818B52-00FE-4EC4-BA1E-132B552A201A}"/>
    <cellStyle name="Normal 4" xfId="6" xr:uid="{FBED0264-1F56-4900-A126-3A316ADEBD8C}"/>
    <cellStyle name="Normal 5" xfId="4" xr:uid="{F208A1FA-DBA2-45AF-B10C-5E44928EC0E7}"/>
    <cellStyle name="Normal 8" xfId="8" xr:uid="{F5210FE2-4E38-48F9-AD13-C8CC7C3C536A}"/>
    <cellStyle name="Percent 2" xfId="3" xr:uid="{58E6A356-0E6B-4C71-9D8E-840D403E6099}"/>
    <cellStyle name="Percent 5" xfId="10" xr:uid="{438D5E3C-40B0-4972-A8F5-1B8908D527BF}"/>
  </cellStyles>
  <dxfs count="8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28916</xdr:rowOff>
    </xdr:from>
    <xdr:ext cx="935182" cy="411480"/>
    <xdr:pic>
      <xdr:nvPicPr>
        <xdr:cNvPr id="2" name="Picture 4">
          <a:extLst>
            <a:ext uri="{FF2B5EF4-FFF2-40B4-BE49-F238E27FC236}">
              <a16:creationId xmlns:a16="http://schemas.microsoft.com/office/drawing/2014/main" id="{F24FF565-5BF0-4D0A-8552-27E8DA20E7E8}"/>
            </a:ext>
          </a:extLst>
        </xdr:cNvPr>
        <xdr:cNvPicPr>
          <a:picLocks noChangeAspect="1"/>
        </xdr:cNvPicPr>
      </xdr:nvPicPr>
      <xdr:blipFill>
        <a:blip xmlns:r="http://schemas.openxmlformats.org/officeDocument/2006/relationships" r:embed="rId1" cstate="print"/>
        <a:srcRect t="26785" b="35417"/>
        <a:stretch>
          <a:fillRect/>
        </a:stretch>
      </xdr:blipFill>
      <xdr:spPr bwMode="auto">
        <a:xfrm>
          <a:off x="0" y="28916"/>
          <a:ext cx="935182" cy="411480"/>
        </a:xfrm>
        <a:prstGeom prst="rect">
          <a:avLst/>
        </a:prstGeom>
        <a:noFill/>
        <a:ln>
          <a:noFill/>
          <a:prstDash val="solid"/>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enry/Dropbox%20(Geopoll)/Account%20Management%20-%20ops/FAO/COVID%20agricultural%20livelihoods%20modules/Data/Round%202/Myanmar%20R2/Live/HH/script/SubFor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rop list"/>
      <sheetName val="Additional information"/>
      <sheetName val="Admin 3 info (2)"/>
    </sheetNames>
    <sheetDataSet>
      <sheetData sheetId="0" refreshError="1"/>
      <sheetData sheetId="1" refreshError="1"/>
      <sheetData sheetId="2" refreshError="1">
        <row r="11">
          <cell r="C11"/>
        </row>
        <row r="12">
          <cell r="C12"/>
        </row>
        <row r="13">
          <cell r="C13"/>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E0D4-40D0-4BBE-B8EF-45C6E4FF71A3}">
  <dimension ref="A1:AP189"/>
  <sheetViews>
    <sheetView tabSelected="1" topLeftCell="A85" zoomScale="90" zoomScaleNormal="90" workbookViewId="0">
      <selection activeCell="C85" sqref="C85"/>
    </sheetView>
  </sheetViews>
  <sheetFormatPr defaultColWidth="8.52734375" defaultRowHeight="18"/>
  <cols>
    <col min="1" max="1" width="12" style="3" bestFit="1" customWidth="1"/>
    <col min="2" max="2" width="29.703125" style="3" customWidth="1"/>
    <col min="3" max="3" width="20.703125" style="383" customWidth="1"/>
    <col min="4" max="4" width="101" style="3" customWidth="1"/>
    <col min="5" max="5" width="9.17578125" style="3" customWidth="1"/>
    <col min="6" max="6" width="92.46875" style="384" customWidth="1"/>
    <col min="7" max="7" width="9.703125" style="385" customWidth="1"/>
    <col min="8" max="8" width="22" style="3" customWidth="1"/>
    <col min="9" max="9" width="20.52734375" style="385" customWidth="1"/>
    <col min="10" max="10" width="56.52734375" style="185" customWidth="1"/>
    <col min="11" max="11" width="57.29296875" style="185" customWidth="1"/>
    <col min="12" max="12" width="65" style="185" customWidth="1"/>
    <col min="13" max="13" width="42.17578125" style="185" customWidth="1"/>
    <col min="14" max="15" width="53.46875" style="185" customWidth="1"/>
    <col min="16" max="16" width="53" style="185" customWidth="1"/>
    <col min="17" max="17" width="18.17578125" style="3" bestFit="1" customWidth="1"/>
    <col min="18" max="18" width="18.46875" style="4" customWidth="1"/>
    <col min="19" max="19" width="14.17578125" style="3" bestFit="1" customWidth="1"/>
    <col min="20" max="20" width="20.52734375" style="3" customWidth="1"/>
    <col min="21" max="21" width="18" style="256" customWidth="1"/>
    <col min="22" max="22" width="8.52734375" style="3"/>
    <col min="23" max="23" width="20.46875" style="8" customWidth="1"/>
    <col min="24" max="16384" width="8.52734375" style="3"/>
  </cols>
  <sheetData>
    <row r="1" spans="1:23" ht="44.25" customHeight="1" thickBot="1">
      <c r="A1" s="394" t="s">
        <v>0</v>
      </c>
      <c r="B1" s="395"/>
      <c r="C1" s="395"/>
      <c r="D1" s="395"/>
      <c r="E1" s="395"/>
      <c r="F1" s="395"/>
      <c r="G1" s="395"/>
      <c r="H1" s="395"/>
      <c r="I1" s="395"/>
      <c r="J1" s="395"/>
      <c r="K1" s="395"/>
      <c r="L1" s="395"/>
      <c r="M1" s="1"/>
      <c r="N1" s="2"/>
      <c r="O1" s="1"/>
      <c r="P1" s="2"/>
      <c r="U1" s="3"/>
      <c r="W1" s="3"/>
    </row>
    <row r="2" spans="1:23" ht="24" customHeight="1" thickBot="1">
      <c r="A2" s="396" t="s">
        <v>1</v>
      </c>
      <c r="B2" s="397"/>
      <c r="C2" s="397"/>
      <c r="D2" s="397"/>
      <c r="E2" s="397"/>
      <c r="F2" s="397"/>
      <c r="G2" s="397"/>
      <c r="H2" s="397"/>
      <c r="I2" s="397"/>
      <c r="J2" s="397"/>
      <c r="K2" s="397"/>
      <c r="L2" s="398"/>
      <c r="M2" s="5"/>
      <c r="N2" s="6"/>
      <c r="O2" s="7"/>
      <c r="P2" s="399" t="s">
        <v>2</v>
      </c>
      <c r="U2" s="3"/>
    </row>
    <row r="3" spans="1:23" s="17" customFormat="1" ht="23.25" customHeight="1" thickBot="1">
      <c r="A3" s="9" t="s">
        <v>3</v>
      </c>
      <c r="B3" s="10" t="s">
        <v>4</v>
      </c>
      <c r="C3" s="10" t="s">
        <v>5</v>
      </c>
      <c r="D3" s="11" t="s">
        <v>6</v>
      </c>
      <c r="E3" s="11" t="s">
        <v>7</v>
      </c>
      <c r="F3" s="11" t="s">
        <v>8</v>
      </c>
      <c r="G3" s="11" t="s">
        <v>7</v>
      </c>
      <c r="H3" s="11" t="s">
        <v>9</v>
      </c>
      <c r="I3" s="11" t="s">
        <v>10</v>
      </c>
      <c r="J3" s="10" t="s">
        <v>11</v>
      </c>
      <c r="K3" s="10" t="s">
        <v>12</v>
      </c>
      <c r="L3" s="12" t="s">
        <v>13</v>
      </c>
      <c r="M3" s="12" t="s">
        <v>14</v>
      </c>
      <c r="N3" s="12" t="s">
        <v>15</v>
      </c>
      <c r="O3" s="13" t="s">
        <v>16</v>
      </c>
      <c r="P3" s="400"/>
      <c r="Q3" s="14" t="s">
        <v>17</v>
      </c>
      <c r="R3" s="15" t="s">
        <v>18</v>
      </c>
      <c r="S3" s="16" t="s">
        <v>19</v>
      </c>
      <c r="T3" s="16" t="s">
        <v>20</v>
      </c>
      <c r="W3" s="18" t="s">
        <v>21</v>
      </c>
    </row>
    <row r="4" spans="1:23" ht="18.350000000000001" thickBot="1">
      <c r="A4" s="401" t="s">
        <v>22</v>
      </c>
      <c r="B4" s="402"/>
      <c r="C4" s="402"/>
      <c r="D4" s="402"/>
      <c r="E4" s="402"/>
      <c r="F4" s="402"/>
      <c r="G4" s="402"/>
      <c r="H4" s="402"/>
      <c r="I4" s="402"/>
      <c r="J4" s="402"/>
      <c r="K4" s="402"/>
      <c r="L4" s="402"/>
      <c r="M4" s="402"/>
      <c r="N4" s="402"/>
      <c r="O4" s="402"/>
      <c r="P4" s="403"/>
      <c r="S4" s="19"/>
      <c r="U4" s="3"/>
      <c r="W4" s="8" t="s">
        <v>23</v>
      </c>
    </row>
    <row r="5" spans="1:23" ht="26.25" customHeight="1">
      <c r="A5" s="20" t="s">
        <v>24</v>
      </c>
      <c r="B5" s="21" t="s">
        <v>25</v>
      </c>
      <c r="C5" s="21"/>
      <c r="D5" s="22" t="s">
        <v>25</v>
      </c>
      <c r="E5" s="23">
        <f t="shared" ref="E5:G18" si="0">LEN(D5)</f>
        <v>5</v>
      </c>
      <c r="F5" s="24" t="s">
        <v>25</v>
      </c>
      <c r="G5" s="25">
        <f t="shared" si="0"/>
        <v>5</v>
      </c>
      <c r="H5" s="23" t="s">
        <v>26</v>
      </c>
      <c r="I5" s="25" t="s">
        <v>24</v>
      </c>
      <c r="J5" s="23" t="s">
        <v>24</v>
      </c>
      <c r="K5" s="23" t="s">
        <v>27</v>
      </c>
      <c r="L5" s="26" t="s">
        <v>28</v>
      </c>
      <c r="M5" s="26"/>
      <c r="N5" s="27" t="s">
        <v>24</v>
      </c>
      <c r="O5" s="28" t="s">
        <v>29</v>
      </c>
      <c r="P5" s="29"/>
      <c r="S5" s="19"/>
      <c r="U5" s="3"/>
      <c r="W5" s="8" t="s">
        <v>23</v>
      </c>
    </row>
    <row r="6" spans="1:23" ht="182.25" customHeight="1">
      <c r="A6" s="30" t="s">
        <v>24</v>
      </c>
      <c r="B6" s="31" t="s">
        <v>30</v>
      </c>
      <c r="C6" s="32" t="s">
        <v>30</v>
      </c>
      <c r="D6" s="33" t="s">
        <v>31</v>
      </c>
      <c r="E6" s="34">
        <f t="shared" si="0"/>
        <v>146</v>
      </c>
      <c r="F6" s="24" t="s">
        <v>32</v>
      </c>
      <c r="G6" s="35">
        <f t="shared" si="0"/>
        <v>210</v>
      </c>
      <c r="H6" s="36" t="s">
        <v>33</v>
      </c>
      <c r="I6" s="35" t="s">
        <v>24</v>
      </c>
      <c r="J6" s="34" t="s">
        <v>24</v>
      </c>
      <c r="K6" s="34" t="s">
        <v>34</v>
      </c>
      <c r="L6" s="37" t="s">
        <v>35</v>
      </c>
      <c r="M6" s="37"/>
      <c r="N6" s="38" t="s">
        <v>24</v>
      </c>
      <c r="O6" s="39" t="s">
        <v>29</v>
      </c>
      <c r="P6" s="40"/>
      <c r="S6" s="19"/>
      <c r="U6" s="3"/>
      <c r="W6" s="8" t="s">
        <v>23</v>
      </c>
    </row>
    <row r="7" spans="1:23" ht="37.5" customHeight="1">
      <c r="A7" s="30" t="s">
        <v>24</v>
      </c>
      <c r="B7" s="41" t="s">
        <v>36</v>
      </c>
      <c r="C7" s="32" t="s">
        <v>37</v>
      </c>
      <c r="D7" s="42" t="s">
        <v>38</v>
      </c>
      <c r="E7" s="34">
        <f t="shared" si="0"/>
        <v>29</v>
      </c>
      <c r="F7" s="24" t="s">
        <v>39</v>
      </c>
      <c r="G7" s="35">
        <f t="shared" si="0"/>
        <v>34</v>
      </c>
      <c r="H7" s="36" t="s">
        <v>24</v>
      </c>
      <c r="I7" s="43" t="s">
        <v>24</v>
      </c>
      <c r="J7" s="36" t="s">
        <v>24</v>
      </c>
      <c r="K7" s="36" t="s">
        <v>24</v>
      </c>
      <c r="L7" s="44" t="s">
        <v>40</v>
      </c>
      <c r="M7" s="44"/>
      <c r="N7" s="45" t="s">
        <v>24</v>
      </c>
      <c r="O7" s="46" t="s">
        <v>41</v>
      </c>
      <c r="P7" s="47"/>
      <c r="S7" s="19"/>
      <c r="U7" s="3"/>
      <c r="W7" s="8" t="s">
        <v>23</v>
      </c>
    </row>
    <row r="8" spans="1:23" ht="37.5" customHeight="1">
      <c r="A8" s="30" t="s">
        <v>24</v>
      </c>
      <c r="B8" s="41" t="s">
        <v>42</v>
      </c>
      <c r="C8" s="32" t="s">
        <v>43</v>
      </c>
      <c r="D8" s="42" t="s">
        <v>44</v>
      </c>
      <c r="E8" s="34">
        <f t="shared" si="0"/>
        <v>31</v>
      </c>
      <c r="F8" s="24" t="s">
        <v>45</v>
      </c>
      <c r="G8" s="35">
        <f t="shared" si="0"/>
        <v>32</v>
      </c>
      <c r="H8" s="36" t="s">
        <v>24</v>
      </c>
      <c r="I8" s="43" t="s">
        <v>24</v>
      </c>
      <c r="J8" s="36" t="s">
        <v>24</v>
      </c>
      <c r="K8" s="36" t="s">
        <v>24</v>
      </c>
      <c r="L8" s="44" t="s">
        <v>46</v>
      </c>
      <c r="M8" s="44"/>
      <c r="N8" s="45" t="s">
        <v>24</v>
      </c>
      <c r="O8" s="46" t="s">
        <v>47</v>
      </c>
      <c r="P8" s="47"/>
      <c r="S8" s="19"/>
      <c r="U8" s="3"/>
      <c r="W8" s="8" t="s">
        <v>23</v>
      </c>
    </row>
    <row r="9" spans="1:23" ht="37.5" customHeight="1">
      <c r="A9" s="30" t="s">
        <v>24</v>
      </c>
      <c r="B9" s="41" t="s">
        <v>48</v>
      </c>
      <c r="C9" s="32" t="s">
        <v>49</v>
      </c>
      <c r="D9" s="42" t="s">
        <v>50</v>
      </c>
      <c r="E9" s="34">
        <f t="shared" si="0"/>
        <v>34</v>
      </c>
      <c r="F9" s="24" t="s">
        <v>51</v>
      </c>
      <c r="G9" s="35">
        <f t="shared" si="0"/>
        <v>51</v>
      </c>
      <c r="H9" s="36" t="s">
        <v>24</v>
      </c>
      <c r="I9" s="43" t="s">
        <v>24</v>
      </c>
      <c r="J9" s="36" t="s">
        <v>24</v>
      </c>
      <c r="K9" s="36" t="s">
        <v>24</v>
      </c>
      <c r="L9" s="44" t="s">
        <v>52</v>
      </c>
      <c r="M9" s="44"/>
      <c r="N9" s="45" t="s">
        <v>24</v>
      </c>
      <c r="O9" s="46" t="s">
        <v>53</v>
      </c>
      <c r="P9" s="47"/>
      <c r="S9" s="19"/>
      <c r="U9" s="3"/>
      <c r="W9" s="8" t="s">
        <v>23</v>
      </c>
    </row>
    <row r="10" spans="1:23" ht="37.5" customHeight="1">
      <c r="A10" s="30" t="s">
        <v>24</v>
      </c>
      <c r="B10" s="41" t="s">
        <v>54</v>
      </c>
      <c r="C10" s="32" t="s">
        <v>55</v>
      </c>
      <c r="D10" s="42" t="s">
        <v>56</v>
      </c>
      <c r="E10" s="34">
        <f t="shared" si="0"/>
        <v>41</v>
      </c>
      <c r="F10" s="24" t="s">
        <v>57</v>
      </c>
      <c r="G10" s="35">
        <f t="shared" si="0"/>
        <v>75</v>
      </c>
      <c r="H10" s="36" t="s">
        <v>24</v>
      </c>
      <c r="I10" s="43" t="s">
        <v>24</v>
      </c>
      <c r="J10" s="36" t="s">
        <v>24</v>
      </c>
      <c r="K10" s="36" t="s">
        <v>24</v>
      </c>
      <c r="L10" s="44" t="s">
        <v>58</v>
      </c>
      <c r="M10" s="44"/>
      <c r="N10" s="45" t="s">
        <v>24</v>
      </c>
      <c r="O10" s="46" t="s">
        <v>59</v>
      </c>
      <c r="P10" s="47"/>
      <c r="S10" s="19"/>
      <c r="U10" s="3"/>
      <c r="W10" s="8" t="s">
        <v>23</v>
      </c>
    </row>
    <row r="11" spans="1:23" ht="170.25" customHeight="1">
      <c r="A11" s="30">
        <v>1</v>
      </c>
      <c r="B11" s="31" t="s">
        <v>60</v>
      </c>
      <c r="C11" s="32" t="s">
        <v>60</v>
      </c>
      <c r="D11" s="48" t="s">
        <v>61</v>
      </c>
      <c r="E11" s="34">
        <f t="shared" si="0"/>
        <v>115</v>
      </c>
      <c r="F11" s="24" t="s">
        <v>62</v>
      </c>
      <c r="G11" s="35">
        <f t="shared" si="0"/>
        <v>140</v>
      </c>
      <c r="H11" s="36" t="s">
        <v>33</v>
      </c>
      <c r="I11" s="35" t="s">
        <v>24</v>
      </c>
      <c r="J11" s="34" t="s">
        <v>24</v>
      </c>
      <c r="K11" s="34" t="s">
        <v>34</v>
      </c>
      <c r="L11" s="37" t="s">
        <v>63</v>
      </c>
      <c r="M11" s="37"/>
      <c r="N11" s="49" t="s">
        <v>64</v>
      </c>
      <c r="O11" s="39" t="s">
        <v>29</v>
      </c>
      <c r="P11" s="50"/>
      <c r="Q11" s="19">
        <v>3.6328912466843502</v>
      </c>
      <c r="S11" s="19">
        <f t="shared" ref="S11:S22" si="1">Q11*R11</f>
        <v>0</v>
      </c>
      <c r="T11" s="3">
        <f t="shared" ref="T11:T22" si="2">S11</f>
        <v>0</v>
      </c>
      <c r="U11" s="3"/>
      <c r="W11" s="8" t="s">
        <v>23</v>
      </c>
    </row>
    <row r="12" spans="1:23" ht="409.5" customHeight="1">
      <c r="A12" s="30">
        <f>A11+1</f>
        <v>2</v>
      </c>
      <c r="B12" s="51" t="s">
        <v>65</v>
      </c>
      <c r="C12" s="32" t="s">
        <v>65</v>
      </c>
      <c r="D12" s="52" t="s">
        <v>66</v>
      </c>
      <c r="E12" s="53">
        <f t="shared" si="0"/>
        <v>1239</v>
      </c>
      <c r="F12" s="54" t="s">
        <v>67</v>
      </c>
      <c r="G12" s="35">
        <f t="shared" si="0"/>
        <v>1572</v>
      </c>
      <c r="H12" s="36" t="s">
        <v>33</v>
      </c>
      <c r="I12" s="35" t="s">
        <v>24</v>
      </c>
      <c r="J12" s="34" t="s">
        <v>24</v>
      </c>
      <c r="K12" s="34" t="s">
        <v>34</v>
      </c>
      <c r="L12" s="37" t="s">
        <v>68</v>
      </c>
      <c r="M12" s="37"/>
      <c r="N12" s="49" t="s">
        <v>69</v>
      </c>
      <c r="O12" s="39" t="s">
        <v>29</v>
      </c>
      <c r="P12" s="50" t="s">
        <v>70</v>
      </c>
      <c r="Q12" s="19">
        <v>51.964986737400537</v>
      </c>
      <c r="S12" s="19">
        <f t="shared" si="1"/>
        <v>0</v>
      </c>
      <c r="T12" s="3">
        <f t="shared" si="2"/>
        <v>0</v>
      </c>
      <c r="U12" s="3"/>
      <c r="W12" s="8" t="s">
        <v>71</v>
      </c>
    </row>
    <row r="13" spans="1:23" ht="185.25" customHeight="1">
      <c r="A13" s="30">
        <f>A12+1</f>
        <v>3</v>
      </c>
      <c r="B13" s="41" t="s">
        <v>72</v>
      </c>
      <c r="C13" s="32" t="s">
        <v>73</v>
      </c>
      <c r="D13" s="33" t="s">
        <v>74</v>
      </c>
      <c r="E13" s="34">
        <f t="shared" si="0"/>
        <v>134</v>
      </c>
      <c r="F13" s="24" t="s">
        <v>75</v>
      </c>
      <c r="G13" s="35">
        <f t="shared" si="0"/>
        <v>181</v>
      </c>
      <c r="H13" s="55" t="s">
        <v>76</v>
      </c>
      <c r="I13" s="56" t="s">
        <v>24</v>
      </c>
      <c r="J13" s="56" t="s">
        <v>24</v>
      </c>
      <c r="K13" s="56" t="s">
        <v>34</v>
      </c>
      <c r="L13" s="57" t="s">
        <v>77</v>
      </c>
      <c r="M13" s="57"/>
      <c r="N13" s="58" t="s">
        <v>78</v>
      </c>
      <c r="O13" s="39" t="s">
        <v>29</v>
      </c>
      <c r="P13" s="40"/>
      <c r="Q13" s="19">
        <v>3.5867197875165999</v>
      </c>
      <c r="S13" s="19">
        <f t="shared" si="1"/>
        <v>0</v>
      </c>
      <c r="T13" s="3">
        <f t="shared" si="2"/>
        <v>0</v>
      </c>
      <c r="U13" s="3"/>
      <c r="W13" s="8" t="s">
        <v>71</v>
      </c>
    </row>
    <row r="14" spans="1:23" ht="157.5" customHeight="1">
      <c r="A14" s="30" t="s">
        <v>24</v>
      </c>
      <c r="B14" s="41" t="s">
        <v>79</v>
      </c>
      <c r="C14" s="32" t="s">
        <v>79</v>
      </c>
      <c r="D14" s="59" t="s">
        <v>80</v>
      </c>
      <c r="E14" s="34">
        <f t="shared" si="0"/>
        <v>124</v>
      </c>
      <c r="F14" s="24" t="s">
        <v>81</v>
      </c>
      <c r="G14" s="35">
        <f t="shared" si="0"/>
        <v>153</v>
      </c>
      <c r="H14" s="55" t="s">
        <v>82</v>
      </c>
      <c r="I14" s="56" t="s">
        <v>24</v>
      </c>
      <c r="J14" s="56" t="s">
        <v>24</v>
      </c>
      <c r="K14" s="56" t="s">
        <v>83</v>
      </c>
      <c r="L14" s="57" t="s">
        <v>84</v>
      </c>
      <c r="M14" s="57"/>
      <c r="N14" s="58" t="s">
        <v>85</v>
      </c>
      <c r="O14" s="39" t="s">
        <v>86</v>
      </c>
      <c r="P14" s="40"/>
      <c r="Q14" s="19">
        <v>0</v>
      </c>
      <c r="S14" s="19">
        <f t="shared" si="1"/>
        <v>0</v>
      </c>
      <c r="T14" s="3">
        <f t="shared" si="2"/>
        <v>0</v>
      </c>
      <c r="U14" s="3"/>
      <c r="W14" s="8" t="s">
        <v>23</v>
      </c>
    </row>
    <row r="15" spans="1:23" ht="103.5" customHeight="1">
      <c r="A15" s="30" t="s">
        <v>24</v>
      </c>
      <c r="B15" s="60" t="s">
        <v>87</v>
      </c>
      <c r="C15" s="32" t="s">
        <v>88</v>
      </c>
      <c r="D15" s="33" t="s">
        <v>89</v>
      </c>
      <c r="E15" s="34">
        <f t="shared" si="0"/>
        <v>85</v>
      </c>
      <c r="F15" s="24" t="s">
        <v>90</v>
      </c>
      <c r="G15" s="35">
        <f t="shared" si="0"/>
        <v>112</v>
      </c>
      <c r="H15" s="55" t="s">
        <v>26</v>
      </c>
      <c r="I15" s="56" t="s">
        <v>24</v>
      </c>
      <c r="J15" s="56" t="s">
        <v>24</v>
      </c>
      <c r="K15" s="56" t="s">
        <v>91</v>
      </c>
      <c r="L15" s="57" t="s">
        <v>92</v>
      </c>
      <c r="M15" s="57"/>
      <c r="N15" s="58" t="s">
        <v>93</v>
      </c>
      <c r="O15" s="39" t="s">
        <v>94</v>
      </c>
      <c r="P15" s="40"/>
      <c r="Q15" s="19">
        <v>0</v>
      </c>
      <c r="S15" s="19">
        <f t="shared" si="1"/>
        <v>0</v>
      </c>
      <c r="T15" s="3">
        <f t="shared" si="2"/>
        <v>0</v>
      </c>
      <c r="U15" s="3"/>
      <c r="W15" s="8" t="s">
        <v>23</v>
      </c>
    </row>
    <row r="16" spans="1:23" ht="142.5" customHeight="1">
      <c r="A16" s="30" t="s">
        <v>24</v>
      </c>
      <c r="B16" s="60" t="s">
        <v>95</v>
      </c>
      <c r="C16" s="32" t="s">
        <v>96</v>
      </c>
      <c r="D16" s="33" t="s">
        <v>97</v>
      </c>
      <c r="E16" s="34">
        <f t="shared" si="0"/>
        <v>177</v>
      </c>
      <c r="F16" s="24" t="s">
        <v>98</v>
      </c>
      <c r="G16" s="35">
        <f t="shared" si="0"/>
        <v>262</v>
      </c>
      <c r="H16" s="55" t="s">
        <v>26</v>
      </c>
      <c r="I16" s="56" t="s">
        <v>24</v>
      </c>
      <c r="J16" s="56" t="s">
        <v>24</v>
      </c>
      <c r="K16" s="56" t="s">
        <v>99</v>
      </c>
      <c r="L16" s="57" t="s">
        <v>100</v>
      </c>
      <c r="M16" s="57"/>
      <c r="N16" s="61" t="s">
        <v>24</v>
      </c>
      <c r="O16" s="39" t="s">
        <v>94</v>
      </c>
      <c r="P16" s="40"/>
      <c r="Q16" s="19">
        <v>0</v>
      </c>
      <c r="S16" s="19">
        <f t="shared" si="1"/>
        <v>0</v>
      </c>
      <c r="T16" s="3">
        <f t="shared" si="2"/>
        <v>0</v>
      </c>
      <c r="U16" s="3"/>
      <c r="W16" s="8" t="s">
        <v>23</v>
      </c>
    </row>
    <row r="17" spans="1:23" ht="108.75" customHeight="1">
      <c r="A17" s="30" t="s">
        <v>24</v>
      </c>
      <c r="B17" s="41" t="s">
        <v>101</v>
      </c>
      <c r="C17" s="32" t="s">
        <v>24</v>
      </c>
      <c r="D17" s="33" t="s">
        <v>102</v>
      </c>
      <c r="E17" s="34">
        <f t="shared" si="0"/>
        <v>146</v>
      </c>
      <c r="F17" s="24" t="s">
        <v>103</v>
      </c>
      <c r="G17" s="35">
        <f t="shared" si="0"/>
        <v>209</v>
      </c>
      <c r="H17" s="36" t="s">
        <v>24</v>
      </c>
      <c r="I17" s="35" t="s">
        <v>24</v>
      </c>
      <c r="J17" s="34" t="s">
        <v>24</v>
      </c>
      <c r="K17" s="34" t="s">
        <v>24</v>
      </c>
      <c r="L17" s="37" t="s">
        <v>104</v>
      </c>
      <c r="M17" s="37"/>
      <c r="N17" s="38" t="s">
        <v>24</v>
      </c>
      <c r="O17" s="39" t="s">
        <v>24</v>
      </c>
      <c r="P17" s="40"/>
      <c r="Q17" s="19">
        <v>0</v>
      </c>
      <c r="S17" s="19">
        <f t="shared" si="1"/>
        <v>0</v>
      </c>
      <c r="T17" s="3">
        <f t="shared" si="2"/>
        <v>0</v>
      </c>
      <c r="U17" s="3"/>
      <c r="W17" s="8" t="s">
        <v>23</v>
      </c>
    </row>
    <row r="18" spans="1:23" ht="65.25" customHeight="1" thickBot="1">
      <c r="A18" s="62" t="s">
        <v>24</v>
      </c>
      <c r="B18" s="63" t="s">
        <v>105</v>
      </c>
      <c r="C18" s="64" t="s">
        <v>106</v>
      </c>
      <c r="D18" s="65" t="s">
        <v>107</v>
      </c>
      <c r="E18" s="66">
        <f t="shared" si="0"/>
        <v>65</v>
      </c>
      <c r="F18" s="24" t="s">
        <v>108</v>
      </c>
      <c r="G18" s="67">
        <f t="shared" si="0"/>
        <v>98</v>
      </c>
      <c r="H18" s="68" t="s">
        <v>24</v>
      </c>
      <c r="I18" s="67" t="s">
        <v>24</v>
      </c>
      <c r="J18" s="66" t="s">
        <v>24</v>
      </c>
      <c r="K18" s="66" t="s">
        <v>24</v>
      </c>
      <c r="L18" s="69" t="s">
        <v>109</v>
      </c>
      <c r="M18" s="70"/>
      <c r="N18" s="38" t="s">
        <v>24</v>
      </c>
      <c r="O18" s="71" t="s">
        <v>110</v>
      </c>
      <c r="P18" s="72"/>
      <c r="Q18" s="19">
        <v>0</v>
      </c>
      <c r="S18" s="19">
        <f t="shared" si="1"/>
        <v>0</v>
      </c>
      <c r="T18" s="3">
        <f t="shared" si="2"/>
        <v>0</v>
      </c>
      <c r="U18" s="3"/>
      <c r="W18" s="8" t="s">
        <v>23</v>
      </c>
    </row>
    <row r="19" spans="1:23" ht="18.350000000000001" thickBot="1">
      <c r="A19" s="401" t="s">
        <v>111</v>
      </c>
      <c r="B19" s="402"/>
      <c r="C19" s="402"/>
      <c r="D19" s="402"/>
      <c r="E19" s="402"/>
      <c r="F19" s="402"/>
      <c r="G19" s="402"/>
      <c r="H19" s="402"/>
      <c r="I19" s="402"/>
      <c r="J19" s="402"/>
      <c r="K19" s="402"/>
      <c r="L19" s="402"/>
      <c r="M19" s="402"/>
      <c r="N19" s="402"/>
      <c r="O19" s="402"/>
      <c r="P19" s="403"/>
      <c r="Q19" s="19">
        <v>0</v>
      </c>
      <c r="S19" s="19">
        <f t="shared" si="1"/>
        <v>0</v>
      </c>
      <c r="T19" s="3">
        <f t="shared" si="2"/>
        <v>0</v>
      </c>
      <c r="U19" s="3"/>
      <c r="W19" s="17" t="s">
        <v>23</v>
      </c>
    </row>
    <row r="20" spans="1:23" ht="154.5" customHeight="1">
      <c r="A20" s="20">
        <f>A13+1</f>
        <v>4</v>
      </c>
      <c r="B20" s="21" t="s">
        <v>112</v>
      </c>
      <c r="C20" s="32" t="s">
        <v>112</v>
      </c>
      <c r="D20" s="22" t="s">
        <v>113</v>
      </c>
      <c r="E20" s="23">
        <f t="shared" ref="E20:G35" si="3">LEN(D20)</f>
        <v>177</v>
      </c>
      <c r="F20" s="24" t="s">
        <v>114</v>
      </c>
      <c r="G20" s="25">
        <f t="shared" si="3"/>
        <v>210</v>
      </c>
      <c r="H20" s="23" t="s">
        <v>115</v>
      </c>
      <c r="I20" s="25" t="s">
        <v>24</v>
      </c>
      <c r="J20" s="23" t="s">
        <v>24</v>
      </c>
      <c r="K20" s="23" t="s">
        <v>99</v>
      </c>
      <c r="L20" s="26" t="s">
        <v>116</v>
      </c>
      <c r="M20" s="26"/>
      <c r="N20" s="73" t="s">
        <v>117</v>
      </c>
      <c r="O20" s="28" t="s">
        <v>118</v>
      </c>
      <c r="P20" s="29"/>
      <c r="Q20" s="19">
        <v>9.8917771883289127</v>
      </c>
      <c r="R20" s="4">
        <f>1</f>
        <v>1</v>
      </c>
      <c r="S20" s="19">
        <f t="shared" si="1"/>
        <v>9.8917771883289127</v>
      </c>
      <c r="T20" s="3">
        <f t="shared" si="2"/>
        <v>9.8917771883289127</v>
      </c>
      <c r="U20" s="3"/>
      <c r="W20" s="8" t="s">
        <v>71</v>
      </c>
    </row>
    <row r="21" spans="1:23" ht="202" customHeight="1">
      <c r="A21" s="20">
        <f>A20+1</f>
        <v>5</v>
      </c>
      <c r="B21" s="31" t="s">
        <v>119</v>
      </c>
      <c r="C21" s="32" t="s">
        <v>119</v>
      </c>
      <c r="D21" s="33" t="s">
        <v>120</v>
      </c>
      <c r="E21" s="34">
        <f t="shared" si="3"/>
        <v>168</v>
      </c>
      <c r="F21" s="24" t="s">
        <v>121</v>
      </c>
      <c r="G21" s="35">
        <f t="shared" si="3"/>
        <v>192</v>
      </c>
      <c r="H21" s="36" t="s">
        <v>33</v>
      </c>
      <c r="I21" s="35" t="s">
        <v>24</v>
      </c>
      <c r="J21" s="34" t="s">
        <v>24</v>
      </c>
      <c r="K21" s="34" t="s">
        <v>34</v>
      </c>
      <c r="L21" s="37" t="s">
        <v>122</v>
      </c>
      <c r="M21" s="26"/>
      <c r="N21" s="74" t="s">
        <v>123</v>
      </c>
      <c r="O21" s="39" t="s">
        <v>124</v>
      </c>
      <c r="P21" s="40"/>
      <c r="Q21" s="19">
        <v>2.2079575596816978</v>
      </c>
      <c r="R21" s="4">
        <f>1</f>
        <v>1</v>
      </c>
      <c r="S21" s="19">
        <f t="shared" si="1"/>
        <v>2.2079575596816978</v>
      </c>
      <c r="T21" s="3">
        <f t="shared" si="2"/>
        <v>2.2079575596816978</v>
      </c>
      <c r="U21" s="3"/>
      <c r="W21" s="8" t="s">
        <v>23</v>
      </c>
    </row>
    <row r="22" spans="1:23" s="88" customFormat="1" ht="409.5" customHeight="1">
      <c r="A22" s="20">
        <f t="shared" ref="A22:A36" si="4">A21+1</f>
        <v>6</v>
      </c>
      <c r="B22" s="75" t="s">
        <v>125</v>
      </c>
      <c r="C22" s="76" t="s">
        <v>125</v>
      </c>
      <c r="D22" s="77" t="s">
        <v>126</v>
      </c>
      <c r="E22" s="78">
        <f t="shared" si="3"/>
        <v>371</v>
      </c>
      <c r="F22" s="79" t="s">
        <v>127</v>
      </c>
      <c r="G22" s="78">
        <f t="shared" si="3"/>
        <v>451</v>
      </c>
      <c r="H22" s="80" t="s">
        <v>33</v>
      </c>
      <c r="I22" s="81" t="s">
        <v>24</v>
      </c>
      <c r="J22" s="81" t="s">
        <v>24</v>
      </c>
      <c r="K22" s="81" t="s">
        <v>128</v>
      </c>
      <c r="L22" s="77" t="s">
        <v>129</v>
      </c>
      <c r="M22" s="77" t="s">
        <v>130</v>
      </c>
      <c r="N22" s="82" t="s">
        <v>131</v>
      </c>
      <c r="O22" s="83" t="s">
        <v>124</v>
      </c>
      <c r="P22" s="84"/>
      <c r="Q22" s="85">
        <v>10.4</v>
      </c>
      <c r="R22" s="86">
        <f>1</f>
        <v>1</v>
      </c>
      <c r="S22" s="85">
        <f t="shared" si="1"/>
        <v>10.4</v>
      </c>
      <c r="T22" s="87">
        <f t="shared" si="2"/>
        <v>10.4</v>
      </c>
      <c r="W22" s="89" t="s">
        <v>71</v>
      </c>
    </row>
    <row r="23" spans="1:23" s="88" customFormat="1" ht="409.5" customHeight="1">
      <c r="A23" s="20">
        <f t="shared" si="4"/>
        <v>7</v>
      </c>
      <c r="B23" s="90" t="s">
        <v>132</v>
      </c>
      <c r="C23" s="76" t="s">
        <v>133</v>
      </c>
      <c r="D23" s="91" t="s">
        <v>134</v>
      </c>
      <c r="E23" s="92">
        <f t="shared" si="3"/>
        <v>403</v>
      </c>
      <c r="F23" s="93" t="s">
        <v>135</v>
      </c>
      <c r="G23" s="92">
        <f t="shared" si="3"/>
        <v>449</v>
      </c>
      <c r="H23" s="94" t="s">
        <v>33</v>
      </c>
      <c r="I23" s="56" t="s">
        <v>24</v>
      </c>
      <c r="J23" s="56" t="s">
        <v>24</v>
      </c>
      <c r="K23" s="56" t="s">
        <v>136</v>
      </c>
      <c r="L23" s="95" t="s">
        <v>137</v>
      </c>
      <c r="M23" s="95"/>
      <c r="N23" s="82"/>
      <c r="O23" s="83"/>
      <c r="P23" s="84"/>
      <c r="Q23" s="96"/>
      <c r="R23" s="97"/>
      <c r="S23" s="96"/>
      <c r="T23" s="98"/>
      <c r="U23" s="89"/>
    </row>
    <row r="24" spans="1:23" s="106" customFormat="1" ht="409.6">
      <c r="A24" s="20">
        <f t="shared" si="4"/>
        <v>8</v>
      </c>
      <c r="B24" s="90" t="s">
        <v>138</v>
      </c>
      <c r="C24" s="76" t="s">
        <v>133</v>
      </c>
      <c r="D24" s="91" t="s">
        <v>139</v>
      </c>
      <c r="E24" s="92">
        <f t="shared" si="3"/>
        <v>410</v>
      </c>
      <c r="F24" s="93" t="s">
        <v>140</v>
      </c>
      <c r="G24" s="92">
        <f t="shared" si="3"/>
        <v>462</v>
      </c>
      <c r="H24" s="94" t="s">
        <v>33</v>
      </c>
      <c r="I24" s="56" t="s">
        <v>24</v>
      </c>
      <c r="J24" s="56" t="s">
        <v>24</v>
      </c>
      <c r="K24" s="56" t="s">
        <v>136</v>
      </c>
      <c r="L24" s="95" t="s">
        <v>141</v>
      </c>
      <c r="M24" s="95"/>
      <c r="N24" s="99"/>
      <c r="O24" s="100"/>
      <c r="P24" s="101"/>
      <c r="Q24" s="102"/>
      <c r="R24" s="103"/>
      <c r="S24" s="102"/>
      <c r="T24" s="104"/>
      <c r="U24" s="105"/>
    </row>
    <row r="25" spans="1:23" s="88" customFormat="1" ht="330" customHeight="1">
      <c r="A25" s="20">
        <f t="shared" si="4"/>
        <v>9</v>
      </c>
      <c r="B25" s="90" t="s">
        <v>142</v>
      </c>
      <c r="C25" s="76" t="s">
        <v>133</v>
      </c>
      <c r="D25" s="107" t="s">
        <v>143</v>
      </c>
      <c r="E25" s="92">
        <f t="shared" si="3"/>
        <v>198</v>
      </c>
      <c r="F25" s="108" t="s">
        <v>144</v>
      </c>
      <c r="G25" s="92">
        <f t="shared" si="3"/>
        <v>230</v>
      </c>
      <c r="H25" s="94" t="s">
        <v>33</v>
      </c>
      <c r="I25" s="56" t="s">
        <v>24</v>
      </c>
      <c r="J25" s="56" t="s">
        <v>24</v>
      </c>
      <c r="K25" s="56" t="s">
        <v>136</v>
      </c>
      <c r="L25" s="95" t="s">
        <v>145</v>
      </c>
      <c r="M25" s="95"/>
      <c r="N25" s="99"/>
      <c r="O25" s="83"/>
      <c r="P25" s="84"/>
      <c r="Q25" s="96"/>
      <c r="R25" s="97"/>
      <c r="S25" s="96"/>
      <c r="T25" s="98"/>
      <c r="U25" s="89"/>
    </row>
    <row r="26" spans="1:23" s="88" customFormat="1" ht="409.6">
      <c r="A26" s="20">
        <f t="shared" si="4"/>
        <v>10</v>
      </c>
      <c r="B26" s="90" t="s">
        <v>146</v>
      </c>
      <c r="C26" s="76" t="s">
        <v>133</v>
      </c>
      <c r="D26" s="107" t="s">
        <v>147</v>
      </c>
      <c r="E26" s="92">
        <f t="shared" si="3"/>
        <v>297</v>
      </c>
      <c r="F26" s="108" t="s">
        <v>148</v>
      </c>
      <c r="G26" s="92">
        <f t="shared" si="3"/>
        <v>352</v>
      </c>
      <c r="H26" s="94" t="s">
        <v>33</v>
      </c>
      <c r="I26" s="56" t="s">
        <v>24</v>
      </c>
      <c r="J26" s="56" t="s">
        <v>24</v>
      </c>
      <c r="K26" s="56" t="s">
        <v>136</v>
      </c>
      <c r="L26" s="95" t="s">
        <v>149</v>
      </c>
      <c r="M26" s="95"/>
      <c r="N26" s="99"/>
      <c r="O26" s="83"/>
      <c r="P26" s="84"/>
      <c r="Q26" s="96"/>
      <c r="R26" s="97"/>
      <c r="S26" s="96"/>
      <c r="T26" s="98"/>
      <c r="U26" s="89"/>
    </row>
    <row r="27" spans="1:23" s="115" customFormat="1" ht="331.5" customHeight="1">
      <c r="A27" s="20">
        <f t="shared" si="4"/>
        <v>11</v>
      </c>
      <c r="B27" s="90" t="s">
        <v>150</v>
      </c>
      <c r="C27" s="76" t="s">
        <v>133</v>
      </c>
      <c r="D27" s="107" t="s">
        <v>151</v>
      </c>
      <c r="E27" s="92">
        <f t="shared" si="3"/>
        <v>174</v>
      </c>
      <c r="F27" s="108" t="s">
        <v>152</v>
      </c>
      <c r="G27" s="92">
        <f t="shared" si="3"/>
        <v>216</v>
      </c>
      <c r="H27" s="94" t="s">
        <v>33</v>
      </c>
      <c r="I27" s="56" t="s">
        <v>24</v>
      </c>
      <c r="J27" s="56" t="s">
        <v>24</v>
      </c>
      <c r="K27" s="56" t="s">
        <v>136</v>
      </c>
      <c r="L27" s="95" t="s">
        <v>153</v>
      </c>
      <c r="M27" s="95"/>
      <c r="N27" s="99"/>
      <c r="O27" s="109"/>
      <c r="P27" s="110"/>
      <c r="Q27" s="111"/>
      <c r="R27" s="112"/>
      <c r="S27" s="111"/>
      <c r="T27" s="113"/>
      <c r="U27" s="114"/>
    </row>
    <row r="28" spans="1:23" s="88" customFormat="1" ht="315" customHeight="1">
      <c r="A28" s="20">
        <f t="shared" si="4"/>
        <v>12</v>
      </c>
      <c r="B28" s="90" t="s">
        <v>154</v>
      </c>
      <c r="C28" s="76" t="s">
        <v>133</v>
      </c>
      <c r="D28" s="107" t="s">
        <v>155</v>
      </c>
      <c r="E28" s="92">
        <f t="shared" si="3"/>
        <v>193</v>
      </c>
      <c r="F28" s="108" t="s">
        <v>156</v>
      </c>
      <c r="G28" s="92">
        <f t="shared" si="3"/>
        <v>225</v>
      </c>
      <c r="H28" s="94" t="s">
        <v>33</v>
      </c>
      <c r="I28" s="56" t="s">
        <v>24</v>
      </c>
      <c r="J28" s="56" t="s">
        <v>24</v>
      </c>
      <c r="K28" s="56" t="s">
        <v>136</v>
      </c>
      <c r="L28" s="95" t="s">
        <v>153</v>
      </c>
      <c r="M28" s="95"/>
      <c r="N28" s="99"/>
      <c r="O28" s="83"/>
      <c r="P28" s="84"/>
      <c r="Q28" s="96"/>
      <c r="R28" s="97"/>
      <c r="S28" s="96"/>
      <c r="T28" s="98"/>
      <c r="U28" s="89"/>
    </row>
    <row r="29" spans="1:23" s="88" customFormat="1" ht="409.6">
      <c r="A29" s="20">
        <f t="shared" si="4"/>
        <v>13</v>
      </c>
      <c r="B29" s="90" t="s">
        <v>157</v>
      </c>
      <c r="C29" s="76" t="s">
        <v>133</v>
      </c>
      <c r="D29" s="107" t="s">
        <v>158</v>
      </c>
      <c r="E29" s="92">
        <f t="shared" si="3"/>
        <v>369</v>
      </c>
      <c r="F29" s="93" t="s">
        <v>159</v>
      </c>
      <c r="G29" s="92">
        <f t="shared" si="3"/>
        <v>409</v>
      </c>
      <c r="H29" s="94" t="s">
        <v>33</v>
      </c>
      <c r="I29" s="56" t="s">
        <v>24</v>
      </c>
      <c r="J29" s="56" t="s">
        <v>24</v>
      </c>
      <c r="K29" s="56" t="s">
        <v>136</v>
      </c>
      <c r="L29" s="95" t="s">
        <v>160</v>
      </c>
      <c r="M29" s="95"/>
      <c r="N29" s="99"/>
      <c r="O29" s="83"/>
      <c r="P29" s="84"/>
      <c r="Q29" s="96"/>
      <c r="R29" s="97"/>
      <c r="S29" s="96"/>
      <c r="T29" s="98"/>
      <c r="U29" s="89"/>
    </row>
    <row r="30" spans="1:23" s="88" customFormat="1" ht="409.6">
      <c r="A30" s="20">
        <f t="shared" si="4"/>
        <v>14</v>
      </c>
      <c r="B30" s="90" t="s">
        <v>161</v>
      </c>
      <c r="C30" s="76" t="s">
        <v>133</v>
      </c>
      <c r="D30" s="107" t="s">
        <v>162</v>
      </c>
      <c r="E30" s="92">
        <f t="shared" si="3"/>
        <v>455</v>
      </c>
      <c r="F30" s="108" t="s">
        <v>163</v>
      </c>
      <c r="G30" s="92">
        <f t="shared" si="3"/>
        <v>505</v>
      </c>
      <c r="H30" s="94" t="s">
        <v>33</v>
      </c>
      <c r="I30" s="56" t="s">
        <v>24</v>
      </c>
      <c r="J30" s="56" t="s">
        <v>24</v>
      </c>
      <c r="K30" s="56" t="s">
        <v>136</v>
      </c>
      <c r="L30" s="95" t="s">
        <v>141</v>
      </c>
      <c r="M30" s="95"/>
      <c r="N30" s="99"/>
      <c r="O30" s="83"/>
      <c r="P30" s="84"/>
      <c r="Q30" s="96"/>
      <c r="R30" s="97"/>
      <c r="S30" s="96"/>
      <c r="T30" s="98"/>
      <c r="U30" s="89"/>
    </row>
    <row r="31" spans="1:23" s="88" customFormat="1" ht="409.6">
      <c r="A31" s="20">
        <f t="shared" si="4"/>
        <v>15</v>
      </c>
      <c r="B31" s="90" t="s">
        <v>164</v>
      </c>
      <c r="C31" s="76" t="s">
        <v>133</v>
      </c>
      <c r="D31" s="107" t="s">
        <v>165</v>
      </c>
      <c r="E31" s="92">
        <f t="shared" si="3"/>
        <v>289</v>
      </c>
      <c r="F31" s="108" t="s">
        <v>166</v>
      </c>
      <c r="G31" s="92">
        <f t="shared" si="3"/>
        <v>335</v>
      </c>
      <c r="H31" s="94" t="s">
        <v>33</v>
      </c>
      <c r="I31" s="56" t="s">
        <v>24</v>
      </c>
      <c r="J31" s="56" t="s">
        <v>24</v>
      </c>
      <c r="K31" s="56" t="s">
        <v>136</v>
      </c>
      <c r="L31" s="95" t="s">
        <v>149</v>
      </c>
      <c r="M31" s="95"/>
      <c r="N31" s="99"/>
      <c r="O31" s="83"/>
      <c r="P31" s="84"/>
      <c r="Q31" s="96"/>
      <c r="R31" s="97"/>
      <c r="S31" s="96"/>
      <c r="T31" s="98"/>
      <c r="U31" s="89"/>
    </row>
    <row r="32" spans="1:23" s="106" customFormat="1" ht="409.6">
      <c r="A32" s="20">
        <f t="shared" si="4"/>
        <v>16</v>
      </c>
      <c r="B32" s="90" t="s">
        <v>167</v>
      </c>
      <c r="C32" s="76" t="s">
        <v>133</v>
      </c>
      <c r="D32" s="107" t="s">
        <v>168</v>
      </c>
      <c r="E32" s="92">
        <f t="shared" si="3"/>
        <v>711</v>
      </c>
      <c r="F32" s="93" t="s">
        <v>169</v>
      </c>
      <c r="G32" s="92">
        <f t="shared" si="3"/>
        <v>802</v>
      </c>
      <c r="H32" s="94" t="s">
        <v>33</v>
      </c>
      <c r="I32" s="56" t="s">
        <v>24</v>
      </c>
      <c r="J32" s="56" t="s">
        <v>24</v>
      </c>
      <c r="K32" s="56" t="s">
        <v>136</v>
      </c>
      <c r="L32" s="95" t="s">
        <v>170</v>
      </c>
      <c r="M32" s="95"/>
      <c r="N32" s="99"/>
      <c r="O32" s="100"/>
      <c r="P32" s="101"/>
      <c r="Q32" s="102"/>
      <c r="R32" s="103"/>
      <c r="S32" s="102"/>
      <c r="T32" s="104"/>
      <c r="U32" s="105"/>
    </row>
    <row r="33" spans="1:23" s="88" customFormat="1" ht="409.6">
      <c r="A33" s="20">
        <f>A32+1</f>
        <v>17</v>
      </c>
      <c r="B33" s="90" t="s">
        <v>171</v>
      </c>
      <c r="C33" s="76" t="s">
        <v>133</v>
      </c>
      <c r="D33" s="107" t="s">
        <v>172</v>
      </c>
      <c r="E33" s="92">
        <f t="shared" si="3"/>
        <v>730</v>
      </c>
      <c r="F33" s="108" t="s">
        <v>173</v>
      </c>
      <c r="G33" s="92">
        <f t="shared" si="3"/>
        <v>809</v>
      </c>
      <c r="H33" s="94" t="s">
        <v>33</v>
      </c>
      <c r="I33" s="56" t="s">
        <v>24</v>
      </c>
      <c r="J33" s="56" t="s">
        <v>24</v>
      </c>
      <c r="K33" s="56" t="s">
        <v>136</v>
      </c>
      <c r="L33" s="95" t="s">
        <v>174</v>
      </c>
      <c r="M33" s="95"/>
      <c r="N33" s="99"/>
      <c r="O33" s="83"/>
      <c r="P33" s="84"/>
      <c r="Q33" s="96"/>
      <c r="R33" s="97"/>
      <c r="S33" s="96"/>
      <c r="T33" s="98"/>
      <c r="U33" s="89" t="s">
        <v>71</v>
      </c>
    </row>
    <row r="34" spans="1:23" s="115" customFormat="1" ht="306">
      <c r="A34" s="20">
        <f t="shared" si="4"/>
        <v>18</v>
      </c>
      <c r="B34" s="90" t="s">
        <v>175</v>
      </c>
      <c r="C34" s="76" t="s">
        <v>133</v>
      </c>
      <c r="D34" s="107" t="s">
        <v>176</v>
      </c>
      <c r="E34" s="92">
        <f t="shared" si="3"/>
        <v>215</v>
      </c>
      <c r="F34" s="108" t="s">
        <v>177</v>
      </c>
      <c r="G34" s="92">
        <f t="shared" si="3"/>
        <v>248</v>
      </c>
      <c r="H34" s="94" t="s">
        <v>33</v>
      </c>
      <c r="I34" s="56" t="s">
        <v>24</v>
      </c>
      <c r="J34" s="56" t="s">
        <v>24</v>
      </c>
      <c r="K34" s="56" t="s">
        <v>136</v>
      </c>
      <c r="L34" s="95" t="s">
        <v>178</v>
      </c>
      <c r="M34" s="95"/>
      <c r="N34" s="99"/>
      <c r="O34" s="109"/>
      <c r="P34" s="110"/>
      <c r="Q34" s="111"/>
      <c r="R34" s="112"/>
      <c r="S34" s="111"/>
      <c r="T34" s="113"/>
      <c r="U34" s="114"/>
    </row>
    <row r="35" spans="1:23" s="106" customFormat="1" ht="409.6">
      <c r="A35" s="20">
        <f t="shared" si="4"/>
        <v>19</v>
      </c>
      <c r="B35" s="90" t="s">
        <v>179</v>
      </c>
      <c r="C35" s="76" t="s">
        <v>133</v>
      </c>
      <c r="D35" s="107" t="s">
        <v>180</v>
      </c>
      <c r="E35" s="92">
        <f t="shared" si="3"/>
        <v>479</v>
      </c>
      <c r="F35" s="108" t="s">
        <v>181</v>
      </c>
      <c r="G35" s="92">
        <f t="shared" si="3"/>
        <v>539</v>
      </c>
      <c r="H35" s="94" t="s">
        <v>33</v>
      </c>
      <c r="I35" s="56" t="s">
        <v>24</v>
      </c>
      <c r="J35" s="56" t="s">
        <v>24</v>
      </c>
      <c r="K35" s="56" t="s">
        <v>136</v>
      </c>
      <c r="L35" s="95" t="s">
        <v>182</v>
      </c>
      <c r="M35" s="95"/>
      <c r="N35" s="99"/>
      <c r="O35" s="100"/>
      <c r="P35" s="101"/>
      <c r="Q35" s="102"/>
      <c r="R35" s="103"/>
      <c r="S35" s="102"/>
      <c r="T35" s="104"/>
      <c r="U35" s="105"/>
    </row>
    <row r="36" spans="1:23" s="106" customFormat="1" ht="324">
      <c r="A36" s="20">
        <f t="shared" si="4"/>
        <v>20</v>
      </c>
      <c r="B36" s="90" t="s">
        <v>183</v>
      </c>
      <c r="C36" s="76" t="s">
        <v>133</v>
      </c>
      <c r="D36" s="107" t="s">
        <v>184</v>
      </c>
      <c r="E36" s="92">
        <f>LEN(D36)</f>
        <v>216</v>
      </c>
      <c r="F36" s="108" t="s">
        <v>185</v>
      </c>
      <c r="G36" s="92">
        <f>LEN(F36)</f>
        <v>255</v>
      </c>
      <c r="H36" s="94" t="s">
        <v>33</v>
      </c>
      <c r="I36" s="56" t="s">
        <v>24</v>
      </c>
      <c r="J36" s="56" t="s">
        <v>24</v>
      </c>
      <c r="K36" s="56" t="s">
        <v>136</v>
      </c>
      <c r="L36" s="95" t="s">
        <v>186</v>
      </c>
      <c r="M36" s="95"/>
      <c r="N36" s="99"/>
      <c r="O36" s="100"/>
      <c r="P36" s="101"/>
      <c r="Q36" s="102"/>
      <c r="R36" s="103"/>
      <c r="S36" s="102"/>
      <c r="T36" s="104"/>
      <c r="U36" s="105"/>
    </row>
    <row r="37" spans="1:23" s="88" customFormat="1" ht="239.25" customHeight="1">
      <c r="A37" s="20" t="s">
        <v>24</v>
      </c>
      <c r="B37" s="90" t="s">
        <v>187</v>
      </c>
      <c r="C37" s="76" t="s">
        <v>187</v>
      </c>
      <c r="D37" s="116" t="s">
        <v>188</v>
      </c>
      <c r="E37" s="92">
        <f>LEN(D37)</f>
        <v>218</v>
      </c>
      <c r="F37" s="82" t="s">
        <v>189</v>
      </c>
      <c r="G37" s="92">
        <f>LEN(F37)</f>
        <v>279</v>
      </c>
      <c r="H37" s="94" t="s">
        <v>33</v>
      </c>
      <c r="I37" s="56" t="s">
        <v>24</v>
      </c>
      <c r="J37" s="56" t="s">
        <v>24</v>
      </c>
      <c r="K37" s="56" t="s">
        <v>34</v>
      </c>
      <c r="L37" s="95" t="s">
        <v>190</v>
      </c>
      <c r="M37" s="95"/>
      <c r="N37" s="82" t="s">
        <v>191</v>
      </c>
      <c r="O37" s="83" t="s">
        <v>124</v>
      </c>
      <c r="P37" s="84"/>
      <c r="Q37" s="96"/>
      <c r="R37" s="97">
        <v>1</v>
      </c>
      <c r="S37" s="96">
        <f>Q37*R37</f>
        <v>0</v>
      </c>
      <c r="T37" s="98"/>
      <c r="U37" s="117" t="s">
        <v>23</v>
      </c>
    </row>
    <row r="38" spans="1:23" ht="192" customHeight="1" thickBot="1">
      <c r="A38" s="20">
        <f>A36+1</f>
        <v>21</v>
      </c>
      <c r="B38" s="118" t="s">
        <v>192</v>
      </c>
      <c r="C38" s="118" t="s">
        <v>192</v>
      </c>
      <c r="D38" s="119" t="s">
        <v>193</v>
      </c>
      <c r="E38" s="120">
        <f>LEN(D38)</f>
        <v>143</v>
      </c>
      <c r="F38" s="121" t="s">
        <v>194</v>
      </c>
      <c r="G38" s="120">
        <f>LEN(F38)</f>
        <v>203</v>
      </c>
      <c r="H38" s="122" t="s">
        <v>33</v>
      </c>
      <c r="I38" s="123" t="s">
        <v>24</v>
      </c>
      <c r="J38" s="123" t="s">
        <v>24</v>
      </c>
      <c r="K38" s="123" t="s">
        <v>34</v>
      </c>
      <c r="L38" s="124" t="s">
        <v>195</v>
      </c>
      <c r="M38" s="125"/>
      <c r="N38" s="125"/>
      <c r="O38" s="126"/>
      <c r="P38" s="127"/>
      <c r="Q38" s="19"/>
      <c r="S38" s="19"/>
      <c r="U38" s="3"/>
      <c r="W38" s="17"/>
    </row>
    <row r="39" spans="1:23" ht="18.350000000000001" thickBot="1">
      <c r="A39" s="401" t="s">
        <v>196</v>
      </c>
      <c r="B39" s="402"/>
      <c r="C39" s="402"/>
      <c r="D39" s="402"/>
      <c r="E39" s="402"/>
      <c r="F39" s="402"/>
      <c r="G39" s="402"/>
      <c r="H39" s="402"/>
      <c r="I39" s="402"/>
      <c r="J39" s="402"/>
      <c r="K39" s="402"/>
      <c r="L39" s="402"/>
      <c r="M39" s="402"/>
      <c r="N39" s="402"/>
      <c r="O39" s="402"/>
      <c r="P39" s="403"/>
      <c r="Q39" s="19">
        <v>0</v>
      </c>
      <c r="S39" s="19">
        <f t="shared" ref="S39:S48" si="5">Q39*R39</f>
        <v>0</v>
      </c>
      <c r="T39" s="3">
        <f>S39</f>
        <v>0</v>
      </c>
      <c r="U39" s="3"/>
      <c r="W39" s="17" t="s">
        <v>23</v>
      </c>
    </row>
    <row r="40" spans="1:23" ht="171" customHeight="1">
      <c r="A40" s="128">
        <f>A38+1</f>
        <v>22</v>
      </c>
      <c r="B40" s="129" t="s">
        <v>197</v>
      </c>
      <c r="C40" s="130" t="s">
        <v>197</v>
      </c>
      <c r="D40" s="131" t="s">
        <v>198</v>
      </c>
      <c r="E40" s="132">
        <f t="shared" ref="E40:G52" si="6">LEN(D40)</f>
        <v>241</v>
      </c>
      <c r="F40" s="108" t="s">
        <v>199</v>
      </c>
      <c r="G40" s="132">
        <f t="shared" si="6"/>
        <v>322</v>
      </c>
      <c r="H40" s="133" t="s">
        <v>115</v>
      </c>
      <c r="I40" s="132" t="s">
        <v>24</v>
      </c>
      <c r="J40" s="132" t="s">
        <v>24</v>
      </c>
      <c r="K40" s="132" t="s">
        <v>27</v>
      </c>
      <c r="L40" s="131" t="s">
        <v>200</v>
      </c>
      <c r="M40" s="134"/>
      <c r="N40" s="134" t="s">
        <v>200</v>
      </c>
      <c r="O40" s="135" t="s">
        <v>201</v>
      </c>
      <c r="P40" s="40"/>
      <c r="Q40" s="19">
        <v>19.2</v>
      </c>
      <c r="R40" s="4">
        <f>1</f>
        <v>1</v>
      </c>
      <c r="S40" s="19">
        <f t="shared" si="5"/>
        <v>19.2</v>
      </c>
      <c r="U40" s="3"/>
      <c r="W40" s="17" t="s">
        <v>23</v>
      </c>
    </row>
    <row r="41" spans="1:23" s="142" customFormat="1" ht="247.45" customHeight="1">
      <c r="A41" s="128">
        <f>A40+1</f>
        <v>23</v>
      </c>
      <c r="B41" s="136" t="s">
        <v>202</v>
      </c>
      <c r="C41" s="136" t="s">
        <v>202</v>
      </c>
      <c r="D41" s="137" t="s">
        <v>203</v>
      </c>
      <c r="E41" s="132">
        <f>LEN(D41)</f>
        <v>124</v>
      </c>
      <c r="F41" s="138" t="s">
        <v>204</v>
      </c>
      <c r="G41" s="132">
        <f t="shared" si="6"/>
        <v>128</v>
      </c>
      <c r="H41" s="139" t="s">
        <v>115</v>
      </c>
      <c r="I41" s="139" t="s">
        <v>24</v>
      </c>
      <c r="J41" s="139" t="s">
        <v>24</v>
      </c>
      <c r="K41" s="140" t="s">
        <v>205</v>
      </c>
      <c r="L41" s="131" t="s">
        <v>206</v>
      </c>
      <c r="M41" s="82"/>
      <c r="N41" s="82" t="s">
        <v>207</v>
      </c>
      <c r="O41" s="141"/>
      <c r="P41" s="127"/>
      <c r="Q41" s="19">
        <v>20</v>
      </c>
      <c r="R41" s="4">
        <f>1</f>
        <v>1</v>
      </c>
      <c r="S41" s="19">
        <f t="shared" si="5"/>
        <v>20</v>
      </c>
    </row>
    <row r="42" spans="1:23" s="144" customFormat="1" ht="249.75" customHeight="1">
      <c r="A42" s="128">
        <f t="shared" ref="A42:A53" si="7">A41+1</f>
        <v>24</v>
      </c>
      <c r="B42" s="129" t="s">
        <v>208</v>
      </c>
      <c r="C42" s="129" t="s">
        <v>208</v>
      </c>
      <c r="D42" s="137" t="s">
        <v>209</v>
      </c>
      <c r="E42" s="132">
        <f>LEN(D42)</f>
        <v>110</v>
      </c>
      <c r="F42" s="138" t="s">
        <v>210</v>
      </c>
      <c r="G42" s="132">
        <f t="shared" si="6"/>
        <v>126</v>
      </c>
      <c r="H42" s="139" t="s">
        <v>115</v>
      </c>
      <c r="I42" s="139" t="s">
        <v>24</v>
      </c>
      <c r="J42" s="139" t="s">
        <v>24</v>
      </c>
      <c r="K42" s="140" t="s">
        <v>211</v>
      </c>
      <c r="L42" s="131" t="s">
        <v>212</v>
      </c>
      <c r="M42" s="404" t="s">
        <v>213</v>
      </c>
      <c r="N42" s="82"/>
      <c r="O42" s="141"/>
      <c r="P42" s="143" t="s">
        <v>214</v>
      </c>
      <c r="Q42" s="19">
        <v>20</v>
      </c>
      <c r="R42" s="4">
        <f>1</f>
        <v>1</v>
      </c>
      <c r="S42" s="19">
        <f t="shared" si="5"/>
        <v>20</v>
      </c>
    </row>
    <row r="43" spans="1:23" s="144" customFormat="1" ht="245.25" customHeight="1">
      <c r="A43" s="128">
        <f t="shared" si="7"/>
        <v>25</v>
      </c>
      <c r="B43" s="129" t="s">
        <v>215</v>
      </c>
      <c r="C43" s="129" t="s">
        <v>215</v>
      </c>
      <c r="D43" s="137" t="s">
        <v>216</v>
      </c>
      <c r="E43" s="132">
        <f>LEN(D43)</f>
        <v>111</v>
      </c>
      <c r="F43" s="138" t="s">
        <v>217</v>
      </c>
      <c r="G43" s="132">
        <f t="shared" si="6"/>
        <v>119</v>
      </c>
      <c r="H43" s="139" t="s">
        <v>115</v>
      </c>
      <c r="I43" s="139" t="s">
        <v>24</v>
      </c>
      <c r="J43" s="139" t="s">
        <v>24</v>
      </c>
      <c r="K43" s="140" t="s">
        <v>218</v>
      </c>
      <c r="L43" s="131" t="s">
        <v>219</v>
      </c>
      <c r="M43" s="405"/>
      <c r="N43" s="82"/>
      <c r="O43" s="141"/>
      <c r="P43" s="127"/>
      <c r="Q43" s="19">
        <v>20</v>
      </c>
      <c r="R43" s="4">
        <f>1</f>
        <v>1</v>
      </c>
      <c r="S43" s="19">
        <f t="shared" si="5"/>
        <v>20</v>
      </c>
    </row>
    <row r="44" spans="1:23" s="144" customFormat="1" ht="215.25" customHeight="1">
      <c r="A44" s="128">
        <f t="shared" si="7"/>
        <v>26</v>
      </c>
      <c r="B44" s="129" t="s">
        <v>220</v>
      </c>
      <c r="C44" s="129" t="s">
        <v>220</v>
      </c>
      <c r="D44" s="137" t="s">
        <v>221</v>
      </c>
      <c r="E44" s="132">
        <f t="shared" si="6"/>
        <v>116</v>
      </c>
      <c r="F44" s="138" t="s">
        <v>222</v>
      </c>
      <c r="G44" s="132">
        <f t="shared" si="6"/>
        <v>113</v>
      </c>
      <c r="H44" s="139" t="s">
        <v>115</v>
      </c>
      <c r="I44" s="139" t="s">
        <v>24</v>
      </c>
      <c r="J44" s="139" t="s">
        <v>24</v>
      </c>
      <c r="K44" s="140" t="s">
        <v>223</v>
      </c>
      <c r="L44" s="131" t="s">
        <v>224</v>
      </c>
      <c r="M44" s="405"/>
      <c r="N44" s="82"/>
      <c r="O44" s="141"/>
      <c r="P44" s="127"/>
      <c r="Q44" s="19">
        <v>20</v>
      </c>
      <c r="R44" s="4">
        <f>1</f>
        <v>1</v>
      </c>
      <c r="S44" s="19">
        <f t="shared" si="5"/>
        <v>20</v>
      </c>
    </row>
    <row r="45" spans="1:23" s="142" customFormat="1" ht="229.5" customHeight="1" thickBot="1">
      <c r="A45" s="128">
        <f t="shared" si="7"/>
        <v>27</v>
      </c>
      <c r="B45" s="129" t="s">
        <v>225</v>
      </c>
      <c r="C45" s="129" t="s">
        <v>225</v>
      </c>
      <c r="D45" s="137" t="s">
        <v>226</v>
      </c>
      <c r="E45" s="132">
        <f t="shared" si="6"/>
        <v>432</v>
      </c>
      <c r="F45" s="145" t="s">
        <v>227</v>
      </c>
      <c r="G45" s="132">
        <f t="shared" si="6"/>
        <v>649</v>
      </c>
      <c r="H45" s="139" t="s">
        <v>115</v>
      </c>
      <c r="I45" s="139" t="s">
        <v>24</v>
      </c>
      <c r="J45" s="139" t="s">
        <v>24</v>
      </c>
      <c r="K45" s="146" t="s">
        <v>228</v>
      </c>
      <c r="L45" s="79" t="s">
        <v>229</v>
      </c>
      <c r="M45" s="406"/>
      <c r="N45" s="146" t="s">
        <v>230</v>
      </c>
      <c r="O45" s="147"/>
      <c r="P45" s="127"/>
      <c r="Q45" s="19">
        <v>20</v>
      </c>
      <c r="R45" s="4">
        <f>1</f>
        <v>1</v>
      </c>
      <c r="S45" s="19">
        <f t="shared" si="5"/>
        <v>20</v>
      </c>
      <c r="T45" s="148"/>
      <c r="U45" s="149"/>
      <c r="V45" s="150"/>
    </row>
    <row r="46" spans="1:23" ht="208.5" customHeight="1">
      <c r="A46" s="128">
        <f t="shared" si="7"/>
        <v>28</v>
      </c>
      <c r="B46" s="151" t="s">
        <v>231</v>
      </c>
      <c r="C46" s="152" t="s">
        <v>231</v>
      </c>
      <c r="D46" s="153" t="s">
        <v>232</v>
      </c>
      <c r="E46" s="81">
        <f t="shared" si="6"/>
        <v>116</v>
      </c>
      <c r="F46" s="121" t="s">
        <v>233</v>
      </c>
      <c r="G46" s="81">
        <f t="shared" si="6"/>
        <v>170</v>
      </c>
      <c r="H46" s="154" t="s">
        <v>33</v>
      </c>
      <c r="I46" s="81" t="s">
        <v>24</v>
      </c>
      <c r="J46" s="81" t="s">
        <v>24</v>
      </c>
      <c r="K46" s="81" t="s">
        <v>34</v>
      </c>
      <c r="L46" s="155" t="s">
        <v>234</v>
      </c>
      <c r="M46" s="155"/>
      <c r="N46" s="134" t="s">
        <v>235</v>
      </c>
      <c r="O46" s="156" t="s">
        <v>201</v>
      </c>
      <c r="P46" s="29"/>
      <c r="Q46" s="19">
        <v>7.2551724137931028</v>
      </c>
      <c r="R46" s="4">
        <f>1</f>
        <v>1</v>
      </c>
      <c r="S46" s="19">
        <f t="shared" si="5"/>
        <v>7.2551724137931028</v>
      </c>
      <c r="T46" s="3">
        <f>S46</f>
        <v>7.2551724137931028</v>
      </c>
      <c r="U46" s="3"/>
      <c r="W46" s="8" t="s">
        <v>71</v>
      </c>
    </row>
    <row r="47" spans="1:23" ht="229.5" customHeight="1" thickBot="1">
      <c r="A47" s="128">
        <f t="shared" si="7"/>
        <v>29</v>
      </c>
      <c r="B47" s="129" t="s">
        <v>236</v>
      </c>
      <c r="C47" s="129" t="s">
        <v>236</v>
      </c>
      <c r="D47" s="131" t="s">
        <v>237</v>
      </c>
      <c r="E47" s="132">
        <f t="shared" si="6"/>
        <v>131</v>
      </c>
      <c r="F47" s="121" t="s">
        <v>238</v>
      </c>
      <c r="G47" s="132">
        <f t="shared" si="6"/>
        <v>179</v>
      </c>
      <c r="H47" s="157" t="s">
        <v>33</v>
      </c>
      <c r="I47" s="120" t="s">
        <v>24</v>
      </c>
      <c r="J47" s="120" t="s">
        <v>24</v>
      </c>
      <c r="K47" s="158" t="s">
        <v>34</v>
      </c>
      <c r="L47" s="125" t="s">
        <v>239</v>
      </c>
      <c r="M47" s="125"/>
      <c r="N47" s="159" t="s">
        <v>240</v>
      </c>
      <c r="O47" s="160" t="s">
        <v>201</v>
      </c>
      <c r="P47" s="72"/>
      <c r="Q47" s="19">
        <v>19.2</v>
      </c>
      <c r="R47" s="4">
        <f>1</f>
        <v>1</v>
      </c>
      <c r="S47" s="19">
        <f t="shared" si="5"/>
        <v>19.2</v>
      </c>
      <c r="U47" s="3"/>
      <c r="W47" s="17" t="s">
        <v>23</v>
      </c>
    </row>
    <row r="48" spans="1:23" ht="234" customHeight="1">
      <c r="A48" s="128">
        <f>A47+1</f>
        <v>30</v>
      </c>
      <c r="B48" s="151" t="s">
        <v>241</v>
      </c>
      <c r="C48" s="152" t="s">
        <v>241</v>
      </c>
      <c r="D48" s="153" t="s">
        <v>242</v>
      </c>
      <c r="E48" s="56">
        <f t="shared" si="6"/>
        <v>314</v>
      </c>
      <c r="F48" s="161" t="s">
        <v>243</v>
      </c>
      <c r="G48" s="56">
        <f t="shared" si="6"/>
        <v>315</v>
      </c>
      <c r="H48" s="55" t="s">
        <v>33</v>
      </c>
      <c r="I48" s="56" t="s">
        <v>24</v>
      </c>
      <c r="J48" s="56" t="s">
        <v>24</v>
      </c>
      <c r="K48" s="56" t="s">
        <v>34</v>
      </c>
      <c r="L48" s="57" t="s">
        <v>244</v>
      </c>
      <c r="M48" s="155"/>
      <c r="N48" s="134" t="s">
        <v>245</v>
      </c>
      <c r="O48" s="162" t="s">
        <v>201</v>
      </c>
      <c r="P48" s="40"/>
      <c r="Q48" s="19">
        <v>11.15649867374005</v>
      </c>
      <c r="R48" s="4">
        <f>1</f>
        <v>1</v>
      </c>
      <c r="S48" s="19">
        <f t="shared" si="5"/>
        <v>11.15649867374005</v>
      </c>
      <c r="T48" s="3">
        <f>S48</f>
        <v>11.15649867374005</v>
      </c>
      <c r="U48" s="3"/>
      <c r="W48" s="8" t="s">
        <v>71</v>
      </c>
    </row>
    <row r="49" spans="1:30" s="144" customFormat="1" ht="360">
      <c r="A49" s="128">
        <f t="shared" si="7"/>
        <v>31</v>
      </c>
      <c r="B49" s="163" t="s">
        <v>246</v>
      </c>
      <c r="C49" s="163" t="s">
        <v>246</v>
      </c>
      <c r="D49" s="137" t="s">
        <v>247</v>
      </c>
      <c r="E49" s="56">
        <f t="shared" si="6"/>
        <v>409</v>
      </c>
      <c r="F49" s="161" t="s">
        <v>248</v>
      </c>
      <c r="G49" s="56">
        <f t="shared" si="6"/>
        <v>543</v>
      </c>
      <c r="H49" s="55" t="s">
        <v>33</v>
      </c>
      <c r="I49" s="56" t="s">
        <v>24</v>
      </c>
      <c r="J49" s="56" t="s">
        <v>24</v>
      </c>
      <c r="K49" s="56" t="s">
        <v>34</v>
      </c>
      <c r="L49" s="164" t="s">
        <v>249</v>
      </c>
      <c r="M49" s="155"/>
      <c r="N49" s="165" t="s">
        <v>250</v>
      </c>
      <c r="O49" s="166"/>
      <c r="P49" s="101"/>
      <c r="Q49" s="167"/>
      <c r="R49" s="168"/>
      <c r="S49" s="167"/>
      <c r="T49" s="169"/>
      <c r="U49" s="170"/>
    </row>
    <row r="50" spans="1:30" s="144" customFormat="1" ht="282.75" customHeight="1">
      <c r="A50" s="128">
        <f t="shared" si="7"/>
        <v>32</v>
      </c>
      <c r="B50" s="163" t="s">
        <v>251</v>
      </c>
      <c r="C50" s="163" t="s">
        <v>251</v>
      </c>
      <c r="D50" s="137" t="s">
        <v>252</v>
      </c>
      <c r="E50" s="56">
        <f t="shared" si="6"/>
        <v>280</v>
      </c>
      <c r="F50" s="121" t="s">
        <v>253</v>
      </c>
      <c r="G50" s="56">
        <f t="shared" si="6"/>
        <v>354</v>
      </c>
      <c r="H50" s="171" t="s">
        <v>33</v>
      </c>
      <c r="I50" s="132" t="s">
        <v>24</v>
      </c>
      <c r="J50" s="139" t="s">
        <v>24</v>
      </c>
      <c r="K50" s="139" t="s">
        <v>34</v>
      </c>
      <c r="L50" s="164" t="s">
        <v>254</v>
      </c>
      <c r="M50" s="155"/>
      <c r="N50" s="165"/>
      <c r="O50" s="166"/>
      <c r="P50" s="101"/>
      <c r="Q50" s="167"/>
      <c r="R50" s="168"/>
      <c r="S50" s="167"/>
      <c r="T50" s="169"/>
      <c r="U50" s="170"/>
    </row>
    <row r="51" spans="1:30" s="178" customFormat="1" ht="345.75" customHeight="1">
      <c r="A51" s="128">
        <f t="shared" si="7"/>
        <v>33</v>
      </c>
      <c r="B51" s="172" t="s">
        <v>255</v>
      </c>
      <c r="C51" s="172" t="s">
        <v>255</v>
      </c>
      <c r="D51" s="82" t="s">
        <v>256</v>
      </c>
      <c r="E51" s="56">
        <f t="shared" si="6"/>
        <v>380</v>
      </c>
      <c r="F51" s="173" t="s">
        <v>257</v>
      </c>
      <c r="G51" s="56">
        <f t="shared" si="6"/>
        <v>430</v>
      </c>
      <c r="H51" s="171" t="s">
        <v>33</v>
      </c>
      <c r="I51" s="132" t="s">
        <v>24</v>
      </c>
      <c r="J51" s="139" t="s">
        <v>24</v>
      </c>
      <c r="K51" s="139" t="s">
        <v>34</v>
      </c>
      <c r="L51" s="174" t="s">
        <v>258</v>
      </c>
      <c r="M51" s="174" t="s">
        <v>259</v>
      </c>
      <c r="N51" s="174" t="s">
        <v>260</v>
      </c>
      <c r="O51" s="175"/>
      <c r="P51" s="176"/>
      <c r="Q51" s="148">
        <v>19.2</v>
      </c>
      <c r="R51" s="177">
        <v>1</v>
      </c>
      <c r="S51" s="148">
        <f>Q51*R51</f>
        <v>19.2</v>
      </c>
      <c r="T51" s="149"/>
      <c r="U51" s="150"/>
    </row>
    <row r="52" spans="1:30" s="185" customFormat="1" ht="97.5" customHeight="1" thickBot="1">
      <c r="A52" s="128">
        <f t="shared" si="7"/>
        <v>34</v>
      </c>
      <c r="B52" s="136" t="s">
        <v>261</v>
      </c>
      <c r="C52" s="136" t="s">
        <v>261</v>
      </c>
      <c r="D52" s="124" t="s">
        <v>262</v>
      </c>
      <c r="E52" s="81">
        <f t="shared" si="6"/>
        <v>166</v>
      </c>
      <c r="F52" s="124" t="s">
        <v>263</v>
      </c>
      <c r="G52" s="81">
        <f t="shared" si="6"/>
        <v>224</v>
      </c>
      <c r="H52" s="122" t="s">
        <v>26</v>
      </c>
      <c r="I52" s="132" t="s">
        <v>24</v>
      </c>
      <c r="J52" s="139" t="s">
        <v>24</v>
      </c>
      <c r="K52" s="139" t="s">
        <v>27</v>
      </c>
      <c r="L52" s="124" t="s">
        <v>264</v>
      </c>
      <c r="M52" s="155"/>
      <c r="N52" s="179"/>
      <c r="O52" s="180"/>
      <c r="P52" s="181"/>
      <c r="Q52" s="182">
        <v>19.2</v>
      </c>
      <c r="R52" s="183">
        <v>1</v>
      </c>
      <c r="S52" s="182">
        <f>Q52*R52</f>
        <v>19.2</v>
      </c>
      <c r="T52" s="184"/>
      <c r="U52" s="17"/>
    </row>
    <row r="53" spans="1:30" ht="328.5" customHeight="1" thickBot="1">
      <c r="A53" s="128">
        <f t="shared" si="7"/>
        <v>35</v>
      </c>
      <c r="B53" s="186" t="s">
        <v>265</v>
      </c>
      <c r="C53" s="186" t="s">
        <v>265</v>
      </c>
      <c r="D53" s="187" t="s">
        <v>266</v>
      </c>
      <c r="E53" s="188">
        <f>LEN(D53)</f>
        <v>560</v>
      </c>
      <c r="F53" s="173" t="s">
        <v>267</v>
      </c>
      <c r="G53" s="188">
        <f>LEN(F53)</f>
        <v>795</v>
      </c>
      <c r="H53" s="189" t="s">
        <v>33</v>
      </c>
      <c r="I53" s="188" t="s">
        <v>24</v>
      </c>
      <c r="J53" s="188" t="s">
        <v>24</v>
      </c>
      <c r="K53" s="188" t="s">
        <v>34</v>
      </c>
      <c r="L53" s="190" t="s">
        <v>268</v>
      </c>
      <c r="M53" s="191" t="s">
        <v>269</v>
      </c>
      <c r="N53" s="125" t="s">
        <v>270</v>
      </c>
      <c r="O53" s="192" t="s">
        <v>271</v>
      </c>
      <c r="P53" s="72"/>
      <c r="Q53" s="19">
        <v>22.96339522546419</v>
      </c>
      <c r="R53" s="4">
        <f>1</f>
        <v>1</v>
      </c>
      <c r="S53" s="19">
        <f>Q53*R53</f>
        <v>22.96339522546419</v>
      </c>
      <c r="T53" s="3">
        <f>S53</f>
        <v>22.96339522546419</v>
      </c>
      <c r="U53" s="3"/>
      <c r="W53" s="8" t="s">
        <v>71</v>
      </c>
    </row>
    <row r="54" spans="1:30" ht="18.350000000000001" thickBot="1">
      <c r="A54" s="401" t="s">
        <v>272</v>
      </c>
      <c r="B54" s="402"/>
      <c r="C54" s="402"/>
      <c r="D54" s="402"/>
      <c r="E54" s="402"/>
      <c r="F54" s="402"/>
      <c r="G54" s="402"/>
      <c r="H54" s="402"/>
      <c r="I54" s="402"/>
      <c r="J54" s="402"/>
      <c r="K54" s="402"/>
      <c r="L54" s="402"/>
      <c r="M54" s="402"/>
      <c r="N54" s="402"/>
      <c r="O54" s="402"/>
      <c r="P54" s="403"/>
      <c r="Q54" s="19"/>
      <c r="S54" s="19"/>
      <c r="U54" s="3"/>
      <c r="W54" s="17" t="s">
        <v>23</v>
      </c>
    </row>
    <row r="55" spans="1:30" s="142" customFormat="1" ht="234" customHeight="1">
      <c r="A55" s="193">
        <f>A53+1</f>
        <v>36</v>
      </c>
      <c r="B55" s="193" t="s">
        <v>273</v>
      </c>
      <c r="C55" s="193" t="s">
        <v>273</v>
      </c>
      <c r="D55" s="194" t="s">
        <v>274</v>
      </c>
      <c r="E55" s="193">
        <f>LEN(D55)</f>
        <v>107</v>
      </c>
      <c r="F55" s="194" t="s">
        <v>275</v>
      </c>
      <c r="G55" s="193">
        <f>LEN(F55)</f>
        <v>125</v>
      </c>
      <c r="H55" s="193" t="s">
        <v>115</v>
      </c>
      <c r="I55" s="193" t="s">
        <v>24</v>
      </c>
      <c r="J55" s="193" t="s">
        <v>24</v>
      </c>
      <c r="K55" s="195" t="s">
        <v>276</v>
      </c>
      <c r="L55" s="196" t="s">
        <v>277</v>
      </c>
      <c r="M55" s="194"/>
      <c r="N55" s="195" t="s">
        <v>278</v>
      </c>
      <c r="O55" s="193"/>
      <c r="P55" s="197" t="s">
        <v>279</v>
      </c>
      <c r="Q55" s="148">
        <v>20</v>
      </c>
      <c r="R55" s="177">
        <v>1</v>
      </c>
      <c r="S55" s="148">
        <f>Q55*R55</f>
        <v>20</v>
      </c>
      <c r="T55" s="149"/>
      <c r="U55" s="150"/>
    </row>
    <row r="56" spans="1:30" s="144" customFormat="1" ht="262.5" customHeight="1">
      <c r="A56" s="193">
        <f>A55+1</f>
        <v>37</v>
      </c>
      <c r="B56" s="195" t="s">
        <v>280</v>
      </c>
      <c r="C56" s="195" t="s">
        <v>280</v>
      </c>
      <c r="D56" s="194" t="s">
        <v>281</v>
      </c>
      <c r="E56" s="193">
        <f t="shared" ref="E56:G71" si="8">LEN(D56)</f>
        <v>119</v>
      </c>
      <c r="F56" s="198" t="s">
        <v>282</v>
      </c>
      <c r="G56" s="193">
        <f>LEN(F56)</f>
        <v>132</v>
      </c>
      <c r="H56" s="193" t="s">
        <v>115</v>
      </c>
      <c r="I56" s="193" t="s">
        <v>24</v>
      </c>
      <c r="J56" s="193" t="s">
        <v>24</v>
      </c>
      <c r="K56" s="195" t="s">
        <v>283</v>
      </c>
      <c r="L56" s="194" t="s">
        <v>284</v>
      </c>
      <c r="M56" s="199" t="s">
        <v>285</v>
      </c>
      <c r="N56" s="195" t="s">
        <v>286</v>
      </c>
      <c r="O56" s="193"/>
      <c r="P56" s="200"/>
      <c r="Q56" s="167"/>
      <c r="R56" s="168"/>
      <c r="S56" s="167"/>
      <c r="T56" s="169"/>
      <c r="U56" s="170"/>
    </row>
    <row r="57" spans="1:30" ht="409.5" customHeight="1">
      <c r="A57" s="193">
        <f>A56+1</f>
        <v>38</v>
      </c>
      <c r="B57" s="151" t="s">
        <v>287</v>
      </c>
      <c r="C57" s="152" t="s">
        <v>287</v>
      </c>
      <c r="D57" s="153" t="s">
        <v>288</v>
      </c>
      <c r="E57" s="81">
        <f t="shared" si="8"/>
        <v>1305</v>
      </c>
      <c r="F57" s="82" t="s">
        <v>289</v>
      </c>
      <c r="G57" s="81">
        <f t="shared" si="8"/>
        <v>1535</v>
      </c>
      <c r="H57" s="154" t="s">
        <v>33</v>
      </c>
      <c r="I57" s="81" t="s">
        <v>24</v>
      </c>
      <c r="J57" s="81" t="s">
        <v>24</v>
      </c>
      <c r="K57" s="81" t="s">
        <v>290</v>
      </c>
      <c r="L57" s="155" t="s">
        <v>291</v>
      </c>
      <c r="M57" s="201" t="s">
        <v>292</v>
      </c>
      <c r="N57" s="134" t="s">
        <v>293</v>
      </c>
      <c r="O57" s="156" t="s">
        <v>201</v>
      </c>
      <c r="P57" s="202"/>
      <c r="Q57" s="19">
        <v>33.741114058355443</v>
      </c>
      <c r="R57" s="4">
        <f>1</f>
        <v>1</v>
      </c>
      <c r="S57" s="19">
        <f>Q57*R57</f>
        <v>33.741114058355443</v>
      </c>
      <c r="T57" s="3">
        <f>S57</f>
        <v>33.741114058355443</v>
      </c>
      <c r="U57" s="3"/>
      <c r="W57" s="8" t="s">
        <v>71</v>
      </c>
    </row>
    <row r="58" spans="1:30" s="208" customFormat="1" ht="195" customHeight="1">
      <c r="A58" s="193">
        <f t="shared" ref="A58:A90" si="9">A57+1</f>
        <v>39</v>
      </c>
      <c r="B58" s="151" t="s">
        <v>294</v>
      </c>
      <c r="C58" s="151" t="s">
        <v>294</v>
      </c>
      <c r="D58" s="153" t="s">
        <v>295</v>
      </c>
      <c r="E58" s="81">
        <f t="shared" si="8"/>
        <v>138</v>
      </c>
      <c r="F58" s="82" t="s">
        <v>296</v>
      </c>
      <c r="G58" s="81">
        <f t="shared" si="8"/>
        <v>158</v>
      </c>
      <c r="H58" s="154" t="s">
        <v>33</v>
      </c>
      <c r="I58" s="81" t="s">
        <v>24</v>
      </c>
      <c r="J58" s="81" t="s">
        <v>24</v>
      </c>
      <c r="K58" s="81" t="s">
        <v>34</v>
      </c>
      <c r="L58" s="203" t="s">
        <v>297</v>
      </c>
      <c r="M58" s="155"/>
      <c r="N58" s="134" t="s">
        <v>298</v>
      </c>
      <c r="O58" s="156" t="s">
        <v>299</v>
      </c>
      <c r="P58" s="204"/>
      <c r="Q58" s="407">
        <v>0</v>
      </c>
      <c r="R58" s="205">
        <v>0</v>
      </c>
      <c r="S58" s="408">
        <f>1</f>
        <v>1</v>
      </c>
      <c r="T58" s="409">
        <f>Q58*S58</f>
        <v>0</v>
      </c>
      <c r="U58" s="206">
        <f>R58*S58</f>
        <v>0</v>
      </c>
      <c r="V58" s="393">
        <f>T58</f>
        <v>0</v>
      </c>
      <c r="W58" s="206">
        <f>IF(Z58="yes",U58,0)</f>
        <v>0</v>
      </c>
      <c r="X58" s="207"/>
      <c r="Z58" s="209" t="s">
        <v>71</v>
      </c>
      <c r="AA58" s="207"/>
      <c r="AD58" s="210" t="s">
        <v>300</v>
      </c>
    </row>
    <row r="59" spans="1:30" s="208" customFormat="1" ht="204" customHeight="1">
      <c r="A59" s="193">
        <f t="shared" si="9"/>
        <v>40</v>
      </c>
      <c r="B59" s="151" t="s">
        <v>301</v>
      </c>
      <c r="C59" s="151" t="s">
        <v>301</v>
      </c>
      <c r="D59" s="153" t="s">
        <v>302</v>
      </c>
      <c r="E59" s="81">
        <f t="shared" si="8"/>
        <v>165</v>
      </c>
      <c r="F59" s="82" t="s">
        <v>303</v>
      </c>
      <c r="G59" s="81">
        <f t="shared" si="8"/>
        <v>163</v>
      </c>
      <c r="H59" s="154" t="s">
        <v>33</v>
      </c>
      <c r="I59" s="81" t="s">
        <v>24</v>
      </c>
      <c r="J59" s="81" t="s">
        <v>24</v>
      </c>
      <c r="K59" s="81" t="s">
        <v>34</v>
      </c>
      <c r="L59" s="203" t="s">
        <v>304</v>
      </c>
      <c r="M59" s="155"/>
      <c r="N59" s="134" t="s">
        <v>298</v>
      </c>
      <c r="O59" s="156" t="s">
        <v>305</v>
      </c>
      <c r="P59" s="204"/>
      <c r="Q59" s="407"/>
      <c r="R59" s="205">
        <v>0</v>
      </c>
      <c r="S59" s="408"/>
      <c r="T59" s="409"/>
      <c r="U59" s="206">
        <f>R59*S59</f>
        <v>0</v>
      </c>
      <c r="V59" s="393"/>
      <c r="W59" s="206">
        <f>IF(Z59="yes",U59,0)</f>
        <v>0</v>
      </c>
      <c r="X59" s="207"/>
      <c r="Z59" s="209" t="s">
        <v>71</v>
      </c>
      <c r="AA59" s="207"/>
      <c r="AD59" s="210" t="s">
        <v>300</v>
      </c>
    </row>
    <row r="60" spans="1:30" s="208" customFormat="1" ht="213.75" customHeight="1">
      <c r="A60" s="193">
        <f t="shared" si="9"/>
        <v>41</v>
      </c>
      <c r="B60" s="151" t="s">
        <v>306</v>
      </c>
      <c r="C60" s="151" t="s">
        <v>306</v>
      </c>
      <c r="D60" s="153" t="s">
        <v>307</v>
      </c>
      <c r="E60" s="81">
        <f t="shared" si="8"/>
        <v>146</v>
      </c>
      <c r="F60" s="82" t="s">
        <v>308</v>
      </c>
      <c r="G60" s="81">
        <f t="shared" si="8"/>
        <v>155</v>
      </c>
      <c r="H60" s="154" t="s">
        <v>33</v>
      </c>
      <c r="I60" s="81" t="s">
        <v>24</v>
      </c>
      <c r="J60" s="81" t="s">
        <v>24</v>
      </c>
      <c r="K60" s="81" t="s">
        <v>34</v>
      </c>
      <c r="L60" s="203" t="s">
        <v>309</v>
      </c>
      <c r="M60" s="155"/>
      <c r="N60" s="134" t="s">
        <v>298</v>
      </c>
      <c r="O60" s="156" t="s">
        <v>310</v>
      </c>
      <c r="P60" s="204"/>
      <c r="Q60" s="407"/>
      <c r="R60" s="205">
        <v>0</v>
      </c>
      <c r="S60" s="408"/>
      <c r="T60" s="409"/>
      <c r="U60" s="206">
        <f>R60*S60</f>
        <v>0</v>
      </c>
      <c r="V60" s="393"/>
      <c r="W60" s="206">
        <f>IF(Z60="yes",U60,0)</f>
        <v>0</v>
      </c>
      <c r="X60" s="207"/>
      <c r="Z60" s="209" t="s">
        <v>71</v>
      </c>
      <c r="AA60" s="207"/>
      <c r="AD60" s="210" t="s">
        <v>300</v>
      </c>
    </row>
    <row r="61" spans="1:30" s="144" customFormat="1" ht="270.75" customHeight="1">
      <c r="A61" s="193">
        <f t="shared" si="9"/>
        <v>42</v>
      </c>
      <c r="B61" s="163" t="s">
        <v>311</v>
      </c>
      <c r="C61" s="163" t="s">
        <v>311</v>
      </c>
      <c r="D61" s="165" t="s">
        <v>312</v>
      </c>
      <c r="E61" s="195">
        <f t="shared" si="8"/>
        <v>322</v>
      </c>
      <c r="F61" s="79" t="s">
        <v>313</v>
      </c>
      <c r="G61" s="195">
        <f t="shared" si="8"/>
        <v>351</v>
      </c>
      <c r="H61" s="154" t="s">
        <v>33</v>
      </c>
      <c r="I61" s="81" t="s">
        <v>24</v>
      </c>
      <c r="J61" s="81" t="s">
        <v>24</v>
      </c>
      <c r="K61" s="81" t="s">
        <v>34</v>
      </c>
      <c r="L61" s="211" t="s">
        <v>314</v>
      </c>
      <c r="M61" s="165" t="s">
        <v>315</v>
      </c>
      <c r="N61" s="212" t="s">
        <v>316</v>
      </c>
      <c r="O61" s="213"/>
      <c r="P61" s="214"/>
      <c r="Q61" s="167"/>
      <c r="R61" s="168"/>
      <c r="S61" s="167"/>
      <c r="T61" s="169"/>
      <c r="U61" s="170"/>
    </row>
    <row r="62" spans="1:30" s="144" customFormat="1" ht="267" customHeight="1">
      <c r="A62" s="193">
        <f t="shared" si="9"/>
        <v>43</v>
      </c>
      <c r="B62" s="163" t="s">
        <v>317</v>
      </c>
      <c r="C62" s="163" t="s">
        <v>317</v>
      </c>
      <c r="D62" s="165" t="s">
        <v>318</v>
      </c>
      <c r="E62" s="195">
        <f t="shared" si="8"/>
        <v>173</v>
      </c>
      <c r="F62" s="82" t="s">
        <v>319</v>
      </c>
      <c r="G62" s="195">
        <f t="shared" si="8"/>
        <v>212</v>
      </c>
      <c r="H62" s="154" t="s">
        <v>33</v>
      </c>
      <c r="I62" s="81" t="s">
        <v>24</v>
      </c>
      <c r="J62" s="81" t="s">
        <v>24</v>
      </c>
      <c r="K62" s="81" t="s">
        <v>34</v>
      </c>
      <c r="L62" s="165" t="s">
        <v>320</v>
      </c>
      <c r="M62" s="165" t="s">
        <v>321</v>
      </c>
      <c r="N62" s="212" t="s">
        <v>322</v>
      </c>
      <c r="O62" s="213"/>
      <c r="P62" s="214"/>
      <c r="Q62" s="167"/>
      <c r="R62" s="168"/>
      <c r="S62" s="167"/>
      <c r="T62" s="169"/>
      <c r="U62" s="170"/>
    </row>
    <row r="63" spans="1:30" ht="243" customHeight="1">
      <c r="A63" s="193">
        <f>A62+1</f>
        <v>44</v>
      </c>
      <c r="B63" s="215" t="s">
        <v>323</v>
      </c>
      <c r="C63" s="152" t="s">
        <v>323</v>
      </c>
      <c r="D63" s="216" t="s">
        <v>324</v>
      </c>
      <c r="E63" s="56">
        <f t="shared" si="8"/>
        <v>316</v>
      </c>
      <c r="F63" s="217" t="s">
        <v>325</v>
      </c>
      <c r="G63" s="56">
        <f t="shared" si="8"/>
        <v>373</v>
      </c>
      <c r="H63" s="55" t="s">
        <v>33</v>
      </c>
      <c r="I63" s="56" t="s">
        <v>24</v>
      </c>
      <c r="J63" s="56" t="s">
        <v>24</v>
      </c>
      <c r="K63" s="56" t="s">
        <v>34</v>
      </c>
      <c r="L63" s="218" t="s">
        <v>326</v>
      </c>
      <c r="M63" s="218"/>
      <c r="N63" s="219" t="s">
        <v>326</v>
      </c>
      <c r="O63" s="162" t="s">
        <v>327</v>
      </c>
      <c r="P63" s="40"/>
      <c r="Q63" s="19">
        <v>26.797278911564629</v>
      </c>
      <c r="R63" s="4">
        <f>1</f>
        <v>1</v>
      </c>
      <c r="S63" s="19">
        <f>Q63*R63</f>
        <v>26.797278911564629</v>
      </c>
      <c r="T63" s="3">
        <f>S63</f>
        <v>26.797278911564629</v>
      </c>
      <c r="U63" s="3"/>
      <c r="W63" s="8" t="s">
        <v>71</v>
      </c>
    </row>
    <row r="64" spans="1:30" s="142" customFormat="1" ht="216.75" customHeight="1">
      <c r="A64" s="193">
        <f t="shared" si="9"/>
        <v>45</v>
      </c>
      <c r="B64" s="163" t="s">
        <v>328</v>
      </c>
      <c r="C64" s="163" t="s">
        <v>328</v>
      </c>
      <c r="D64" s="220" t="s">
        <v>329</v>
      </c>
      <c r="E64" s="221">
        <f t="shared" si="8"/>
        <v>136</v>
      </c>
      <c r="F64" s="217" t="s">
        <v>330</v>
      </c>
      <c r="G64" s="221">
        <f t="shared" si="8"/>
        <v>159</v>
      </c>
      <c r="H64" s="222" t="s">
        <v>33</v>
      </c>
      <c r="I64" s="132" t="s">
        <v>24</v>
      </c>
      <c r="J64" s="132" t="s">
        <v>24</v>
      </c>
      <c r="K64" s="132" t="s">
        <v>34</v>
      </c>
      <c r="L64" s="219" t="s">
        <v>331</v>
      </c>
      <c r="M64" s="219"/>
      <c r="N64" s="219"/>
      <c r="O64" s="219"/>
      <c r="P64" s="84" t="s">
        <v>332</v>
      </c>
      <c r="Q64" s="148">
        <v>20</v>
      </c>
      <c r="R64" s="177">
        <v>1</v>
      </c>
      <c r="S64" s="148">
        <f>Q64*R64</f>
        <v>20</v>
      </c>
      <c r="T64" s="149"/>
      <c r="U64" s="150"/>
    </row>
    <row r="65" spans="1:30" ht="409.5" customHeight="1">
      <c r="A65" s="193">
        <f t="shared" si="9"/>
        <v>46</v>
      </c>
      <c r="B65" s="215" t="s">
        <v>333</v>
      </c>
      <c r="C65" s="152" t="s">
        <v>333</v>
      </c>
      <c r="D65" s="216" t="s">
        <v>334</v>
      </c>
      <c r="E65" s="56">
        <f t="shared" si="8"/>
        <v>1259</v>
      </c>
      <c r="F65" s="223" t="s">
        <v>335</v>
      </c>
      <c r="G65" s="56">
        <f t="shared" si="8"/>
        <v>1469</v>
      </c>
      <c r="H65" s="55" t="s">
        <v>33</v>
      </c>
      <c r="I65" s="56" t="s">
        <v>24</v>
      </c>
      <c r="J65" s="56" t="s">
        <v>24</v>
      </c>
      <c r="K65" s="56" t="s">
        <v>336</v>
      </c>
      <c r="L65" s="26" t="s">
        <v>337</v>
      </c>
      <c r="M65" s="219"/>
      <c r="N65" s="134" t="s">
        <v>338</v>
      </c>
      <c r="O65" s="162" t="s">
        <v>327</v>
      </c>
      <c r="P65" s="40"/>
      <c r="Q65" s="19">
        <v>27.512380952380951</v>
      </c>
      <c r="R65" s="4">
        <f>1</f>
        <v>1</v>
      </c>
      <c r="S65" s="19">
        <f>Q65*R65</f>
        <v>27.512380952380951</v>
      </c>
      <c r="T65" s="3">
        <f>S65</f>
        <v>27.512380952380951</v>
      </c>
      <c r="U65" s="3"/>
      <c r="W65" s="8" t="s">
        <v>71</v>
      </c>
    </row>
    <row r="66" spans="1:30" s="208" customFormat="1" ht="209.25" customHeight="1">
      <c r="A66" s="193">
        <f t="shared" si="9"/>
        <v>47</v>
      </c>
      <c r="B66" s="151" t="s">
        <v>339</v>
      </c>
      <c r="C66" s="151" t="s">
        <v>339</v>
      </c>
      <c r="D66" s="153" t="s">
        <v>295</v>
      </c>
      <c r="E66" s="81">
        <f t="shared" si="8"/>
        <v>138</v>
      </c>
      <c r="F66" s="82" t="s">
        <v>340</v>
      </c>
      <c r="G66" s="81">
        <f t="shared" si="8"/>
        <v>157</v>
      </c>
      <c r="H66" s="154" t="s">
        <v>33</v>
      </c>
      <c r="I66" s="81" t="s">
        <v>24</v>
      </c>
      <c r="J66" s="81" t="s">
        <v>24</v>
      </c>
      <c r="K66" s="81" t="s">
        <v>34</v>
      </c>
      <c r="L66" s="203" t="s">
        <v>341</v>
      </c>
      <c r="M66" s="155"/>
      <c r="N66" s="134" t="s">
        <v>342</v>
      </c>
      <c r="O66" s="156" t="s">
        <v>343</v>
      </c>
      <c r="P66" s="204"/>
      <c r="Q66" s="407">
        <v>0</v>
      </c>
      <c r="R66" s="205">
        <v>0</v>
      </c>
      <c r="S66" s="408">
        <f>1</f>
        <v>1</v>
      </c>
      <c r="T66" s="409">
        <f>Q66*S66</f>
        <v>0</v>
      </c>
      <c r="U66" s="206">
        <f>R66*S66</f>
        <v>0</v>
      </c>
      <c r="V66" s="393">
        <f>T66</f>
        <v>0</v>
      </c>
      <c r="W66" s="206">
        <f>IF(Z66="yes",U66,0)</f>
        <v>0</v>
      </c>
      <c r="X66" s="207"/>
      <c r="Z66" s="209" t="s">
        <v>71</v>
      </c>
      <c r="AA66" s="207"/>
      <c r="AD66" s="210" t="s">
        <v>300</v>
      </c>
    </row>
    <row r="67" spans="1:30" s="208" customFormat="1" ht="209.25" customHeight="1">
      <c r="A67" s="193">
        <f t="shared" si="9"/>
        <v>48</v>
      </c>
      <c r="B67" s="151" t="s">
        <v>344</v>
      </c>
      <c r="C67" s="151" t="s">
        <v>344</v>
      </c>
      <c r="D67" s="153" t="s">
        <v>302</v>
      </c>
      <c r="E67" s="81">
        <f t="shared" si="8"/>
        <v>165</v>
      </c>
      <c r="F67" s="82" t="s">
        <v>303</v>
      </c>
      <c r="G67" s="81">
        <f t="shared" si="8"/>
        <v>163</v>
      </c>
      <c r="H67" s="154" t="s">
        <v>33</v>
      </c>
      <c r="I67" s="81" t="s">
        <v>24</v>
      </c>
      <c r="J67" s="81" t="s">
        <v>24</v>
      </c>
      <c r="K67" s="81" t="s">
        <v>34</v>
      </c>
      <c r="L67" s="203" t="s">
        <v>341</v>
      </c>
      <c r="M67" s="155"/>
      <c r="N67" s="134" t="s">
        <v>342</v>
      </c>
      <c r="O67" s="156" t="s">
        <v>345</v>
      </c>
      <c r="P67" s="204"/>
      <c r="Q67" s="407"/>
      <c r="R67" s="205">
        <v>0</v>
      </c>
      <c r="S67" s="408"/>
      <c r="T67" s="409"/>
      <c r="U67" s="206">
        <f>R67*S67</f>
        <v>0</v>
      </c>
      <c r="V67" s="393"/>
      <c r="W67" s="206">
        <f>IF(Z67="yes",U67,0)</f>
        <v>0</v>
      </c>
      <c r="X67" s="207"/>
      <c r="Z67" s="209" t="s">
        <v>71</v>
      </c>
      <c r="AA67" s="207"/>
      <c r="AD67" s="210" t="s">
        <v>300</v>
      </c>
    </row>
    <row r="68" spans="1:30" s="208" customFormat="1" ht="178.5" customHeight="1">
      <c r="A68" s="193">
        <f t="shared" si="9"/>
        <v>49</v>
      </c>
      <c r="B68" s="151" t="s">
        <v>346</v>
      </c>
      <c r="C68" s="151" t="s">
        <v>346</v>
      </c>
      <c r="D68" s="153" t="s">
        <v>307</v>
      </c>
      <c r="E68" s="81">
        <f t="shared" si="8"/>
        <v>146</v>
      </c>
      <c r="F68" s="82" t="s">
        <v>308</v>
      </c>
      <c r="G68" s="81">
        <f t="shared" si="8"/>
        <v>155</v>
      </c>
      <c r="H68" s="154" t="s">
        <v>33</v>
      </c>
      <c r="I68" s="81" t="s">
        <v>24</v>
      </c>
      <c r="J68" s="81" t="s">
        <v>24</v>
      </c>
      <c r="K68" s="81" t="s">
        <v>34</v>
      </c>
      <c r="L68" s="203" t="s">
        <v>341</v>
      </c>
      <c r="M68" s="155"/>
      <c r="N68" s="134" t="s">
        <v>342</v>
      </c>
      <c r="O68" s="156" t="s">
        <v>347</v>
      </c>
      <c r="P68" s="204"/>
      <c r="Q68" s="407"/>
      <c r="R68" s="205">
        <v>0</v>
      </c>
      <c r="S68" s="408"/>
      <c r="T68" s="409"/>
      <c r="U68" s="206">
        <f>R68*S68</f>
        <v>0</v>
      </c>
      <c r="V68" s="393"/>
      <c r="W68" s="206">
        <f>IF(Z68="yes",U68,0)</f>
        <v>0</v>
      </c>
      <c r="X68" s="207"/>
      <c r="Z68" s="209" t="s">
        <v>71</v>
      </c>
      <c r="AA68" s="207"/>
      <c r="AD68" s="210" t="s">
        <v>300</v>
      </c>
    </row>
    <row r="69" spans="1:30" s="144" customFormat="1" ht="247.5" customHeight="1">
      <c r="A69" s="193">
        <f t="shared" si="9"/>
        <v>50</v>
      </c>
      <c r="B69" s="163" t="s">
        <v>348</v>
      </c>
      <c r="C69" s="163" t="s">
        <v>348</v>
      </c>
      <c r="D69" s="165" t="s">
        <v>349</v>
      </c>
      <c r="E69" s="195">
        <f t="shared" si="8"/>
        <v>321</v>
      </c>
      <c r="F69" s="79" t="s">
        <v>350</v>
      </c>
      <c r="G69" s="195">
        <f t="shared" si="8"/>
        <v>352</v>
      </c>
      <c r="H69" s="154" t="s">
        <v>33</v>
      </c>
      <c r="I69" s="81" t="s">
        <v>24</v>
      </c>
      <c r="J69" s="81" t="s">
        <v>24</v>
      </c>
      <c r="K69" s="81" t="s">
        <v>34</v>
      </c>
      <c r="L69" s="211" t="s">
        <v>351</v>
      </c>
      <c r="M69" s="155"/>
      <c r="N69" s="212" t="s">
        <v>352</v>
      </c>
      <c r="O69" s="213"/>
      <c r="P69" s="214"/>
      <c r="Q69" s="167"/>
      <c r="R69" s="168"/>
      <c r="S69" s="167"/>
      <c r="T69" s="169"/>
      <c r="U69" s="170"/>
    </row>
    <row r="70" spans="1:30" s="144" customFormat="1" ht="201" customHeight="1">
      <c r="A70" s="193">
        <f t="shared" si="9"/>
        <v>51</v>
      </c>
      <c r="B70" s="163" t="s">
        <v>353</v>
      </c>
      <c r="C70" s="163" t="s">
        <v>353</v>
      </c>
      <c r="D70" s="165" t="s">
        <v>318</v>
      </c>
      <c r="E70" s="195">
        <f t="shared" si="8"/>
        <v>173</v>
      </c>
      <c r="F70" s="82" t="s">
        <v>319</v>
      </c>
      <c r="G70" s="195">
        <f t="shared" si="8"/>
        <v>212</v>
      </c>
      <c r="H70" s="154" t="s">
        <v>33</v>
      </c>
      <c r="I70" s="81" t="s">
        <v>24</v>
      </c>
      <c r="J70" s="81" t="s">
        <v>24</v>
      </c>
      <c r="K70" s="81" t="s">
        <v>34</v>
      </c>
      <c r="L70" s="224" t="s">
        <v>354</v>
      </c>
      <c r="M70" s="165"/>
      <c r="N70" s="212" t="s">
        <v>355</v>
      </c>
      <c r="O70" s="213"/>
      <c r="P70" s="214"/>
      <c r="Q70" s="167"/>
      <c r="R70" s="168"/>
      <c r="S70" s="167"/>
      <c r="T70" s="169"/>
      <c r="U70" s="170"/>
    </row>
    <row r="71" spans="1:30" ht="296.25" customHeight="1">
      <c r="A71" s="225">
        <f>A70+1</f>
        <v>52</v>
      </c>
      <c r="B71" s="31" t="s">
        <v>356</v>
      </c>
      <c r="C71" s="32" t="s">
        <v>356</v>
      </c>
      <c r="D71" s="226" t="s">
        <v>357</v>
      </c>
      <c r="E71" s="34">
        <f t="shared" si="8"/>
        <v>315</v>
      </c>
      <c r="F71" s="227" t="s">
        <v>358</v>
      </c>
      <c r="G71" s="35">
        <f t="shared" si="8"/>
        <v>376</v>
      </c>
      <c r="H71" s="36" t="s">
        <v>33</v>
      </c>
      <c r="I71" s="35" t="s">
        <v>24</v>
      </c>
      <c r="J71" s="34" t="s">
        <v>24</v>
      </c>
      <c r="K71" s="56" t="s">
        <v>34</v>
      </c>
      <c r="L71" s="218" t="s">
        <v>359</v>
      </c>
      <c r="M71" s="218"/>
      <c r="N71" s="219" t="s">
        <v>360</v>
      </c>
      <c r="O71" s="162" t="s">
        <v>361</v>
      </c>
      <c r="P71" s="40"/>
      <c r="Q71" s="19">
        <v>20.68571428571429</v>
      </c>
      <c r="R71" s="4">
        <f>1</f>
        <v>1</v>
      </c>
      <c r="S71" s="19">
        <f>Q71*R71</f>
        <v>20.68571428571429</v>
      </c>
      <c r="T71" s="3">
        <f>S71</f>
        <v>20.68571428571429</v>
      </c>
      <c r="U71" s="3"/>
      <c r="W71" s="8" t="s">
        <v>71</v>
      </c>
    </row>
    <row r="72" spans="1:30" ht="409.6">
      <c r="A72" s="225">
        <f t="shared" si="9"/>
        <v>53</v>
      </c>
      <c r="B72" s="31" t="s">
        <v>362</v>
      </c>
      <c r="C72" s="32" t="s">
        <v>362</v>
      </c>
      <c r="D72" s="216" t="s">
        <v>363</v>
      </c>
      <c r="E72" s="34">
        <f t="shared" ref="E72:G90" si="10">LEN(D72)</f>
        <v>1257</v>
      </c>
      <c r="F72" s="217" t="s">
        <v>364</v>
      </c>
      <c r="G72" s="35">
        <f t="shared" si="10"/>
        <v>1469</v>
      </c>
      <c r="H72" s="36" t="s">
        <v>33</v>
      </c>
      <c r="I72" s="35" t="s">
        <v>24</v>
      </c>
      <c r="J72" s="34" t="s">
        <v>24</v>
      </c>
      <c r="K72" s="56" t="s">
        <v>365</v>
      </c>
      <c r="L72" s="155" t="s">
        <v>366</v>
      </c>
      <c r="M72" s="218"/>
      <c r="N72" s="134" t="s">
        <v>367</v>
      </c>
      <c r="O72" s="162" t="s">
        <v>361</v>
      </c>
      <c r="P72" s="40"/>
      <c r="Q72" s="19">
        <v>24.207346938775508</v>
      </c>
      <c r="R72" s="4">
        <f>1</f>
        <v>1</v>
      </c>
      <c r="S72" s="19">
        <f>Q72*R72</f>
        <v>24.207346938775508</v>
      </c>
      <c r="T72" s="3">
        <f>S72</f>
        <v>24.207346938775508</v>
      </c>
      <c r="U72" s="3"/>
      <c r="W72" s="8" t="s">
        <v>71</v>
      </c>
    </row>
    <row r="73" spans="1:30" s="208" customFormat="1" ht="199.5" customHeight="1">
      <c r="A73" s="225">
        <f t="shared" si="9"/>
        <v>54</v>
      </c>
      <c r="B73" s="151" t="s">
        <v>368</v>
      </c>
      <c r="C73" s="228" t="s">
        <v>368</v>
      </c>
      <c r="D73" s="153" t="s">
        <v>295</v>
      </c>
      <c r="E73" s="81">
        <f t="shared" si="10"/>
        <v>138</v>
      </c>
      <c r="F73" s="82" t="s">
        <v>369</v>
      </c>
      <c r="G73" s="81">
        <f t="shared" si="10"/>
        <v>156</v>
      </c>
      <c r="H73" s="154" t="s">
        <v>33</v>
      </c>
      <c r="I73" s="81" t="s">
        <v>24</v>
      </c>
      <c r="J73" s="81" t="s">
        <v>24</v>
      </c>
      <c r="K73" s="81" t="s">
        <v>34</v>
      </c>
      <c r="L73" s="203" t="s">
        <v>370</v>
      </c>
      <c r="M73" s="155"/>
      <c r="N73" s="134" t="s">
        <v>371</v>
      </c>
      <c r="O73" s="156" t="s">
        <v>372</v>
      </c>
      <c r="P73" s="204"/>
      <c r="Q73" s="407">
        <v>0</v>
      </c>
      <c r="R73" s="205">
        <v>0</v>
      </c>
      <c r="S73" s="408">
        <f>1</f>
        <v>1</v>
      </c>
      <c r="T73" s="409">
        <f>Q73*S73</f>
        <v>0</v>
      </c>
      <c r="U73" s="206">
        <f>R73*S73</f>
        <v>0</v>
      </c>
      <c r="V73" s="393">
        <f>T73</f>
        <v>0</v>
      </c>
      <c r="W73" s="206">
        <f>IF(Z73="yes",U73,0)</f>
        <v>0</v>
      </c>
      <c r="X73" s="207"/>
      <c r="Z73" s="209" t="s">
        <v>71</v>
      </c>
      <c r="AA73" s="207"/>
      <c r="AD73" s="210" t="s">
        <v>300</v>
      </c>
    </row>
    <row r="74" spans="1:30" s="208" customFormat="1" ht="208.5" customHeight="1">
      <c r="A74" s="225">
        <f t="shared" si="9"/>
        <v>55</v>
      </c>
      <c r="B74" s="151" t="s">
        <v>373</v>
      </c>
      <c r="C74" s="228" t="s">
        <v>373</v>
      </c>
      <c r="D74" s="153" t="s">
        <v>302</v>
      </c>
      <c r="E74" s="81">
        <f t="shared" si="10"/>
        <v>165</v>
      </c>
      <c r="F74" s="82" t="s">
        <v>303</v>
      </c>
      <c r="G74" s="81">
        <f t="shared" si="10"/>
        <v>163</v>
      </c>
      <c r="H74" s="154" t="s">
        <v>33</v>
      </c>
      <c r="I74" s="81" t="s">
        <v>24</v>
      </c>
      <c r="J74" s="81" t="s">
        <v>24</v>
      </c>
      <c r="K74" s="81" t="s">
        <v>34</v>
      </c>
      <c r="L74" s="203" t="s">
        <v>370</v>
      </c>
      <c r="M74" s="155"/>
      <c r="N74" s="134" t="s">
        <v>371</v>
      </c>
      <c r="O74" s="156" t="s">
        <v>374</v>
      </c>
      <c r="P74" s="204"/>
      <c r="Q74" s="407"/>
      <c r="R74" s="205">
        <v>0</v>
      </c>
      <c r="S74" s="408"/>
      <c r="T74" s="409"/>
      <c r="U74" s="206">
        <f>R74*S74</f>
        <v>0</v>
      </c>
      <c r="V74" s="393"/>
      <c r="W74" s="206">
        <f>IF(Z74="yes",U74,0)</f>
        <v>0</v>
      </c>
      <c r="X74" s="207"/>
      <c r="Z74" s="209" t="s">
        <v>71</v>
      </c>
      <c r="AA74" s="207"/>
      <c r="AD74" s="210" t="s">
        <v>300</v>
      </c>
    </row>
    <row r="75" spans="1:30" s="208" customFormat="1" ht="236.25" customHeight="1">
      <c r="A75" s="225">
        <f t="shared" si="9"/>
        <v>56</v>
      </c>
      <c r="B75" s="151" t="s">
        <v>375</v>
      </c>
      <c r="C75" s="228" t="s">
        <v>375</v>
      </c>
      <c r="D75" s="153" t="s">
        <v>307</v>
      </c>
      <c r="E75" s="81">
        <f t="shared" si="10"/>
        <v>146</v>
      </c>
      <c r="F75" s="82" t="s">
        <v>308</v>
      </c>
      <c r="G75" s="81">
        <f t="shared" si="10"/>
        <v>155</v>
      </c>
      <c r="H75" s="154" t="s">
        <v>33</v>
      </c>
      <c r="I75" s="81" t="s">
        <v>24</v>
      </c>
      <c r="J75" s="81" t="s">
        <v>24</v>
      </c>
      <c r="K75" s="81" t="s">
        <v>34</v>
      </c>
      <c r="L75" s="203" t="s">
        <v>370</v>
      </c>
      <c r="M75" s="155"/>
      <c r="N75" s="134" t="s">
        <v>371</v>
      </c>
      <c r="O75" s="156" t="s">
        <v>376</v>
      </c>
      <c r="P75" s="204"/>
      <c r="Q75" s="407"/>
      <c r="R75" s="205">
        <v>0</v>
      </c>
      <c r="S75" s="408"/>
      <c r="T75" s="409"/>
      <c r="U75" s="206">
        <f>R75*S75</f>
        <v>0</v>
      </c>
      <c r="V75" s="393"/>
      <c r="W75" s="206">
        <f>IF(Z75="yes",U75,0)</f>
        <v>0</v>
      </c>
      <c r="X75" s="207"/>
      <c r="Z75" s="209" t="s">
        <v>71</v>
      </c>
      <c r="AA75" s="207"/>
      <c r="AD75" s="210" t="s">
        <v>300</v>
      </c>
    </row>
    <row r="76" spans="1:30" s="144" customFormat="1" ht="255.75" customHeight="1">
      <c r="A76" s="229">
        <f t="shared" si="9"/>
        <v>57</v>
      </c>
      <c r="B76" s="76" t="s">
        <v>377</v>
      </c>
      <c r="C76" s="230" t="s">
        <v>377</v>
      </c>
      <c r="D76" s="77" t="s">
        <v>349</v>
      </c>
      <c r="E76" s="56">
        <f t="shared" si="10"/>
        <v>321</v>
      </c>
      <c r="F76" s="82" t="s">
        <v>378</v>
      </c>
      <c r="G76" s="56">
        <f t="shared" si="10"/>
        <v>282</v>
      </c>
      <c r="H76" s="81" t="s">
        <v>33</v>
      </c>
      <c r="I76" s="81" t="s">
        <v>24</v>
      </c>
      <c r="J76" s="81" t="s">
        <v>24</v>
      </c>
      <c r="K76" s="231" t="s">
        <v>34</v>
      </c>
      <c r="L76" s="232" t="s">
        <v>379</v>
      </c>
      <c r="M76" s="233"/>
      <c r="N76" s="212" t="s">
        <v>380</v>
      </c>
      <c r="O76" s="234"/>
      <c r="P76" s="214"/>
      <c r="Q76" s="167"/>
      <c r="R76" s="168"/>
      <c r="S76" s="167"/>
      <c r="T76" s="169"/>
      <c r="U76" s="235"/>
    </row>
    <row r="77" spans="1:30" s="144" customFormat="1" ht="205.5" customHeight="1">
      <c r="A77" s="229">
        <f t="shared" si="9"/>
        <v>58</v>
      </c>
      <c r="B77" s="230" t="s">
        <v>381</v>
      </c>
      <c r="C77" s="230" t="s">
        <v>381</v>
      </c>
      <c r="D77" s="77" t="s">
        <v>318</v>
      </c>
      <c r="E77" s="56">
        <f t="shared" si="10"/>
        <v>173</v>
      </c>
      <c r="F77" s="82" t="s">
        <v>319</v>
      </c>
      <c r="G77" s="56">
        <f t="shared" si="10"/>
        <v>212</v>
      </c>
      <c r="H77" s="81" t="s">
        <v>33</v>
      </c>
      <c r="I77" s="81" t="s">
        <v>24</v>
      </c>
      <c r="J77" s="81" t="s">
        <v>24</v>
      </c>
      <c r="K77" s="231" t="s">
        <v>34</v>
      </c>
      <c r="L77" s="77" t="s">
        <v>382</v>
      </c>
      <c r="M77" s="77"/>
      <c r="N77" s="212" t="s">
        <v>383</v>
      </c>
      <c r="O77" s="234"/>
      <c r="P77" s="214"/>
      <c r="Q77" s="167"/>
      <c r="R77" s="168"/>
      <c r="S77" s="167"/>
      <c r="T77" s="169"/>
      <c r="U77" s="235"/>
    </row>
    <row r="78" spans="1:30" ht="312.75" customHeight="1">
      <c r="A78" s="225">
        <f>A77+1</f>
        <v>59</v>
      </c>
      <c r="B78" s="31" t="s">
        <v>384</v>
      </c>
      <c r="C78" s="32" t="s">
        <v>384</v>
      </c>
      <c r="D78" s="216" t="s">
        <v>385</v>
      </c>
      <c r="E78" s="56">
        <f t="shared" si="10"/>
        <v>317</v>
      </c>
      <c r="F78" s="236" t="s">
        <v>386</v>
      </c>
      <c r="G78" s="56">
        <f t="shared" si="10"/>
        <v>384</v>
      </c>
      <c r="H78" s="55" t="s">
        <v>33</v>
      </c>
      <c r="I78" s="56" t="s">
        <v>24</v>
      </c>
      <c r="J78" s="56" t="s">
        <v>24</v>
      </c>
      <c r="K78" s="56" t="s">
        <v>34</v>
      </c>
      <c r="L78" s="218" t="s">
        <v>387</v>
      </c>
      <c r="M78" s="77"/>
      <c r="N78" s="219" t="s">
        <v>388</v>
      </c>
      <c r="O78" s="39" t="s">
        <v>389</v>
      </c>
      <c r="P78" s="40"/>
      <c r="Q78" s="19">
        <v>18.09936305732484</v>
      </c>
      <c r="R78" s="4">
        <f>1</f>
        <v>1</v>
      </c>
      <c r="S78" s="19">
        <f>Q78*R78</f>
        <v>18.09936305732484</v>
      </c>
      <c r="T78" s="3">
        <f>S78</f>
        <v>18.09936305732484</v>
      </c>
      <c r="U78" s="3"/>
      <c r="W78" s="8" t="s">
        <v>71</v>
      </c>
    </row>
    <row r="79" spans="1:30" ht="126">
      <c r="A79" s="237">
        <f t="shared" si="9"/>
        <v>60</v>
      </c>
      <c r="B79" s="21" t="s">
        <v>390</v>
      </c>
      <c r="C79" s="32"/>
      <c r="D79" s="238" t="s">
        <v>391</v>
      </c>
      <c r="E79" s="34">
        <f t="shared" si="10"/>
        <v>191</v>
      </c>
      <c r="F79" s="239" t="s">
        <v>392</v>
      </c>
      <c r="G79" s="34">
        <f t="shared" si="10"/>
        <v>140</v>
      </c>
      <c r="H79" s="237" t="s">
        <v>115</v>
      </c>
      <c r="I79" s="237" t="s">
        <v>24</v>
      </c>
      <c r="J79" s="237" t="s">
        <v>24</v>
      </c>
      <c r="K79" s="240" t="s">
        <v>393</v>
      </c>
      <c r="L79" s="241" t="s">
        <v>394</v>
      </c>
      <c r="M79" s="242" t="s">
        <v>395</v>
      </c>
      <c r="N79" s="243"/>
      <c r="O79" s="39"/>
      <c r="P79" s="40"/>
      <c r="Q79" s="19"/>
      <c r="S79" s="19"/>
      <c r="U79" s="3"/>
      <c r="W79" s="87"/>
    </row>
    <row r="80" spans="1:30" ht="126">
      <c r="A80" s="237">
        <f t="shared" si="9"/>
        <v>61</v>
      </c>
      <c r="B80" s="21" t="s">
        <v>396</v>
      </c>
      <c r="C80" s="32"/>
      <c r="D80" s="238" t="s">
        <v>397</v>
      </c>
      <c r="E80" s="34">
        <f t="shared" si="10"/>
        <v>251</v>
      </c>
      <c r="F80" s="239" t="s">
        <v>398</v>
      </c>
      <c r="G80" s="34">
        <f t="shared" si="10"/>
        <v>248</v>
      </c>
      <c r="H80" s="244" t="s">
        <v>33</v>
      </c>
      <c r="I80" s="244" t="s">
        <v>24</v>
      </c>
      <c r="J80" s="237" t="s">
        <v>24</v>
      </c>
      <c r="K80" s="245" t="s">
        <v>34</v>
      </c>
      <c r="L80" s="246" t="s">
        <v>399</v>
      </c>
      <c r="M80" s="242" t="s">
        <v>400</v>
      </c>
      <c r="N80" s="243"/>
      <c r="O80" s="39"/>
      <c r="P80" s="40"/>
      <c r="Q80" s="19"/>
      <c r="S80" s="19"/>
      <c r="U80" s="3"/>
      <c r="W80" s="87"/>
    </row>
    <row r="81" spans="1:42" s="257" customFormat="1" ht="216">
      <c r="A81" s="193">
        <f t="shared" si="9"/>
        <v>62</v>
      </c>
      <c r="B81" s="151" t="s">
        <v>401</v>
      </c>
      <c r="C81" s="152"/>
      <c r="D81" s="247" t="s">
        <v>402</v>
      </c>
      <c r="E81" s="56">
        <f t="shared" si="10"/>
        <v>292</v>
      </c>
      <c r="F81" s="248" t="s">
        <v>403</v>
      </c>
      <c r="G81" s="56">
        <f t="shared" si="10"/>
        <v>332</v>
      </c>
      <c r="H81" s="249" t="s">
        <v>33</v>
      </c>
      <c r="I81" s="249" t="s">
        <v>24</v>
      </c>
      <c r="J81" s="193" t="s">
        <v>24</v>
      </c>
      <c r="K81" s="250" t="s">
        <v>34</v>
      </c>
      <c r="L81" s="251" t="s">
        <v>404</v>
      </c>
      <c r="M81" s="77"/>
      <c r="N81" s="219"/>
      <c r="O81" s="162"/>
      <c r="P81" s="252"/>
      <c r="Q81" s="253"/>
      <c r="R81" s="254"/>
      <c r="S81" s="253"/>
      <c r="T81" s="255"/>
      <c r="U81" s="255"/>
      <c r="V81" s="255"/>
      <c r="W81" s="256"/>
      <c r="X81" s="255"/>
      <c r="Y81" s="255"/>
      <c r="Z81" s="255"/>
      <c r="AA81" s="255"/>
      <c r="AB81" s="255"/>
      <c r="AC81" s="255"/>
      <c r="AD81" s="255"/>
      <c r="AE81" s="255"/>
      <c r="AF81" s="255"/>
      <c r="AG81" s="255"/>
      <c r="AH81" s="255"/>
      <c r="AI81" s="255"/>
      <c r="AJ81" s="255"/>
      <c r="AK81" s="255"/>
      <c r="AL81" s="255"/>
      <c r="AM81" s="255"/>
      <c r="AN81" s="255"/>
      <c r="AO81" s="255"/>
      <c r="AP81" s="255"/>
    </row>
    <row r="82" spans="1:42" s="142" customFormat="1" ht="110.25" customHeight="1">
      <c r="A82" s="225">
        <f t="shared" si="9"/>
        <v>63</v>
      </c>
      <c r="B82" s="258" t="s">
        <v>405</v>
      </c>
      <c r="C82" s="258" t="s">
        <v>405</v>
      </c>
      <c r="D82" s="220" t="s">
        <v>406</v>
      </c>
      <c r="E82" s="132">
        <f t="shared" si="10"/>
        <v>163</v>
      </c>
      <c r="F82" s="121" t="s">
        <v>407</v>
      </c>
      <c r="G82" s="132">
        <f t="shared" si="10"/>
        <v>241</v>
      </c>
      <c r="H82" s="222" t="s">
        <v>115</v>
      </c>
      <c r="I82" s="132" t="s">
        <v>24</v>
      </c>
      <c r="J82" s="132" t="s">
        <v>24</v>
      </c>
      <c r="K82" s="132" t="s">
        <v>27</v>
      </c>
      <c r="L82" s="219" t="s">
        <v>408</v>
      </c>
      <c r="M82" s="219"/>
      <c r="N82" s="219" t="s">
        <v>408</v>
      </c>
      <c r="O82" s="259"/>
      <c r="P82" s="84"/>
      <c r="Q82" s="148"/>
      <c r="R82" s="177"/>
      <c r="S82" s="148"/>
      <c r="T82" s="149"/>
      <c r="U82" s="150"/>
    </row>
    <row r="83" spans="1:42" s="142" customFormat="1" ht="335.25" customHeight="1">
      <c r="A83" s="229">
        <f t="shared" si="9"/>
        <v>64</v>
      </c>
      <c r="B83" s="258" t="s">
        <v>409</v>
      </c>
      <c r="C83" s="258" t="s">
        <v>409</v>
      </c>
      <c r="D83" s="220" t="s">
        <v>410</v>
      </c>
      <c r="E83" s="132">
        <f t="shared" si="10"/>
        <v>252</v>
      </c>
      <c r="F83" s="121" t="s">
        <v>411</v>
      </c>
      <c r="G83" s="132">
        <f t="shared" si="10"/>
        <v>293</v>
      </c>
      <c r="H83" s="222" t="s">
        <v>33</v>
      </c>
      <c r="I83" s="132" t="s">
        <v>24</v>
      </c>
      <c r="J83" s="132" t="s">
        <v>24</v>
      </c>
      <c r="K83" s="132" t="s">
        <v>34</v>
      </c>
      <c r="L83" s="219" t="s">
        <v>412</v>
      </c>
      <c r="M83" s="219"/>
      <c r="N83" s="219" t="s">
        <v>412</v>
      </c>
      <c r="O83" s="259"/>
      <c r="P83" s="84"/>
      <c r="Q83" s="148"/>
      <c r="R83" s="177"/>
      <c r="S83" s="148"/>
      <c r="T83" s="149"/>
      <c r="U83" s="150"/>
    </row>
    <row r="84" spans="1:42" s="144" customFormat="1" ht="189" customHeight="1">
      <c r="A84" s="229">
        <f t="shared" si="9"/>
        <v>65</v>
      </c>
      <c r="B84" s="260" t="s">
        <v>413</v>
      </c>
      <c r="C84" s="260" t="s">
        <v>413</v>
      </c>
      <c r="D84" s="220" t="s">
        <v>414</v>
      </c>
      <c r="E84" s="132">
        <f t="shared" si="10"/>
        <v>164</v>
      </c>
      <c r="F84" s="121" t="s">
        <v>415</v>
      </c>
      <c r="G84" s="132">
        <f t="shared" si="10"/>
        <v>186</v>
      </c>
      <c r="H84" s="222" t="s">
        <v>33</v>
      </c>
      <c r="I84" s="132" t="s">
        <v>24</v>
      </c>
      <c r="J84" s="132" t="s">
        <v>24</v>
      </c>
      <c r="K84" s="132" t="s">
        <v>34</v>
      </c>
      <c r="L84" s="219" t="s">
        <v>416</v>
      </c>
      <c r="M84" s="219"/>
      <c r="N84" s="219" t="s">
        <v>416</v>
      </c>
      <c r="O84" s="261"/>
      <c r="P84" s="101"/>
      <c r="Q84" s="167"/>
      <c r="R84" s="168"/>
      <c r="S84" s="167"/>
      <c r="T84" s="169"/>
      <c r="U84" s="170"/>
    </row>
    <row r="85" spans="1:42" s="144" customFormat="1" ht="324.75" customHeight="1">
      <c r="A85" s="229">
        <f t="shared" si="9"/>
        <v>66</v>
      </c>
      <c r="B85" s="260" t="s">
        <v>417</v>
      </c>
      <c r="C85" s="260" t="s">
        <v>417</v>
      </c>
      <c r="D85" s="220" t="s">
        <v>418</v>
      </c>
      <c r="E85" s="132">
        <f t="shared" si="10"/>
        <v>380</v>
      </c>
      <c r="F85" s="217" t="s">
        <v>419</v>
      </c>
      <c r="G85" s="132">
        <f t="shared" si="10"/>
        <v>393</v>
      </c>
      <c r="H85" s="222" t="s">
        <v>33</v>
      </c>
      <c r="I85" s="132" t="s">
        <v>24</v>
      </c>
      <c r="J85" s="132" t="s">
        <v>24</v>
      </c>
      <c r="K85" s="132" t="s">
        <v>34</v>
      </c>
      <c r="L85" s="219" t="s">
        <v>420</v>
      </c>
      <c r="M85" s="219"/>
      <c r="N85" s="219" t="s">
        <v>421</v>
      </c>
      <c r="O85" s="261"/>
      <c r="P85" s="101"/>
      <c r="Q85" s="167"/>
      <c r="R85" s="168"/>
      <c r="S85" s="167"/>
      <c r="T85" s="169"/>
      <c r="U85" s="170"/>
    </row>
    <row r="86" spans="1:42" s="144" customFormat="1" ht="399.75" customHeight="1">
      <c r="A86" s="229">
        <f t="shared" si="9"/>
        <v>67</v>
      </c>
      <c r="B86" s="260" t="s">
        <v>422</v>
      </c>
      <c r="C86" s="260" t="s">
        <v>422</v>
      </c>
      <c r="D86" s="220" t="s">
        <v>423</v>
      </c>
      <c r="E86" s="132">
        <f t="shared" si="10"/>
        <v>522</v>
      </c>
      <c r="F86" s="217" t="s">
        <v>424</v>
      </c>
      <c r="G86" s="132">
        <f t="shared" si="10"/>
        <v>606</v>
      </c>
      <c r="H86" s="222" t="s">
        <v>33</v>
      </c>
      <c r="I86" s="132" t="s">
        <v>24</v>
      </c>
      <c r="J86" s="132" t="s">
        <v>24</v>
      </c>
      <c r="K86" s="132" t="s">
        <v>34</v>
      </c>
      <c r="L86" s="219" t="s">
        <v>425</v>
      </c>
      <c r="M86" s="219"/>
      <c r="N86" s="219" t="s">
        <v>425</v>
      </c>
      <c r="O86" s="261"/>
      <c r="P86" s="101"/>
      <c r="Q86" s="167"/>
      <c r="R86" s="168"/>
      <c r="S86" s="167"/>
      <c r="T86" s="169"/>
      <c r="U86" s="170"/>
    </row>
    <row r="87" spans="1:42" s="144" customFormat="1" ht="212.25" customHeight="1">
      <c r="A87" s="229">
        <f t="shared" si="9"/>
        <v>68</v>
      </c>
      <c r="B87" s="260" t="s">
        <v>426</v>
      </c>
      <c r="C87" s="260" t="s">
        <v>426</v>
      </c>
      <c r="D87" s="220" t="s">
        <v>427</v>
      </c>
      <c r="E87" s="132">
        <f t="shared" si="10"/>
        <v>168</v>
      </c>
      <c r="F87" s="121" t="s">
        <v>428</v>
      </c>
      <c r="G87" s="132">
        <f t="shared" si="10"/>
        <v>154</v>
      </c>
      <c r="H87" s="222" t="s">
        <v>33</v>
      </c>
      <c r="I87" s="132" t="s">
        <v>24</v>
      </c>
      <c r="J87" s="132" t="s">
        <v>24</v>
      </c>
      <c r="K87" s="132" t="s">
        <v>34</v>
      </c>
      <c r="L87" s="219" t="s">
        <v>429</v>
      </c>
      <c r="M87" s="219"/>
      <c r="N87" s="219" t="s">
        <v>429</v>
      </c>
      <c r="O87" s="261"/>
      <c r="P87" s="101"/>
      <c r="Q87" s="167"/>
      <c r="R87" s="168"/>
      <c r="S87" s="167"/>
      <c r="T87" s="169"/>
      <c r="U87" s="170"/>
    </row>
    <row r="88" spans="1:42" ht="409.45" customHeight="1">
      <c r="A88" s="229">
        <f t="shared" si="9"/>
        <v>69</v>
      </c>
      <c r="B88" s="31" t="s">
        <v>430</v>
      </c>
      <c r="C88" s="32" t="s">
        <v>431</v>
      </c>
      <c r="D88" s="262" t="s">
        <v>432</v>
      </c>
      <c r="E88" s="56">
        <f t="shared" si="10"/>
        <v>1469</v>
      </c>
      <c r="F88" s="263" t="s">
        <v>433</v>
      </c>
      <c r="G88" s="56">
        <f t="shared" si="10"/>
        <v>2128</v>
      </c>
      <c r="H88" s="55" t="s">
        <v>434</v>
      </c>
      <c r="I88" s="56" t="s">
        <v>24</v>
      </c>
      <c r="J88" s="56" t="s">
        <v>24</v>
      </c>
      <c r="K88" s="56" t="s">
        <v>435</v>
      </c>
      <c r="L88" s="218" t="s">
        <v>436</v>
      </c>
      <c r="M88" s="264" t="s">
        <v>437</v>
      </c>
      <c r="N88" s="218" t="s">
        <v>438</v>
      </c>
      <c r="O88" s="39" t="s">
        <v>201</v>
      </c>
      <c r="P88" s="40"/>
      <c r="Q88" s="19">
        <v>42.57718832891247</v>
      </c>
      <c r="R88" s="4">
        <f>1</f>
        <v>1</v>
      </c>
      <c r="S88" s="19">
        <f t="shared" ref="S88:S151" si="11">Q88*R88</f>
        <v>42.57718832891247</v>
      </c>
      <c r="T88" s="3">
        <f t="shared" ref="T88:T97" si="12">S88</f>
        <v>42.57718832891247</v>
      </c>
      <c r="U88" s="3"/>
      <c r="W88" s="8" t="s">
        <v>71</v>
      </c>
    </row>
    <row r="89" spans="1:42" ht="139.5" customHeight="1">
      <c r="A89" s="225">
        <f>A88+1</f>
        <v>70</v>
      </c>
      <c r="B89" s="51" t="s">
        <v>439</v>
      </c>
      <c r="C89" s="265" t="s">
        <v>439</v>
      </c>
      <c r="D89" s="33" t="s">
        <v>440</v>
      </c>
      <c r="E89" s="56">
        <f t="shared" si="10"/>
        <v>158</v>
      </c>
      <c r="F89" s="121" t="s">
        <v>441</v>
      </c>
      <c r="G89" s="56">
        <f t="shared" si="10"/>
        <v>239</v>
      </c>
      <c r="H89" s="55" t="s">
        <v>26</v>
      </c>
      <c r="I89" s="56" t="s">
        <v>24</v>
      </c>
      <c r="J89" s="56" t="s">
        <v>442</v>
      </c>
      <c r="K89" s="56" t="s">
        <v>27</v>
      </c>
      <c r="L89" s="266" t="s">
        <v>443</v>
      </c>
      <c r="M89" s="267"/>
      <c r="N89" s="268" t="s">
        <v>443</v>
      </c>
      <c r="O89" s="39" t="s">
        <v>444</v>
      </c>
      <c r="P89" s="40"/>
      <c r="Q89" s="19">
        <v>0</v>
      </c>
      <c r="R89" s="4">
        <f>1</f>
        <v>1</v>
      </c>
      <c r="S89" s="19">
        <f t="shared" si="11"/>
        <v>0</v>
      </c>
      <c r="T89" s="3">
        <f t="shared" si="12"/>
        <v>0</v>
      </c>
      <c r="U89" s="3"/>
      <c r="W89" s="8" t="s">
        <v>71</v>
      </c>
    </row>
    <row r="90" spans="1:42" ht="353.25" customHeight="1" thickBot="1">
      <c r="A90" s="225">
        <f t="shared" si="9"/>
        <v>71</v>
      </c>
      <c r="B90" s="31" t="s">
        <v>445</v>
      </c>
      <c r="C90" s="32" t="s">
        <v>446</v>
      </c>
      <c r="D90" s="33" t="s">
        <v>447</v>
      </c>
      <c r="E90" s="56">
        <f t="shared" si="10"/>
        <v>619</v>
      </c>
      <c r="F90" s="82" t="s">
        <v>448</v>
      </c>
      <c r="G90" s="56">
        <f t="shared" si="10"/>
        <v>873</v>
      </c>
      <c r="H90" s="55" t="s">
        <v>449</v>
      </c>
      <c r="I90" s="56" t="s">
        <v>24</v>
      </c>
      <c r="J90" s="56" t="s">
        <v>24</v>
      </c>
      <c r="K90" s="56" t="s">
        <v>450</v>
      </c>
      <c r="L90" s="218" t="s">
        <v>451</v>
      </c>
      <c r="M90" s="269" t="s">
        <v>452</v>
      </c>
      <c r="N90" s="270" t="s">
        <v>453</v>
      </c>
      <c r="O90" s="39" t="s">
        <v>201</v>
      </c>
      <c r="P90" s="40"/>
      <c r="Q90" s="19">
        <v>44.07533156498674</v>
      </c>
      <c r="R90" s="4">
        <f>1</f>
        <v>1</v>
      </c>
      <c r="S90" s="19">
        <f t="shared" si="11"/>
        <v>44.07533156498674</v>
      </c>
      <c r="T90" s="3">
        <f t="shared" si="12"/>
        <v>44.07533156498674</v>
      </c>
      <c r="U90" s="3"/>
      <c r="W90" s="8" t="s">
        <v>71</v>
      </c>
    </row>
    <row r="91" spans="1:42" ht="18.75" customHeight="1" thickBot="1">
      <c r="A91" s="410" t="s">
        <v>454</v>
      </c>
      <c r="B91" s="411"/>
      <c r="C91" s="411"/>
      <c r="D91" s="411"/>
      <c r="E91" s="411"/>
      <c r="F91" s="411"/>
      <c r="G91" s="411"/>
      <c r="H91" s="411"/>
      <c r="I91" s="411"/>
      <c r="J91" s="411"/>
      <c r="K91" s="411"/>
      <c r="L91" s="411"/>
      <c r="M91" s="411"/>
      <c r="N91" s="411"/>
      <c r="O91" s="411"/>
      <c r="P91" s="412"/>
      <c r="Q91" s="19">
        <v>0</v>
      </c>
      <c r="S91" s="19">
        <f t="shared" si="11"/>
        <v>0</v>
      </c>
      <c r="T91" s="3">
        <f t="shared" si="12"/>
        <v>0</v>
      </c>
      <c r="U91" s="3"/>
      <c r="W91" s="17" t="s">
        <v>23</v>
      </c>
    </row>
    <row r="92" spans="1:42" ht="409.5" customHeight="1">
      <c r="A92" s="20">
        <f>A90+1</f>
        <v>72</v>
      </c>
      <c r="B92" s="21" t="s">
        <v>455</v>
      </c>
      <c r="C92" s="32" t="s">
        <v>455</v>
      </c>
      <c r="D92" s="271" t="s">
        <v>456</v>
      </c>
      <c r="E92" s="81">
        <f t="shared" ref="E92:G97" si="13">LEN(D92)</f>
        <v>1461</v>
      </c>
      <c r="F92" s="79" t="s">
        <v>457</v>
      </c>
      <c r="G92" s="81">
        <f t="shared" si="13"/>
        <v>1892</v>
      </c>
      <c r="H92" s="154" t="s">
        <v>33</v>
      </c>
      <c r="I92" s="81" t="s">
        <v>24</v>
      </c>
      <c r="J92" s="81" t="s">
        <v>458</v>
      </c>
      <c r="K92" s="154" t="s">
        <v>459</v>
      </c>
      <c r="L92" s="272" t="s">
        <v>460</v>
      </c>
      <c r="M92" s="273"/>
      <c r="N92" s="274" t="s">
        <v>461</v>
      </c>
      <c r="O92" s="28" t="s">
        <v>462</v>
      </c>
      <c r="P92" s="29"/>
      <c r="Q92" s="19">
        <v>30.08992248062016</v>
      </c>
      <c r="R92" s="4">
        <f>'[1]Additional information'!$C$11</f>
        <v>0</v>
      </c>
      <c r="S92" s="19">
        <f t="shared" si="11"/>
        <v>0</v>
      </c>
      <c r="T92" s="3">
        <f t="shared" si="12"/>
        <v>0</v>
      </c>
      <c r="U92" s="3"/>
      <c r="W92" s="8" t="s">
        <v>71</v>
      </c>
    </row>
    <row r="93" spans="1:42" s="207" customFormat="1" ht="250.5" customHeight="1">
      <c r="A93" s="20">
        <f>A92+1</f>
        <v>73</v>
      </c>
      <c r="B93" s="275" t="s">
        <v>463</v>
      </c>
      <c r="C93" s="275" t="s">
        <v>463</v>
      </c>
      <c r="D93" s="153" t="s">
        <v>464</v>
      </c>
      <c r="E93" s="56">
        <f t="shared" si="13"/>
        <v>189</v>
      </c>
      <c r="F93" s="217" t="s">
        <v>465</v>
      </c>
      <c r="G93" s="56">
        <f t="shared" si="13"/>
        <v>208</v>
      </c>
      <c r="H93" s="276" t="s">
        <v>33</v>
      </c>
      <c r="I93" s="277" t="s">
        <v>24</v>
      </c>
      <c r="J93" s="81" t="s">
        <v>24</v>
      </c>
      <c r="K93" s="56" t="s">
        <v>34</v>
      </c>
      <c r="L93" s="278" t="s">
        <v>466</v>
      </c>
      <c r="M93" s="279"/>
      <c r="N93" s="159" t="s">
        <v>467</v>
      </c>
      <c r="O93" s="39" t="s">
        <v>468</v>
      </c>
      <c r="P93" s="40"/>
      <c r="Q93" s="19">
        <v>19.2</v>
      </c>
      <c r="R93" s="4">
        <f>'[1]Additional information'!$C$11</f>
        <v>0</v>
      </c>
      <c r="S93" s="19">
        <f t="shared" si="11"/>
        <v>0</v>
      </c>
      <c r="T93" s="3">
        <f t="shared" si="12"/>
        <v>0</v>
      </c>
      <c r="W93" s="8" t="s">
        <v>71</v>
      </c>
    </row>
    <row r="94" spans="1:42" ht="291" customHeight="1">
      <c r="A94" s="20">
        <f>A93+1</f>
        <v>74</v>
      </c>
      <c r="B94" s="41" t="s">
        <v>469</v>
      </c>
      <c r="C94" s="41" t="s">
        <v>469</v>
      </c>
      <c r="D94" s="226" t="s">
        <v>470</v>
      </c>
      <c r="E94" s="34">
        <f t="shared" si="13"/>
        <v>255</v>
      </c>
      <c r="F94" s="217" t="s">
        <v>471</v>
      </c>
      <c r="G94" s="35">
        <f t="shared" si="13"/>
        <v>316</v>
      </c>
      <c r="H94" s="36" t="s">
        <v>33</v>
      </c>
      <c r="I94" s="35" t="s">
        <v>24</v>
      </c>
      <c r="J94" s="34" t="s">
        <v>24</v>
      </c>
      <c r="K94" s="34" t="s">
        <v>34</v>
      </c>
      <c r="L94" s="270" t="s">
        <v>472</v>
      </c>
      <c r="M94" s="270"/>
      <c r="N94" s="243" t="s">
        <v>473</v>
      </c>
      <c r="O94" s="39" t="s">
        <v>468</v>
      </c>
      <c r="P94" s="40"/>
      <c r="Q94" s="19">
        <v>27.375197889182051</v>
      </c>
      <c r="R94" s="4">
        <f>'[1]Additional information'!$C$11</f>
        <v>0</v>
      </c>
      <c r="S94" s="19">
        <f t="shared" si="11"/>
        <v>0</v>
      </c>
      <c r="T94" s="3">
        <f t="shared" si="12"/>
        <v>0</v>
      </c>
      <c r="U94" s="3"/>
      <c r="W94" s="8" t="s">
        <v>71</v>
      </c>
    </row>
    <row r="95" spans="1:42" ht="285.75" customHeight="1">
      <c r="A95" s="20">
        <f>A94+1</f>
        <v>75</v>
      </c>
      <c r="B95" s="34" t="s">
        <v>474</v>
      </c>
      <c r="C95" s="34" t="s">
        <v>474</v>
      </c>
      <c r="D95" s="226" t="s">
        <v>475</v>
      </c>
      <c r="E95" s="34">
        <f t="shared" si="13"/>
        <v>262</v>
      </c>
      <c r="F95" s="217" t="s">
        <v>476</v>
      </c>
      <c r="G95" s="35">
        <f t="shared" si="13"/>
        <v>315</v>
      </c>
      <c r="H95" s="36" t="s">
        <v>33</v>
      </c>
      <c r="I95" s="35" t="s">
        <v>24</v>
      </c>
      <c r="J95" s="34" t="s">
        <v>24</v>
      </c>
      <c r="K95" s="34" t="s">
        <v>34</v>
      </c>
      <c r="L95" s="37" t="s">
        <v>477</v>
      </c>
      <c r="M95" s="37"/>
      <c r="N95" s="280" t="s">
        <v>478</v>
      </c>
      <c r="O95" s="39" t="s">
        <v>468</v>
      </c>
      <c r="P95" s="40"/>
      <c r="Q95" s="19">
        <v>17.817414248021109</v>
      </c>
      <c r="R95" s="4">
        <f>'[1]Additional information'!$C$11</f>
        <v>0</v>
      </c>
      <c r="S95" s="19">
        <f t="shared" si="11"/>
        <v>0</v>
      </c>
      <c r="T95" s="3">
        <f t="shared" si="12"/>
        <v>0</v>
      </c>
      <c r="U95" s="3"/>
      <c r="W95" s="8" t="s">
        <v>71</v>
      </c>
    </row>
    <row r="96" spans="1:42" ht="229.5" customHeight="1">
      <c r="A96" s="20">
        <f>A95+1</f>
        <v>76</v>
      </c>
      <c r="B96" s="34" t="s">
        <v>479</v>
      </c>
      <c r="C96" s="32" t="s">
        <v>480</v>
      </c>
      <c r="D96" s="33" t="s">
        <v>481</v>
      </c>
      <c r="E96" s="34">
        <f t="shared" si="13"/>
        <v>143</v>
      </c>
      <c r="F96" s="82" t="s">
        <v>482</v>
      </c>
      <c r="G96" s="35">
        <f t="shared" si="13"/>
        <v>207</v>
      </c>
      <c r="H96" s="36" t="s">
        <v>33</v>
      </c>
      <c r="I96" s="35" t="s">
        <v>24</v>
      </c>
      <c r="J96" s="34" t="s">
        <v>24</v>
      </c>
      <c r="K96" s="34" t="s">
        <v>34</v>
      </c>
      <c r="L96" s="37" t="s">
        <v>483</v>
      </c>
      <c r="M96" s="37"/>
      <c r="N96" s="280" t="s">
        <v>484</v>
      </c>
      <c r="O96" s="39" t="s">
        <v>485</v>
      </c>
      <c r="P96" s="40"/>
      <c r="Q96" s="19">
        <v>14.424806201550391</v>
      </c>
      <c r="R96" s="4">
        <f>'[1]Additional information'!$C$11</f>
        <v>0</v>
      </c>
      <c r="S96" s="19">
        <f t="shared" si="11"/>
        <v>0</v>
      </c>
      <c r="T96" s="3">
        <f t="shared" si="12"/>
        <v>0</v>
      </c>
      <c r="U96" s="3"/>
      <c r="W96" s="8" t="s">
        <v>71</v>
      </c>
    </row>
    <row r="97" spans="1:23" ht="396.75" customHeight="1" thickBot="1">
      <c r="A97" s="20">
        <f>A96+1</f>
        <v>77</v>
      </c>
      <c r="B97" s="281" t="s">
        <v>486</v>
      </c>
      <c r="C97" s="282" t="s">
        <v>487</v>
      </c>
      <c r="D97" s="33" t="s">
        <v>488</v>
      </c>
      <c r="E97" s="34">
        <f t="shared" si="13"/>
        <v>801</v>
      </c>
      <c r="F97" s="82" t="s">
        <v>489</v>
      </c>
      <c r="G97" s="283">
        <f t="shared" si="13"/>
        <v>963</v>
      </c>
      <c r="H97" s="284" t="s">
        <v>449</v>
      </c>
      <c r="I97" s="283" t="s">
        <v>24</v>
      </c>
      <c r="J97" s="285" t="s">
        <v>24</v>
      </c>
      <c r="K97" s="188" t="s">
        <v>490</v>
      </c>
      <c r="L97" s="70" t="s">
        <v>491</v>
      </c>
      <c r="M97" s="70"/>
      <c r="N97" s="280" t="s">
        <v>492</v>
      </c>
      <c r="O97" s="39" t="s">
        <v>493</v>
      </c>
      <c r="P97" s="40"/>
      <c r="Q97" s="19">
        <v>42.045674740484429</v>
      </c>
      <c r="R97" s="4">
        <f>'[1]Additional information'!$C$11</f>
        <v>0</v>
      </c>
      <c r="S97" s="19">
        <f t="shared" si="11"/>
        <v>0</v>
      </c>
      <c r="T97" s="3">
        <f t="shared" si="12"/>
        <v>0</v>
      </c>
      <c r="U97" s="3"/>
      <c r="W97" s="8" t="s">
        <v>71</v>
      </c>
    </row>
    <row r="98" spans="1:23" ht="18.350000000000001" thickBot="1">
      <c r="A98" s="410" t="s">
        <v>494</v>
      </c>
      <c r="B98" s="411"/>
      <c r="C98" s="411"/>
      <c r="D98" s="411"/>
      <c r="E98" s="411"/>
      <c r="F98" s="411"/>
      <c r="G98" s="411"/>
      <c r="H98" s="411"/>
      <c r="I98" s="411"/>
      <c r="J98" s="411"/>
      <c r="K98" s="411"/>
      <c r="L98" s="411"/>
      <c r="M98" s="411"/>
      <c r="N98" s="411"/>
      <c r="O98" s="411"/>
      <c r="P98" s="412"/>
      <c r="Q98" s="19">
        <v>0</v>
      </c>
      <c r="R98" s="4">
        <f>'[1]Additional information'!$C$11</f>
        <v>0</v>
      </c>
      <c r="S98" s="19">
        <f t="shared" si="11"/>
        <v>0</v>
      </c>
      <c r="T98" s="3">
        <f>S98</f>
        <v>0</v>
      </c>
      <c r="U98" s="3"/>
      <c r="W98" s="17" t="s">
        <v>23</v>
      </c>
    </row>
    <row r="99" spans="1:23" ht="222" customHeight="1">
      <c r="A99" s="20">
        <f>A97+1</f>
        <v>78</v>
      </c>
      <c r="B99" s="23" t="s">
        <v>495</v>
      </c>
      <c r="C99" s="32" t="s">
        <v>496</v>
      </c>
      <c r="D99" s="22" t="s">
        <v>497</v>
      </c>
      <c r="E99" s="23">
        <f>LEN(D99)</f>
        <v>148</v>
      </c>
      <c r="F99" s="24" t="s">
        <v>498</v>
      </c>
      <c r="G99" s="25">
        <f>LEN(F99)</f>
        <v>181</v>
      </c>
      <c r="H99" s="286" t="s">
        <v>33</v>
      </c>
      <c r="I99" s="25" t="s">
        <v>24</v>
      </c>
      <c r="J99" s="286" t="s">
        <v>499</v>
      </c>
      <c r="K99" s="23" t="s">
        <v>34</v>
      </c>
      <c r="L99" s="26" t="s">
        <v>500</v>
      </c>
      <c r="M99" s="26"/>
      <c r="N99" s="74" t="s">
        <v>501</v>
      </c>
      <c r="O99" s="28" t="s">
        <v>502</v>
      </c>
      <c r="P99" s="29"/>
      <c r="Q99" s="19">
        <v>13.80182370820669</v>
      </c>
      <c r="R99" s="4">
        <f>'[1]Additional information'!$C$11</f>
        <v>0</v>
      </c>
      <c r="S99" s="19">
        <f t="shared" si="11"/>
        <v>0</v>
      </c>
      <c r="T99" s="3">
        <f>S99</f>
        <v>0</v>
      </c>
      <c r="U99" s="3"/>
      <c r="W99" s="8" t="s">
        <v>71</v>
      </c>
    </row>
    <row r="100" spans="1:23" ht="378">
      <c r="A100" s="30">
        <f>A99+1</f>
        <v>79</v>
      </c>
      <c r="B100" s="31" t="s">
        <v>503</v>
      </c>
      <c r="C100" s="32" t="s">
        <v>504</v>
      </c>
      <c r="D100" s="266" t="s">
        <v>505</v>
      </c>
      <c r="E100" s="34">
        <f>LEN(D100)</f>
        <v>538</v>
      </c>
      <c r="F100" s="287" t="s">
        <v>506</v>
      </c>
      <c r="G100" s="35">
        <f>LEN(F100)</f>
        <v>683</v>
      </c>
      <c r="H100" s="36" t="s">
        <v>449</v>
      </c>
      <c r="I100" s="35" t="s">
        <v>24</v>
      </c>
      <c r="J100" s="288" t="s">
        <v>24</v>
      </c>
      <c r="K100" s="56" t="s">
        <v>507</v>
      </c>
      <c r="L100" s="37" t="s">
        <v>508</v>
      </c>
      <c r="M100" s="37"/>
      <c r="N100" s="280" t="s">
        <v>509</v>
      </c>
      <c r="O100" s="39" t="s">
        <v>510</v>
      </c>
      <c r="P100" s="40"/>
      <c r="Q100" s="19">
        <v>37.948872180451133</v>
      </c>
      <c r="R100" s="4">
        <f>'[1]Additional information'!$C$11</f>
        <v>0</v>
      </c>
      <c r="S100" s="19">
        <f t="shared" si="11"/>
        <v>0</v>
      </c>
      <c r="T100" s="3">
        <f>S100</f>
        <v>0</v>
      </c>
      <c r="U100" s="3"/>
      <c r="W100" s="8" t="s">
        <v>71</v>
      </c>
    </row>
    <row r="101" spans="1:23" ht="260.25" customHeight="1" thickBot="1">
      <c r="A101" s="30">
        <f>A100+1</f>
        <v>80</v>
      </c>
      <c r="B101" s="31" t="s">
        <v>511</v>
      </c>
      <c r="C101" s="32" t="s">
        <v>511</v>
      </c>
      <c r="D101" s="266" t="s">
        <v>512</v>
      </c>
      <c r="E101" s="34">
        <f>LEN(D101)</f>
        <v>345</v>
      </c>
      <c r="F101" s="287" t="s">
        <v>513</v>
      </c>
      <c r="G101" s="35">
        <f>LEN(F101)</f>
        <v>391</v>
      </c>
      <c r="H101" s="36" t="s">
        <v>33</v>
      </c>
      <c r="I101" s="35" t="s">
        <v>24</v>
      </c>
      <c r="J101" s="34" t="s">
        <v>24</v>
      </c>
      <c r="K101" s="34" t="s">
        <v>34</v>
      </c>
      <c r="L101" s="270" t="s">
        <v>514</v>
      </c>
      <c r="M101" s="289"/>
      <c r="N101" s="74" t="s">
        <v>514</v>
      </c>
      <c r="O101" s="39" t="s">
        <v>502</v>
      </c>
      <c r="P101" s="40"/>
      <c r="Q101" s="19">
        <v>21.286322188449851</v>
      </c>
      <c r="R101" s="4">
        <f>'[1]Additional information'!$C$11</f>
        <v>0</v>
      </c>
      <c r="S101" s="19">
        <f t="shared" si="11"/>
        <v>0</v>
      </c>
      <c r="T101" s="3">
        <f t="shared" ref="T101:T106" si="14">S101</f>
        <v>0</v>
      </c>
      <c r="U101" s="3"/>
      <c r="W101" s="8" t="s">
        <v>71</v>
      </c>
    </row>
    <row r="102" spans="1:23" ht="27.75" customHeight="1" thickBot="1">
      <c r="A102" s="410" t="s">
        <v>515</v>
      </c>
      <c r="B102" s="411"/>
      <c r="C102" s="411"/>
      <c r="D102" s="411"/>
      <c r="E102" s="411"/>
      <c r="F102" s="411"/>
      <c r="G102" s="411"/>
      <c r="H102" s="411"/>
      <c r="I102" s="411"/>
      <c r="J102" s="411"/>
      <c r="K102" s="411"/>
      <c r="L102" s="411"/>
      <c r="M102" s="411"/>
      <c r="N102" s="411"/>
      <c r="O102" s="411"/>
      <c r="P102" s="412"/>
      <c r="Q102" s="19">
        <v>0</v>
      </c>
      <c r="S102" s="19">
        <f t="shared" si="11"/>
        <v>0</v>
      </c>
      <c r="T102" s="3">
        <f t="shared" si="14"/>
        <v>0</v>
      </c>
      <c r="U102" s="3"/>
      <c r="W102" s="17" t="s">
        <v>23</v>
      </c>
    </row>
    <row r="103" spans="1:23" ht="370.5" customHeight="1">
      <c r="A103" s="20">
        <f>A101+1</f>
        <v>81</v>
      </c>
      <c r="B103" s="21" t="s">
        <v>516</v>
      </c>
      <c r="C103" s="32" t="s">
        <v>516</v>
      </c>
      <c r="D103" s="22" t="s">
        <v>517</v>
      </c>
      <c r="E103" s="23">
        <f t="shared" ref="E103:G109" si="15">LEN(D103)</f>
        <v>551</v>
      </c>
      <c r="F103" s="290" t="s">
        <v>518</v>
      </c>
      <c r="G103" s="25">
        <f t="shared" si="15"/>
        <v>670</v>
      </c>
      <c r="H103" s="23" t="s">
        <v>82</v>
      </c>
      <c r="I103" s="25" t="s">
        <v>24</v>
      </c>
      <c r="J103" s="23" t="s">
        <v>519</v>
      </c>
      <c r="K103" s="286" t="s">
        <v>520</v>
      </c>
      <c r="L103" s="26" t="s">
        <v>521</v>
      </c>
      <c r="M103" s="26"/>
      <c r="N103" s="74" t="s">
        <v>522</v>
      </c>
      <c r="O103" s="28" t="s">
        <v>523</v>
      </c>
      <c r="P103" s="29"/>
      <c r="Q103" s="19">
        <v>20.696932515337419</v>
      </c>
      <c r="R103" s="4">
        <f>'[1]Additional information'!$C$12</f>
        <v>0</v>
      </c>
      <c r="S103" s="19">
        <f t="shared" si="11"/>
        <v>0</v>
      </c>
      <c r="T103" s="3">
        <f t="shared" si="14"/>
        <v>0</v>
      </c>
      <c r="U103" s="3"/>
      <c r="W103" s="8" t="s">
        <v>71</v>
      </c>
    </row>
    <row r="104" spans="1:23" ht="72">
      <c r="A104" s="291">
        <f t="shared" ref="A104:A109" si="16">A103+1</f>
        <v>82</v>
      </c>
      <c r="B104" s="215" t="s">
        <v>524</v>
      </c>
      <c r="C104" s="152" t="s">
        <v>524</v>
      </c>
      <c r="D104" s="266" t="s">
        <v>525</v>
      </c>
      <c r="E104" s="56">
        <f t="shared" si="15"/>
        <v>150</v>
      </c>
      <c r="F104" s="82" t="s">
        <v>526</v>
      </c>
      <c r="G104" s="56">
        <f t="shared" si="15"/>
        <v>217</v>
      </c>
      <c r="H104" s="55" t="s">
        <v>115</v>
      </c>
      <c r="I104" s="56" t="s">
        <v>24</v>
      </c>
      <c r="J104" s="56" t="s">
        <v>24</v>
      </c>
      <c r="K104" s="56" t="s">
        <v>27</v>
      </c>
      <c r="L104" s="57" t="s">
        <v>527</v>
      </c>
      <c r="M104" s="37"/>
      <c r="N104" s="280" t="s">
        <v>528</v>
      </c>
      <c r="O104" s="39" t="s">
        <v>529</v>
      </c>
      <c r="P104" s="40"/>
      <c r="Q104" s="19">
        <v>18.655214723926381</v>
      </c>
      <c r="R104" s="4">
        <f>'[1]Additional information'!$C$12</f>
        <v>0</v>
      </c>
      <c r="S104" s="19">
        <f t="shared" si="11"/>
        <v>0</v>
      </c>
      <c r="T104" s="3">
        <f t="shared" si="14"/>
        <v>0</v>
      </c>
      <c r="U104" s="3"/>
      <c r="W104" s="8" t="s">
        <v>71</v>
      </c>
    </row>
    <row r="105" spans="1:23" ht="95.25" customHeight="1">
      <c r="A105" s="291">
        <f t="shared" si="16"/>
        <v>83</v>
      </c>
      <c r="B105" s="215" t="s">
        <v>530</v>
      </c>
      <c r="C105" s="152" t="s">
        <v>530</v>
      </c>
      <c r="D105" s="216" t="s">
        <v>531</v>
      </c>
      <c r="E105" s="56">
        <f t="shared" si="15"/>
        <v>126</v>
      </c>
      <c r="F105" s="217" t="s">
        <v>532</v>
      </c>
      <c r="G105" s="56">
        <f t="shared" si="15"/>
        <v>199</v>
      </c>
      <c r="H105" s="55" t="s">
        <v>115</v>
      </c>
      <c r="I105" s="56" t="s">
        <v>24</v>
      </c>
      <c r="J105" s="56" t="s">
        <v>24</v>
      </c>
      <c r="K105" s="56" t="s">
        <v>27</v>
      </c>
      <c r="L105" s="57" t="s">
        <v>533</v>
      </c>
      <c r="M105" s="37"/>
      <c r="N105" s="280" t="s">
        <v>534</v>
      </c>
      <c r="O105" s="39" t="s">
        <v>529</v>
      </c>
      <c r="P105" s="40"/>
      <c r="Q105" s="19">
        <v>9.3644171779141097</v>
      </c>
      <c r="R105" s="4">
        <f>'[1]Additional information'!$C$12</f>
        <v>0</v>
      </c>
      <c r="S105" s="19">
        <f t="shared" si="11"/>
        <v>0</v>
      </c>
      <c r="T105" s="3">
        <f t="shared" si="14"/>
        <v>0</v>
      </c>
      <c r="U105" s="3"/>
      <c r="W105" s="8" t="s">
        <v>71</v>
      </c>
    </row>
    <row r="106" spans="1:23" ht="400.45" customHeight="1">
      <c r="A106" s="291">
        <f t="shared" si="16"/>
        <v>84</v>
      </c>
      <c r="B106" s="215" t="s">
        <v>535</v>
      </c>
      <c r="C106" s="152" t="s">
        <v>536</v>
      </c>
      <c r="D106" s="266" t="s">
        <v>537</v>
      </c>
      <c r="E106" s="56">
        <f t="shared" si="15"/>
        <v>745</v>
      </c>
      <c r="F106" s="82" t="s">
        <v>538</v>
      </c>
      <c r="G106" s="56">
        <f t="shared" si="15"/>
        <v>1128</v>
      </c>
      <c r="H106" s="55" t="s">
        <v>449</v>
      </c>
      <c r="I106" s="56" t="s">
        <v>24</v>
      </c>
      <c r="J106" s="56" t="s">
        <v>24</v>
      </c>
      <c r="K106" s="56" t="s">
        <v>539</v>
      </c>
      <c r="L106" s="57" t="s">
        <v>540</v>
      </c>
      <c r="M106" s="292"/>
      <c r="N106" s="27" t="s">
        <v>540</v>
      </c>
      <c r="O106" s="39" t="s">
        <v>529</v>
      </c>
      <c r="P106" s="40"/>
      <c r="Q106" s="19">
        <v>32.223312883435582</v>
      </c>
      <c r="R106" s="4">
        <f>'[1]Additional information'!$C$12</f>
        <v>0</v>
      </c>
      <c r="S106" s="19">
        <f t="shared" si="11"/>
        <v>0</v>
      </c>
      <c r="T106" s="3">
        <f t="shared" si="14"/>
        <v>0</v>
      </c>
      <c r="U106" s="3"/>
      <c r="W106" s="8" t="s">
        <v>71</v>
      </c>
    </row>
    <row r="107" spans="1:23" ht="231.75" customHeight="1">
      <c r="A107" s="291">
        <f t="shared" si="16"/>
        <v>85</v>
      </c>
      <c r="B107" s="129" t="s">
        <v>541</v>
      </c>
      <c r="C107" s="293" t="s">
        <v>542</v>
      </c>
      <c r="D107" s="131" t="s">
        <v>543</v>
      </c>
      <c r="E107" s="132">
        <f t="shared" si="15"/>
        <v>268</v>
      </c>
      <c r="F107" s="82" t="s">
        <v>544</v>
      </c>
      <c r="G107" s="132">
        <f t="shared" si="15"/>
        <v>393</v>
      </c>
      <c r="H107" s="133" t="s">
        <v>449</v>
      </c>
      <c r="I107" s="132" t="s">
        <v>24</v>
      </c>
      <c r="J107" s="132" t="s">
        <v>24</v>
      </c>
      <c r="K107" s="132" t="s">
        <v>545</v>
      </c>
      <c r="L107" s="58" t="s">
        <v>546</v>
      </c>
      <c r="M107" s="74"/>
      <c r="N107" s="27" t="s">
        <v>546</v>
      </c>
      <c r="O107" s="294" t="s">
        <v>529</v>
      </c>
      <c r="P107" s="40"/>
      <c r="Q107" s="19">
        <v>18.9717791411043</v>
      </c>
      <c r="R107" s="4">
        <f>'[1]Additional information'!$C$12</f>
        <v>0</v>
      </c>
      <c r="S107" s="19">
        <f t="shared" si="11"/>
        <v>0</v>
      </c>
      <c r="U107" s="3"/>
      <c r="W107" s="17" t="s">
        <v>23</v>
      </c>
    </row>
    <row r="108" spans="1:23" ht="193.5" customHeight="1">
      <c r="A108" s="291">
        <f t="shared" si="16"/>
        <v>86</v>
      </c>
      <c r="B108" s="215" t="s">
        <v>547</v>
      </c>
      <c r="C108" s="152" t="s">
        <v>548</v>
      </c>
      <c r="D108" s="266" t="s">
        <v>549</v>
      </c>
      <c r="E108" s="56">
        <f t="shared" si="15"/>
        <v>155</v>
      </c>
      <c r="F108" s="82" t="s">
        <v>550</v>
      </c>
      <c r="G108" s="56">
        <f t="shared" si="15"/>
        <v>165</v>
      </c>
      <c r="H108" s="55" t="s">
        <v>33</v>
      </c>
      <c r="I108" s="56" t="s">
        <v>24</v>
      </c>
      <c r="J108" s="56" t="s">
        <v>24</v>
      </c>
      <c r="K108" s="56" t="s">
        <v>34</v>
      </c>
      <c r="L108" s="57" t="s">
        <v>551</v>
      </c>
      <c r="M108" s="37"/>
      <c r="N108" s="280" t="s">
        <v>552</v>
      </c>
      <c r="O108" s="39" t="s">
        <v>523</v>
      </c>
      <c r="P108" s="40"/>
      <c r="Q108" s="19">
        <v>13.17300613496932</v>
      </c>
      <c r="R108" s="4">
        <f>'[1]Additional information'!$C$12</f>
        <v>0</v>
      </c>
      <c r="S108" s="19">
        <f t="shared" si="11"/>
        <v>0</v>
      </c>
      <c r="T108" s="3">
        <f t="shared" ref="T108:T137" si="17">S108</f>
        <v>0</v>
      </c>
      <c r="U108" s="3"/>
      <c r="W108" s="8" t="s">
        <v>71</v>
      </c>
    </row>
    <row r="109" spans="1:23" ht="409.5" customHeight="1" thickBot="1">
      <c r="A109" s="291">
        <f t="shared" si="16"/>
        <v>87</v>
      </c>
      <c r="B109" s="215" t="s">
        <v>553</v>
      </c>
      <c r="C109" s="295" t="s">
        <v>554</v>
      </c>
      <c r="D109" s="266" t="s">
        <v>555</v>
      </c>
      <c r="E109" s="56">
        <f t="shared" si="15"/>
        <v>738</v>
      </c>
      <c r="F109" s="82" t="s">
        <v>556</v>
      </c>
      <c r="G109" s="56">
        <f t="shared" si="15"/>
        <v>1001</v>
      </c>
      <c r="H109" s="55" t="s">
        <v>449</v>
      </c>
      <c r="I109" s="56" t="s">
        <v>24</v>
      </c>
      <c r="J109" s="56" t="s">
        <v>24</v>
      </c>
      <c r="K109" s="56" t="s">
        <v>557</v>
      </c>
      <c r="L109" s="280" t="s">
        <v>558</v>
      </c>
      <c r="M109" s="280"/>
      <c r="N109" s="280" t="s">
        <v>559</v>
      </c>
      <c r="O109" s="39" t="s">
        <v>560</v>
      </c>
      <c r="P109" s="40"/>
      <c r="Q109" s="19">
        <v>34.154913294797687</v>
      </c>
      <c r="R109" s="4">
        <f>'[1]Additional information'!$C$12</f>
        <v>0</v>
      </c>
      <c r="S109" s="19">
        <f t="shared" si="11"/>
        <v>0</v>
      </c>
      <c r="T109" s="3">
        <f t="shared" si="17"/>
        <v>0</v>
      </c>
      <c r="U109" s="3"/>
      <c r="W109" s="8" t="s">
        <v>71</v>
      </c>
    </row>
    <row r="110" spans="1:23" ht="18.350000000000001" thickBot="1">
      <c r="A110" s="410" t="s">
        <v>561</v>
      </c>
      <c r="B110" s="411"/>
      <c r="C110" s="411"/>
      <c r="D110" s="411"/>
      <c r="E110" s="411"/>
      <c r="F110" s="411"/>
      <c r="G110" s="411"/>
      <c r="H110" s="411"/>
      <c r="I110" s="411"/>
      <c r="J110" s="411"/>
      <c r="K110" s="411"/>
      <c r="L110" s="411"/>
      <c r="M110" s="411"/>
      <c r="N110" s="411"/>
      <c r="O110" s="411"/>
      <c r="P110" s="412"/>
      <c r="Q110" s="19">
        <v>0</v>
      </c>
      <c r="R110" s="4">
        <f>'[1]Additional information'!$C$12</f>
        <v>0</v>
      </c>
      <c r="S110" s="19">
        <f t="shared" si="11"/>
        <v>0</v>
      </c>
      <c r="T110" s="3">
        <f t="shared" si="17"/>
        <v>0</v>
      </c>
      <c r="U110" s="3"/>
      <c r="W110" s="17" t="s">
        <v>23</v>
      </c>
    </row>
    <row r="111" spans="1:23" ht="375" customHeight="1">
      <c r="A111" s="20">
        <f>A109+1</f>
        <v>88</v>
      </c>
      <c r="B111" s="151" t="s">
        <v>562</v>
      </c>
      <c r="C111" s="152" t="s">
        <v>562</v>
      </c>
      <c r="D111" s="271" t="s">
        <v>563</v>
      </c>
      <c r="E111" s="81">
        <f>LEN(D111)</f>
        <v>456</v>
      </c>
      <c r="F111" s="296" t="s">
        <v>564</v>
      </c>
      <c r="G111" s="81">
        <f>LEN(F111)</f>
        <v>552</v>
      </c>
      <c r="H111" s="154" t="s">
        <v>33</v>
      </c>
      <c r="I111" s="81" t="s">
        <v>24</v>
      </c>
      <c r="J111" s="81" t="s">
        <v>565</v>
      </c>
      <c r="K111" s="154" t="s">
        <v>566</v>
      </c>
      <c r="L111" s="26" t="s">
        <v>567</v>
      </c>
      <c r="M111" s="26"/>
      <c r="N111" s="74" t="s">
        <v>568</v>
      </c>
      <c r="O111" s="28" t="s">
        <v>569</v>
      </c>
      <c r="P111" s="29"/>
      <c r="Q111" s="19">
        <v>15.412875536480691</v>
      </c>
      <c r="R111" s="4">
        <f>'[1]Additional information'!$C$12</f>
        <v>0</v>
      </c>
      <c r="S111" s="19">
        <f t="shared" si="11"/>
        <v>0</v>
      </c>
      <c r="T111" s="3">
        <f t="shared" si="17"/>
        <v>0</v>
      </c>
      <c r="U111" s="3"/>
      <c r="W111" s="8" t="s">
        <v>71</v>
      </c>
    </row>
    <row r="112" spans="1:23" s="255" customFormat="1" ht="189.75" customHeight="1">
      <c r="A112" s="20">
        <f>A111+1</f>
        <v>89</v>
      </c>
      <c r="B112" s="56" t="s">
        <v>570</v>
      </c>
      <c r="C112" s="152" t="s">
        <v>571</v>
      </c>
      <c r="D112" s="266" t="s">
        <v>572</v>
      </c>
      <c r="E112" s="56">
        <f>LEN(D112)</f>
        <v>157</v>
      </c>
      <c r="F112" s="121" t="s">
        <v>573</v>
      </c>
      <c r="G112" s="56">
        <f>LEN(F112)</f>
        <v>181</v>
      </c>
      <c r="H112" s="55" t="s">
        <v>33</v>
      </c>
      <c r="I112" s="56" t="s">
        <v>24</v>
      </c>
      <c r="J112" s="56" t="s">
        <v>24</v>
      </c>
      <c r="K112" s="56" t="s">
        <v>34</v>
      </c>
      <c r="L112" s="37" t="s">
        <v>574</v>
      </c>
      <c r="M112" s="57"/>
      <c r="N112" s="58" t="s">
        <v>575</v>
      </c>
      <c r="O112" s="162" t="s">
        <v>576</v>
      </c>
      <c r="P112" s="252" t="s">
        <v>577</v>
      </c>
      <c r="Q112" s="253">
        <v>11.02062780269058</v>
      </c>
      <c r="R112" s="254">
        <f>'[1]Additional information'!$C$12</f>
        <v>0</v>
      </c>
      <c r="S112" s="253">
        <f t="shared" si="11"/>
        <v>0</v>
      </c>
      <c r="T112" s="255">
        <f t="shared" si="17"/>
        <v>0</v>
      </c>
      <c r="W112" s="256" t="s">
        <v>71</v>
      </c>
    </row>
    <row r="113" spans="1:23" ht="353.25" customHeight="1">
      <c r="A113" s="20">
        <f>A112+1</f>
        <v>90</v>
      </c>
      <c r="B113" s="215" t="s">
        <v>578</v>
      </c>
      <c r="C113" s="152" t="s">
        <v>579</v>
      </c>
      <c r="D113" s="266" t="s">
        <v>580</v>
      </c>
      <c r="E113" s="56">
        <f>LEN(D113)</f>
        <v>705</v>
      </c>
      <c r="F113" s="82" t="s">
        <v>581</v>
      </c>
      <c r="G113" s="56">
        <f>LEN(F113)</f>
        <v>826</v>
      </c>
      <c r="H113" s="55" t="s">
        <v>449</v>
      </c>
      <c r="I113" s="56" t="s">
        <v>24</v>
      </c>
      <c r="J113" s="56" t="s">
        <v>24</v>
      </c>
      <c r="K113" s="56" t="s">
        <v>582</v>
      </c>
      <c r="L113" s="37" t="s">
        <v>583</v>
      </c>
      <c r="M113" s="37"/>
      <c r="N113" s="280" t="s">
        <v>584</v>
      </c>
      <c r="O113" s="39" t="s">
        <v>585</v>
      </c>
      <c r="P113" s="40"/>
      <c r="Q113" s="19">
        <v>30.796039603960391</v>
      </c>
      <c r="R113" s="4">
        <f>'[1]Additional information'!$C$12</f>
        <v>0</v>
      </c>
      <c r="S113" s="19">
        <f t="shared" si="11"/>
        <v>0</v>
      </c>
      <c r="T113" s="3">
        <f t="shared" si="17"/>
        <v>0</v>
      </c>
      <c r="U113" s="3"/>
      <c r="W113" s="8" t="s">
        <v>71</v>
      </c>
    </row>
    <row r="114" spans="1:23" ht="268.5" customHeight="1" thickBot="1">
      <c r="A114" s="20">
        <f>A113+1</f>
        <v>91</v>
      </c>
      <c r="B114" s="215" t="s">
        <v>586</v>
      </c>
      <c r="C114" s="152" t="s">
        <v>586</v>
      </c>
      <c r="D114" s="266" t="s">
        <v>587</v>
      </c>
      <c r="E114" s="56">
        <f>LEN(D114)</f>
        <v>350</v>
      </c>
      <c r="F114" s="82" t="s">
        <v>588</v>
      </c>
      <c r="G114" s="56">
        <f>LEN(F114)</f>
        <v>393</v>
      </c>
      <c r="H114" s="55" t="s">
        <v>33</v>
      </c>
      <c r="I114" s="56" t="s">
        <v>24</v>
      </c>
      <c r="J114" s="56" t="s">
        <v>24</v>
      </c>
      <c r="K114" s="56" t="s">
        <v>34</v>
      </c>
      <c r="L114" s="218" t="s">
        <v>589</v>
      </c>
      <c r="M114" s="289"/>
      <c r="N114" s="297" t="s">
        <v>467</v>
      </c>
      <c r="O114" s="39" t="s">
        <v>576</v>
      </c>
      <c r="P114" s="40"/>
      <c r="Q114" s="19">
        <v>21.19103139013453</v>
      </c>
      <c r="R114" s="4">
        <f>'[1]Additional information'!$C$12</f>
        <v>0</v>
      </c>
      <c r="S114" s="19">
        <f t="shared" si="11"/>
        <v>0</v>
      </c>
      <c r="T114" s="3">
        <f t="shared" si="17"/>
        <v>0</v>
      </c>
      <c r="U114" s="3"/>
      <c r="W114" s="8" t="s">
        <v>71</v>
      </c>
    </row>
    <row r="115" spans="1:23" ht="18.350000000000001" thickBot="1">
      <c r="A115" s="410" t="s">
        <v>590</v>
      </c>
      <c r="B115" s="411"/>
      <c r="C115" s="411"/>
      <c r="D115" s="411"/>
      <c r="E115" s="411"/>
      <c r="F115" s="411"/>
      <c r="G115" s="411"/>
      <c r="H115" s="411"/>
      <c r="I115" s="411"/>
      <c r="J115" s="411"/>
      <c r="K115" s="411"/>
      <c r="L115" s="411"/>
      <c r="M115" s="411"/>
      <c r="N115" s="411"/>
      <c r="O115" s="411"/>
      <c r="P115" s="412"/>
      <c r="Q115" s="19">
        <v>0</v>
      </c>
      <c r="S115" s="19">
        <f t="shared" si="11"/>
        <v>0</v>
      </c>
      <c r="T115" s="3">
        <f t="shared" si="17"/>
        <v>0</v>
      </c>
      <c r="U115" s="3"/>
      <c r="W115" s="17" t="s">
        <v>23</v>
      </c>
    </row>
    <row r="116" spans="1:23" ht="276.75" customHeight="1">
      <c r="A116" s="20">
        <f>A114+1</f>
        <v>92</v>
      </c>
      <c r="B116" s="151" t="s">
        <v>591</v>
      </c>
      <c r="C116" s="152" t="s">
        <v>592</v>
      </c>
      <c r="D116" s="153" t="s">
        <v>593</v>
      </c>
      <c r="E116" s="81">
        <f>LEN(D116)</f>
        <v>230</v>
      </c>
      <c r="F116" s="121" t="s">
        <v>594</v>
      </c>
      <c r="G116" s="81">
        <f>LEN(F116)</f>
        <v>313</v>
      </c>
      <c r="H116" s="154" t="s">
        <v>434</v>
      </c>
      <c r="I116" s="81" t="s">
        <v>24</v>
      </c>
      <c r="J116" s="81" t="s">
        <v>595</v>
      </c>
      <c r="K116" s="81" t="s">
        <v>596</v>
      </c>
      <c r="L116" s="26" t="s">
        <v>597</v>
      </c>
      <c r="M116" s="26"/>
      <c r="N116" s="74" t="s">
        <v>598</v>
      </c>
      <c r="O116" s="28" t="s">
        <v>599</v>
      </c>
      <c r="P116" s="29"/>
      <c r="Q116" s="19">
        <v>25.44</v>
      </c>
      <c r="R116" s="4">
        <f>'[1]Additional information'!$C$13</f>
        <v>0</v>
      </c>
      <c r="S116" s="19">
        <f t="shared" si="11"/>
        <v>0</v>
      </c>
      <c r="T116" s="3">
        <f t="shared" si="17"/>
        <v>0</v>
      </c>
      <c r="U116" s="3"/>
      <c r="W116" s="8" t="s">
        <v>71</v>
      </c>
    </row>
    <row r="117" spans="1:23" ht="268.5" customHeight="1">
      <c r="A117" s="20">
        <f>A116+1</f>
        <v>93</v>
      </c>
      <c r="B117" s="298" t="s">
        <v>600</v>
      </c>
      <c r="C117" s="298" t="s">
        <v>600</v>
      </c>
      <c r="D117" s="266" t="s">
        <v>601</v>
      </c>
      <c r="E117" s="81">
        <f>LEN(D117)</f>
        <v>250</v>
      </c>
      <c r="F117" s="121" t="s">
        <v>602</v>
      </c>
      <c r="G117" s="81">
        <f>LEN(F117)</f>
        <v>303</v>
      </c>
      <c r="H117" s="298" t="s">
        <v>33</v>
      </c>
      <c r="I117" s="298" t="s">
        <v>24</v>
      </c>
      <c r="J117" s="298" t="s">
        <v>24</v>
      </c>
      <c r="K117" s="298" t="s">
        <v>34</v>
      </c>
      <c r="L117" s="299" t="s">
        <v>603</v>
      </c>
      <c r="M117" s="299"/>
      <c r="N117" s="300" t="s">
        <v>604</v>
      </c>
      <c r="O117" s="28" t="s">
        <v>599</v>
      </c>
      <c r="P117" s="40"/>
      <c r="Q117" s="19">
        <v>24.48</v>
      </c>
      <c r="R117" s="4">
        <f>'[1]Additional information'!$C$13</f>
        <v>0</v>
      </c>
      <c r="S117" s="19">
        <f t="shared" si="11"/>
        <v>0</v>
      </c>
      <c r="T117" s="3">
        <f t="shared" si="17"/>
        <v>0</v>
      </c>
      <c r="U117" s="3"/>
      <c r="W117" s="8" t="s">
        <v>71</v>
      </c>
    </row>
    <row r="118" spans="1:23" ht="227.25" customHeight="1">
      <c r="A118" s="20">
        <f>A117+1</f>
        <v>94</v>
      </c>
      <c r="B118" s="151" t="s">
        <v>605</v>
      </c>
      <c r="C118" s="152" t="s">
        <v>606</v>
      </c>
      <c r="D118" s="153" t="s">
        <v>607</v>
      </c>
      <c r="E118" s="81">
        <f>LEN(D118)</f>
        <v>168</v>
      </c>
      <c r="F118" s="121" t="s">
        <v>608</v>
      </c>
      <c r="G118" s="81">
        <f>LEN(F118)</f>
        <v>205</v>
      </c>
      <c r="H118" s="154" t="s">
        <v>33</v>
      </c>
      <c r="I118" s="81" t="s">
        <v>24</v>
      </c>
      <c r="J118" s="81" t="s">
        <v>24</v>
      </c>
      <c r="K118" s="81" t="s">
        <v>34</v>
      </c>
      <c r="L118" s="26" t="s">
        <v>609</v>
      </c>
      <c r="M118" s="26"/>
      <c r="N118" s="280" t="s">
        <v>610</v>
      </c>
      <c r="O118" s="28" t="s">
        <v>599</v>
      </c>
      <c r="P118" s="40"/>
      <c r="Q118" s="19">
        <v>7.68</v>
      </c>
      <c r="R118" s="4">
        <f>'[1]Additional information'!$C$13</f>
        <v>0</v>
      </c>
      <c r="S118" s="19">
        <f t="shared" si="11"/>
        <v>0</v>
      </c>
      <c r="T118" s="3">
        <f t="shared" si="17"/>
        <v>0</v>
      </c>
      <c r="U118" s="3"/>
      <c r="W118" s="8" t="s">
        <v>71</v>
      </c>
    </row>
    <row r="119" spans="1:23" ht="306.35000000000002" thickBot="1">
      <c r="A119" s="20">
        <f>A118+1</f>
        <v>95</v>
      </c>
      <c r="B119" s="151" t="s">
        <v>611</v>
      </c>
      <c r="C119" s="152" t="s">
        <v>612</v>
      </c>
      <c r="D119" s="301" t="s">
        <v>613</v>
      </c>
      <c r="E119" s="56">
        <f>LEN(D119)</f>
        <v>615</v>
      </c>
      <c r="F119" s="302" t="s">
        <v>614</v>
      </c>
      <c r="G119" s="56">
        <f>LEN(F119)</f>
        <v>778</v>
      </c>
      <c r="H119" s="55" t="s">
        <v>449</v>
      </c>
      <c r="I119" s="56" t="s">
        <v>24</v>
      </c>
      <c r="J119" s="56" t="s">
        <v>24</v>
      </c>
      <c r="K119" s="56" t="s">
        <v>615</v>
      </c>
      <c r="L119" s="37" t="s">
        <v>616</v>
      </c>
      <c r="M119" s="26"/>
      <c r="N119" s="303" t="s">
        <v>616</v>
      </c>
      <c r="O119" s="39" t="s">
        <v>617</v>
      </c>
      <c r="P119" s="40"/>
      <c r="Q119" s="19">
        <v>28.4</v>
      </c>
      <c r="R119" s="4">
        <f>'[1]Additional information'!$C$13</f>
        <v>0</v>
      </c>
      <c r="S119" s="19">
        <f t="shared" si="11"/>
        <v>0</v>
      </c>
      <c r="T119" s="3">
        <f t="shared" si="17"/>
        <v>0</v>
      </c>
      <c r="U119" s="3"/>
      <c r="W119" s="8" t="s">
        <v>71</v>
      </c>
    </row>
    <row r="120" spans="1:23" ht="18.350000000000001" thickBot="1">
      <c r="A120" s="410" t="s">
        <v>618</v>
      </c>
      <c r="B120" s="411"/>
      <c r="C120" s="411"/>
      <c r="D120" s="411"/>
      <c r="E120" s="411"/>
      <c r="F120" s="411"/>
      <c r="G120" s="411"/>
      <c r="H120" s="411"/>
      <c r="I120" s="411"/>
      <c r="J120" s="411"/>
      <c r="K120" s="411"/>
      <c r="L120" s="411"/>
      <c r="M120" s="411"/>
      <c r="N120" s="411"/>
      <c r="O120" s="411"/>
      <c r="P120" s="412"/>
      <c r="Q120" s="19">
        <v>0</v>
      </c>
      <c r="R120" s="4">
        <f>'[1]Additional information'!$C$13</f>
        <v>0</v>
      </c>
      <c r="S120" s="19">
        <f t="shared" si="11"/>
        <v>0</v>
      </c>
      <c r="T120" s="3">
        <f t="shared" si="17"/>
        <v>0</v>
      </c>
      <c r="U120" s="3"/>
      <c r="W120" s="17" t="s">
        <v>23</v>
      </c>
    </row>
    <row r="121" spans="1:23" ht="241.5" customHeight="1">
      <c r="A121" s="20">
        <f>A119+1</f>
        <v>96</v>
      </c>
      <c r="B121" s="21" t="s">
        <v>619</v>
      </c>
      <c r="C121" s="32" t="s">
        <v>619</v>
      </c>
      <c r="D121" s="304" t="s">
        <v>620</v>
      </c>
      <c r="E121" s="23">
        <f>LEN(D121)</f>
        <v>233</v>
      </c>
      <c r="F121" s="24" t="s">
        <v>621</v>
      </c>
      <c r="G121" s="25">
        <f>LEN(F121)</f>
        <v>304</v>
      </c>
      <c r="H121" s="286" t="s">
        <v>82</v>
      </c>
      <c r="I121" s="25" t="s">
        <v>24</v>
      </c>
      <c r="J121" s="23" t="s">
        <v>24</v>
      </c>
      <c r="K121" s="23" t="s">
        <v>622</v>
      </c>
      <c r="L121" s="289" t="s">
        <v>623</v>
      </c>
      <c r="M121" s="305"/>
      <c r="N121" s="306" t="s">
        <v>624</v>
      </c>
      <c r="O121" s="39" t="s">
        <v>599</v>
      </c>
      <c r="P121" s="29"/>
      <c r="Q121" s="19">
        <v>23.509333333333331</v>
      </c>
      <c r="R121" s="4">
        <f>'[1]Additional information'!$C$13</f>
        <v>0</v>
      </c>
      <c r="S121" s="19">
        <f t="shared" si="11"/>
        <v>0</v>
      </c>
      <c r="T121" s="3">
        <f t="shared" si="17"/>
        <v>0</v>
      </c>
      <c r="U121" s="3"/>
      <c r="W121" s="8" t="s">
        <v>71</v>
      </c>
    </row>
    <row r="122" spans="1:23" ht="212.25" customHeight="1">
      <c r="A122" s="30">
        <f>A121+1</f>
        <v>97</v>
      </c>
      <c r="B122" s="34" t="s">
        <v>625</v>
      </c>
      <c r="C122" s="34" t="s">
        <v>626</v>
      </c>
      <c r="D122" s="33" t="s">
        <v>627</v>
      </c>
      <c r="E122" s="34">
        <f>LEN(D122)</f>
        <v>159</v>
      </c>
      <c r="F122" s="24" t="s">
        <v>628</v>
      </c>
      <c r="G122" s="35">
        <f>LEN(F122)</f>
        <v>181</v>
      </c>
      <c r="H122" s="36" t="s">
        <v>33</v>
      </c>
      <c r="I122" s="35" t="s">
        <v>24</v>
      </c>
      <c r="J122" s="34" t="s">
        <v>24</v>
      </c>
      <c r="K122" s="34" t="s">
        <v>34</v>
      </c>
      <c r="L122" s="37" t="s">
        <v>629</v>
      </c>
      <c r="M122" s="70"/>
      <c r="N122" s="307" t="s">
        <v>630</v>
      </c>
      <c r="O122" s="39" t="s">
        <v>599</v>
      </c>
      <c r="P122" s="40"/>
      <c r="Q122" s="19">
        <v>7.12</v>
      </c>
      <c r="R122" s="4">
        <f>'[1]Additional information'!$C$13</f>
        <v>0</v>
      </c>
      <c r="S122" s="19">
        <f t="shared" si="11"/>
        <v>0</v>
      </c>
      <c r="T122" s="3">
        <f t="shared" si="17"/>
        <v>0</v>
      </c>
      <c r="U122" s="3"/>
      <c r="W122" s="8" t="s">
        <v>71</v>
      </c>
    </row>
    <row r="123" spans="1:23" ht="396">
      <c r="A123" s="30">
        <f>A122+1</f>
        <v>98</v>
      </c>
      <c r="B123" s="31" t="s">
        <v>626</v>
      </c>
      <c r="C123" s="32" t="s">
        <v>631</v>
      </c>
      <c r="D123" s="266" t="s">
        <v>632</v>
      </c>
      <c r="E123" s="34">
        <f>LEN(D123)</f>
        <v>647</v>
      </c>
      <c r="F123" s="287" t="s">
        <v>633</v>
      </c>
      <c r="G123" s="35">
        <f>LEN(F123)</f>
        <v>792</v>
      </c>
      <c r="H123" s="36" t="s">
        <v>449</v>
      </c>
      <c r="I123" s="35" t="s">
        <v>24</v>
      </c>
      <c r="J123" s="34" t="s">
        <v>24</v>
      </c>
      <c r="K123" s="56" t="s">
        <v>634</v>
      </c>
      <c r="L123" s="37" t="s">
        <v>635</v>
      </c>
      <c r="M123" s="70"/>
      <c r="N123" s="307" t="s">
        <v>636</v>
      </c>
      <c r="O123" s="39" t="s">
        <v>637</v>
      </c>
      <c r="P123" s="40"/>
      <c r="Q123" s="19">
        <v>26.6</v>
      </c>
      <c r="R123" s="4">
        <f>'[1]Additional information'!$C$13</f>
        <v>0</v>
      </c>
      <c r="S123" s="19">
        <f t="shared" si="11"/>
        <v>0</v>
      </c>
      <c r="T123" s="3">
        <f t="shared" si="17"/>
        <v>0</v>
      </c>
      <c r="U123" s="3"/>
      <c r="W123" s="8" t="s">
        <v>71</v>
      </c>
    </row>
    <row r="124" spans="1:23" ht="262.5" customHeight="1" thickBot="1">
      <c r="A124" s="30">
        <f>A123+1</f>
        <v>99</v>
      </c>
      <c r="B124" s="281" t="s">
        <v>638</v>
      </c>
      <c r="C124" s="282" t="s">
        <v>638</v>
      </c>
      <c r="D124" s="308" t="s">
        <v>639</v>
      </c>
      <c r="E124" s="285">
        <f>LEN(D124)</f>
        <v>357</v>
      </c>
      <c r="F124" s="309" t="s">
        <v>640</v>
      </c>
      <c r="G124" s="283">
        <f>LEN(F124)</f>
        <v>388</v>
      </c>
      <c r="H124" s="284" t="s">
        <v>33</v>
      </c>
      <c r="I124" s="283" t="s">
        <v>24</v>
      </c>
      <c r="J124" s="285" t="s">
        <v>24</v>
      </c>
      <c r="K124" s="285" t="s">
        <v>34</v>
      </c>
      <c r="L124" s="70" t="s">
        <v>641</v>
      </c>
      <c r="M124" s="70"/>
      <c r="N124" s="307" t="s">
        <v>642</v>
      </c>
      <c r="O124" s="39" t="s">
        <v>599</v>
      </c>
      <c r="P124" s="72"/>
      <c r="Q124" s="19">
        <v>9.658666666666667</v>
      </c>
      <c r="R124" s="4">
        <f>'[1]Additional information'!$C$13</f>
        <v>0</v>
      </c>
      <c r="S124" s="19">
        <f t="shared" si="11"/>
        <v>0</v>
      </c>
      <c r="T124" s="3">
        <f t="shared" si="17"/>
        <v>0</v>
      </c>
      <c r="U124" s="3"/>
      <c r="W124" s="8" t="s">
        <v>71</v>
      </c>
    </row>
    <row r="125" spans="1:23" ht="18.350000000000001" thickBot="1">
      <c r="A125" s="410" t="s">
        <v>643</v>
      </c>
      <c r="B125" s="411"/>
      <c r="C125" s="411"/>
      <c r="D125" s="411"/>
      <c r="E125" s="411"/>
      <c r="F125" s="411"/>
      <c r="G125" s="411"/>
      <c r="H125" s="411"/>
      <c r="I125" s="411"/>
      <c r="J125" s="411"/>
      <c r="K125" s="411"/>
      <c r="L125" s="411"/>
      <c r="M125" s="411"/>
      <c r="N125" s="411"/>
      <c r="O125" s="411"/>
      <c r="P125" s="412"/>
      <c r="Q125" s="19">
        <v>0</v>
      </c>
      <c r="S125" s="19">
        <f t="shared" si="11"/>
        <v>0</v>
      </c>
      <c r="T125" s="3">
        <f t="shared" si="17"/>
        <v>0</v>
      </c>
      <c r="U125" s="3"/>
      <c r="W125" s="17" t="s">
        <v>23</v>
      </c>
    </row>
    <row r="126" spans="1:23" ht="148.5" customHeight="1">
      <c r="A126" s="20">
        <f>A124+1</f>
        <v>100</v>
      </c>
      <c r="B126" s="21" t="s">
        <v>644</v>
      </c>
      <c r="C126" s="32" t="s">
        <v>644</v>
      </c>
      <c r="D126" s="22" t="s">
        <v>645</v>
      </c>
      <c r="E126" s="23">
        <f t="shared" ref="E126:G167" si="18">LEN(D126)</f>
        <v>278</v>
      </c>
      <c r="F126" s="310" t="s">
        <v>646</v>
      </c>
      <c r="G126" s="25">
        <f t="shared" si="18"/>
        <v>322</v>
      </c>
      <c r="H126" s="286" t="s">
        <v>33</v>
      </c>
      <c r="I126" s="25" t="s">
        <v>24</v>
      </c>
      <c r="J126" s="23" t="s">
        <v>24</v>
      </c>
      <c r="K126" s="23" t="s">
        <v>34</v>
      </c>
      <c r="L126" s="26" t="s">
        <v>647</v>
      </c>
      <c r="M126" s="26"/>
      <c r="N126" s="74" t="s">
        <v>648</v>
      </c>
      <c r="O126" s="28" t="s">
        <v>201</v>
      </c>
      <c r="P126" s="29"/>
      <c r="Q126" s="19">
        <v>11.032360742705571</v>
      </c>
      <c r="R126" s="4">
        <v>1</v>
      </c>
      <c r="S126" s="19">
        <f t="shared" si="11"/>
        <v>11.032360742705571</v>
      </c>
      <c r="T126" s="3">
        <f t="shared" si="17"/>
        <v>11.032360742705571</v>
      </c>
      <c r="U126" s="3"/>
      <c r="W126" s="8" t="s">
        <v>71</v>
      </c>
    </row>
    <row r="127" spans="1:23" ht="232.5" customHeight="1">
      <c r="A127" s="30">
        <f>A126+1</f>
        <v>101</v>
      </c>
      <c r="B127" s="31" t="s">
        <v>649</v>
      </c>
      <c r="C127" s="32" t="s">
        <v>649</v>
      </c>
      <c r="D127" s="226" t="s">
        <v>650</v>
      </c>
      <c r="E127" s="34">
        <f t="shared" si="18"/>
        <v>236</v>
      </c>
      <c r="F127" s="24" t="s">
        <v>651</v>
      </c>
      <c r="G127" s="35">
        <f t="shared" si="18"/>
        <v>292</v>
      </c>
      <c r="H127" s="36" t="s">
        <v>33</v>
      </c>
      <c r="I127" s="35" t="s">
        <v>24</v>
      </c>
      <c r="J127" s="34" t="s">
        <v>24</v>
      </c>
      <c r="K127" s="34" t="s">
        <v>34</v>
      </c>
      <c r="L127" s="37" t="s">
        <v>652</v>
      </c>
      <c r="M127" s="37"/>
      <c r="N127" s="280" t="s">
        <v>653</v>
      </c>
      <c r="O127" s="39" t="s">
        <v>201</v>
      </c>
      <c r="P127" s="40"/>
      <c r="Q127" s="19">
        <v>16.42652519893899</v>
      </c>
      <c r="R127" s="4">
        <v>1</v>
      </c>
      <c r="S127" s="19">
        <f t="shared" si="11"/>
        <v>16.42652519893899</v>
      </c>
      <c r="T127" s="3">
        <f t="shared" si="17"/>
        <v>16.42652519893899</v>
      </c>
      <c r="U127" s="3"/>
      <c r="W127" s="8" t="s">
        <v>71</v>
      </c>
    </row>
    <row r="128" spans="1:23" ht="222.75" customHeight="1">
      <c r="A128" s="30">
        <f t="shared" ref="A128:A175" si="19">A127+1</f>
        <v>102</v>
      </c>
      <c r="B128" s="31" t="s">
        <v>654</v>
      </c>
      <c r="C128" s="32" t="s">
        <v>654</v>
      </c>
      <c r="D128" s="226" t="s">
        <v>655</v>
      </c>
      <c r="E128" s="34">
        <f t="shared" si="18"/>
        <v>234</v>
      </c>
      <c r="F128" s="24" t="s">
        <v>656</v>
      </c>
      <c r="G128" s="35">
        <f t="shared" si="18"/>
        <v>291</v>
      </c>
      <c r="H128" s="36" t="s">
        <v>33</v>
      </c>
      <c r="I128" s="35" t="s">
        <v>24</v>
      </c>
      <c r="J128" s="34" t="s">
        <v>24</v>
      </c>
      <c r="K128" s="34" t="s">
        <v>34</v>
      </c>
      <c r="L128" s="37" t="s">
        <v>657</v>
      </c>
      <c r="M128" s="37"/>
      <c r="N128" s="280" t="s">
        <v>658</v>
      </c>
      <c r="O128" s="39" t="s">
        <v>201</v>
      </c>
      <c r="P128" s="40"/>
      <c r="Q128" s="19">
        <v>12.51777188328913</v>
      </c>
      <c r="R128" s="4">
        <v>1</v>
      </c>
      <c r="S128" s="19">
        <f t="shared" si="11"/>
        <v>12.51777188328913</v>
      </c>
      <c r="T128" s="3">
        <f t="shared" si="17"/>
        <v>12.51777188328913</v>
      </c>
      <c r="U128" s="3"/>
      <c r="W128" s="8" t="s">
        <v>71</v>
      </c>
    </row>
    <row r="129" spans="1:23" ht="266.25" customHeight="1">
      <c r="A129" s="30">
        <f t="shared" si="19"/>
        <v>103</v>
      </c>
      <c r="B129" s="31" t="s">
        <v>659</v>
      </c>
      <c r="C129" s="32" t="s">
        <v>659</v>
      </c>
      <c r="D129" s="226" t="s">
        <v>660</v>
      </c>
      <c r="E129" s="34">
        <f t="shared" si="18"/>
        <v>217</v>
      </c>
      <c r="F129" s="311" t="s">
        <v>661</v>
      </c>
      <c r="G129" s="35">
        <f t="shared" si="18"/>
        <v>284</v>
      </c>
      <c r="H129" s="36" t="s">
        <v>33</v>
      </c>
      <c r="I129" s="35" t="s">
        <v>24</v>
      </c>
      <c r="J129" s="34" t="s">
        <v>24</v>
      </c>
      <c r="K129" s="34" t="s">
        <v>34</v>
      </c>
      <c r="L129" s="37" t="s">
        <v>662</v>
      </c>
      <c r="M129" s="37"/>
      <c r="N129" s="280" t="s">
        <v>663</v>
      </c>
      <c r="O129" s="39" t="s">
        <v>201</v>
      </c>
      <c r="P129" s="40"/>
      <c r="Q129" s="19">
        <v>11.89920424403183</v>
      </c>
      <c r="R129" s="4">
        <v>1</v>
      </c>
      <c r="S129" s="19">
        <f t="shared" si="11"/>
        <v>11.89920424403183</v>
      </c>
      <c r="T129" s="3">
        <f t="shared" si="17"/>
        <v>11.89920424403183</v>
      </c>
      <c r="U129" s="3"/>
      <c r="W129" s="8" t="s">
        <v>71</v>
      </c>
    </row>
    <row r="130" spans="1:23" ht="221.25" customHeight="1">
      <c r="A130" s="30">
        <f t="shared" si="19"/>
        <v>104</v>
      </c>
      <c r="B130" s="31" t="s">
        <v>664</v>
      </c>
      <c r="C130" s="32" t="s">
        <v>664</v>
      </c>
      <c r="D130" s="226" t="s">
        <v>665</v>
      </c>
      <c r="E130" s="34">
        <f t="shared" si="18"/>
        <v>218</v>
      </c>
      <c r="F130" s="24" t="s">
        <v>666</v>
      </c>
      <c r="G130" s="35">
        <f t="shared" si="18"/>
        <v>264</v>
      </c>
      <c r="H130" s="36" t="s">
        <v>33</v>
      </c>
      <c r="I130" s="35" t="s">
        <v>24</v>
      </c>
      <c r="J130" s="34" t="s">
        <v>24</v>
      </c>
      <c r="K130" s="34" t="s">
        <v>34</v>
      </c>
      <c r="L130" s="37" t="s">
        <v>667</v>
      </c>
      <c r="M130" s="37"/>
      <c r="N130" s="280" t="s">
        <v>668</v>
      </c>
      <c r="O130" s="39" t="s">
        <v>201</v>
      </c>
      <c r="P130" s="40"/>
      <c r="Q130" s="19">
        <v>11.90238726790451</v>
      </c>
      <c r="R130" s="4">
        <v>1</v>
      </c>
      <c r="S130" s="19">
        <f t="shared" si="11"/>
        <v>11.90238726790451</v>
      </c>
      <c r="T130" s="3">
        <f t="shared" si="17"/>
        <v>11.90238726790451</v>
      </c>
      <c r="U130" s="3"/>
      <c r="W130" s="8" t="s">
        <v>71</v>
      </c>
    </row>
    <row r="131" spans="1:23" ht="216.75" customHeight="1">
      <c r="A131" s="30">
        <f t="shared" si="19"/>
        <v>105</v>
      </c>
      <c r="B131" s="31" t="s">
        <v>669</v>
      </c>
      <c r="C131" s="32" t="s">
        <v>669</v>
      </c>
      <c r="D131" s="226" t="s">
        <v>670</v>
      </c>
      <c r="E131" s="34">
        <f t="shared" si="18"/>
        <v>224</v>
      </c>
      <c r="F131" s="24" t="s">
        <v>671</v>
      </c>
      <c r="G131" s="35">
        <f t="shared" si="18"/>
        <v>290</v>
      </c>
      <c r="H131" s="36" t="s">
        <v>33</v>
      </c>
      <c r="I131" s="35" t="s">
        <v>24</v>
      </c>
      <c r="J131" s="34" t="s">
        <v>24</v>
      </c>
      <c r="K131" s="34" t="s">
        <v>34</v>
      </c>
      <c r="L131" s="37" t="s">
        <v>672</v>
      </c>
      <c r="M131" s="37"/>
      <c r="N131" s="280" t="s">
        <v>673</v>
      </c>
      <c r="O131" s="39" t="s">
        <v>201</v>
      </c>
      <c r="P131" s="40"/>
      <c r="Q131" s="19">
        <v>10.745888594164461</v>
      </c>
      <c r="R131" s="4">
        <v>1</v>
      </c>
      <c r="S131" s="19">
        <f t="shared" si="11"/>
        <v>10.745888594164461</v>
      </c>
      <c r="T131" s="3">
        <f t="shared" si="17"/>
        <v>10.745888594164461</v>
      </c>
      <c r="U131" s="3"/>
      <c r="W131" s="8" t="s">
        <v>71</v>
      </c>
    </row>
    <row r="132" spans="1:23" ht="236.25" customHeight="1">
      <c r="A132" s="30">
        <f t="shared" si="19"/>
        <v>106</v>
      </c>
      <c r="B132" s="31" t="s">
        <v>674</v>
      </c>
      <c r="C132" s="31" t="s">
        <v>674</v>
      </c>
      <c r="D132" s="226" t="s">
        <v>675</v>
      </c>
      <c r="E132" s="34">
        <f t="shared" si="18"/>
        <v>203</v>
      </c>
      <c r="F132" s="24" t="s">
        <v>676</v>
      </c>
      <c r="G132" s="35">
        <f t="shared" si="18"/>
        <v>270</v>
      </c>
      <c r="H132" s="36" t="s">
        <v>33</v>
      </c>
      <c r="I132" s="35" t="s">
        <v>24</v>
      </c>
      <c r="J132" s="34" t="s">
        <v>24</v>
      </c>
      <c r="K132" s="34" t="s">
        <v>34</v>
      </c>
      <c r="L132" s="37" t="s">
        <v>677</v>
      </c>
      <c r="M132" s="37"/>
      <c r="N132" s="280" t="s">
        <v>678</v>
      </c>
      <c r="O132" s="39" t="s">
        <v>201</v>
      </c>
      <c r="P132" s="40"/>
      <c r="Q132" s="19">
        <v>9.6244031830238725</v>
      </c>
      <c r="R132" s="4">
        <v>1</v>
      </c>
      <c r="S132" s="19">
        <f t="shared" si="11"/>
        <v>9.6244031830238725</v>
      </c>
      <c r="T132" s="3">
        <f t="shared" si="17"/>
        <v>9.6244031830238725</v>
      </c>
      <c r="U132" s="3"/>
      <c r="W132" s="8" t="s">
        <v>71</v>
      </c>
    </row>
    <row r="133" spans="1:23" s="8" customFormat="1" ht="231.75" customHeight="1">
      <c r="A133" s="30">
        <f t="shared" si="19"/>
        <v>107</v>
      </c>
      <c r="B133" s="31" t="s">
        <v>679</v>
      </c>
      <c r="C133" s="31" t="s">
        <v>679</v>
      </c>
      <c r="D133" s="312" t="s">
        <v>680</v>
      </c>
      <c r="E133" s="34">
        <f t="shared" si="18"/>
        <v>172</v>
      </c>
      <c r="F133" s="24" t="s">
        <v>681</v>
      </c>
      <c r="G133" s="35">
        <f t="shared" si="18"/>
        <v>255</v>
      </c>
      <c r="H133" s="36" t="s">
        <v>33</v>
      </c>
      <c r="I133" s="35" t="s">
        <v>24</v>
      </c>
      <c r="J133" s="56" t="s">
        <v>24</v>
      </c>
      <c r="K133" s="34" t="s">
        <v>34</v>
      </c>
      <c r="L133" s="37" t="s">
        <v>682</v>
      </c>
      <c r="M133" s="37"/>
      <c r="N133" s="280" t="s">
        <v>683</v>
      </c>
      <c r="O133" s="39" t="s">
        <v>684</v>
      </c>
      <c r="P133" s="40"/>
      <c r="Q133" s="19">
        <v>12</v>
      </c>
      <c r="R133" s="4">
        <v>1</v>
      </c>
      <c r="S133" s="19">
        <f t="shared" si="11"/>
        <v>12</v>
      </c>
      <c r="T133" s="3">
        <f t="shared" si="17"/>
        <v>12</v>
      </c>
      <c r="W133" s="8" t="s">
        <v>71</v>
      </c>
    </row>
    <row r="134" spans="1:23" ht="246.75" customHeight="1">
      <c r="A134" s="291">
        <f t="shared" si="19"/>
        <v>108</v>
      </c>
      <c r="B134" s="215" t="s">
        <v>685</v>
      </c>
      <c r="C134" s="152" t="s">
        <v>685</v>
      </c>
      <c r="D134" s="216" t="s">
        <v>686</v>
      </c>
      <c r="E134" s="56">
        <f t="shared" si="18"/>
        <v>234</v>
      </c>
      <c r="F134" s="24" t="s">
        <v>687</v>
      </c>
      <c r="G134" s="56">
        <f t="shared" si="18"/>
        <v>281</v>
      </c>
      <c r="H134" s="55" t="s">
        <v>33</v>
      </c>
      <c r="I134" s="56" t="s">
        <v>24</v>
      </c>
      <c r="J134" s="56" t="s">
        <v>24</v>
      </c>
      <c r="K134" s="56" t="s">
        <v>34</v>
      </c>
      <c r="L134" s="57" t="s">
        <v>688</v>
      </c>
      <c r="M134" s="37"/>
      <c r="N134" s="280" t="s">
        <v>689</v>
      </c>
      <c r="O134" s="39" t="s">
        <v>201</v>
      </c>
      <c r="P134" s="40"/>
      <c r="Q134" s="19">
        <v>10.6737400530504</v>
      </c>
      <c r="R134" s="4">
        <v>1</v>
      </c>
      <c r="S134" s="19">
        <f t="shared" si="11"/>
        <v>10.6737400530504</v>
      </c>
      <c r="T134" s="3">
        <f t="shared" si="17"/>
        <v>10.6737400530504</v>
      </c>
      <c r="U134" s="3"/>
      <c r="W134" s="8" t="s">
        <v>71</v>
      </c>
    </row>
    <row r="135" spans="1:23" s="87" customFormat="1" ht="240.75" customHeight="1">
      <c r="A135" s="291">
        <f t="shared" si="19"/>
        <v>109</v>
      </c>
      <c r="B135" s="215" t="s">
        <v>690</v>
      </c>
      <c r="C135" s="215" t="s">
        <v>690</v>
      </c>
      <c r="D135" s="313" t="s">
        <v>680</v>
      </c>
      <c r="E135" s="56">
        <f t="shared" si="18"/>
        <v>172</v>
      </c>
      <c r="F135" s="24" t="s">
        <v>681</v>
      </c>
      <c r="G135" s="56">
        <f t="shared" si="18"/>
        <v>255</v>
      </c>
      <c r="H135" s="55" t="s">
        <v>33</v>
      </c>
      <c r="I135" s="56" t="s">
        <v>24</v>
      </c>
      <c r="J135" s="56" t="s">
        <v>24</v>
      </c>
      <c r="K135" s="56" t="s">
        <v>34</v>
      </c>
      <c r="L135" s="57" t="s">
        <v>691</v>
      </c>
      <c r="M135" s="37"/>
      <c r="N135" s="280" t="s">
        <v>692</v>
      </c>
      <c r="O135" s="39" t="s">
        <v>693</v>
      </c>
      <c r="P135" s="40"/>
      <c r="Q135" s="19">
        <v>6.4</v>
      </c>
      <c r="R135" s="4">
        <v>1</v>
      </c>
      <c r="S135" s="19">
        <f t="shared" si="11"/>
        <v>6.4</v>
      </c>
      <c r="T135" s="3">
        <f t="shared" si="17"/>
        <v>6.4</v>
      </c>
      <c r="W135" s="8" t="s">
        <v>71</v>
      </c>
    </row>
    <row r="136" spans="1:23" ht="231.75" customHeight="1">
      <c r="A136" s="291">
        <f t="shared" si="19"/>
        <v>110</v>
      </c>
      <c r="B136" s="215" t="s">
        <v>694</v>
      </c>
      <c r="C136" s="152" t="s">
        <v>694</v>
      </c>
      <c r="D136" s="216" t="s">
        <v>695</v>
      </c>
      <c r="E136" s="56">
        <f t="shared" si="18"/>
        <v>223</v>
      </c>
      <c r="F136" s="24" t="s">
        <v>696</v>
      </c>
      <c r="G136" s="56">
        <f t="shared" si="18"/>
        <v>269</v>
      </c>
      <c r="H136" s="55" t="s">
        <v>33</v>
      </c>
      <c r="I136" s="56" t="s">
        <v>24</v>
      </c>
      <c r="J136" s="56" t="s">
        <v>24</v>
      </c>
      <c r="K136" s="56" t="s">
        <v>34</v>
      </c>
      <c r="L136" s="57" t="s">
        <v>697</v>
      </c>
      <c r="M136" s="37"/>
      <c r="N136" s="280" t="s">
        <v>698</v>
      </c>
      <c r="O136" s="39" t="s">
        <v>201</v>
      </c>
      <c r="P136" s="40"/>
      <c r="Q136" s="19">
        <v>9.5533156498673737</v>
      </c>
      <c r="R136" s="4">
        <v>1</v>
      </c>
      <c r="S136" s="19">
        <f t="shared" si="11"/>
        <v>9.5533156498673737</v>
      </c>
      <c r="T136" s="3">
        <f t="shared" si="17"/>
        <v>9.5533156498673737</v>
      </c>
      <c r="U136" s="3"/>
      <c r="W136" s="8" t="s">
        <v>71</v>
      </c>
    </row>
    <row r="137" spans="1:23" s="87" customFormat="1" ht="183" customHeight="1">
      <c r="A137" s="291">
        <f t="shared" si="19"/>
        <v>111</v>
      </c>
      <c r="B137" s="215" t="s">
        <v>699</v>
      </c>
      <c r="C137" s="215" t="s">
        <v>699</v>
      </c>
      <c r="D137" s="313" t="s">
        <v>680</v>
      </c>
      <c r="E137" s="56">
        <f t="shared" si="18"/>
        <v>172</v>
      </c>
      <c r="F137" s="24" t="s">
        <v>681</v>
      </c>
      <c r="G137" s="56">
        <f t="shared" si="18"/>
        <v>255</v>
      </c>
      <c r="H137" s="55" t="s">
        <v>33</v>
      </c>
      <c r="I137" s="56" t="s">
        <v>24</v>
      </c>
      <c r="J137" s="56" t="s">
        <v>24</v>
      </c>
      <c r="K137" s="56" t="s">
        <v>34</v>
      </c>
      <c r="L137" s="57" t="s">
        <v>700</v>
      </c>
      <c r="M137" s="37"/>
      <c r="N137" s="280" t="s">
        <v>701</v>
      </c>
      <c r="O137" s="39" t="s">
        <v>702</v>
      </c>
      <c r="P137" s="40"/>
      <c r="Q137" s="19">
        <v>6.4</v>
      </c>
      <c r="R137" s="4">
        <v>1</v>
      </c>
      <c r="S137" s="19">
        <f t="shared" si="11"/>
        <v>6.4</v>
      </c>
      <c r="T137" s="3">
        <f t="shared" si="17"/>
        <v>6.4</v>
      </c>
      <c r="W137" s="8" t="s">
        <v>71</v>
      </c>
    </row>
    <row r="138" spans="1:23" ht="155.19999999999999" customHeight="1">
      <c r="A138" s="291">
        <f t="shared" si="19"/>
        <v>112</v>
      </c>
      <c r="B138" s="129" t="s">
        <v>703</v>
      </c>
      <c r="C138" s="293" t="s">
        <v>703</v>
      </c>
      <c r="D138" s="314" t="s">
        <v>704</v>
      </c>
      <c r="E138" s="132">
        <f t="shared" si="18"/>
        <v>148</v>
      </c>
      <c r="F138" s="24" t="s">
        <v>705</v>
      </c>
      <c r="G138" s="132">
        <f t="shared" si="18"/>
        <v>176</v>
      </c>
      <c r="H138" s="133" t="s">
        <v>33</v>
      </c>
      <c r="I138" s="132" t="s">
        <v>24</v>
      </c>
      <c r="J138" s="132" t="s">
        <v>24</v>
      </c>
      <c r="K138" s="132" t="s">
        <v>34</v>
      </c>
      <c r="L138" s="58" t="s">
        <v>706</v>
      </c>
      <c r="M138" s="307"/>
      <c r="N138" s="315" t="s">
        <v>707</v>
      </c>
      <c r="O138" s="294" t="s">
        <v>201</v>
      </c>
      <c r="P138" s="40"/>
      <c r="Q138" s="19">
        <v>6.6301369863013706</v>
      </c>
      <c r="R138" s="4">
        <v>1</v>
      </c>
      <c r="S138" s="19">
        <f t="shared" si="11"/>
        <v>6.6301369863013706</v>
      </c>
      <c r="U138" s="3"/>
      <c r="W138" s="17" t="s">
        <v>23</v>
      </c>
    </row>
    <row r="139" spans="1:23" ht="378.75" customHeight="1">
      <c r="A139" s="291">
        <f t="shared" si="19"/>
        <v>113</v>
      </c>
      <c r="B139" s="293" t="s">
        <v>708</v>
      </c>
      <c r="C139" s="293" t="s">
        <v>709</v>
      </c>
      <c r="D139" s="131" t="s">
        <v>710</v>
      </c>
      <c r="E139" s="132">
        <f t="shared" si="18"/>
        <v>424</v>
      </c>
      <c r="F139" s="316" t="s">
        <v>711</v>
      </c>
      <c r="G139" s="132">
        <f t="shared" si="18"/>
        <v>542</v>
      </c>
      <c r="H139" s="133" t="s">
        <v>33</v>
      </c>
      <c r="I139" s="132" t="s">
        <v>24</v>
      </c>
      <c r="J139" s="132" t="s">
        <v>24</v>
      </c>
      <c r="K139" s="132" t="s">
        <v>34</v>
      </c>
      <c r="L139" s="58" t="s">
        <v>712</v>
      </c>
      <c r="M139" s="413"/>
      <c r="N139" s="307"/>
      <c r="O139" s="294" t="s">
        <v>201</v>
      </c>
      <c r="P139" s="40"/>
      <c r="Q139" s="19">
        <v>14.701369863013699</v>
      </c>
      <c r="R139" s="4">
        <v>1</v>
      </c>
      <c r="S139" s="19">
        <f t="shared" si="11"/>
        <v>14.701369863013699</v>
      </c>
      <c r="U139" s="3"/>
      <c r="W139" s="17" t="s">
        <v>23</v>
      </c>
    </row>
    <row r="140" spans="1:23" ht="216">
      <c r="A140" s="291">
        <f t="shared" si="19"/>
        <v>114</v>
      </c>
      <c r="B140" s="293" t="s">
        <v>713</v>
      </c>
      <c r="C140" s="293" t="s">
        <v>714</v>
      </c>
      <c r="D140" s="131" t="s">
        <v>715</v>
      </c>
      <c r="E140" s="132">
        <f t="shared" si="18"/>
        <v>362</v>
      </c>
      <c r="F140" s="82" t="s">
        <v>716</v>
      </c>
      <c r="G140" s="132">
        <f t="shared" si="18"/>
        <v>459</v>
      </c>
      <c r="H140" s="133" t="s">
        <v>33</v>
      </c>
      <c r="I140" s="132" t="s">
        <v>24</v>
      </c>
      <c r="J140" s="132" t="s">
        <v>24</v>
      </c>
      <c r="K140" s="132" t="s">
        <v>34</v>
      </c>
      <c r="L140" s="58" t="s">
        <v>717</v>
      </c>
      <c r="M140" s="414"/>
      <c r="N140" s="307"/>
      <c r="O140" s="294" t="s">
        <v>201</v>
      </c>
      <c r="P140" s="40"/>
      <c r="Q140" s="19">
        <v>18.290410958904111</v>
      </c>
      <c r="R140" s="4">
        <v>1</v>
      </c>
      <c r="S140" s="19">
        <f t="shared" si="11"/>
        <v>18.290410958904111</v>
      </c>
      <c r="U140" s="3"/>
      <c r="W140" s="17" t="s">
        <v>23</v>
      </c>
    </row>
    <row r="141" spans="1:23" ht="216">
      <c r="A141" s="291">
        <f t="shared" si="19"/>
        <v>115</v>
      </c>
      <c r="B141" s="293" t="s">
        <v>718</v>
      </c>
      <c r="C141" s="293" t="s">
        <v>718</v>
      </c>
      <c r="D141" s="131" t="s">
        <v>719</v>
      </c>
      <c r="E141" s="132">
        <f t="shared" si="18"/>
        <v>389</v>
      </c>
      <c r="F141" s="82" t="s">
        <v>720</v>
      </c>
      <c r="G141" s="132">
        <f t="shared" si="18"/>
        <v>509</v>
      </c>
      <c r="H141" s="133" t="s">
        <v>33</v>
      </c>
      <c r="I141" s="132" t="s">
        <v>24</v>
      </c>
      <c r="J141" s="132" t="s">
        <v>24</v>
      </c>
      <c r="K141" s="132" t="s">
        <v>34</v>
      </c>
      <c r="L141" s="58" t="s">
        <v>721</v>
      </c>
      <c r="M141" s="414"/>
      <c r="N141" s="307"/>
      <c r="O141" s="294" t="s">
        <v>201</v>
      </c>
      <c r="P141" s="40"/>
      <c r="Q141" s="19">
        <v>11.890410958904109</v>
      </c>
      <c r="R141" s="4">
        <v>1</v>
      </c>
      <c r="S141" s="19">
        <f t="shared" si="11"/>
        <v>11.890410958904109</v>
      </c>
      <c r="U141" s="3"/>
      <c r="W141" s="17" t="s">
        <v>23</v>
      </c>
    </row>
    <row r="142" spans="1:23" ht="259.5" customHeight="1">
      <c r="A142" s="291">
        <f t="shared" si="19"/>
        <v>116</v>
      </c>
      <c r="B142" s="293" t="s">
        <v>722</v>
      </c>
      <c r="C142" s="293" t="s">
        <v>722</v>
      </c>
      <c r="D142" s="131" t="s">
        <v>723</v>
      </c>
      <c r="E142" s="132">
        <f t="shared" si="18"/>
        <v>361</v>
      </c>
      <c r="F142" s="82" t="s">
        <v>724</v>
      </c>
      <c r="G142" s="132">
        <f t="shared" si="18"/>
        <v>453</v>
      </c>
      <c r="H142" s="133" t="s">
        <v>33</v>
      </c>
      <c r="I142" s="132" t="s">
        <v>24</v>
      </c>
      <c r="J142" s="132" t="s">
        <v>24</v>
      </c>
      <c r="K142" s="132" t="s">
        <v>34</v>
      </c>
      <c r="L142" s="58" t="s">
        <v>725</v>
      </c>
      <c r="M142" s="414"/>
      <c r="N142" s="307"/>
      <c r="O142" s="294" t="s">
        <v>201</v>
      </c>
      <c r="P142" s="40"/>
      <c r="Q142" s="19">
        <v>10.739726027397261</v>
      </c>
      <c r="R142" s="4">
        <v>1</v>
      </c>
      <c r="S142" s="19">
        <f t="shared" si="11"/>
        <v>10.739726027397261</v>
      </c>
      <c r="U142" s="3"/>
      <c r="W142" s="17" t="s">
        <v>23</v>
      </c>
    </row>
    <row r="143" spans="1:23" ht="308.25" customHeight="1">
      <c r="A143" s="291">
        <f t="shared" si="19"/>
        <v>117</v>
      </c>
      <c r="B143" s="293" t="s">
        <v>726</v>
      </c>
      <c r="C143" s="293" t="s">
        <v>726</v>
      </c>
      <c r="D143" s="131" t="s">
        <v>727</v>
      </c>
      <c r="E143" s="132">
        <f t="shared" si="18"/>
        <v>443</v>
      </c>
      <c r="F143" s="316" t="s">
        <v>728</v>
      </c>
      <c r="G143" s="132">
        <f t="shared" si="18"/>
        <v>570</v>
      </c>
      <c r="H143" s="133" t="s">
        <v>33</v>
      </c>
      <c r="I143" s="132" t="s">
        <v>24</v>
      </c>
      <c r="J143" s="132" t="s">
        <v>24</v>
      </c>
      <c r="K143" s="132" t="s">
        <v>34</v>
      </c>
      <c r="L143" s="58" t="s">
        <v>729</v>
      </c>
      <c r="M143" s="414"/>
      <c r="N143" s="307"/>
      <c r="O143" s="294" t="s">
        <v>201</v>
      </c>
      <c r="P143" s="40"/>
      <c r="Q143" s="19">
        <v>14.41095890410959</v>
      </c>
      <c r="R143" s="4">
        <v>1</v>
      </c>
      <c r="S143" s="19">
        <f t="shared" si="11"/>
        <v>14.41095890410959</v>
      </c>
      <c r="U143" s="3"/>
      <c r="W143" s="17" t="s">
        <v>23</v>
      </c>
    </row>
    <row r="144" spans="1:23" ht="299.25" customHeight="1">
      <c r="A144" s="291">
        <f t="shared" si="19"/>
        <v>118</v>
      </c>
      <c r="B144" s="293" t="s">
        <v>730</v>
      </c>
      <c r="C144" s="293" t="s">
        <v>730</v>
      </c>
      <c r="D144" s="131" t="s">
        <v>731</v>
      </c>
      <c r="E144" s="132">
        <f t="shared" si="18"/>
        <v>374</v>
      </c>
      <c r="F144" s="82" t="s">
        <v>732</v>
      </c>
      <c r="G144" s="132">
        <f t="shared" si="18"/>
        <v>458</v>
      </c>
      <c r="H144" s="133" t="s">
        <v>33</v>
      </c>
      <c r="I144" s="132" t="s">
        <v>24</v>
      </c>
      <c r="J144" s="132" t="s">
        <v>24</v>
      </c>
      <c r="K144" s="132" t="s">
        <v>34</v>
      </c>
      <c r="L144" s="58" t="s">
        <v>733</v>
      </c>
      <c r="M144" s="414"/>
      <c r="N144" s="317"/>
      <c r="O144" s="294" t="s">
        <v>201</v>
      </c>
      <c r="P144" s="40"/>
      <c r="Q144" s="19">
        <v>11.6</v>
      </c>
      <c r="R144" s="4">
        <v>1</v>
      </c>
      <c r="S144" s="19">
        <f t="shared" si="11"/>
        <v>11.6</v>
      </c>
      <c r="U144" s="3"/>
      <c r="W144" s="17" t="s">
        <v>23</v>
      </c>
    </row>
    <row r="145" spans="1:23" ht="277.5" customHeight="1">
      <c r="A145" s="291">
        <f t="shared" si="19"/>
        <v>119</v>
      </c>
      <c r="B145" s="293" t="s">
        <v>734</v>
      </c>
      <c r="C145" s="293" t="s">
        <v>734</v>
      </c>
      <c r="D145" s="131" t="s">
        <v>735</v>
      </c>
      <c r="E145" s="132">
        <f t="shared" si="18"/>
        <v>392</v>
      </c>
      <c r="F145" s="82" t="s">
        <v>736</v>
      </c>
      <c r="G145" s="132">
        <f t="shared" si="18"/>
        <v>494</v>
      </c>
      <c r="H145" s="133" t="s">
        <v>33</v>
      </c>
      <c r="I145" s="132" t="s">
        <v>24</v>
      </c>
      <c r="J145" s="132" t="s">
        <v>24</v>
      </c>
      <c r="K145" s="132" t="s">
        <v>34</v>
      </c>
      <c r="L145" s="58" t="s">
        <v>737</v>
      </c>
      <c r="M145" s="414"/>
      <c r="N145" s="318"/>
      <c r="O145" s="294" t="s">
        <v>201</v>
      </c>
      <c r="P145" s="40"/>
      <c r="Q145" s="19">
        <v>12</v>
      </c>
      <c r="R145" s="4">
        <v>1</v>
      </c>
      <c r="S145" s="19">
        <f t="shared" si="11"/>
        <v>12</v>
      </c>
      <c r="U145" s="3"/>
      <c r="W145" s="17" t="s">
        <v>23</v>
      </c>
    </row>
    <row r="146" spans="1:23" ht="234">
      <c r="A146" s="291">
        <f t="shared" si="19"/>
        <v>120</v>
      </c>
      <c r="B146" s="293" t="s">
        <v>738</v>
      </c>
      <c r="C146" s="293" t="s">
        <v>738</v>
      </c>
      <c r="D146" s="131" t="s">
        <v>739</v>
      </c>
      <c r="E146" s="132">
        <f t="shared" si="18"/>
        <v>413</v>
      </c>
      <c r="F146" s="82" t="s">
        <v>740</v>
      </c>
      <c r="G146" s="132">
        <f t="shared" si="18"/>
        <v>504</v>
      </c>
      <c r="H146" s="133" t="s">
        <v>33</v>
      </c>
      <c r="I146" s="132" t="s">
        <v>24</v>
      </c>
      <c r="J146" s="132" t="s">
        <v>24</v>
      </c>
      <c r="K146" s="132" t="s">
        <v>34</v>
      </c>
      <c r="L146" s="58" t="s">
        <v>741</v>
      </c>
      <c r="M146" s="414"/>
      <c r="N146" s="319"/>
      <c r="O146" s="294" t="s">
        <v>201</v>
      </c>
      <c r="P146" s="40"/>
      <c r="Q146" s="19">
        <v>12</v>
      </c>
      <c r="R146" s="4">
        <v>1</v>
      </c>
      <c r="S146" s="19">
        <f t="shared" si="11"/>
        <v>12</v>
      </c>
      <c r="U146" s="3"/>
      <c r="W146" s="17" t="s">
        <v>23</v>
      </c>
    </row>
    <row r="147" spans="1:23" ht="230.25" customHeight="1">
      <c r="A147" s="291">
        <f t="shared" si="19"/>
        <v>121</v>
      </c>
      <c r="B147" s="293" t="s">
        <v>742</v>
      </c>
      <c r="C147" s="293" t="s">
        <v>742</v>
      </c>
      <c r="D147" s="131" t="s">
        <v>743</v>
      </c>
      <c r="E147" s="132">
        <f t="shared" si="18"/>
        <v>416</v>
      </c>
      <c r="F147" s="82" t="s">
        <v>744</v>
      </c>
      <c r="G147" s="132">
        <f t="shared" si="18"/>
        <v>501</v>
      </c>
      <c r="H147" s="133" t="s">
        <v>33</v>
      </c>
      <c r="I147" s="132" t="s">
        <v>24</v>
      </c>
      <c r="J147" s="132" t="s">
        <v>24</v>
      </c>
      <c r="K147" s="132" t="s">
        <v>34</v>
      </c>
      <c r="L147" s="58" t="s">
        <v>745</v>
      </c>
      <c r="M147" s="414"/>
      <c r="N147" s="319"/>
      <c r="O147" s="294" t="s">
        <v>201</v>
      </c>
      <c r="P147" s="40"/>
      <c r="Q147" s="19">
        <v>12</v>
      </c>
      <c r="R147" s="4">
        <v>1</v>
      </c>
      <c r="S147" s="19">
        <f t="shared" si="11"/>
        <v>12</v>
      </c>
      <c r="U147" s="3"/>
      <c r="W147" s="17" t="s">
        <v>23</v>
      </c>
    </row>
    <row r="148" spans="1:23" ht="292.5" customHeight="1">
      <c r="A148" s="291">
        <f t="shared" si="19"/>
        <v>122</v>
      </c>
      <c r="B148" s="293" t="s">
        <v>746</v>
      </c>
      <c r="C148" s="293" t="s">
        <v>746</v>
      </c>
      <c r="D148" s="131" t="s">
        <v>747</v>
      </c>
      <c r="E148" s="132">
        <f t="shared" si="18"/>
        <v>367</v>
      </c>
      <c r="F148" s="82" t="s">
        <v>748</v>
      </c>
      <c r="G148" s="132">
        <f t="shared" si="18"/>
        <v>472</v>
      </c>
      <c r="H148" s="133" t="s">
        <v>33</v>
      </c>
      <c r="I148" s="132" t="s">
        <v>24</v>
      </c>
      <c r="J148" s="132" t="s">
        <v>24</v>
      </c>
      <c r="K148" s="132" t="s">
        <v>34</v>
      </c>
      <c r="L148" s="58" t="s">
        <v>749</v>
      </c>
      <c r="M148" s="414"/>
      <c r="N148" s="319"/>
      <c r="O148" s="294" t="s">
        <v>201</v>
      </c>
      <c r="P148" s="40"/>
      <c r="Q148" s="19">
        <v>12.082191780821921</v>
      </c>
      <c r="R148" s="4">
        <v>1</v>
      </c>
      <c r="S148" s="19">
        <f t="shared" si="11"/>
        <v>12.082191780821921</v>
      </c>
      <c r="U148" s="3"/>
      <c r="W148" s="17" t="s">
        <v>23</v>
      </c>
    </row>
    <row r="149" spans="1:23" ht="225" customHeight="1">
      <c r="A149" s="291">
        <f t="shared" si="19"/>
        <v>123</v>
      </c>
      <c r="B149" s="293" t="s">
        <v>750</v>
      </c>
      <c r="C149" s="293" t="s">
        <v>751</v>
      </c>
      <c r="D149" s="131" t="s">
        <v>752</v>
      </c>
      <c r="E149" s="132">
        <f t="shared" si="18"/>
        <v>362</v>
      </c>
      <c r="F149" s="173" t="s">
        <v>753</v>
      </c>
      <c r="G149" s="132">
        <f t="shared" si="18"/>
        <v>463</v>
      </c>
      <c r="H149" s="133" t="s">
        <v>33</v>
      </c>
      <c r="I149" s="132" t="s">
        <v>24</v>
      </c>
      <c r="J149" s="132" t="s">
        <v>24</v>
      </c>
      <c r="K149" s="132" t="s">
        <v>34</v>
      </c>
      <c r="L149" s="58" t="s">
        <v>754</v>
      </c>
      <c r="M149" s="414"/>
      <c r="N149" s="319"/>
      <c r="O149" s="294" t="s">
        <v>201</v>
      </c>
      <c r="P149" s="40"/>
      <c r="Q149" s="19">
        <v>12</v>
      </c>
      <c r="R149" s="4">
        <v>1</v>
      </c>
      <c r="S149" s="19">
        <f t="shared" si="11"/>
        <v>12</v>
      </c>
      <c r="U149" s="3"/>
      <c r="W149" s="17" t="s">
        <v>23</v>
      </c>
    </row>
    <row r="150" spans="1:23" ht="246.75" customHeight="1">
      <c r="A150" s="291">
        <f t="shared" si="19"/>
        <v>124</v>
      </c>
      <c r="B150" s="293" t="s">
        <v>755</v>
      </c>
      <c r="C150" s="293" t="s">
        <v>756</v>
      </c>
      <c r="D150" s="131" t="s">
        <v>757</v>
      </c>
      <c r="E150" s="132">
        <f t="shared" si="18"/>
        <v>393</v>
      </c>
      <c r="F150" s="82" t="s">
        <v>758</v>
      </c>
      <c r="G150" s="132">
        <f t="shared" si="18"/>
        <v>508</v>
      </c>
      <c r="H150" s="133" t="s">
        <v>33</v>
      </c>
      <c r="I150" s="132" t="s">
        <v>24</v>
      </c>
      <c r="J150" s="132" t="s">
        <v>24</v>
      </c>
      <c r="K150" s="132" t="s">
        <v>34</v>
      </c>
      <c r="L150" s="58" t="s">
        <v>759</v>
      </c>
      <c r="M150" s="414"/>
      <c r="N150" s="319"/>
      <c r="O150" s="294" t="s">
        <v>201</v>
      </c>
      <c r="P150" s="40"/>
      <c r="Q150" s="19">
        <v>10.772602739726031</v>
      </c>
      <c r="R150" s="4">
        <v>1</v>
      </c>
      <c r="S150" s="19">
        <f t="shared" si="11"/>
        <v>10.772602739726031</v>
      </c>
      <c r="U150" s="3"/>
      <c r="W150" s="17" t="s">
        <v>23</v>
      </c>
    </row>
    <row r="151" spans="1:23" ht="249" customHeight="1">
      <c r="A151" s="291">
        <f t="shared" si="19"/>
        <v>125</v>
      </c>
      <c r="B151" s="293" t="s">
        <v>760</v>
      </c>
      <c r="C151" s="293" t="s">
        <v>760</v>
      </c>
      <c r="D151" s="131" t="s">
        <v>761</v>
      </c>
      <c r="E151" s="132">
        <f t="shared" si="18"/>
        <v>353</v>
      </c>
      <c r="F151" s="82" t="s">
        <v>762</v>
      </c>
      <c r="G151" s="132">
        <f t="shared" si="18"/>
        <v>454</v>
      </c>
      <c r="H151" s="133" t="s">
        <v>33</v>
      </c>
      <c r="I151" s="132" t="s">
        <v>24</v>
      </c>
      <c r="J151" s="132" t="s">
        <v>24</v>
      </c>
      <c r="K151" s="132" t="s">
        <v>34</v>
      </c>
      <c r="L151" s="58" t="s">
        <v>763</v>
      </c>
      <c r="M151" s="415"/>
      <c r="N151" s="319"/>
      <c r="O151" s="294" t="s">
        <v>201</v>
      </c>
      <c r="P151" s="40"/>
      <c r="Q151" s="19">
        <v>12</v>
      </c>
      <c r="R151" s="4">
        <v>1</v>
      </c>
      <c r="S151" s="19">
        <f t="shared" si="11"/>
        <v>12</v>
      </c>
      <c r="U151" s="3"/>
      <c r="W151" s="17" t="s">
        <v>23</v>
      </c>
    </row>
    <row r="152" spans="1:23" s="142" customFormat="1" ht="409.5" customHeight="1">
      <c r="A152" s="291">
        <f t="shared" si="19"/>
        <v>126</v>
      </c>
      <c r="B152" s="320" t="s">
        <v>764</v>
      </c>
      <c r="C152" s="320" t="s">
        <v>764</v>
      </c>
      <c r="D152" s="321" t="s">
        <v>765</v>
      </c>
      <c r="E152" s="120">
        <f t="shared" si="18"/>
        <v>1307</v>
      </c>
      <c r="F152" s="322" t="s">
        <v>766</v>
      </c>
      <c r="G152" s="120">
        <f t="shared" si="18"/>
        <v>1458</v>
      </c>
      <c r="H152" s="320" t="s">
        <v>33</v>
      </c>
      <c r="I152" s="158" t="s">
        <v>24</v>
      </c>
      <c r="J152" s="158" t="s">
        <v>24</v>
      </c>
      <c r="K152" s="158" t="s">
        <v>34</v>
      </c>
      <c r="L152" s="323" t="s">
        <v>767</v>
      </c>
      <c r="M152" s="324" t="s">
        <v>768</v>
      </c>
      <c r="N152" s="325" t="s">
        <v>769</v>
      </c>
      <c r="O152" s="326" t="s">
        <v>201</v>
      </c>
      <c r="P152" s="84"/>
      <c r="Q152" s="148">
        <v>20.54429708222812</v>
      </c>
      <c r="R152" s="177">
        <v>1</v>
      </c>
      <c r="S152" s="148">
        <f>Q152*R152</f>
        <v>20.54429708222812</v>
      </c>
      <c r="T152" s="149"/>
      <c r="U152" s="150" t="s">
        <v>23</v>
      </c>
    </row>
    <row r="153" spans="1:23" s="142" customFormat="1" ht="167.25" customHeight="1">
      <c r="A153" s="291">
        <f t="shared" si="19"/>
        <v>127</v>
      </c>
      <c r="B153" s="327" t="s">
        <v>770</v>
      </c>
      <c r="C153" s="327" t="s">
        <v>770</v>
      </c>
      <c r="D153" s="161" t="s">
        <v>771</v>
      </c>
      <c r="E153" s="132">
        <f t="shared" si="18"/>
        <v>211</v>
      </c>
      <c r="F153" s="121" t="s">
        <v>772</v>
      </c>
      <c r="G153" s="132">
        <f t="shared" si="18"/>
        <v>210</v>
      </c>
      <c r="H153" s="328" t="s">
        <v>773</v>
      </c>
      <c r="I153" s="132" t="s">
        <v>24</v>
      </c>
      <c r="J153" s="132" t="s">
        <v>24</v>
      </c>
      <c r="K153" s="132" t="s">
        <v>27</v>
      </c>
      <c r="L153" s="82" t="s">
        <v>774</v>
      </c>
      <c r="M153" s="329" t="s">
        <v>775</v>
      </c>
      <c r="N153" s="330" t="s">
        <v>776</v>
      </c>
      <c r="O153" s="316"/>
      <c r="P153" s="84"/>
      <c r="Q153" s="148"/>
      <c r="R153" s="177"/>
      <c r="S153" s="148"/>
      <c r="T153" s="149"/>
      <c r="U153" s="150"/>
    </row>
    <row r="154" spans="1:23" s="178" customFormat="1" ht="409.5" customHeight="1">
      <c r="A154" s="291">
        <f t="shared" si="19"/>
        <v>128</v>
      </c>
      <c r="B154" s="331" t="s">
        <v>777</v>
      </c>
      <c r="C154" s="331" t="s">
        <v>777</v>
      </c>
      <c r="D154" s="82" t="s">
        <v>778</v>
      </c>
      <c r="E154" s="132">
        <f>LEN(D154)</f>
        <v>483</v>
      </c>
      <c r="F154" s="121" t="s">
        <v>779</v>
      </c>
      <c r="G154" s="132">
        <f>LEN(F154)</f>
        <v>652</v>
      </c>
      <c r="H154" s="222" t="s">
        <v>434</v>
      </c>
      <c r="I154" s="132" t="s">
        <v>24</v>
      </c>
      <c r="J154" s="132" t="s">
        <v>780</v>
      </c>
      <c r="K154" s="132" t="s">
        <v>781</v>
      </c>
      <c r="L154" s="82" t="s">
        <v>782</v>
      </c>
      <c r="M154" s="332" t="s">
        <v>783</v>
      </c>
      <c r="N154" s="82" t="s">
        <v>784</v>
      </c>
      <c r="O154" s="316"/>
      <c r="P154" s="84"/>
      <c r="Q154" s="148">
        <v>19.2</v>
      </c>
      <c r="R154" s="177">
        <v>1</v>
      </c>
      <c r="S154" s="148">
        <f>Q154*R154</f>
        <v>19.2</v>
      </c>
      <c r="T154" s="149"/>
      <c r="U154" s="150"/>
    </row>
    <row r="155" spans="1:23" s="178" customFormat="1" ht="137.25" customHeight="1">
      <c r="A155" s="291">
        <f t="shared" si="19"/>
        <v>129</v>
      </c>
      <c r="B155" s="333" t="s">
        <v>785</v>
      </c>
      <c r="C155" s="333" t="s">
        <v>785</v>
      </c>
      <c r="D155" s="79" t="s">
        <v>786</v>
      </c>
      <c r="E155" s="195">
        <f>LEN(D155)</f>
        <v>189</v>
      </c>
      <c r="F155" s="121" t="s">
        <v>787</v>
      </c>
      <c r="G155" s="195">
        <f>LEN(F155)</f>
        <v>261</v>
      </c>
      <c r="H155" s="334" t="s">
        <v>26</v>
      </c>
      <c r="I155" s="195" t="s">
        <v>24</v>
      </c>
      <c r="J155" s="335" t="s">
        <v>788</v>
      </c>
      <c r="K155" s="335" t="s">
        <v>27</v>
      </c>
      <c r="L155" s="336" t="s">
        <v>789</v>
      </c>
      <c r="M155" s="337" t="s">
        <v>790</v>
      </c>
      <c r="N155" s="338" t="s">
        <v>791</v>
      </c>
      <c r="O155" s="339"/>
      <c r="P155" s="84"/>
      <c r="Q155" s="148">
        <v>19.2</v>
      </c>
      <c r="R155" s="177">
        <v>1</v>
      </c>
      <c r="S155" s="148">
        <f>Q155*R155</f>
        <v>19.2</v>
      </c>
      <c r="T155" s="149"/>
      <c r="U155" s="150"/>
    </row>
    <row r="156" spans="1:23" s="142" customFormat="1" ht="197.25" customHeight="1">
      <c r="A156" s="291">
        <f>A153+1</f>
        <v>128</v>
      </c>
      <c r="B156" s="340" t="s">
        <v>792</v>
      </c>
      <c r="C156" s="340" t="s">
        <v>792</v>
      </c>
      <c r="D156" s="161" t="s">
        <v>793</v>
      </c>
      <c r="E156" s="195">
        <f>LEN(D156)</f>
        <v>176</v>
      </c>
      <c r="F156" s="121" t="s">
        <v>794</v>
      </c>
      <c r="G156" s="132">
        <f t="shared" si="18"/>
        <v>212</v>
      </c>
      <c r="H156" s="133" t="s">
        <v>33</v>
      </c>
      <c r="I156" s="132" t="s">
        <v>24</v>
      </c>
      <c r="J156" s="132" t="s">
        <v>24</v>
      </c>
      <c r="K156" s="132" t="s">
        <v>34</v>
      </c>
      <c r="L156" s="82" t="s">
        <v>795</v>
      </c>
      <c r="M156" s="337" t="s">
        <v>790</v>
      </c>
      <c r="N156" s="330"/>
      <c r="O156" s="316"/>
      <c r="P156" s="84"/>
      <c r="Q156" s="148"/>
      <c r="R156" s="177"/>
      <c r="S156" s="148"/>
      <c r="T156" s="149"/>
      <c r="U156" s="150"/>
    </row>
    <row r="157" spans="1:23" s="142" customFormat="1" ht="204" customHeight="1">
      <c r="A157" s="291">
        <f t="shared" si="19"/>
        <v>129</v>
      </c>
      <c r="B157" s="340" t="s">
        <v>796</v>
      </c>
      <c r="C157" s="340" t="s">
        <v>796</v>
      </c>
      <c r="D157" s="161" t="s">
        <v>797</v>
      </c>
      <c r="E157" s="132">
        <f t="shared" si="18"/>
        <v>200</v>
      </c>
      <c r="F157" s="121" t="s">
        <v>798</v>
      </c>
      <c r="G157" s="132">
        <f t="shared" si="18"/>
        <v>211</v>
      </c>
      <c r="H157" s="133" t="s">
        <v>33</v>
      </c>
      <c r="I157" s="132" t="s">
        <v>24</v>
      </c>
      <c r="J157" s="132" t="s">
        <v>24</v>
      </c>
      <c r="K157" s="132" t="s">
        <v>34</v>
      </c>
      <c r="L157" s="82" t="s">
        <v>799</v>
      </c>
      <c r="M157" s="337" t="s">
        <v>790</v>
      </c>
      <c r="N157" s="330"/>
      <c r="O157" s="316"/>
      <c r="P157" s="84"/>
      <c r="Q157" s="148"/>
      <c r="R157" s="177"/>
      <c r="S157" s="148"/>
      <c r="T157" s="149"/>
      <c r="U157" s="150"/>
    </row>
    <row r="158" spans="1:23" s="178" customFormat="1" ht="233.25" customHeight="1">
      <c r="A158" s="291">
        <f>A155+1</f>
        <v>130</v>
      </c>
      <c r="B158" s="172" t="s">
        <v>800</v>
      </c>
      <c r="C158" s="172" t="s">
        <v>800</v>
      </c>
      <c r="D158" s="82" t="s">
        <v>801</v>
      </c>
      <c r="E158" s="132">
        <f t="shared" si="18"/>
        <v>156</v>
      </c>
      <c r="F158" s="121" t="s">
        <v>802</v>
      </c>
      <c r="G158" s="132">
        <f t="shared" si="18"/>
        <v>187</v>
      </c>
      <c r="H158" s="171" t="s">
        <v>33</v>
      </c>
      <c r="I158" s="132" t="s">
        <v>24</v>
      </c>
      <c r="J158" s="139" t="s">
        <v>24</v>
      </c>
      <c r="K158" s="139" t="s">
        <v>34</v>
      </c>
      <c r="L158" s="174" t="s">
        <v>803</v>
      </c>
      <c r="M158" s="341"/>
      <c r="N158" s="341" t="s">
        <v>791</v>
      </c>
      <c r="O158" s="342"/>
      <c r="P158" s="84"/>
      <c r="Q158" s="148">
        <v>19.2</v>
      </c>
      <c r="R158" s="177">
        <v>1</v>
      </c>
      <c r="S158" s="148">
        <f t="shared" ref="S158:S167" si="20">Q158*R158</f>
        <v>19.2</v>
      </c>
      <c r="T158" s="149"/>
      <c r="U158" s="150"/>
    </row>
    <row r="159" spans="1:23" s="178" customFormat="1" ht="126" customHeight="1">
      <c r="A159" s="291">
        <f t="shared" si="19"/>
        <v>131</v>
      </c>
      <c r="B159" s="172" t="s">
        <v>804</v>
      </c>
      <c r="C159" s="172" t="s">
        <v>804</v>
      </c>
      <c r="D159" s="82" t="s">
        <v>805</v>
      </c>
      <c r="E159" s="132">
        <f t="shared" si="18"/>
        <v>172</v>
      </c>
      <c r="F159" s="121" t="s">
        <v>806</v>
      </c>
      <c r="G159" s="132">
        <f t="shared" si="18"/>
        <v>188</v>
      </c>
      <c r="H159" s="171" t="s">
        <v>33</v>
      </c>
      <c r="I159" s="132" t="s">
        <v>24</v>
      </c>
      <c r="J159" s="139" t="s">
        <v>24</v>
      </c>
      <c r="K159" s="139" t="s">
        <v>34</v>
      </c>
      <c r="L159" s="174" t="s">
        <v>807</v>
      </c>
      <c r="M159" s="341"/>
      <c r="N159" s="341" t="s">
        <v>791</v>
      </c>
      <c r="O159" s="342"/>
      <c r="P159" s="176"/>
      <c r="Q159" s="148">
        <v>19.2</v>
      </c>
      <c r="R159" s="177">
        <v>1</v>
      </c>
      <c r="S159" s="148">
        <f t="shared" si="20"/>
        <v>19.2</v>
      </c>
      <c r="T159" s="149"/>
      <c r="U159" s="150"/>
    </row>
    <row r="160" spans="1:23" s="178" customFormat="1" ht="143.25" customHeight="1">
      <c r="A160" s="291">
        <f t="shared" si="19"/>
        <v>132</v>
      </c>
      <c r="B160" s="172" t="s">
        <v>808</v>
      </c>
      <c r="C160" s="172" t="s">
        <v>808</v>
      </c>
      <c r="D160" s="82" t="s">
        <v>809</v>
      </c>
      <c r="E160" s="132">
        <f t="shared" si="18"/>
        <v>244</v>
      </c>
      <c r="F160" s="343" t="s">
        <v>810</v>
      </c>
      <c r="G160" s="132">
        <f t="shared" si="18"/>
        <v>331</v>
      </c>
      <c r="H160" s="171" t="s">
        <v>115</v>
      </c>
      <c r="I160" s="132" t="s">
        <v>24</v>
      </c>
      <c r="J160" s="139" t="s">
        <v>24</v>
      </c>
      <c r="K160" s="139" t="s">
        <v>27</v>
      </c>
      <c r="L160" s="174" t="s">
        <v>811</v>
      </c>
      <c r="M160" s="341"/>
      <c r="N160" s="341" t="s">
        <v>791</v>
      </c>
      <c r="P160" s="176"/>
      <c r="Q160" s="148">
        <v>19.2</v>
      </c>
      <c r="R160" s="177">
        <v>1</v>
      </c>
      <c r="S160" s="148">
        <f t="shared" si="20"/>
        <v>19.2</v>
      </c>
      <c r="T160" s="149"/>
      <c r="U160" s="150"/>
    </row>
    <row r="161" spans="1:23" s="178" customFormat="1" ht="144.75" customHeight="1">
      <c r="A161" s="291">
        <f t="shared" si="19"/>
        <v>133</v>
      </c>
      <c r="B161" s="172" t="s">
        <v>812</v>
      </c>
      <c r="C161" s="172" t="s">
        <v>812</v>
      </c>
      <c r="D161" s="82" t="s">
        <v>813</v>
      </c>
      <c r="E161" s="132">
        <f t="shared" si="18"/>
        <v>220</v>
      </c>
      <c r="F161" s="121" t="s">
        <v>814</v>
      </c>
      <c r="G161" s="132">
        <f t="shared" si="18"/>
        <v>294</v>
      </c>
      <c r="H161" s="171" t="s">
        <v>115</v>
      </c>
      <c r="I161" s="132" t="s">
        <v>24</v>
      </c>
      <c r="J161" s="139" t="s">
        <v>24</v>
      </c>
      <c r="K161" s="139" t="s">
        <v>27</v>
      </c>
      <c r="L161" s="174" t="s">
        <v>815</v>
      </c>
      <c r="M161" s="341"/>
      <c r="N161" s="341" t="s">
        <v>791</v>
      </c>
      <c r="O161" s="342"/>
      <c r="P161" s="176"/>
      <c r="Q161" s="148">
        <v>19.2</v>
      </c>
      <c r="R161" s="177">
        <v>1</v>
      </c>
      <c r="S161" s="148">
        <f t="shared" si="20"/>
        <v>19.2</v>
      </c>
      <c r="T161" s="149"/>
      <c r="U161" s="150"/>
    </row>
    <row r="162" spans="1:23" s="178" customFormat="1" ht="129.75" customHeight="1">
      <c r="A162" s="291">
        <f t="shared" si="19"/>
        <v>134</v>
      </c>
      <c r="B162" s="172" t="s">
        <v>816</v>
      </c>
      <c r="C162" s="172" t="s">
        <v>816</v>
      </c>
      <c r="D162" s="82" t="s">
        <v>817</v>
      </c>
      <c r="E162" s="132">
        <f t="shared" si="18"/>
        <v>260</v>
      </c>
      <c r="F162" s="121" t="s">
        <v>818</v>
      </c>
      <c r="G162" s="132">
        <f t="shared" si="18"/>
        <v>318</v>
      </c>
      <c r="H162" s="171" t="s">
        <v>115</v>
      </c>
      <c r="I162" s="132" t="s">
        <v>24</v>
      </c>
      <c r="J162" s="139" t="s">
        <v>24</v>
      </c>
      <c r="K162" s="139" t="s">
        <v>27</v>
      </c>
      <c r="L162" s="174" t="s">
        <v>819</v>
      </c>
      <c r="M162" s="341"/>
      <c r="N162" s="341" t="s">
        <v>791</v>
      </c>
      <c r="O162" s="342"/>
      <c r="P162" s="176"/>
      <c r="Q162" s="148">
        <v>19.2</v>
      </c>
      <c r="R162" s="177">
        <v>1</v>
      </c>
      <c r="S162" s="148">
        <f t="shared" si="20"/>
        <v>19.2</v>
      </c>
      <c r="T162" s="149"/>
      <c r="U162" s="150"/>
    </row>
    <row r="163" spans="1:23" s="178" customFormat="1" ht="154.5" customHeight="1">
      <c r="A163" s="291">
        <f t="shared" si="19"/>
        <v>135</v>
      </c>
      <c r="B163" s="172" t="s">
        <v>820</v>
      </c>
      <c r="C163" s="172" t="s">
        <v>820</v>
      </c>
      <c r="D163" s="82" t="s">
        <v>821</v>
      </c>
      <c r="E163" s="132">
        <f t="shared" si="18"/>
        <v>352</v>
      </c>
      <c r="F163" s="121" t="s">
        <v>822</v>
      </c>
      <c r="G163" s="132">
        <f t="shared" si="18"/>
        <v>444</v>
      </c>
      <c r="H163" s="171" t="s">
        <v>115</v>
      </c>
      <c r="I163" s="132" t="s">
        <v>24</v>
      </c>
      <c r="J163" s="139" t="s">
        <v>24</v>
      </c>
      <c r="K163" s="139" t="s">
        <v>27</v>
      </c>
      <c r="L163" s="174" t="s">
        <v>823</v>
      </c>
      <c r="M163" s="341"/>
      <c r="N163" s="341" t="s">
        <v>791</v>
      </c>
      <c r="O163" s="342"/>
      <c r="P163" s="176"/>
      <c r="Q163" s="148">
        <v>19.2</v>
      </c>
      <c r="R163" s="177">
        <v>1</v>
      </c>
      <c r="S163" s="148">
        <f t="shared" si="20"/>
        <v>19.2</v>
      </c>
      <c r="T163" s="149"/>
      <c r="U163" s="150"/>
    </row>
    <row r="164" spans="1:23" s="178" customFormat="1" ht="174" customHeight="1">
      <c r="A164" s="291">
        <f t="shared" si="19"/>
        <v>136</v>
      </c>
      <c r="B164" s="172" t="s">
        <v>824</v>
      </c>
      <c r="C164" s="172" t="s">
        <v>824</v>
      </c>
      <c r="D164" s="82" t="s">
        <v>825</v>
      </c>
      <c r="E164" s="132">
        <f t="shared" si="18"/>
        <v>266</v>
      </c>
      <c r="F164" s="121" t="s">
        <v>826</v>
      </c>
      <c r="G164" s="132">
        <f t="shared" si="18"/>
        <v>370</v>
      </c>
      <c r="H164" s="171" t="s">
        <v>115</v>
      </c>
      <c r="I164" s="132" t="s">
        <v>24</v>
      </c>
      <c r="J164" s="139" t="s">
        <v>24</v>
      </c>
      <c r="K164" s="139" t="s">
        <v>27</v>
      </c>
      <c r="L164" s="174" t="s">
        <v>827</v>
      </c>
      <c r="M164" s="341"/>
      <c r="N164" s="341" t="s">
        <v>791</v>
      </c>
      <c r="O164" s="342"/>
      <c r="P164" s="176"/>
      <c r="Q164" s="148">
        <v>19.2</v>
      </c>
      <c r="R164" s="177">
        <v>1</v>
      </c>
      <c r="S164" s="148">
        <f t="shared" si="20"/>
        <v>19.2</v>
      </c>
      <c r="T164" s="149"/>
      <c r="U164" s="150"/>
    </row>
    <row r="165" spans="1:23" s="178" customFormat="1" ht="126.75" customHeight="1">
      <c r="A165" s="291">
        <f t="shared" si="19"/>
        <v>137</v>
      </c>
      <c r="B165" s="172" t="s">
        <v>828</v>
      </c>
      <c r="C165" s="172" t="s">
        <v>828</v>
      </c>
      <c r="D165" s="82" t="s">
        <v>829</v>
      </c>
      <c r="E165" s="132">
        <f t="shared" si="18"/>
        <v>205</v>
      </c>
      <c r="F165" s="121" t="s">
        <v>830</v>
      </c>
      <c r="G165" s="132">
        <f t="shared" si="18"/>
        <v>299</v>
      </c>
      <c r="H165" s="171" t="s">
        <v>115</v>
      </c>
      <c r="I165" s="132" t="s">
        <v>24</v>
      </c>
      <c r="J165" s="139" t="s">
        <v>24</v>
      </c>
      <c r="K165" s="139" t="s">
        <v>27</v>
      </c>
      <c r="L165" s="174" t="s">
        <v>831</v>
      </c>
      <c r="M165" s="341"/>
      <c r="N165" s="341" t="s">
        <v>791</v>
      </c>
      <c r="O165" s="342"/>
      <c r="P165" s="176"/>
      <c r="Q165" s="148">
        <v>19.2</v>
      </c>
      <c r="R165" s="177">
        <v>1</v>
      </c>
      <c r="S165" s="148">
        <f t="shared" si="20"/>
        <v>19.2</v>
      </c>
      <c r="T165" s="149"/>
      <c r="U165" s="150"/>
    </row>
    <row r="166" spans="1:23" s="178" customFormat="1" ht="128.25" customHeight="1">
      <c r="A166" s="291">
        <f t="shared" si="19"/>
        <v>138</v>
      </c>
      <c r="B166" s="172" t="s">
        <v>832</v>
      </c>
      <c r="C166" s="172" t="s">
        <v>832</v>
      </c>
      <c r="D166" s="82" t="s">
        <v>833</v>
      </c>
      <c r="E166" s="132">
        <f t="shared" si="18"/>
        <v>215</v>
      </c>
      <c r="F166" s="121" t="s">
        <v>834</v>
      </c>
      <c r="G166" s="132">
        <f t="shared" si="18"/>
        <v>264</v>
      </c>
      <c r="H166" s="171" t="s">
        <v>115</v>
      </c>
      <c r="I166" s="132" t="s">
        <v>24</v>
      </c>
      <c r="J166" s="139" t="s">
        <v>24</v>
      </c>
      <c r="K166" s="139" t="s">
        <v>27</v>
      </c>
      <c r="L166" s="174" t="s">
        <v>835</v>
      </c>
      <c r="M166" s="341"/>
      <c r="N166" s="341" t="s">
        <v>791</v>
      </c>
      <c r="O166" s="342"/>
      <c r="P166" s="176"/>
      <c r="Q166" s="148">
        <v>19.2</v>
      </c>
      <c r="R166" s="177">
        <v>1</v>
      </c>
      <c r="S166" s="148">
        <f t="shared" si="20"/>
        <v>19.2</v>
      </c>
      <c r="T166" s="149"/>
      <c r="U166" s="150"/>
    </row>
    <row r="167" spans="1:23" s="178" customFormat="1" ht="132.75" customHeight="1">
      <c r="A167" s="291">
        <f t="shared" si="19"/>
        <v>139</v>
      </c>
      <c r="B167" s="172" t="s">
        <v>836</v>
      </c>
      <c r="C167" s="172" t="s">
        <v>836</v>
      </c>
      <c r="D167" s="173" t="s">
        <v>837</v>
      </c>
      <c r="E167" s="132">
        <f t="shared" si="18"/>
        <v>245</v>
      </c>
      <c r="F167" s="121" t="s">
        <v>838</v>
      </c>
      <c r="G167" s="132">
        <f t="shared" si="18"/>
        <v>309</v>
      </c>
      <c r="H167" s="171" t="s">
        <v>115</v>
      </c>
      <c r="I167" s="132" t="s">
        <v>24</v>
      </c>
      <c r="J167" s="139" t="s">
        <v>24</v>
      </c>
      <c r="K167" s="139" t="s">
        <v>27</v>
      </c>
      <c r="L167" s="174" t="s">
        <v>839</v>
      </c>
      <c r="M167" s="341"/>
      <c r="N167" s="341" t="s">
        <v>791</v>
      </c>
      <c r="O167" s="342"/>
      <c r="P167" s="176"/>
      <c r="Q167" s="148">
        <v>19.2</v>
      </c>
      <c r="R167" s="177">
        <v>1</v>
      </c>
      <c r="S167" s="148">
        <f t="shared" si="20"/>
        <v>19.2</v>
      </c>
      <c r="T167" s="149"/>
      <c r="U167" s="150"/>
    </row>
    <row r="168" spans="1:23" s="178" customFormat="1" ht="138.75" customHeight="1">
      <c r="A168" s="291">
        <f t="shared" si="19"/>
        <v>140</v>
      </c>
      <c r="B168" s="133" t="s">
        <v>840</v>
      </c>
      <c r="C168" s="133" t="s">
        <v>840</v>
      </c>
      <c r="D168" s="314" t="s">
        <v>841</v>
      </c>
      <c r="E168" s="132">
        <f t="shared" ref="E168:E175" si="21">LEN(D168)</f>
        <v>200</v>
      </c>
      <c r="F168" s="344" t="s">
        <v>842</v>
      </c>
      <c r="G168" s="132">
        <f t="shared" ref="G168:G175" si="22">LEN(F168)</f>
        <v>169</v>
      </c>
      <c r="H168" s="171" t="s">
        <v>33</v>
      </c>
      <c r="I168" s="132" t="s">
        <v>24</v>
      </c>
      <c r="J168" s="139" t="s">
        <v>24</v>
      </c>
      <c r="K168" s="139" t="s">
        <v>34</v>
      </c>
      <c r="L168" s="174" t="s">
        <v>843</v>
      </c>
      <c r="M168" s="341"/>
      <c r="N168" s="341"/>
      <c r="O168" s="342"/>
      <c r="P168" s="176"/>
      <c r="Q168" s="148"/>
      <c r="R168" s="177"/>
      <c r="S168" s="148"/>
      <c r="T168" s="149"/>
      <c r="U168" s="150"/>
    </row>
    <row r="169" spans="1:23" s="178" customFormat="1" ht="126.75" customHeight="1">
      <c r="A169" s="291">
        <f t="shared" si="19"/>
        <v>141</v>
      </c>
      <c r="B169" s="133" t="s">
        <v>844</v>
      </c>
      <c r="C169" s="133" t="s">
        <v>844</v>
      </c>
      <c r="D169" s="314" t="s">
        <v>845</v>
      </c>
      <c r="E169" s="132">
        <f t="shared" si="21"/>
        <v>127</v>
      </c>
      <c r="F169" s="314" t="s">
        <v>846</v>
      </c>
      <c r="G169" s="132">
        <f t="shared" si="22"/>
        <v>177</v>
      </c>
      <c r="H169" s="171" t="s">
        <v>115</v>
      </c>
      <c r="I169" s="132" t="s">
        <v>24</v>
      </c>
      <c r="J169" s="139" t="s">
        <v>24</v>
      </c>
      <c r="K169" s="139" t="s">
        <v>27</v>
      </c>
      <c r="L169" s="174" t="s">
        <v>847</v>
      </c>
      <c r="M169" s="341"/>
      <c r="N169" s="341"/>
      <c r="O169" s="342"/>
      <c r="P169" s="176"/>
      <c r="Q169" s="148"/>
      <c r="R169" s="177"/>
      <c r="S169" s="148"/>
      <c r="T169" s="149"/>
      <c r="U169" s="150"/>
    </row>
    <row r="170" spans="1:23" s="178" customFormat="1" ht="90.75" customHeight="1">
      <c r="A170" s="291">
        <f t="shared" si="19"/>
        <v>142</v>
      </c>
      <c r="B170" s="133" t="s">
        <v>848</v>
      </c>
      <c r="C170" s="133" t="s">
        <v>848</v>
      </c>
      <c r="D170" s="314" t="s">
        <v>849</v>
      </c>
      <c r="E170" s="132">
        <f t="shared" si="21"/>
        <v>137</v>
      </c>
      <c r="F170" s="314" t="s">
        <v>850</v>
      </c>
      <c r="G170" s="132">
        <f t="shared" si="22"/>
        <v>166</v>
      </c>
      <c r="H170" s="171" t="s">
        <v>115</v>
      </c>
      <c r="I170" s="132" t="s">
        <v>24</v>
      </c>
      <c r="J170" s="139" t="s">
        <v>24</v>
      </c>
      <c r="K170" s="139" t="s">
        <v>27</v>
      </c>
      <c r="L170" s="174" t="s">
        <v>851</v>
      </c>
      <c r="M170" s="341"/>
      <c r="N170" s="341"/>
      <c r="O170" s="342"/>
      <c r="P170" s="176"/>
      <c r="Q170" s="148"/>
      <c r="R170" s="177"/>
      <c r="S170" s="148"/>
      <c r="T170" s="149"/>
      <c r="U170" s="150"/>
    </row>
    <row r="171" spans="1:23" s="178" customFormat="1" ht="90.75" customHeight="1">
      <c r="A171" s="291">
        <f t="shared" si="19"/>
        <v>143</v>
      </c>
      <c r="B171" s="133" t="s">
        <v>852</v>
      </c>
      <c r="C171" s="133" t="s">
        <v>852</v>
      </c>
      <c r="D171" s="314" t="s">
        <v>853</v>
      </c>
      <c r="E171" s="132">
        <f t="shared" si="21"/>
        <v>128</v>
      </c>
      <c r="F171" s="314" t="s">
        <v>854</v>
      </c>
      <c r="G171" s="132">
        <f t="shared" si="22"/>
        <v>143</v>
      </c>
      <c r="H171" s="171" t="s">
        <v>115</v>
      </c>
      <c r="I171" s="132" t="s">
        <v>24</v>
      </c>
      <c r="J171" s="139" t="s">
        <v>24</v>
      </c>
      <c r="K171" s="139" t="s">
        <v>27</v>
      </c>
      <c r="L171" s="174" t="s">
        <v>855</v>
      </c>
      <c r="M171" s="416"/>
      <c r="N171" s="341"/>
      <c r="O171" s="342"/>
      <c r="P171" s="176"/>
      <c r="Q171" s="148"/>
      <c r="R171" s="177"/>
      <c r="S171" s="148"/>
      <c r="T171" s="149"/>
      <c r="U171" s="150"/>
    </row>
    <row r="172" spans="1:23" s="178" customFormat="1" ht="90.75" customHeight="1">
      <c r="A172" s="291">
        <f t="shared" si="19"/>
        <v>144</v>
      </c>
      <c r="B172" s="133" t="s">
        <v>856</v>
      </c>
      <c r="C172" s="133" t="s">
        <v>856</v>
      </c>
      <c r="D172" s="314" t="s">
        <v>857</v>
      </c>
      <c r="E172" s="132">
        <f t="shared" si="21"/>
        <v>120</v>
      </c>
      <c r="F172" s="314" t="s">
        <v>858</v>
      </c>
      <c r="G172" s="132">
        <f t="shared" si="22"/>
        <v>141</v>
      </c>
      <c r="H172" s="171" t="s">
        <v>115</v>
      </c>
      <c r="I172" s="132" t="s">
        <v>24</v>
      </c>
      <c r="J172" s="139" t="s">
        <v>24</v>
      </c>
      <c r="K172" s="139" t="s">
        <v>27</v>
      </c>
      <c r="L172" s="174" t="s">
        <v>859</v>
      </c>
      <c r="M172" s="417"/>
      <c r="N172" s="341"/>
      <c r="O172" s="342"/>
      <c r="P172" s="176"/>
      <c r="Q172" s="148"/>
      <c r="R172" s="177"/>
      <c r="S172" s="148"/>
      <c r="T172" s="149"/>
      <c r="U172" s="150"/>
    </row>
    <row r="173" spans="1:23" s="178" customFormat="1" ht="120.75" customHeight="1">
      <c r="A173" s="291">
        <f t="shared" si="19"/>
        <v>145</v>
      </c>
      <c r="B173" s="133" t="s">
        <v>860</v>
      </c>
      <c r="C173" s="133" t="s">
        <v>860</v>
      </c>
      <c r="D173" s="314" t="s">
        <v>861</v>
      </c>
      <c r="E173" s="132">
        <f t="shared" si="21"/>
        <v>149</v>
      </c>
      <c r="F173" s="314" t="s">
        <v>862</v>
      </c>
      <c r="G173" s="132">
        <f t="shared" si="22"/>
        <v>176</v>
      </c>
      <c r="H173" s="171" t="s">
        <v>115</v>
      </c>
      <c r="I173" s="132" t="s">
        <v>24</v>
      </c>
      <c r="J173" s="139" t="s">
        <v>24</v>
      </c>
      <c r="K173" s="139" t="s">
        <v>27</v>
      </c>
      <c r="L173" s="174" t="s">
        <v>863</v>
      </c>
      <c r="M173" s="341"/>
      <c r="N173" s="341"/>
      <c r="O173" s="342"/>
      <c r="P173" s="176"/>
      <c r="Q173" s="148"/>
      <c r="R173" s="177"/>
      <c r="S173" s="148"/>
      <c r="T173" s="149"/>
      <c r="U173" s="150"/>
    </row>
    <row r="174" spans="1:23" s="178" customFormat="1" ht="210" customHeight="1">
      <c r="A174" s="291">
        <f t="shared" si="19"/>
        <v>146</v>
      </c>
      <c r="B174" s="172" t="s">
        <v>864</v>
      </c>
      <c r="C174" s="172" t="s">
        <v>864</v>
      </c>
      <c r="D174" s="82" t="s">
        <v>865</v>
      </c>
      <c r="E174" s="132">
        <f t="shared" si="21"/>
        <v>158</v>
      </c>
      <c r="F174" s="121" t="s">
        <v>866</v>
      </c>
      <c r="G174" s="132">
        <f t="shared" si="22"/>
        <v>208</v>
      </c>
      <c r="H174" s="171" t="s">
        <v>33</v>
      </c>
      <c r="I174" s="132" t="s">
        <v>24</v>
      </c>
      <c r="J174" s="139" t="s">
        <v>24</v>
      </c>
      <c r="K174" s="139" t="s">
        <v>34</v>
      </c>
      <c r="L174" s="345" t="s">
        <v>867</v>
      </c>
      <c r="M174" s="341"/>
      <c r="N174" s="341" t="s">
        <v>868</v>
      </c>
      <c r="O174" s="342"/>
      <c r="P174" s="176"/>
      <c r="Q174" s="148">
        <v>19.2</v>
      </c>
      <c r="R174" s="177">
        <v>1</v>
      </c>
      <c r="S174" s="148">
        <f>Q174*R174</f>
        <v>19.2</v>
      </c>
      <c r="T174" s="149"/>
      <c r="U174" s="150"/>
    </row>
    <row r="175" spans="1:23" s="178" customFormat="1" ht="270.75" customHeight="1" thickBot="1">
      <c r="A175" s="291">
        <f t="shared" si="19"/>
        <v>147</v>
      </c>
      <c r="B175" s="172" t="s">
        <v>869</v>
      </c>
      <c r="C175" s="172" t="s">
        <v>869</v>
      </c>
      <c r="D175" s="82" t="s">
        <v>870</v>
      </c>
      <c r="E175" s="132">
        <f t="shared" si="21"/>
        <v>256</v>
      </c>
      <c r="F175" s="121" t="s">
        <v>871</v>
      </c>
      <c r="G175" s="132">
        <f t="shared" si="22"/>
        <v>296</v>
      </c>
      <c r="H175" s="171" t="s">
        <v>33</v>
      </c>
      <c r="I175" s="132" t="s">
        <v>24</v>
      </c>
      <c r="J175" s="139" t="s">
        <v>24</v>
      </c>
      <c r="K175" s="139" t="s">
        <v>34</v>
      </c>
      <c r="L175" s="174" t="s">
        <v>872</v>
      </c>
      <c r="M175" s="341"/>
      <c r="N175" s="341"/>
      <c r="O175" s="342"/>
      <c r="P175" s="176"/>
      <c r="Q175" s="148"/>
      <c r="R175" s="177"/>
      <c r="S175" s="148"/>
      <c r="T175" s="149"/>
      <c r="U175" s="150"/>
    </row>
    <row r="176" spans="1:23" ht="18.350000000000001" thickBot="1">
      <c r="A176" s="410" t="s">
        <v>873</v>
      </c>
      <c r="B176" s="411"/>
      <c r="C176" s="411"/>
      <c r="D176" s="411"/>
      <c r="E176" s="411"/>
      <c r="F176" s="411"/>
      <c r="G176" s="411"/>
      <c r="H176" s="411"/>
      <c r="I176" s="411"/>
      <c r="J176" s="411"/>
      <c r="K176" s="411"/>
      <c r="L176" s="411"/>
      <c r="M176" s="411"/>
      <c r="N176" s="411"/>
      <c r="O176" s="411"/>
      <c r="P176" s="412"/>
      <c r="Q176" s="19">
        <v>0</v>
      </c>
      <c r="S176" s="19">
        <f>Q176*R176</f>
        <v>0</v>
      </c>
      <c r="T176" s="3">
        <f>S176</f>
        <v>0</v>
      </c>
      <c r="U176" s="3"/>
      <c r="W176" s="17" t="s">
        <v>23</v>
      </c>
    </row>
    <row r="177" spans="1:23" s="87" customFormat="1" ht="217.45" customHeight="1">
      <c r="A177" s="20">
        <f>A175+1</f>
        <v>148</v>
      </c>
      <c r="B177" s="151" t="s">
        <v>874</v>
      </c>
      <c r="C177" s="152" t="s">
        <v>875</v>
      </c>
      <c r="D177" s="153" t="s">
        <v>876</v>
      </c>
      <c r="E177" s="81">
        <f>LEN(D177)</f>
        <v>148</v>
      </c>
      <c r="F177" s="346" t="s">
        <v>877</v>
      </c>
      <c r="G177" s="81">
        <f>LEN(F177)</f>
        <v>152</v>
      </c>
      <c r="H177" s="154" t="s">
        <v>33</v>
      </c>
      <c r="I177" s="81" t="s">
        <v>24</v>
      </c>
      <c r="J177" s="56" t="s">
        <v>24</v>
      </c>
      <c r="K177" s="81" t="s">
        <v>34</v>
      </c>
      <c r="L177" s="155" t="s">
        <v>878</v>
      </c>
      <c r="M177" s="418" t="s">
        <v>879</v>
      </c>
      <c r="N177" s="74" t="s">
        <v>880</v>
      </c>
      <c r="O177" s="28" t="s">
        <v>881</v>
      </c>
      <c r="P177" s="29"/>
      <c r="Q177" s="19">
        <v>14.867567567567569</v>
      </c>
      <c r="R177" s="4">
        <f>MAX('[1]Additional information'!$C$11:$C$12)</f>
        <v>0</v>
      </c>
      <c r="S177" s="19">
        <f>Q177*R177</f>
        <v>0</v>
      </c>
      <c r="T177" s="3">
        <f>S177</f>
        <v>0</v>
      </c>
      <c r="W177" s="8" t="s">
        <v>71</v>
      </c>
    </row>
    <row r="178" spans="1:23" s="87" customFormat="1" ht="409.5" customHeight="1">
      <c r="A178" s="30">
        <f>A177+1</f>
        <v>149</v>
      </c>
      <c r="B178" s="151" t="s">
        <v>882</v>
      </c>
      <c r="C178" s="347" t="s">
        <v>883</v>
      </c>
      <c r="D178" s="266" t="s">
        <v>884</v>
      </c>
      <c r="E178" s="56">
        <f>LEN(D178)</f>
        <v>1133</v>
      </c>
      <c r="F178" s="348" t="s">
        <v>885</v>
      </c>
      <c r="G178" s="56">
        <f>LEN(F178)</f>
        <v>1537</v>
      </c>
      <c r="H178" s="55" t="s">
        <v>449</v>
      </c>
      <c r="I178" s="56" t="s">
        <v>24</v>
      </c>
      <c r="J178" s="56" t="s">
        <v>24</v>
      </c>
      <c r="K178" s="56" t="s">
        <v>886</v>
      </c>
      <c r="L178" s="57" t="s">
        <v>887</v>
      </c>
      <c r="M178" s="419"/>
      <c r="N178" s="27" t="s">
        <v>888</v>
      </c>
      <c r="O178" s="294" t="s">
        <v>889</v>
      </c>
      <c r="P178" s="40"/>
      <c r="Q178" s="19">
        <v>58.082032667876589</v>
      </c>
      <c r="R178" s="4">
        <f>MAX('[1]Additional information'!$C$11:$C$12)</f>
        <v>0</v>
      </c>
      <c r="S178" s="19">
        <f>Q178*R178</f>
        <v>0</v>
      </c>
      <c r="T178" s="3">
        <f>S178</f>
        <v>0</v>
      </c>
      <c r="W178" s="8" t="s">
        <v>71</v>
      </c>
    </row>
    <row r="179" spans="1:23" ht="389.25" customHeight="1">
      <c r="A179" s="30">
        <f>A178+1</f>
        <v>150</v>
      </c>
      <c r="B179" s="118" t="s">
        <v>890</v>
      </c>
      <c r="C179" s="349" t="s">
        <v>891</v>
      </c>
      <c r="D179" s="350" t="s">
        <v>892</v>
      </c>
      <c r="E179" s="132">
        <f>LEN(D179)</f>
        <v>366</v>
      </c>
      <c r="F179" s="173" t="s">
        <v>893</v>
      </c>
      <c r="G179" s="132">
        <f>LEN(F179)</f>
        <v>564</v>
      </c>
      <c r="H179" s="351" t="s">
        <v>449</v>
      </c>
      <c r="I179" s="120" t="s">
        <v>24</v>
      </c>
      <c r="J179" s="120" t="s">
        <v>24</v>
      </c>
      <c r="K179" s="120" t="s">
        <v>894</v>
      </c>
      <c r="L179" s="352" t="s">
        <v>895</v>
      </c>
      <c r="M179" s="353" t="s">
        <v>896</v>
      </c>
      <c r="N179" s="307" t="s">
        <v>897</v>
      </c>
      <c r="O179" s="126" t="s">
        <v>201</v>
      </c>
      <c r="P179" s="40"/>
      <c r="Q179" s="19">
        <v>16.937931034482759</v>
      </c>
      <c r="R179" s="4">
        <v>1</v>
      </c>
      <c r="S179" s="19">
        <f>Q179*R179</f>
        <v>16.937931034482759</v>
      </c>
      <c r="U179" s="3"/>
      <c r="W179" s="17" t="s">
        <v>23</v>
      </c>
    </row>
    <row r="180" spans="1:23" s="178" customFormat="1" ht="226.5" customHeight="1" thickBot="1">
      <c r="A180" s="30">
        <f>A179+1</f>
        <v>151</v>
      </c>
      <c r="B180" s="354" t="s">
        <v>898</v>
      </c>
      <c r="C180" s="354" t="s">
        <v>898</v>
      </c>
      <c r="D180" s="175" t="s">
        <v>899</v>
      </c>
      <c r="E180" s="132">
        <f>LEN(D180)</f>
        <v>148</v>
      </c>
      <c r="F180" s="174" t="s">
        <v>900</v>
      </c>
      <c r="G180" s="120">
        <f>LEN(F180)</f>
        <v>191</v>
      </c>
      <c r="H180" s="171" t="s">
        <v>449</v>
      </c>
      <c r="I180" s="139" t="s">
        <v>24</v>
      </c>
      <c r="J180" s="139" t="s">
        <v>24</v>
      </c>
      <c r="K180" s="139" t="s">
        <v>901</v>
      </c>
      <c r="L180" s="174" t="s">
        <v>902</v>
      </c>
      <c r="M180" s="355" t="s">
        <v>903</v>
      </c>
      <c r="N180" s="341" t="s">
        <v>904</v>
      </c>
      <c r="O180" s="342"/>
      <c r="P180" s="356"/>
      <c r="Q180" s="148">
        <v>16</v>
      </c>
      <c r="R180" s="177">
        <v>1</v>
      </c>
      <c r="S180" s="148">
        <f>Q180*R180</f>
        <v>16</v>
      </c>
      <c r="T180" s="149"/>
      <c r="U180" s="150"/>
    </row>
    <row r="181" spans="1:23" ht="21.75" customHeight="1" thickBot="1">
      <c r="A181" s="410" t="s">
        <v>905</v>
      </c>
      <c r="B181" s="411"/>
      <c r="C181" s="411"/>
      <c r="D181" s="411"/>
      <c r="E181" s="411"/>
      <c r="F181" s="411"/>
      <c r="G181" s="411"/>
      <c r="H181" s="411"/>
      <c r="I181" s="411"/>
      <c r="J181" s="411"/>
      <c r="K181" s="411"/>
      <c r="L181" s="411"/>
      <c r="M181" s="411"/>
      <c r="N181" s="411"/>
      <c r="O181" s="411"/>
      <c r="P181" s="412"/>
      <c r="Q181" s="19"/>
      <c r="S181" s="19"/>
      <c r="U181" s="3"/>
      <c r="W181" s="17" t="s">
        <v>23</v>
      </c>
    </row>
    <row r="182" spans="1:23" ht="185.25" customHeight="1">
      <c r="A182" s="20">
        <f>A180+1</f>
        <v>152</v>
      </c>
      <c r="B182" s="21" t="s">
        <v>906</v>
      </c>
      <c r="C182" s="32" t="s">
        <v>906</v>
      </c>
      <c r="D182" s="22" t="s">
        <v>907</v>
      </c>
      <c r="E182" s="23">
        <f t="shared" ref="E182:E187" si="23">LEN(D182)</f>
        <v>162</v>
      </c>
      <c r="F182" s="24" t="s">
        <v>908</v>
      </c>
      <c r="G182" s="25">
        <f t="shared" ref="G182:G187" si="24">LEN(F182)</f>
        <v>227</v>
      </c>
      <c r="H182" s="23" t="s">
        <v>33</v>
      </c>
      <c r="I182" s="25" t="s">
        <v>24</v>
      </c>
      <c r="J182" s="23" t="s">
        <v>24</v>
      </c>
      <c r="K182" s="23" t="s">
        <v>34</v>
      </c>
      <c r="L182" s="26" t="s">
        <v>909</v>
      </c>
      <c r="M182" s="26"/>
      <c r="N182" s="74" t="s">
        <v>910</v>
      </c>
      <c r="O182" s="28" t="s">
        <v>201</v>
      </c>
      <c r="P182" s="29"/>
      <c r="Q182" s="19">
        <v>13.209549071618</v>
      </c>
      <c r="S182" s="19">
        <f>Q182*R182</f>
        <v>0</v>
      </c>
      <c r="T182" s="3">
        <f>S182</f>
        <v>0</v>
      </c>
      <c r="U182" s="3"/>
      <c r="W182" s="8" t="s">
        <v>71</v>
      </c>
    </row>
    <row r="183" spans="1:23" s="361" customFormat="1" ht="144" customHeight="1" thickBot="1">
      <c r="A183" s="20">
        <f>A182+1</f>
        <v>153</v>
      </c>
      <c r="B183" s="281" t="s">
        <v>911</v>
      </c>
      <c r="C183" s="282" t="s">
        <v>911</v>
      </c>
      <c r="D183" s="308" t="s">
        <v>912</v>
      </c>
      <c r="E183" s="285">
        <f t="shared" si="23"/>
        <v>118</v>
      </c>
      <c r="F183" s="24" t="s">
        <v>913</v>
      </c>
      <c r="G183" s="283">
        <f t="shared" si="24"/>
        <v>138</v>
      </c>
      <c r="H183" s="285" t="s">
        <v>33</v>
      </c>
      <c r="I183" s="283" t="s">
        <v>24</v>
      </c>
      <c r="J183" s="285" t="s">
        <v>24</v>
      </c>
      <c r="K183" s="285" t="s">
        <v>34</v>
      </c>
      <c r="L183" s="70" t="s">
        <v>914</v>
      </c>
      <c r="M183" s="70"/>
      <c r="N183" s="357" t="s">
        <v>24</v>
      </c>
      <c r="O183" s="358" t="s">
        <v>201</v>
      </c>
      <c r="P183" s="359" t="s">
        <v>915</v>
      </c>
      <c r="Q183" s="19">
        <v>2.1538461538461542</v>
      </c>
      <c r="R183" s="360"/>
      <c r="S183" s="19">
        <f>Q183*R183</f>
        <v>0</v>
      </c>
      <c r="T183" s="3">
        <f>S183</f>
        <v>0</v>
      </c>
      <c r="W183" s="8" t="s">
        <v>23</v>
      </c>
    </row>
    <row r="184" spans="1:23" ht="69" customHeight="1" thickBot="1">
      <c r="A184" s="362" t="s">
        <v>24</v>
      </c>
      <c r="B184" s="363" t="s">
        <v>916</v>
      </c>
      <c r="C184" s="364" t="s">
        <v>916</v>
      </c>
      <c r="D184" s="365" t="s">
        <v>917</v>
      </c>
      <c r="E184" s="366">
        <f t="shared" si="23"/>
        <v>141</v>
      </c>
      <c r="F184" s="367" t="s">
        <v>918</v>
      </c>
      <c r="G184" s="368">
        <f t="shared" si="24"/>
        <v>181</v>
      </c>
      <c r="H184" s="366" t="s">
        <v>24</v>
      </c>
      <c r="I184" s="368" t="s">
        <v>24</v>
      </c>
      <c r="J184" s="366" t="s">
        <v>24</v>
      </c>
      <c r="K184" s="366" t="s">
        <v>24</v>
      </c>
      <c r="L184" s="369" t="s">
        <v>24</v>
      </c>
      <c r="M184" s="369"/>
      <c r="N184" s="370" t="s">
        <v>24</v>
      </c>
      <c r="O184" s="371" t="s">
        <v>201</v>
      </c>
      <c r="P184" s="372"/>
      <c r="Q184" s="19">
        <v>0</v>
      </c>
      <c r="S184" s="19">
        <f>Q184*R184</f>
        <v>0</v>
      </c>
      <c r="T184" s="3">
        <f>S184</f>
        <v>0</v>
      </c>
      <c r="U184" s="3"/>
      <c r="W184" s="8" t="s">
        <v>23</v>
      </c>
    </row>
    <row r="185" spans="1:23" ht="30.75" customHeight="1">
      <c r="A185" s="373" t="s">
        <v>24</v>
      </c>
      <c r="B185" s="374" t="s">
        <v>919</v>
      </c>
      <c r="C185" s="374" t="s">
        <v>24</v>
      </c>
      <c r="D185" s="375" t="s">
        <v>920</v>
      </c>
      <c r="E185" s="376">
        <f t="shared" si="23"/>
        <v>13</v>
      </c>
      <c r="F185" s="375" t="s">
        <v>920</v>
      </c>
      <c r="G185" s="376">
        <f t="shared" si="24"/>
        <v>13</v>
      </c>
      <c r="H185" s="377" t="s">
        <v>24</v>
      </c>
      <c r="I185" s="377" t="s">
        <v>24</v>
      </c>
      <c r="J185" s="376" t="s">
        <v>24</v>
      </c>
      <c r="K185" s="377" t="s">
        <v>24</v>
      </c>
      <c r="L185" s="377" t="s">
        <v>24</v>
      </c>
      <c r="M185" s="377"/>
      <c r="N185" s="376"/>
      <c r="O185" s="378"/>
      <c r="P185" s="378"/>
      <c r="U185" s="87"/>
    </row>
    <row r="186" spans="1:23" ht="30.75" customHeight="1">
      <c r="A186" s="30" t="s">
        <v>24</v>
      </c>
      <c r="B186" s="36" t="s">
        <v>921</v>
      </c>
      <c r="C186" s="36" t="s">
        <v>24</v>
      </c>
      <c r="D186" s="379" t="s">
        <v>922</v>
      </c>
      <c r="E186" s="41">
        <f t="shared" si="23"/>
        <v>12</v>
      </c>
      <c r="F186" s="379" t="s">
        <v>922</v>
      </c>
      <c r="G186" s="41">
        <f t="shared" si="24"/>
        <v>12</v>
      </c>
      <c r="H186" s="36" t="s">
        <v>24</v>
      </c>
      <c r="I186" s="36" t="s">
        <v>24</v>
      </c>
      <c r="J186" s="34" t="s">
        <v>24</v>
      </c>
      <c r="K186" s="36" t="s">
        <v>24</v>
      </c>
      <c r="L186" s="36" t="s">
        <v>24</v>
      </c>
      <c r="M186" s="36"/>
      <c r="N186" s="34"/>
      <c r="O186" s="380"/>
      <c r="P186" s="380"/>
      <c r="U186" s="87"/>
    </row>
    <row r="187" spans="1:23" ht="30.75" customHeight="1" thickBot="1">
      <c r="A187" s="62" t="s">
        <v>24</v>
      </c>
      <c r="B187" s="68" t="s">
        <v>923</v>
      </c>
      <c r="C187" s="68" t="s">
        <v>24</v>
      </c>
      <c r="D187" s="381" t="s">
        <v>924</v>
      </c>
      <c r="E187" s="63">
        <f t="shared" si="23"/>
        <v>12</v>
      </c>
      <c r="F187" s="381" t="s">
        <v>924</v>
      </c>
      <c r="G187" s="63">
        <f t="shared" si="24"/>
        <v>12</v>
      </c>
      <c r="H187" s="68" t="s">
        <v>24</v>
      </c>
      <c r="I187" s="68" t="s">
        <v>24</v>
      </c>
      <c r="J187" s="66" t="s">
        <v>24</v>
      </c>
      <c r="K187" s="68" t="s">
        <v>24</v>
      </c>
      <c r="L187" s="68" t="s">
        <v>24</v>
      </c>
      <c r="M187" s="68"/>
      <c r="N187" s="66"/>
      <c r="O187" s="382"/>
      <c r="P187" s="382"/>
      <c r="U187" s="87"/>
    </row>
    <row r="188" spans="1:23" ht="16.45" customHeight="1" thickBot="1"/>
    <row r="189" spans="1:23" ht="16.45" customHeight="1" thickBot="1">
      <c r="D189" s="386" t="s">
        <v>925</v>
      </c>
      <c r="E189" s="387"/>
      <c r="F189" s="388"/>
      <c r="G189" s="389"/>
      <c r="H189" s="387"/>
      <c r="I189" s="389"/>
      <c r="J189" s="390"/>
      <c r="K189" s="390"/>
      <c r="L189" s="390"/>
      <c r="M189" s="390"/>
      <c r="N189" s="390"/>
      <c r="O189" s="390"/>
      <c r="P189" s="390"/>
      <c r="Q189" s="387"/>
      <c r="R189" s="391"/>
      <c r="S189" s="392">
        <f>SUM(S5:S184)/60</f>
        <v>18.745769205198144</v>
      </c>
      <c r="T189" s="3">
        <f>SUM(T5:T184)/60</f>
        <v>7.1791019329333148</v>
      </c>
    </row>
  </sheetData>
  <mergeCells count="32">
    <mergeCell ref="A181:P181"/>
    <mergeCell ref="A91:P91"/>
    <mergeCell ref="A98:P98"/>
    <mergeCell ref="A102:P102"/>
    <mergeCell ref="A110:P110"/>
    <mergeCell ref="A115:P115"/>
    <mergeCell ref="A120:P120"/>
    <mergeCell ref="A125:P125"/>
    <mergeCell ref="M139:M151"/>
    <mergeCell ref="M171:M172"/>
    <mergeCell ref="A176:P176"/>
    <mergeCell ref="M177:M178"/>
    <mergeCell ref="Q66:Q68"/>
    <mergeCell ref="S66:S68"/>
    <mergeCell ref="T66:T68"/>
    <mergeCell ref="V66:V68"/>
    <mergeCell ref="Q73:Q75"/>
    <mergeCell ref="S73:S75"/>
    <mergeCell ref="T73:T75"/>
    <mergeCell ref="V73:V75"/>
    <mergeCell ref="V58:V60"/>
    <mergeCell ref="A1:L1"/>
    <mergeCell ref="A2:L2"/>
    <mergeCell ref="P2:P3"/>
    <mergeCell ref="A4:P4"/>
    <mergeCell ref="A19:P19"/>
    <mergeCell ref="A39:P39"/>
    <mergeCell ref="M42:M45"/>
    <mergeCell ref="A54:P54"/>
    <mergeCell ref="Q58:Q60"/>
    <mergeCell ref="S58:S60"/>
    <mergeCell ref="T58:T60"/>
  </mergeCells>
  <conditionalFormatting sqref="B109">
    <cfRule type="duplicateValues" dxfId="83" priority="74"/>
    <cfRule type="duplicateValues" dxfId="82" priority="75"/>
  </conditionalFormatting>
  <conditionalFormatting sqref="B13:B17">
    <cfRule type="duplicateValues" dxfId="81" priority="73"/>
  </conditionalFormatting>
  <conditionalFormatting sqref="B18">
    <cfRule type="duplicateValues" dxfId="80" priority="72"/>
  </conditionalFormatting>
  <conditionalFormatting sqref="C53">
    <cfRule type="duplicateValues" dxfId="79" priority="71"/>
  </conditionalFormatting>
  <conditionalFormatting sqref="C93">
    <cfRule type="duplicateValues" dxfId="78" priority="70"/>
  </conditionalFormatting>
  <conditionalFormatting sqref="B94:B95">
    <cfRule type="duplicateValues" dxfId="77" priority="69"/>
  </conditionalFormatting>
  <conditionalFormatting sqref="C94:C95">
    <cfRule type="duplicateValues" dxfId="76" priority="68"/>
  </conditionalFormatting>
  <conditionalFormatting sqref="B113">
    <cfRule type="duplicateValues" dxfId="75" priority="67"/>
  </conditionalFormatting>
  <conditionalFormatting sqref="B116">
    <cfRule type="duplicateValues" dxfId="74" priority="66"/>
  </conditionalFormatting>
  <conditionalFormatting sqref="B122:B124">
    <cfRule type="duplicateValues" dxfId="73" priority="65"/>
  </conditionalFormatting>
  <conditionalFormatting sqref="C122">
    <cfRule type="duplicateValues" dxfId="72" priority="64"/>
  </conditionalFormatting>
  <conditionalFormatting sqref="B132">
    <cfRule type="duplicateValues" dxfId="71" priority="63"/>
  </conditionalFormatting>
  <conditionalFormatting sqref="C132">
    <cfRule type="duplicateValues" dxfId="70" priority="62"/>
  </conditionalFormatting>
  <conditionalFormatting sqref="B133">
    <cfRule type="duplicateValues" dxfId="69" priority="61"/>
  </conditionalFormatting>
  <conditionalFormatting sqref="C133">
    <cfRule type="duplicateValues" dxfId="68" priority="60"/>
  </conditionalFormatting>
  <conditionalFormatting sqref="B135">
    <cfRule type="duplicateValues" dxfId="67" priority="59"/>
  </conditionalFormatting>
  <conditionalFormatting sqref="C135">
    <cfRule type="duplicateValues" dxfId="66" priority="58"/>
  </conditionalFormatting>
  <conditionalFormatting sqref="B137">
    <cfRule type="duplicateValues" dxfId="65" priority="57"/>
  </conditionalFormatting>
  <conditionalFormatting sqref="C137">
    <cfRule type="duplicateValues" dxfId="64" priority="56"/>
  </conditionalFormatting>
  <conditionalFormatting sqref="B97">
    <cfRule type="duplicateValues" dxfId="63" priority="76"/>
  </conditionalFormatting>
  <conditionalFormatting sqref="C47">
    <cfRule type="duplicateValues" dxfId="62" priority="55"/>
  </conditionalFormatting>
  <conditionalFormatting sqref="B107">
    <cfRule type="duplicateValues" dxfId="61" priority="77"/>
  </conditionalFormatting>
  <conditionalFormatting sqref="B89">
    <cfRule type="duplicateValues" dxfId="60" priority="78"/>
  </conditionalFormatting>
  <conditionalFormatting sqref="D46">
    <cfRule type="cellIs" dxfId="59" priority="54" operator="notEqual">
      <formula>$D$46</formula>
    </cfRule>
  </conditionalFormatting>
  <conditionalFormatting sqref="C38">
    <cfRule type="duplicateValues" dxfId="58" priority="53"/>
  </conditionalFormatting>
  <conditionalFormatting sqref="B41 B45">
    <cfRule type="duplicateValues" dxfId="57" priority="52"/>
  </conditionalFormatting>
  <conditionalFormatting sqref="C41:C43">
    <cfRule type="duplicateValues" dxfId="56" priority="51"/>
  </conditionalFormatting>
  <conditionalFormatting sqref="B41">
    <cfRule type="duplicateValues" dxfId="55" priority="50"/>
  </conditionalFormatting>
  <conditionalFormatting sqref="B42:B44">
    <cfRule type="duplicateValues" dxfId="54" priority="49"/>
  </conditionalFormatting>
  <conditionalFormatting sqref="C51">
    <cfRule type="duplicateValues" dxfId="53" priority="48"/>
  </conditionalFormatting>
  <conditionalFormatting sqref="B55">
    <cfRule type="duplicateValues" dxfId="52" priority="47"/>
  </conditionalFormatting>
  <conditionalFormatting sqref="C58:C60">
    <cfRule type="duplicateValues" dxfId="51" priority="45"/>
  </conditionalFormatting>
  <conditionalFormatting sqref="B58:B60">
    <cfRule type="duplicateValues" dxfId="50" priority="46"/>
  </conditionalFormatting>
  <conditionalFormatting sqref="B64">
    <cfRule type="duplicateValues" dxfId="49" priority="44"/>
  </conditionalFormatting>
  <conditionalFormatting sqref="C64">
    <cfRule type="duplicateValues" dxfId="48" priority="43"/>
  </conditionalFormatting>
  <conditionalFormatting sqref="B66:B68">
    <cfRule type="duplicateValues" dxfId="47" priority="42"/>
  </conditionalFormatting>
  <conditionalFormatting sqref="C66:C68">
    <cfRule type="duplicateValues" dxfId="46" priority="41"/>
  </conditionalFormatting>
  <conditionalFormatting sqref="B73:B75">
    <cfRule type="duplicateValues" dxfId="45" priority="40"/>
  </conditionalFormatting>
  <conditionalFormatting sqref="C73:C75">
    <cfRule type="duplicateValues" dxfId="44" priority="39"/>
  </conditionalFormatting>
  <conditionalFormatting sqref="B182:B184 B177:B179 B134 B121 B3 B111:B112 B63 B71:B72 B78:B81 B96 B103:B106 B108:B109 B114 B117:B119 B126:B131 B136 B138 B40 B5:B18 B20:B21 B57 B92:B93 B53 B46:B48 B65 B88 B90 B99:B101 B38 B188:B1048576">
    <cfRule type="duplicateValues" dxfId="43" priority="79"/>
  </conditionalFormatting>
  <conditionalFormatting sqref="C158">
    <cfRule type="duplicateValues" dxfId="42" priority="38"/>
  </conditionalFormatting>
  <conditionalFormatting sqref="B180">
    <cfRule type="duplicateValues" dxfId="41" priority="80"/>
  </conditionalFormatting>
  <conditionalFormatting sqref="F121:F122 F116:F118 F112 F89 F82:F84 F38 F41:F44 F46:F47 F50 F13:F18 F182:F184 F126:F138 F174:F175 F87 F188:F1048576 F153:F159 F3 F5:F11 F20:F21 F99">
    <cfRule type="cellIs" dxfId="40" priority="36" operator="equal">
      <formula>#VALUE!</formula>
    </cfRule>
    <cfRule type="cellIs" dxfId="39" priority="37" operator="equal">
      <formula>#N/A</formula>
    </cfRule>
  </conditionalFormatting>
  <conditionalFormatting sqref="B51">
    <cfRule type="duplicateValues" dxfId="38" priority="35"/>
  </conditionalFormatting>
  <conditionalFormatting sqref="C45">
    <cfRule type="duplicateValues" dxfId="37" priority="34"/>
  </conditionalFormatting>
  <conditionalFormatting sqref="C44">
    <cfRule type="duplicateValues" dxfId="36" priority="33"/>
  </conditionalFormatting>
  <conditionalFormatting sqref="C55">
    <cfRule type="duplicateValues" dxfId="35" priority="32"/>
  </conditionalFormatting>
  <conditionalFormatting sqref="C180">
    <cfRule type="duplicateValues" dxfId="34" priority="31"/>
  </conditionalFormatting>
  <conditionalFormatting sqref="B158">
    <cfRule type="duplicateValues" dxfId="33" priority="30"/>
  </conditionalFormatting>
  <conditionalFormatting sqref="B22 B37">
    <cfRule type="duplicateValues" dxfId="32" priority="28"/>
  </conditionalFormatting>
  <conditionalFormatting sqref="B37 B22">
    <cfRule type="duplicateValues" dxfId="31" priority="27"/>
  </conditionalFormatting>
  <conditionalFormatting sqref="B26">
    <cfRule type="duplicateValues" dxfId="30" priority="25"/>
    <cfRule type="duplicateValues" dxfId="29" priority="26"/>
  </conditionalFormatting>
  <conditionalFormatting sqref="B23">
    <cfRule type="duplicateValues" dxfId="28" priority="23"/>
    <cfRule type="duplicateValues" dxfId="27" priority="24"/>
  </conditionalFormatting>
  <conditionalFormatting sqref="B25">
    <cfRule type="duplicateValues" dxfId="26" priority="21"/>
    <cfRule type="duplicateValues" dxfId="25" priority="22"/>
  </conditionalFormatting>
  <conditionalFormatting sqref="B31">
    <cfRule type="duplicateValues" dxfId="24" priority="19"/>
    <cfRule type="duplicateValues" dxfId="23" priority="20"/>
  </conditionalFormatting>
  <conditionalFormatting sqref="B33:B34">
    <cfRule type="duplicateValues" dxfId="22" priority="18"/>
  </conditionalFormatting>
  <conditionalFormatting sqref="B32">
    <cfRule type="duplicateValues" dxfId="21" priority="16"/>
    <cfRule type="duplicateValues" dxfId="20" priority="17"/>
  </conditionalFormatting>
  <conditionalFormatting sqref="B27">
    <cfRule type="duplicateValues" dxfId="19" priority="14"/>
    <cfRule type="duplicateValues" dxfId="18" priority="15"/>
  </conditionalFormatting>
  <conditionalFormatting sqref="B24">
    <cfRule type="duplicateValues" dxfId="17" priority="12"/>
    <cfRule type="duplicateValues" dxfId="16" priority="13"/>
  </conditionalFormatting>
  <conditionalFormatting sqref="B35 B28:B30">
    <cfRule type="duplicateValues" dxfId="15" priority="29"/>
  </conditionalFormatting>
  <conditionalFormatting sqref="B36">
    <cfRule type="duplicateValues" dxfId="14" priority="11"/>
  </conditionalFormatting>
  <conditionalFormatting sqref="C159:C167 C174:C175">
    <cfRule type="duplicateValues" dxfId="13" priority="81"/>
  </conditionalFormatting>
  <conditionalFormatting sqref="B159:B167 B174:B175">
    <cfRule type="duplicateValues" dxfId="12" priority="82"/>
  </conditionalFormatting>
  <conditionalFormatting sqref="B52">
    <cfRule type="duplicateValues" dxfId="11" priority="9"/>
  </conditionalFormatting>
  <conditionalFormatting sqref="C52">
    <cfRule type="duplicateValues" dxfId="10" priority="10"/>
  </conditionalFormatting>
  <conditionalFormatting sqref="B52">
    <cfRule type="duplicateValues" dxfId="9" priority="8"/>
  </conditionalFormatting>
  <conditionalFormatting sqref="F151">
    <cfRule type="duplicateValues" dxfId="8" priority="6"/>
    <cfRule type="duplicateValues" dxfId="7" priority="7"/>
  </conditionalFormatting>
  <conditionalFormatting sqref="F149">
    <cfRule type="duplicateValues" dxfId="6" priority="4"/>
    <cfRule type="duplicateValues" dxfId="5" priority="5"/>
  </conditionalFormatting>
  <conditionalFormatting sqref="F160:F168">
    <cfRule type="cellIs" dxfId="4" priority="2" operator="equal">
      <formula>#VALUE!</formula>
    </cfRule>
    <cfRule type="cellIs" dxfId="3" priority="3" operator="equal">
      <formula>#N/A</formula>
    </cfRule>
  </conditionalFormatting>
  <conditionalFormatting sqref="C154:C155">
    <cfRule type="duplicateValues" dxfId="2" priority="83"/>
  </conditionalFormatting>
  <conditionalFormatting sqref="B154:B155">
    <cfRule type="duplicateValues" dxfId="1" priority="84"/>
  </conditionalFormatting>
  <conditionalFormatting sqref="B92:B97 B1:B3 B5:B18 B20:B38 B40:B53 B55:B90 B99:B101 B103:B109 B111:B114 B116:B119 B121:B124 B126:B175 B177:B180 B182:B1048576">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ThanZawOo</dc:creator>
  <cp:lastModifiedBy>sean ng</cp:lastModifiedBy>
  <dcterms:created xsi:type="dcterms:W3CDTF">2022-06-10T04:37:33Z</dcterms:created>
  <dcterms:modified xsi:type="dcterms:W3CDTF">2022-06-24T14:34:18Z</dcterms:modified>
</cp:coreProperties>
</file>