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 Table QMRA\Share-Table-QMRA\R\Dose Response\"/>
    </mc:Choice>
  </mc:AlternateContent>
  <xr:revisionPtr revIDLastSave="0" documentId="13_ncr:1_{F9FAF14F-057D-4918-BEFC-79F5DBA220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Comparison" sheetId="1" r:id="rId1"/>
  </sheets>
  <definedNames>
    <definedName name="_xlnm._FilterDatabase" localSheetId="0" hidden="1">SummaryComparison!$A$12:$Y$12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1" l="1"/>
  <c r="V23" i="1"/>
  <c r="V24" i="1"/>
  <c r="V25" i="1"/>
  <c r="V26" i="1"/>
  <c r="V21" i="1"/>
  <c r="U22" i="1"/>
  <c r="U23" i="1"/>
  <c r="U24" i="1"/>
  <c r="U25" i="1"/>
  <c r="U26" i="1"/>
  <c r="U21" i="1"/>
  <c r="R13" i="1"/>
  <c r="R17" i="1"/>
  <c r="R18" i="1"/>
  <c r="R14" i="1"/>
  <c r="R15" i="1"/>
  <c r="R16" i="1"/>
  <c r="O28" i="1"/>
  <c r="P28" i="1"/>
  <c r="O29" i="1"/>
  <c r="P29" i="1"/>
  <c r="O30" i="1"/>
  <c r="P30" i="1"/>
  <c r="O31" i="1"/>
  <c r="P31" i="1"/>
  <c r="O32" i="1"/>
  <c r="P32" i="1"/>
  <c r="O33" i="1"/>
  <c r="P33" i="1"/>
  <c r="N29" i="1"/>
  <c r="N30" i="1"/>
  <c r="N31" i="1"/>
  <c r="N32" i="1"/>
  <c r="N33" i="1"/>
  <c r="N28" i="1"/>
  <c r="M29" i="1"/>
  <c r="M30" i="1"/>
  <c r="M31" i="1"/>
  <c r="M32" i="1"/>
  <c r="M33" i="1"/>
  <c r="M28" i="1"/>
  <c r="L29" i="1"/>
  <c r="L30" i="1"/>
  <c r="L31" i="1"/>
  <c r="L32" i="1"/>
  <c r="L33" i="1"/>
  <c r="L28" i="1"/>
  <c r="K29" i="1"/>
  <c r="K30" i="1"/>
  <c r="K31" i="1"/>
  <c r="K32" i="1"/>
  <c r="K33" i="1"/>
  <c r="K28" i="1"/>
  <c r="G29" i="1"/>
  <c r="G30" i="1"/>
  <c r="G31" i="1"/>
  <c r="G32" i="1"/>
  <c r="G33" i="1"/>
  <c r="G28" i="1"/>
  <c r="R5" i="1" l="1"/>
  <c r="R6" i="1"/>
  <c r="R7" i="1"/>
  <c r="R8" i="1"/>
  <c r="R3" i="1"/>
  <c r="R4" i="1"/>
</calcChain>
</file>

<file path=xl/sharedStrings.xml><?xml version="1.0" encoding="utf-8"?>
<sst xmlns="http://schemas.openxmlformats.org/spreadsheetml/2006/main" count="74" uniqueCount="52">
  <si>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</si>
  <si>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</si>
  <si>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</si>
  <si>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</si>
  <si>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</si>
  <si>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</si>
  <si>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</si>
  <si>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</si>
  <si>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</si>
  <si>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</si>
  <si>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</si>
  <si>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</si>
  <si>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</si>
  <si>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</si>
  <si>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</si>
  <si>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</si>
  <si>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 xml:space="preserve">1.17% [0.42%-2.32%]  </t>
  </si>
  <si>
    <t xml:space="preserve">1.11% [0.34%-2.16%]  </t>
  </si>
  <si>
    <t xml:space="preserve">1.13% [0.40%-2.10%]  </t>
  </si>
  <si>
    <t xml:space="preserve">0.69% [0.14%-1.41%]  </t>
  </si>
  <si>
    <t xml:space="preserve">0.67% [0.16%-1.58%]  </t>
  </si>
  <si>
    <t>Proportion of Contamination consumed by Students</t>
  </si>
  <si>
    <t>Food Security Portion</t>
  </si>
  <si>
    <t>Dose Response</t>
  </si>
  <si>
    <t>Intervention Illness Effectiveness</t>
  </si>
  <si>
    <t>ST ON, Wash ON Wrapp OFF</t>
  </si>
  <si>
    <t>ST ON. No internvetions</t>
  </si>
  <si>
    <t>ST OFF (Baseline). No Interventions</t>
  </si>
  <si>
    <t>ST ON, Wash OFF Wrapp ON</t>
  </si>
  <si>
    <t>ST OFF, Wash ON Wrapp OFF</t>
  </si>
  <si>
    <t>ST OFF, Wash OFF Wrapp ON</t>
  </si>
  <si>
    <t xml:space="preserve">1.08% [0.32%-2.32%]  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</si>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</sst>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3"/>
  <sheetViews>
    <sheetView tabSelected="1" workbookViewId="0">
      <selection activeCell="B11" sqref="B11:V18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28515625" style="1" customWidth="1"/>
    <col min="13" max="16" width="9.28515625" style="1" customWidth="1"/>
    <col min="17" max="17" width="1.14062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1" spans="1:22" ht="15" customHeight="1" x14ac:dyDescent="0.2">
      <c r="A1" s="8"/>
      <c r="B1" s="8"/>
      <c r="C1" s="8"/>
      <c r="D1" s="8"/>
      <c r="E1" s="8"/>
      <c r="F1" s="8"/>
      <c r="G1" s="8"/>
      <c r="H1" s="15" t="s">
        <v>22</v>
      </c>
      <c r="I1" s="15"/>
      <c r="J1" s="15"/>
      <c r="K1" s="15"/>
      <c r="L1" s="10"/>
      <c r="M1" s="15" t="s">
        <v>21</v>
      </c>
      <c r="N1" s="15"/>
      <c r="O1" s="15"/>
      <c r="P1" s="15"/>
      <c r="R1" s="15" t="s">
        <v>23</v>
      </c>
      <c r="S1" s="15"/>
    </row>
    <row r="2" spans="1:22" ht="5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11"/>
      <c r="M2" s="9" t="s">
        <v>11</v>
      </c>
      <c r="N2" s="9" t="s">
        <v>12</v>
      </c>
      <c r="O2" s="9" t="s">
        <v>13</v>
      </c>
      <c r="P2" s="9" t="s">
        <v>14</v>
      </c>
      <c r="Q2" s="11"/>
      <c r="R2" s="9" t="s">
        <v>32</v>
      </c>
      <c r="S2" s="9" t="s">
        <v>15</v>
      </c>
      <c r="T2" s="7" t="s">
        <v>24</v>
      </c>
    </row>
    <row r="3" spans="1:22" s="2" customFormat="1" ht="28.5" customHeight="1" x14ac:dyDescent="0.25">
      <c r="A3" s="2">
        <v>1</v>
      </c>
      <c r="B3" s="2" t="s">
        <v>26</v>
      </c>
      <c r="C3" s="2">
        <v>30</v>
      </c>
      <c r="D3" s="3">
        <v>48750</v>
      </c>
      <c r="E3" s="3">
        <v>19759</v>
      </c>
      <c r="F3" s="2">
        <v>40.531282051282098</v>
      </c>
      <c r="G3" s="3">
        <v>27444</v>
      </c>
      <c r="H3" s="3">
        <v>21188</v>
      </c>
      <c r="I3" s="3">
        <v>6256</v>
      </c>
      <c r="J3" s="4">
        <v>0.77200000000000002</v>
      </c>
      <c r="K3" s="5">
        <v>0.22800000000000001</v>
      </c>
      <c r="L3" s="12"/>
      <c r="M3" s="4">
        <v>0.82099296523103404</v>
      </c>
      <c r="N3" s="4">
        <v>7.2119034364087203E-2</v>
      </c>
      <c r="O3" s="4">
        <v>3.9374462270357798E-2</v>
      </c>
      <c r="P3" s="4">
        <v>6.7513538134521003E-2</v>
      </c>
      <c r="Q3" s="13"/>
      <c r="R3" s="13">
        <f>SUM(N3:P3)</f>
        <v>0.17900703476896601</v>
      </c>
      <c r="S3" s="2" t="s">
        <v>16</v>
      </c>
      <c r="T3" s="4">
        <v>1.054</v>
      </c>
    </row>
    <row r="4" spans="1:22" s="2" customFormat="1" ht="28.5" customHeight="1" x14ac:dyDescent="0.25">
      <c r="A4" s="2">
        <v>2</v>
      </c>
      <c r="B4" s="2" t="s">
        <v>27</v>
      </c>
      <c r="C4" s="2">
        <v>30</v>
      </c>
      <c r="D4" s="3">
        <v>48750</v>
      </c>
      <c r="E4" s="3">
        <v>17230</v>
      </c>
      <c r="F4" s="2">
        <v>35.343589743589703</v>
      </c>
      <c r="G4" s="3">
        <v>29243</v>
      </c>
      <c r="H4" s="3">
        <v>17230</v>
      </c>
      <c r="I4" s="3">
        <v>12013</v>
      </c>
      <c r="J4" s="4">
        <v>0.58899999999999997</v>
      </c>
      <c r="K4" s="5">
        <v>0.41099999999999998</v>
      </c>
      <c r="L4" s="12"/>
      <c r="M4" s="4">
        <v>0.84747533372025496</v>
      </c>
      <c r="N4" s="4">
        <v>5.8618688334300603E-2</v>
      </c>
      <c r="O4" s="4">
        <v>3.55194428322693E-2</v>
      </c>
      <c r="P4" s="4">
        <v>5.8386535113174702E-2</v>
      </c>
      <c r="Q4" s="13"/>
      <c r="R4" s="13">
        <f>SUM(N4:P4)</f>
        <v>0.15252466627974462</v>
      </c>
      <c r="S4" s="5" t="s">
        <v>17</v>
      </c>
      <c r="T4" s="4">
        <v>1</v>
      </c>
    </row>
    <row r="5" spans="1:22" s="2" customFormat="1" ht="28.5" customHeight="1" x14ac:dyDescent="0.25">
      <c r="A5" s="2">
        <v>3</v>
      </c>
      <c r="B5" s="2" t="s">
        <v>25</v>
      </c>
      <c r="C5" s="2">
        <v>30</v>
      </c>
      <c r="D5" s="3">
        <v>48750</v>
      </c>
      <c r="E5" s="3">
        <v>19904</v>
      </c>
      <c r="F5" s="2">
        <v>40.828717948717902</v>
      </c>
      <c r="G5" s="3">
        <v>27472</v>
      </c>
      <c r="H5" s="3">
        <v>21330</v>
      </c>
      <c r="I5" s="3">
        <v>6142</v>
      </c>
      <c r="J5" s="4">
        <v>0.77600000000000002</v>
      </c>
      <c r="K5" s="5">
        <v>0.224</v>
      </c>
      <c r="L5" s="12"/>
      <c r="M5" s="4">
        <v>0.82229702572347307</v>
      </c>
      <c r="N5" s="4">
        <v>7.5813906752411592E-2</v>
      </c>
      <c r="O5" s="4">
        <v>3.8735932475884201E-2</v>
      </c>
      <c r="P5" s="4">
        <v>6.3153135048231501E-2</v>
      </c>
      <c r="Q5" s="13"/>
      <c r="R5" s="13">
        <f t="shared" ref="R5:R8" si="0">SUM(N5:P5)</f>
        <v>0.17770297427652729</v>
      </c>
      <c r="S5" s="5" t="s">
        <v>18</v>
      </c>
      <c r="T5" s="4">
        <v>1.018</v>
      </c>
    </row>
    <row r="6" spans="1:22" s="2" customFormat="1" ht="28.5" customHeight="1" x14ac:dyDescent="0.25">
      <c r="A6" s="2">
        <v>4</v>
      </c>
      <c r="B6" s="2" t="s">
        <v>28</v>
      </c>
      <c r="C6" s="2">
        <v>30</v>
      </c>
      <c r="D6" s="3">
        <v>48750</v>
      </c>
      <c r="E6" s="3">
        <v>19841</v>
      </c>
      <c r="F6" s="2">
        <v>40.6994871794872</v>
      </c>
      <c r="G6" s="3">
        <v>27376</v>
      </c>
      <c r="H6" s="3">
        <v>21254</v>
      </c>
      <c r="I6" s="3">
        <v>6122</v>
      </c>
      <c r="J6" s="4">
        <v>0.77600000000000002</v>
      </c>
      <c r="K6" s="5">
        <v>0.224</v>
      </c>
      <c r="L6" s="12"/>
      <c r="M6" s="4">
        <v>0.85645884784033099</v>
      </c>
      <c r="N6" s="4">
        <v>7.5550627488533903E-2</v>
      </c>
      <c r="O6" s="4">
        <v>2.8778791391562902E-2</v>
      </c>
      <c r="P6" s="4">
        <v>3.92117332795726E-2</v>
      </c>
      <c r="Q6" s="13"/>
      <c r="R6" s="13">
        <f t="shared" si="0"/>
        <v>0.14354115215966939</v>
      </c>
      <c r="S6" s="5" t="s">
        <v>19</v>
      </c>
      <c r="T6" s="4">
        <v>0.622</v>
      </c>
    </row>
    <row r="7" spans="1:22" s="2" customFormat="1" ht="28.5" customHeight="1" x14ac:dyDescent="0.25">
      <c r="A7" s="2">
        <v>5</v>
      </c>
      <c r="B7" s="2" t="s">
        <v>29</v>
      </c>
      <c r="C7" s="2">
        <v>30</v>
      </c>
      <c r="D7" s="3">
        <v>48750</v>
      </c>
      <c r="E7" s="3">
        <v>17366</v>
      </c>
      <c r="F7" s="2">
        <v>35.622564102564098</v>
      </c>
      <c r="G7" s="3">
        <v>29472</v>
      </c>
      <c r="H7" s="3">
        <v>17366</v>
      </c>
      <c r="I7" s="3">
        <v>12106</v>
      </c>
      <c r="J7" s="4">
        <v>0.58899999999999997</v>
      </c>
      <c r="K7" s="5">
        <v>0.41099999999999998</v>
      </c>
      <c r="L7" s="12"/>
      <c r="M7" s="4">
        <v>0.8440631118277091</v>
      </c>
      <c r="N7" s="4">
        <v>6.1729816883565602E-2</v>
      </c>
      <c r="O7" s="4">
        <v>3.23620868363469E-2</v>
      </c>
      <c r="P7" s="4">
        <v>6.1844984452378203E-2</v>
      </c>
      <c r="Q7" s="13"/>
      <c r="R7" s="13">
        <f t="shared" si="0"/>
        <v>0.15593688817229071</v>
      </c>
      <c r="S7" s="5" t="s">
        <v>31</v>
      </c>
      <c r="T7" s="4">
        <v>0.97299999999999998</v>
      </c>
    </row>
    <row r="8" spans="1:22" s="2" customFormat="1" ht="28.5" customHeight="1" x14ac:dyDescent="0.25">
      <c r="A8" s="2">
        <v>6</v>
      </c>
      <c r="B8" s="2" t="s">
        <v>30</v>
      </c>
      <c r="C8" s="2">
        <v>30</v>
      </c>
      <c r="D8" s="3">
        <v>48750</v>
      </c>
      <c r="E8" s="3">
        <v>17181</v>
      </c>
      <c r="F8" s="2">
        <v>35.243076923076899</v>
      </c>
      <c r="G8" s="3">
        <v>29236</v>
      </c>
      <c r="H8" s="3">
        <v>17181</v>
      </c>
      <c r="I8" s="3">
        <v>12055</v>
      </c>
      <c r="J8" s="4">
        <v>0.58699999999999997</v>
      </c>
      <c r="K8" s="5">
        <v>0.41199999999999998</v>
      </c>
      <c r="L8" s="12"/>
      <c r="M8" s="4">
        <v>0.87608404633024806</v>
      </c>
      <c r="N8" s="4">
        <v>6.2336301728653697E-2</v>
      </c>
      <c r="O8" s="4">
        <v>2.5493277457656699E-2</v>
      </c>
      <c r="P8" s="4">
        <v>3.6086374483441E-2</v>
      </c>
      <c r="Q8" s="13"/>
      <c r="R8" s="13">
        <f t="shared" si="0"/>
        <v>0.1239159536697514</v>
      </c>
      <c r="S8" s="5" t="s">
        <v>20</v>
      </c>
      <c r="T8" s="4">
        <v>0.60299999999999998</v>
      </c>
    </row>
    <row r="11" spans="1:22" x14ac:dyDescent="0.2">
      <c r="A11" s="8"/>
      <c r="B11" s="8"/>
      <c r="C11" s="8"/>
      <c r="D11" s="8"/>
      <c r="E11" s="8"/>
      <c r="F11" s="8"/>
      <c r="G11" s="8"/>
      <c r="H11" s="15" t="s">
        <v>22</v>
      </c>
      <c r="I11" s="15"/>
      <c r="J11" s="15"/>
      <c r="K11" s="15"/>
      <c r="L11" s="10"/>
      <c r="M11" s="15" t="s">
        <v>21</v>
      </c>
      <c r="N11" s="15"/>
      <c r="O11" s="15"/>
      <c r="P11" s="15"/>
      <c r="R11" s="15" t="s">
        <v>23</v>
      </c>
      <c r="S11" s="15"/>
      <c r="T11" s="15"/>
      <c r="U11" s="15"/>
      <c r="V11" s="15"/>
    </row>
    <row r="12" spans="1:22" ht="51" x14ac:dyDescent="0.2">
      <c r="A12" s="9" t="s">
        <v>0</v>
      </c>
      <c r="B12" s="9" t="s">
        <v>1</v>
      </c>
      <c r="C12" s="9" t="s">
        <v>2</v>
      </c>
      <c r="D12" s="9" t="s">
        <v>3</v>
      </c>
      <c r="E12" s="9" t="s">
        <v>4</v>
      </c>
      <c r="F12" s="9" t="s">
        <v>5</v>
      </c>
      <c r="G12" s="9" t="s">
        <v>6</v>
      </c>
      <c r="H12" s="9" t="s">
        <v>7</v>
      </c>
      <c r="I12" s="9" t="s">
        <v>8</v>
      </c>
      <c r="J12" s="9" t="s">
        <v>9</v>
      </c>
      <c r="K12" s="9" t="s">
        <v>10</v>
      </c>
      <c r="L12" s="11"/>
      <c r="M12" s="9" t="s">
        <v>11</v>
      </c>
      <c r="N12" s="9" t="s">
        <v>12</v>
      </c>
      <c r="O12" s="9" t="s">
        <v>13</v>
      </c>
      <c r="P12" s="9" t="s">
        <v>14</v>
      </c>
      <c r="Q12" s="11"/>
      <c r="R12" s="9" t="s">
        <v>32</v>
      </c>
      <c r="S12" s="9" t="s">
        <v>15</v>
      </c>
      <c r="T12" s="7" t="s">
        <v>45</v>
      </c>
      <c r="U12" s="7" t="s">
        <v>47</v>
      </c>
      <c r="V12" s="7" t="s">
        <v>46</v>
      </c>
    </row>
    <row r="13" spans="1:22" ht="25.5" x14ac:dyDescent="0.2">
      <c r="A13" s="2">
        <v>1</v>
      </c>
      <c r="B13" s="2" t="s">
        <v>27</v>
      </c>
      <c r="C13" s="2">
        <v>100</v>
      </c>
      <c r="D13" s="3">
        <v>162500</v>
      </c>
      <c r="E13" s="3">
        <v>57468</v>
      </c>
      <c r="F13" s="5">
        <v>0.3536492</v>
      </c>
      <c r="G13" s="3">
        <v>98050</v>
      </c>
      <c r="H13" s="3">
        <v>57468</v>
      </c>
      <c r="I13" s="3">
        <v>40582</v>
      </c>
      <c r="J13" s="4">
        <v>0.58610909999999994</v>
      </c>
      <c r="K13" s="5">
        <v>0.41389090000000001</v>
      </c>
      <c r="L13" s="12"/>
      <c r="M13" s="4">
        <v>0.84036330000000004</v>
      </c>
      <c r="N13" s="4">
        <v>6.5740930000000003E-2</v>
      </c>
      <c r="O13" s="4">
        <v>3.4854179999999998E-2</v>
      </c>
      <c r="P13" s="4">
        <v>5.9041550000000005E-2</v>
      </c>
      <c r="Q13" s="13"/>
      <c r="R13" s="13">
        <f>SUM(N13:P13)</f>
        <v>0.15963666000000001</v>
      </c>
      <c r="S13" s="5" t="s">
        <v>39</v>
      </c>
      <c r="T13" s="4">
        <v>1</v>
      </c>
      <c r="U13" s="4">
        <v>1</v>
      </c>
      <c r="V13" s="4">
        <v>1</v>
      </c>
    </row>
    <row r="14" spans="1:22" ht="25.5" x14ac:dyDescent="0.2">
      <c r="A14" s="2">
        <v>2</v>
      </c>
      <c r="B14" s="2" t="s">
        <v>49</v>
      </c>
      <c r="C14" s="2">
        <v>100</v>
      </c>
      <c r="D14" s="3">
        <v>162500</v>
      </c>
      <c r="E14" s="3">
        <v>57587</v>
      </c>
      <c r="F14" s="5">
        <v>0.35438150000000002</v>
      </c>
      <c r="G14" s="3">
        <v>97827</v>
      </c>
      <c r="H14" s="3">
        <v>57587</v>
      </c>
      <c r="I14" s="3">
        <v>40240</v>
      </c>
      <c r="J14" s="4">
        <v>0.58866160000000001</v>
      </c>
      <c r="K14" s="5">
        <v>0.41133839999999999</v>
      </c>
      <c r="L14" s="12"/>
      <c r="M14" s="4">
        <v>0.84645840000000006</v>
      </c>
      <c r="N14" s="4">
        <v>6.3295539999999997E-2</v>
      </c>
      <c r="O14" s="4">
        <v>3.4104920000000004E-2</v>
      </c>
      <c r="P14" s="4">
        <v>5.6141139999999999E-2</v>
      </c>
      <c r="Q14" s="13"/>
      <c r="R14" s="13">
        <f>SUM(N14:P14)</f>
        <v>0.1535416</v>
      </c>
      <c r="S14" s="5" t="s">
        <v>43</v>
      </c>
      <c r="T14" s="4">
        <v>0.94335561456596306</v>
      </c>
      <c r="U14" s="4">
        <v>0.94231515936299215</v>
      </c>
      <c r="V14" s="4">
        <v>0.97401870858040418</v>
      </c>
    </row>
    <row r="15" spans="1:22" x14ac:dyDescent="0.2">
      <c r="A15" s="2">
        <v>3</v>
      </c>
      <c r="B15" s="2" t="s">
        <v>48</v>
      </c>
      <c r="C15" s="2">
        <v>100</v>
      </c>
      <c r="D15" s="3">
        <v>162500</v>
      </c>
      <c r="E15" s="3">
        <v>57407</v>
      </c>
      <c r="F15" s="5">
        <v>0.35327379999999997</v>
      </c>
      <c r="G15" s="3">
        <v>98013</v>
      </c>
      <c r="H15" s="3">
        <v>57407</v>
      </c>
      <c r="I15" s="3">
        <v>40606</v>
      </c>
      <c r="J15" s="4">
        <v>0.58570800000000001</v>
      </c>
      <c r="K15" s="5">
        <v>0.41429199999999999</v>
      </c>
      <c r="L15" s="12"/>
      <c r="M15" s="4">
        <v>0.8767919999999999</v>
      </c>
      <c r="N15" s="4">
        <v>6.3232709999999998E-2</v>
      </c>
      <c r="O15" s="4">
        <v>2.4596300000000001E-2</v>
      </c>
      <c r="P15" s="4">
        <v>3.5378960000000001E-2</v>
      </c>
      <c r="Q15" s="13"/>
      <c r="R15" s="13">
        <f>SUM(N15:P15)</f>
        <v>0.12320797</v>
      </c>
      <c r="S15" s="5" t="s">
        <v>44</v>
      </c>
      <c r="T15" s="4">
        <v>0.58635564045321353</v>
      </c>
      <c r="U15" s="4">
        <v>0.67631871420409573</v>
      </c>
      <c r="V15" s="4">
        <v>0</v>
      </c>
    </row>
    <row r="16" spans="1:22" ht="25.5" x14ac:dyDescent="0.2">
      <c r="A16" s="2">
        <v>4</v>
      </c>
      <c r="B16" s="2" t="s">
        <v>26</v>
      </c>
      <c r="C16" s="2">
        <v>100</v>
      </c>
      <c r="D16" s="3">
        <v>162500</v>
      </c>
      <c r="E16" s="3">
        <v>65941</v>
      </c>
      <c r="F16" s="5">
        <v>0.40579079999999995</v>
      </c>
      <c r="G16" s="3">
        <v>91095</v>
      </c>
      <c r="H16" s="3">
        <v>70664</v>
      </c>
      <c r="I16" s="3">
        <v>20431</v>
      </c>
      <c r="J16" s="4">
        <v>0.77571769999999995</v>
      </c>
      <c r="K16" s="5">
        <v>0.22428229999999999</v>
      </c>
      <c r="L16" s="12"/>
      <c r="M16" s="4">
        <v>0.8150771</v>
      </c>
      <c r="N16" s="4">
        <v>7.8858370000000011E-2</v>
      </c>
      <c r="O16" s="4">
        <v>3.8913570000000001E-2</v>
      </c>
      <c r="P16" s="4">
        <v>6.7150939999999992E-2</v>
      </c>
      <c r="Q16" s="13"/>
      <c r="R16" s="13">
        <f>SUM(N16:P16)</f>
        <v>0.18492288000000001</v>
      </c>
      <c r="S16" s="2" t="s">
        <v>41</v>
      </c>
      <c r="T16" s="4">
        <v>1.0327111822883308</v>
      </c>
      <c r="U16" s="4">
        <v>0.99069289498448443</v>
      </c>
      <c r="V16" s="4">
        <v>1.1749659105642232</v>
      </c>
    </row>
    <row r="17" spans="1:25" ht="25.5" x14ac:dyDescent="0.2">
      <c r="A17" s="2">
        <v>5</v>
      </c>
      <c r="B17" s="2" t="s">
        <v>51</v>
      </c>
      <c r="C17" s="2">
        <v>100</v>
      </c>
      <c r="D17" s="3">
        <v>162500</v>
      </c>
      <c r="E17" s="3">
        <v>66238</v>
      </c>
      <c r="F17" s="5">
        <v>0.40761850000000005</v>
      </c>
      <c r="G17" s="3">
        <v>91199</v>
      </c>
      <c r="H17" s="3">
        <v>70925</v>
      </c>
      <c r="I17" s="3">
        <v>20274</v>
      </c>
      <c r="J17" s="4">
        <v>0.77769490000000008</v>
      </c>
      <c r="K17" s="5">
        <v>0.22230509999999998</v>
      </c>
      <c r="L17" s="12"/>
      <c r="M17" s="4">
        <v>0.82072220000000007</v>
      </c>
      <c r="N17" s="4">
        <v>7.8429299999999993E-2</v>
      </c>
      <c r="O17" s="4">
        <v>3.6897249999999999E-2</v>
      </c>
      <c r="P17" s="4">
        <v>6.3951209999999994E-2</v>
      </c>
      <c r="Q17" s="13"/>
      <c r="R17" s="13">
        <f>SUM(N17:P17)</f>
        <v>0.17927776000000001</v>
      </c>
      <c r="S17" s="5" t="s">
        <v>40</v>
      </c>
      <c r="T17" s="4">
        <v>0.99333869980140765</v>
      </c>
      <c r="U17" s="4">
        <v>0.97930797945387027</v>
      </c>
      <c r="V17" s="4">
        <v>1.2165295389618034</v>
      </c>
    </row>
    <row r="18" spans="1:25" ht="25.5" x14ac:dyDescent="0.2">
      <c r="A18" s="2">
        <v>6</v>
      </c>
      <c r="B18" s="2" t="s">
        <v>50</v>
      </c>
      <c r="C18" s="2">
        <v>100</v>
      </c>
      <c r="D18" s="3">
        <v>162500</v>
      </c>
      <c r="E18" s="3">
        <v>65721</v>
      </c>
      <c r="F18" s="5">
        <v>0.40443689999999999</v>
      </c>
      <c r="G18" s="3">
        <v>90809</v>
      </c>
      <c r="H18" s="3">
        <v>70153</v>
      </c>
      <c r="I18" s="3">
        <v>20656</v>
      </c>
      <c r="J18" s="4">
        <v>0.77253360000000004</v>
      </c>
      <c r="K18" s="5">
        <v>0.22746639999999999</v>
      </c>
      <c r="L18" s="12"/>
      <c r="M18" s="4">
        <v>0.86576589999999998</v>
      </c>
      <c r="N18" s="4">
        <v>6.9886340000000005E-2</v>
      </c>
      <c r="O18" s="4">
        <v>2.7388509999999998E-2</v>
      </c>
      <c r="P18" s="4">
        <v>3.6959270000000002E-2</v>
      </c>
      <c r="Q18" s="13"/>
      <c r="R18" s="13">
        <f>SUM(N18:P18)</f>
        <v>0.13423412000000001</v>
      </c>
      <c r="S18" s="5" t="s">
        <v>42</v>
      </c>
      <c r="T18" s="4">
        <v>0.57718468580714766</v>
      </c>
      <c r="U18" s="4">
        <v>0.6058978828171051</v>
      </c>
      <c r="V18" s="4">
        <v>0.41802217191805424</v>
      </c>
    </row>
    <row r="21" spans="1:25" ht="13.5" thickBot="1" x14ac:dyDescent="0.25">
      <c r="A21" s="17">
        <v>1</v>
      </c>
      <c r="B21" s="16">
        <v>1</v>
      </c>
      <c r="C21" s="16" t="s">
        <v>33</v>
      </c>
      <c r="D21" s="16">
        <v>100</v>
      </c>
      <c r="E21" s="16">
        <v>162500</v>
      </c>
      <c r="F21" s="16">
        <v>65941</v>
      </c>
      <c r="G21" s="16">
        <v>40.579079999999998</v>
      </c>
      <c r="H21" s="16">
        <v>91095</v>
      </c>
      <c r="I21" s="16">
        <v>70664</v>
      </c>
      <c r="J21" s="16">
        <v>20431</v>
      </c>
      <c r="K21" s="16">
        <v>77.571770000000001</v>
      </c>
      <c r="L21" s="16">
        <v>22.428229999999999</v>
      </c>
      <c r="M21" s="16">
        <v>81.507710000000003</v>
      </c>
      <c r="N21" s="16">
        <v>7.8858370000000004</v>
      </c>
      <c r="O21" s="16">
        <v>3.8913570000000002</v>
      </c>
      <c r="P21" s="16">
        <v>6.7150939999999997</v>
      </c>
      <c r="Q21" s="16">
        <v>1.1728441000000001</v>
      </c>
      <c r="R21" s="16">
        <v>2.1865890000000001</v>
      </c>
      <c r="S21" s="16">
        <v>0.39421810000000002</v>
      </c>
      <c r="T21" s="1">
        <v>1.0327111822883308</v>
      </c>
      <c r="U21" s="1">
        <f>R21/$R$22</f>
        <v>0.99069289498448443</v>
      </c>
      <c r="V21" s="1">
        <f>S21/$S$22</f>
        <v>1.1749659105642232</v>
      </c>
      <c r="W21" s="1">
        <v>100</v>
      </c>
      <c r="X21" s="1">
        <v>100</v>
      </c>
      <c r="Y21" s="1">
        <v>100</v>
      </c>
    </row>
    <row r="22" spans="1:25" ht="13.5" thickBot="1" x14ac:dyDescent="0.25">
      <c r="A22" s="17">
        <v>2</v>
      </c>
      <c r="B22" s="16">
        <v>2</v>
      </c>
      <c r="C22" s="16" t="s">
        <v>34</v>
      </c>
      <c r="D22" s="16">
        <v>100</v>
      </c>
      <c r="E22" s="16">
        <v>162500</v>
      </c>
      <c r="F22" s="16">
        <v>57468</v>
      </c>
      <c r="G22" s="16">
        <v>35.364919999999998</v>
      </c>
      <c r="H22" s="16">
        <v>98050</v>
      </c>
      <c r="I22" s="16">
        <v>57468</v>
      </c>
      <c r="J22" s="16">
        <v>40582</v>
      </c>
      <c r="K22" s="16">
        <v>58.610909999999997</v>
      </c>
      <c r="L22" s="16">
        <v>41.389090000000003</v>
      </c>
      <c r="M22" s="16">
        <v>84.036330000000007</v>
      </c>
      <c r="N22" s="16">
        <v>6.5740930000000004</v>
      </c>
      <c r="O22" s="16">
        <v>3.4854180000000001</v>
      </c>
      <c r="P22" s="16">
        <v>5.9041550000000003</v>
      </c>
      <c r="Q22" s="16">
        <v>1.1356942000000001</v>
      </c>
      <c r="R22" s="16">
        <v>2.207131</v>
      </c>
      <c r="S22" s="16">
        <v>0.33551449999999999</v>
      </c>
      <c r="T22" s="1">
        <v>1</v>
      </c>
      <c r="U22" s="1">
        <f t="shared" ref="U22:U26" si="1">R22/$R$22</f>
        <v>1</v>
      </c>
      <c r="V22" s="1">
        <f t="shared" ref="V22:V26" si="2">S22/$S$22</f>
        <v>1</v>
      </c>
      <c r="W22" s="1">
        <v>100</v>
      </c>
      <c r="X22" s="1">
        <v>100</v>
      </c>
      <c r="Y22" s="1">
        <v>100</v>
      </c>
    </row>
    <row r="23" spans="1:25" ht="13.5" thickBot="1" x14ac:dyDescent="0.25">
      <c r="A23" s="17">
        <v>3</v>
      </c>
      <c r="B23" s="16">
        <v>3</v>
      </c>
      <c r="C23" s="16" t="s">
        <v>35</v>
      </c>
      <c r="D23" s="16">
        <v>100</v>
      </c>
      <c r="E23" s="16">
        <v>162500</v>
      </c>
      <c r="F23" s="16">
        <v>66238</v>
      </c>
      <c r="G23" s="16">
        <v>40.761850000000003</v>
      </c>
      <c r="H23" s="16">
        <v>91199</v>
      </c>
      <c r="I23" s="16">
        <v>70925</v>
      </c>
      <c r="J23" s="16">
        <v>20274</v>
      </c>
      <c r="K23" s="16">
        <v>77.769490000000005</v>
      </c>
      <c r="L23" s="16">
        <v>22.230509999999999</v>
      </c>
      <c r="M23" s="16">
        <v>82.072220000000002</v>
      </c>
      <c r="N23" s="16">
        <v>7.84293</v>
      </c>
      <c r="O23" s="16">
        <v>3.6897250000000001</v>
      </c>
      <c r="P23" s="16">
        <v>6.3951209999999996</v>
      </c>
      <c r="Q23" s="16">
        <v>1.1281289999999999</v>
      </c>
      <c r="R23" s="16">
        <v>2.1614610000000001</v>
      </c>
      <c r="S23" s="16">
        <v>0.40816330000000001</v>
      </c>
      <c r="T23" s="1">
        <v>0.99333869980140765</v>
      </c>
      <c r="U23" s="1">
        <f t="shared" si="1"/>
        <v>0.97930797945387027</v>
      </c>
      <c r="V23" s="1">
        <f t="shared" si="2"/>
        <v>1.2165295389618034</v>
      </c>
      <c r="W23" s="1">
        <v>100</v>
      </c>
      <c r="X23" s="1">
        <v>100</v>
      </c>
      <c r="Y23" s="1">
        <v>100</v>
      </c>
    </row>
    <row r="24" spans="1:25" ht="13.5" thickBot="1" x14ac:dyDescent="0.25">
      <c r="A24" s="17">
        <v>4</v>
      </c>
      <c r="B24" s="16">
        <v>4</v>
      </c>
      <c r="C24" s="16" t="s">
        <v>36</v>
      </c>
      <c r="D24" s="16">
        <v>100</v>
      </c>
      <c r="E24" s="16">
        <v>162500</v>
      </c>
      <c r="F24" s="16">
        <v>65721</v>
      </c>
      <c r="G24" s="16">
        <v>40.443689999999997</v>
      </c>
      <c r="H24" s="16">
        <v>90809</v>
      </c>
      <c r="I24" s="16">
        <v>70153</v>
      </c>
      <c r="J24" s="16">
        <v>20656</v>
      </c>
      <c r="K24" s="16">
        <v>77.253360000000001</v>
      </c>
      <c r="L24" s="16">
        <v>22.746639999999999</v>
      </c>
      <c r="M24" s="16">
        <v>86.576589999999996</v>
      </c>
      <c r="N24" s="16">
        <v>6.9886340000000002</v>
      </c>
      <c r="O24" s="16">
        <v>2.7388509999999999</v>
      </c>
      <c r="P24" s="16">
        <v>3.6959270000000002</v>
      </c>
      <c r="Q24" s="16">
        <v>0.65550529999999996</v>
      </c>
      <c r="R24" s="16">
        <v>1.337296</v>
      </c>
      <c r="S24" s="16">
        <v>0.1402525</v>
      </c>
      <c r="T24" s="1">
        <v>0.57718468580714766</v>
      </c>
      <c r="U24" s="1">
        <f t="shared" si="1"/>
        <v>0.6058978828171051</v>
      </c>
      <c r="V24" s="1">
        <f t="shared" si="2"/>
        <v>0.41802217191805424</v>
      </c>
      <c r="W24" s="1">
        <v>100</v>
      </c>
      <c r="X24" s="1">
        <v>100</v>
      </c>
      <c r="Y24" s="1">
        <v>100</v>
      </c>
    </row>
    <row r="25" spans="1:25" ht="13.5" thickBot="1" x14ac:dyDescent="0.25">
      <c r="A25" s="17">
        <v>5</v>
      </c>
      <c r="B25" s="16">
        <v>5</v>
      </c>
      <c r="C25" s="16" t="s">
        <v>37</v>
      </c>
      <c r="D25" s="16">
        <v>100</v>
      </c>
      <c r="E25" s="16">
        <v>162500</v>
      </c>
      <c r="F25" s="16">
        <v>57587</v>
      </c>
      <c r="G25" s="16">
        <v>35.43815</v>
      </c>
      <c r="H25" s="16">
        <v>97827</v>
      </c>
      <c r="I25" s="16">
        <v>57587</v>
      </c>
      <c r="J25" s="16">
        <v>40240</v>
      </c>
      <c r="K25" s="16">
        <v>58.866160000000001</v>
      </c>
      <c r="L25" s="16">
        <v>41.133839999999999</v>
      </c>
      <c r="M25" s="16">
        <v>84.645840000000007</v>
      </c>
      <c r="N25" s="16">
        <v>6.3295539999999999</v>
      </c>
      <c r="O25" s="16">
        <v>3.4104920000000001</v>
      </c>
      <c r="P25" s="16">
        <v>5.6141139999999998</v>
      </c>
      <c r="Q25" s="16">
        <v>1.0713634999999999</v>
      </c>
      <c r="R25" s="16">
        <v>2.0798130000000001</v>
      </c>
      <c r="S25" s="16">
        <v>0.32679740000000002</v>
      </c>
      <c r="T25" s="1">
        <v>0.94335561456596306</v>
      </c>
      <c r="U25" s="1">
        <f t="shared" si="1"/>
        <v>0.94231515936299215</v>
      </c>
      <c r="V25" s="1">
        <f t="shared" si="2"/>
        <v>0.97401870858040418</v>
      </c>
      <c r="W25" s="1">
        <v>100</v>
      </c>
      <c r="X25" s="1">
        <v>100</v>
      </c>
      <c r="Y25" s="1">
        <v>100</v>
      </c>
    </row>
    <row r="26" spans="1:25" ht="13.5" thickBot="1" x14ac:dyDescent="0.25">
      <c r="A26" s="17">
        <v>6</v>
      </c>
      <c r="B26" s="16">
        <v>6</v>
      </c>
      <c r="C26" s="16" t="s">
        <v>38</v>
      </c>
      <c r="D26" s="16">
        <v>100</v>
      </c>
      <c r="E26" s="16">
        <v>162500</v>
      </c>
      <c r="F26" s="16">
        <v>57407</v>
      </c>
      <c r="G26" s="16">
        <v>35.327379999999998</v>
      </c>
      <c r="H26" s="16">
        <v>98013</v>
      </c>
      <c r="I26" s="16">
        <v>57407</v>
      </c>
      <c r="J26" s="16">
        <v>40606</v>
      </c>
      <c r="K26" s="16">
        <v>58.570799999999998</v>
      </c>
      <c r="L26" s="16">
        <v>41.429200000000002</v>
      </c>
      <c r="M26" s="16">
        <v>87.679199999999994</v>
      </c>
      <c r="N26" s="16">
        <v>6.3232710000000001</v>
      </c>
      <c r="O26" s="16">
        <v>2.4596300000000002</v>
      </c>
      <c r="P26" s="16">
        <v>3.5378959999999999</v>
      </c>
      <c r="Q26" s="16">
        <v>0.66592070000000003</v>
      </c>
      <c r="R26" s="16">
        <v>1.4927239999999999</v>
      </c>
      <c r="S26" s="16">
        <v>0</v>
      </c>
      <c r="T26" s="1">
        <v>0.58635564045321353</v>
      </c>
      <c r="U26" s="1">
        <f t="shared" si="1"/>
        <v>0.67631871420409573</v>
      </c>
      <c r="V26" s="1">
        <f t="shared" si="2"/>
        <v>0</v>
      </c>
      <c r="W26" s="1">
        <v>100</v>
      </c>
      <c r="X26" s="1">
        <v>100</v>
      </c>
      <c r="Y26" s="1">
        <v>100</v>
      </c>
    </row>
    <row r="27" spans="1:25" x14ac:dyDescent="0.2">
      <c r="M27" s="6"/>
      <c r="N27" s="6"/>
      <c r="O27" s="6"/>
      <c r="P27" s="6"/>
      <c r="Q27" s="14"/>
      <c r="R27" s="14"/>
    </row>
    <row r="28" spans="1:25" ht="13.5" thickBot="1" x14ac:dyDescent="0.25">
      <c r="G28" s="1">
        <f>G21/W21</f>
        <v>0.40579079999999995</v>
      </c>
      <c r="K28" s="16">
        <f>K21/W21</f>
        <v>0.77571769999999995</v>
      </c>
      <c r="L28" s="1">
        <f>L21/W21</f>
        <v>0.22428229999999999</v>
      </c>
      <c r="M28" s="6">
        <f>M21/W21</f>
        <v>0.8150771</v>
      </c>
      <c r="N28" s="6">
        <f>N21/W21</f>
        <v>7.8858370000000011E-2</v>
      </c>
      <c r="O28" s="6">
        <f>O21/X21</f>
        <v>3.8913570000000001E-2</v>
      </c>
      <c r="P28" s="6">
        <f>P21/Y21</f>
        <v>6.7150939999999992E-2</v>
      </c>
      <c r="Q28" s="14"/>
      <c r="R28" s="14"/>
    </row>
    <row r="29" spans="1:25" ht="13.5" thickBot="1" x14ac:dyDescent="0.25">
      <c r="G29" s="1">
        <f>G22/W22</f>
        <v>0.3536492</v>
      </c>
      <c r="K29" s="16">
        <f>K22/W22</f>
        <v>0.58610909999999994</v>
      </c>
      <c r="L29" s="1">
        <f>L22/W22</f>
        <v>0.41389090000000001</v>
      </c>
      <c r="M29" s="6">
        <f>M22/W22</f>
        <v>0.84036330000000004</v>
      </c>
      <c r="N29" s="6">
        <f>N22/W22</f>
        <v>6.5740930000000003E-2</v>
      </c>
      <c r="O29" s="6">
        <f>O22/X22</f>
        <v>3.4854179999999998E-2</v>
      </c>
      <c r="P29" s="6">
        <f>P22/Y22</f>
        <v>5.9041550000000005E-2</v>
      </c>
      <c r="Q29" s="14"/>
      <c r="R29" s="14"/>
    </row>
    <row r="30" spans="1:25" ht="13.5" thickBot="1" x14ac:dyDescent="0.25">
      <c r="G30" s="1">
        <f>G23/W23</f>
        <v>0.40761850000000005</v>
      </c>
      <c r="K30" s="16">
        <f>K23/W23</f>
        <v>0.77769490000000008</v>
      </c>
      <c r="L30" s="1">
        <f>L23/W23</f>
        <v>0.22230509999999998</v>
      </c>
      <c r="M30" s="6">
        <f>M23/W23</f>
        <v>0.82072220000000007</v>
      </c>
      <c r="N30" s="6">
        <f>N23/W23</f>
        <v>7.8429299999999993E-2</v>
      </c>
      <c r="O30" s="6">
        <f>O23/X23</f>
        <v>3.6897249999999999E-2</v>
      </c>
      <c r="P30" s="6">
        <f>P23/Y23</f>
        <v>6.3951209999999994E-2</v>
      </c>
    </row>
    <row r="31" spans="1:25" ht="13.5" thickBot="1" x14ac:dyDescent="0.25">
      <c r="G31" s="1">
        <f>G24/W24</f>
        <v>0.40443689999999999</v>
      </c>
      <c r="K31" s="16">
        <f>K24/W24</f>
        <v>0.77253360000000004</v>
      </c>
      <c r="L31" s="1">
        <f>L24/W24</f>
        <v>0.22746639999999999</v>
      </c>
      <c r="M31" s="6">
        <f>M24/W24</f>
        <v>0.86576589999999998</v>
      </c>
      <c r="N31" s="6">
        <f>N24/W24</f>
        <v>6.9886340000000005E-2</v>
      </c>
      <c r="O31" s="6">
        <f>O24/X24</f>
        <v>2.7388509999999998E-2</v>
      </c>
      <c r="P31" s="6">
        <f>P24/Y24</f>
        <v>3.6959270000000002E-2</v>
      </c>
    </row>
    <row r="32" spans="1:25" ht="13.5" thickBot="1" x14ac:dyDescent="0.25">
      <c r="G32" s="1">
        <f>G25/W25</f>
        <v>0.35438150000000002</v>
      </c>
      <c r="K32" s="16">
        <f>K25/W25</f>
        <v>0.58866160000000001</v>
      </c>
      <c r="L32" s="1">
        <f>L25/W25</f>
        <v>0.41133839999999999</v>
      </c>
      <c r="M32" s="6">
        <f>M25/W25</f>
        <v>0.84645840000000006</v>
      </c>
      <c r="N32" s="6">
        <f>N25/W25</f>
        <v>6.3295539999999997E-2</v>
      </c>
      <c r="O32" s="6">
        <f>O25/X25</f>
        <v>3.4104920000000004E-2</v>
      </c>
      <c r="P32" s="6">
        <f>P25/Y25</f>
        <v>5.6141139999999999E-2</v>
      </c>
    </row>
    <row r="33" spans="7:16" ht="13.5" thickBot="1" x14ac:dyDescent="0.25">
      <c r="G33" s="1">
        <f>G26/W26</f>
        <v>0.35327379999999997</v>
      </c>
      <c r="K33" s="16">
        <f>K26/W26</f>
        <v>0.58570800000000001</v>
      </c>
      <c r="L33" s="1">
        <f>L26/W26</f>
        <v>0.41429199999999999</v>
      </c>
      <c r="M33" s="6">
        <f>M26/W26</f>
        <v>0.8767919999999999</v>
      </c>
      <c r="N33" s="6">
        <f>N26/W26</f>
        <v>6.3232709999999998E-2</v>
      </c>
      <c r="O33" s="6">
        <f>O26/X26</f>
        <v>2.4596300000000001E-2</v>
      </c>
      <c r="P33" s="6">
        <f>P26/Y26</f>
        <v>3.5378960000000001E-2</v>
      </c>
    </row>
  </sheetData>
  <autoFilter ref="A12:Y12" xr:uid="{30BA0471-5028-47C3-A6EB-F4ABB78D3DBA}">
    <sortState xmlns:xlrd2="http://schemas.microsoft.com/office/spreadsheetml/2017/richdata2" ref="A13:Y18">
      <sortCondition ref="A12"/>
    </sortState>
  </autoFilter>
  <mergeCells count="6">
    <mergeCell ref="M1:P1"/>
    <mergeCell ref="H1:K1"/>
    <mergeCell ref="R1:S1"/>
    <mergeCell ref="H11:K11"/>
    <mergeCell ref="M11:P11"/>
    <mergeCell ref="R11:V11"/>
  </mergeCells>
  <pageMargins left="0.25" right="0.25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Gustavo Reyes</cp:lastModifiedBy>
  <cp:lastPrinted>2021-01-25T19:50:37Z</cp:lastPrinted>
  <dcterms:created xsi:type="dcterms:W3CDTF">2021-01-25T19:24:44Z</dcterms:created>
  <dcterms:modified xsi:type="dcterms:W3CDTF">2021-01-28T22:08:07Z</dcterms:modified>
</cp:coreProperties>
</file>