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hare Table\Share Table QMRA\Share-Table-QMRA\R\Dose Response\"/>
    </mc:Choice>
  </mc:AlternateContent>
  <bookViews>
    <workbookView xWindow="-90" yWindow="-90" windowWidth="21525" windowHeight="11580" firstSheet="4" activeTab="14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  <sheet name="3-11-21" sheetId="11" r:id="rId10"/>
    <sheet name="3-12-21" sheetId="12" r:id="rId11"/>
    <sheet name="3-2-21" sheetId="13" r:id="rId12"/>
    <sheet name="5-13" sheetId="14" r:id="rId13"/>
    <sheet name="5-14" sheetId="15" r:id="rId14"/>
    <sheet name="5-28" sheetId="16" r:id="rId15"/>
    <sheet name="Sheet5" sheetId="17" r:id="rId16"/>
  </sheets>
  <definedNames>
    <definedName name="_xlnm._FilterDatabase" localSheetId="8" hidden="1">'3-10-21'!$A$1:$S$1</definedName>
    <definedName name="_xlnm._FilterDatabase" localSheetId="9" hidden="1">'3-11-21'!$A$1:$S$1</definedName>
    <definedName name="_xlnm._FilterDatabase" localSheetId="10" hidden="1">'3-12-21'!$A$1:$S$1</definedName>
    <definedName name="_xlnm._FilterDatabase" localSheetId="11" hidden="1">'3-2-21'!$A$1:$S$1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12" hidden="1">'5-13'!$A$1:$S$1</definedName>
    <definedName name="_xlnm._FilterDatabase" localSheetId="13" hidden="1">'5-14'!$A$1:$S$1</definedName>
    <definedName name="_xlnm._FilterDatabase" localSheetId="14" hidden="1">'5-28'!$A$1:$S$1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" i="16" l="1"/>
  <c r="R31" i="16"/>
  <c r="P31" i="16"/>
  <c r="AS15" i="16" s="1"/>
  <c r="O31" i="16"/>
  <c r="N31" i="16"/>
  <c r="M31" i="16"/>
  <c r="AL15" i="16" s="1"/>
  <c r="L31" i="16"/>
  <c r="K31" i="16"/>
  <c r="AI15" i="16" s="1"/>
  <c r="J31" i="16"/>
  <c r="F31" i="16"/>
  <c r="S30" i="16"/>
  <c r="R30" i="16"/>
  <c r="P30" i="16"/>
  <c r="O30" i="16"/>
  <c r="N30" i="16"/>
  <c r="M30" i="16"/>
  <c r="L30" i="16"/>
  <c r="K30" i="16"/>
  <c r="J30" i="16"/>
  <c r="AH14" i="16" s="1"/>
  <c r="F30" i="16"/>
  <c r="S29" i="16"/>
  <c r="R29" i="16"/>
  <c r="P29" i="16"/>
  <c r="O29" i="16"/>
  <c r="AN13" i="16" s="1"/>
  <c r="N29" i="16"/>
  <c r="M29" i="16"/>
  <c r="L29" i="16"/>
  <c r="K29" i="16"/>
  <c r="J29" i="16"/>
  <c r="F29" i="16"/>
  <c r="S28" i="16"/>
  <c r="R28" i="16"/>
  <c r="AU12" i="16" s="1"/>
  <c r="P28" i="16"/>
  <c r="O28" i="16"/>
  <c r="N28" i="16"/>
  <c r="M28" i="16"/>
  <c r="L28" i="16"/>
  <c r="K28" i="16"/>
  <c r="J28" i="16"/>
  <c r="F28" i="16"/>
  <c r="S27" i="16"/>
  <c r="R27" i="16"/>
  <c r="P27" i="16"/>
  <c r="AS11" i="16" s="1"/>
  <c r="O27" i="16"/>
  <c r="N27" i="16"/>
  <c r="M27" i="16"/>
  <c r="L27" i="16"/>
  <c r="K27" i="16"/>
  <c r="AI11" i="16" s="1"/>
  <c r="J27" i="16"/>
  <c r="F27" i="16"/>
  <c r="S26" i="16"/>
  <c r="R26" i="16"/>
  <c r="P26" i="16"/>
  <c r="O26" i="16"/>
  <c r="N26" i="16"/>
  <c r="M26" i="16"/>
  <c r="L26" i="16"/>
  <c r="K26" i="16"/>
  <c r="J26" i="16"/>
  <c r="F26" i="16"/>
  <c r="S25" i="16"/>
  <c r="R25" i="16"/>
  <c r="P25" i="16"/>
  <c r="O25" i="16"/>
  <c r="AN9" i="16" s="1"/>
  <c r="N25" i="16"/>
  <c r="M25" i="16"/>
  <c r="L25" i="16"/>
  <c r="K25" i="16"/>
  <c r="J25" i="16"/>
  <c r="F25" i="16"/>
  <c r="S24" i="16"/>
  <c r="R24" i="16"/>
  <c r="P24" i="16"/>
  <c r="O24" i="16"/>
  <c r="N24" i="16"/>
  <c r="M24" i="16"/>
  <c r="L24" i="16"/>
  <c r="K24" i="16"/>
  <c r="J24" i="16"/>
  <c r="F24" i="16"/>
  <c r="S23" i="16"/>
  <c r="R23" i="16"/>
  <c r="P23" i="16"/>
  <c r="AS7" i="16" s="1"/>
  <c r="O23" i="16"/>
  <c r="N23" i="16"/>
  <c r="M23" i="16"/>
  <c r="L23" i="16"/>
  <c r="K23" i="16"/>
  <c r="AI7" i="16" s="1"/>
  <c r="J23" i="16"/>
  <c r="F23" i="16"/>
  <c r="S22" i="16"/>
  <c r="R22" i="16"/>
  <c r="P22" i="16"/>
  <c r="O22" i="16"/>
  <c r="N22" i="16"/>
  <c r="M22" i="16"/>
  <c r="AL6" i="16" s="1"/>
  <c r="AP6" i="16" s="1"/>
  <c r="L22" i="16"/>
  <c r="K22" i="16"/>
  <c r="J22" i="16"/>
  <c r="F22" i="16"/>
  <c r="S21" i="16"/>
  <c r="R21" i="16"/>
  <c r="P21" i="16"/>
  <c r="O21" i="16"/>
  <c r="AN5" i="16" s="1"/>
  <c r="N21" i="16"/>
  <c r="M21" i="16"/>
  <c r="L21" i="16"/>
  <c r="K21" i="16"/>
  <c r="J21" i="16"/>
  <c r="F21" i="16"/>
  <c r="S20" i="16"/>
  <c r="R20" i="16"/>
  <c r="AU4" i="16" s="1"/>
  <c r="P20" i="16"/>
  <c r="O20" i="16"/>
  <c r="N20" i="16"/>
  <c r="M20" i="16"/>
  <c r="L20" i="16"/>
  <c r="K20" i="16"/>
  <c r="J20" i="16"/>
  <c r="F20" i="16"/>
  <c r="S19" i="16"/>
  <c r="R19" i="16"/>
  <c r="P19" i="16"/>
  <c r="AS3" i="16" s="1"/>
  <c r="O19" i="16"/>
  <c r="N19" i="16"/>
  <c r="M19" i="16"/>
  <c r="L19" i="16"/>
  <c r="K19" i="16"/>
  <c r="AI3" i="16" s="1"/>
  <c r="J19" i="16"/>
  <c r="F19" i="16"/>
  <c r="S18" i="16"/>
  <c r="R18" i="16"/>
  <c r="P18" i="16"/>
  <c r="O18" i="16"/>
  <c r="N18" i="16"/>
  <c r="M18" i="16"/>
  <c r="L18" i="16"/>
  <c r="K18" i="16"/>
  <c r="J18" i="16"/>
  <c r="F18" i="16"/>
  <c r="AU15" i="16"/>
  <c r="AT15" i="16"/>
  <c r="AN15" i="16"/>
  <c r="AM15" i="16"/>
  <c r="AK15" i="16"/>
  <c r="AH15" i="16"/>
  <c r="AC15" i="16"/>
  <c r="AB15" i="16"/>
  <c r="AG15" i="16" s="1"/>
  <c r="AA15" i="16"/>
  <c r="Z15" i="16"/>
  <c r="Y15" i="16"/>
  <c r="X15" i="16"/>
  <c r="W15" i="16"/>
  <c r="AU14" i="16"/>
  <c r="AT14" i="16"/>
  <c r="AS14" i="16"/>
  <c r="AN14" i="16"/>
  <c r="AM14" i="16"/>
  <c r="AL14" i="16"/>
  <c r="AP14" i="16" s="1"/>
  <c r="AK14" i="16"/>
  <c r="AI14" i="16"/>
  <c r="AC14" i="16"/>
  <c r="AB14" i="16"/>
  <c r="AA14" i="16"/>
  <c r="AD14" i="16" s="1"/>
  <c r="Z14" i="16"/>
  <c r="Y14" i="16"/>
  <c r="X14" i="16"/>
  <c r="W14" i="16"/>
  <c r="AU13" i="16"/>
  <c r="AT13" i="16"/>
  <c r="AS13" i="16"/>
  <c r="AM13" i="16"/>
  <c r="AL13" i="16"/>
  <c r="AK13" i="16"/>
  <c r="AI13" i="16"/>
  <c r="AH13" i="16"/>
  <c r="AC13" i="16"/>
  <c r="AB13" i="16"/>
  <c r="AA13" i="16"/>
  <c r="Z13" i="16"/>
  <c r="Y13" i="16"/>
  <c r="X13" i="16"/>
  <c r="W13" i="16"/>
  <c r="AT12" i="16"/>
  <c r="AS12" i="16"/>
  <c r="AN12" i="16"/>
  <c r="AM12" i="16"/>
  <c r="AL12" i="16"/>
  <c r="AK12" i="16"/>
  <c r="AI12" i="16"/>
  <c r="AH12" i="16"/>
  <c r="AC12" i="16"/>
  <c r="AB12" i="16"/>
  <c r="AG12" i="16" s="1"/>
  <c r="AA12" i="16"/>
  <c r="Z12" i="16"/>
  <c r="Y12" i="16"/>
  <c r="X12" i="16"/>
  <c r="W12" i="16"/>
  <c r="AU11" i="16"/>
  <c r="AT11" i="16"/>
  <c r="AN11" i="16"/>
  <c r="AM11" i="16"/>
  <c r="AL11" i="16"/>
  <c r="AK11" i="16"/>
  <c r="AH11" i="16"/>
  <c r="AC11" i="16"/>
  <c r="AB11" i="16"/>
  <c r="AA11" i="16"/>
  <c r="AE11" i="16" s="1"/>
  <c r="Z11" i="16"/>
  <c r="Y11" i="16"/>
  <c r="X11" i="16"/>
  <c r="W11" i="16"/>
  <c r="AU10" i="16"/>
  <c r="AT10" i="16"/>
  <c r="AS10" i="16"/>
  <c r="AN10" i="16"/>
  <c r="AM10" i="16"/>
  <c r="AL10" i="16"/>
  <c r="AK10" i="16"/>
  <c r="AI10" i="16"/>
  <c r="AH10" i="16"/>
  <c r="AC10" i="16"/>
  <c r="AB10" i="16"/>
  <c r="AG10" i="16" s="1"/>
  <c r="AA10" i="16"/>
  <c r="AE10" i="16" s="1"/>
  <c r="Z10" i="16"/>
  <c r="Y10" i="16"/>
  <c r="X10" i="16"/>
  <c r="W10" i="16"/>
  <c r="AU9" i="16"/>
  <c r="AT9" i="16"/>
  <c r="AS9" i="16"/>
  <c r="AM9" i="16"/>
  <c r="AL9" i="16"/>
  <c r="AK9" i="16"/>
  <c r="AI9" i="16"/>
  <c r="AH9" i="16"/>
  <c r="AC9" i="16"/>
  <c r="AB9" i="16"/>
  <c r="AA9" i="16"/>
  <c r="Z9" i="16"/>
  <c r="Y9" i="16"/>
  <c r="X9" i="16"/>
  <c r="W9" i="16"/>
  <c r="AU8" i="16"/>
  <c r="AT8" i="16"/>
  <c r="AS8" i="16"/>
  <c r="AN8" i="16"/>
  <c r="AM8" i="16"/>
  <c r="AL8" i="16"/>
  <c r="AK8" i="16"/>
  <c r="AI8" i="16"/>
  <c r="AH8" i="16"/>
  <c r="AC8" i="16"/>
  <c r="AB8" i="16"/>
  <c r="AG8" i="16" s="1"/>
  <c r="AA8" i="16"/>
  <c r="AE8" i="16" s="1"/>
  <c r="Z8" i="16"/>
  <c r="Y8" i="16"/>
  <c r="X8" i="16"/>
  <c r="W8" i="16"/>
  <c r="AU7" i="16"/>
  <c r="AT7" i="16"/>
  <c r="AN7" i="16"/>
  <c r="AM7" i="16"/>
  <c r="AL7" i="16"/>
  <c r="AK7" i="16"/>
  <c r="AH7" i="16"/>
  <c r="AC7" i="16"/>
  <c r="AB7" i="16"/>
  <c r="AG7" i="16" s="1"/>
  <c r="AA7" i="16"/>
  <c r="AE7" i="16" s="1"/>
  <c r="Z7" i="16"/>
  <c r="Y7" i="16"/>
  <c r="X7" i="16"/>
  <c r="W7" i="16"/>
  <c r="AU6" i="16"/>
  <c r="AT6" i="16"/>
  <c r="AS6" i="16"/>
  <c r="AN6" i="16"/>
  <c r="AM6" i="16"/>
  <c r="AK6" i="16"/>
  <c r="AI6" i="16"/>
  <c r="AH6" i="16"/>
  <c r="AC6" i="16"/>
  <c r="AB6" i="16"/>
  <c r="AG6" i="16" s="1"/>
  <c r="AA6" i="16"/>
  <c r="Z6" i="16"/>
  <c r="Y6" i="16"/>
  <c r="X6" i="16"/>
  <c r="W6" i="16"/>
  <c r="AU5" i="16"/>
  <c r="AT5" i="16"/>
  <c r="AS5" i="16"/>
  <c r="AM5" i="16"/>
  <c r="AL5" i="16"/>
  <c r="AK5" i="16"/>
  <c r="AI5" i="16"/>
  <c r="AH5" i="16"/>
  <c r="AC5" i="16"/>
  <c r="AB5" i="16"/>
  <c r="AG5" i="16" s="1"/>
  <c r="AA5" i="16"/>
  <c r="AE5" i="16" s="1"/>
  <c r="Z5" i="16"/>
  <c r="Y5" i="16"/>
  <c r="X5" i="16"/>
  <c r="W5" i="16"/>
  <c r="AT4" i="16"/>
  <c r="AS4" i="16"/>
  <c r="AN4" i="16"/>
  <c r="AM4" i="16"/>
  <c r="AP4" i="16" s="1"/>
  <c r="AL4" i="16"/>
  <c r="AK4" i="16"/>
  <c r="AI4" i="16"/>
  <c r="AH4" i="16"/>
  <c r="AD4" i="16"/>
  <c r="AC4" i="16"/>
  <c r="AB4" i="16"/>
  <c r="AG4" i="16" s="1"/>
  <c r="AA4" i="16"/>
  <c r="Z4" i="16"/>
  <c r="Y4" i="16"/>
  <c r="X4" i="16"/>
  <c r="W4" i="16"/>
  <c r="AU3" i="16"/>
  <c r="AT3" i="16"/>
  <c r="AN3" i="16"/>
  <c r="AP3" i="16" s="1"/>
  <c r="AM3" i="16"/>
  <c r="AL3" i="16"/>
  <c r="AK3" i="16"/>
  <c r="AH3" i="16"/>
  <c r="AC3" i="16"/>
  <c r="AB3" i="16"/>
  <c r="AG3" i="16" s="1"/>
  <c r="AA3" i="16"/>
  <c r="AE3" i="16" s="1"/>
  <c r="Z3" i="16"/>
  <c r="Y3" i="16"/>
  <c r="X3" i="16"/>
  <c r="W3" i="16"/>
  <c r="AU2" i="16"/>
  <c r="AT2" i="16"/>
  <c r="AS2" i="16"/>
  <c r="AN2" i="16"/>
  <c r="AM2" i="16"/>
  <c r="AL2" i="16"/>
  <c r="AK2" i="16"/>
  <c r="AI2" i="16"/>
  <c r="AH2" i="16"/>
  <c r="AE2" i="16"/>
  <c r="AD2" i="16"/>
  <c r="AC2" i="16"/>
  <c r="AF12" i="16" s="1"/>
  <c r="AB2" i="16"/>
  <c r="AG2" i="16" s="1"/>
  <c r="AA2" i="16"/>
  <c r="AD15" i="16" s="1"/>
  <c r="Z2" i="16"/>
  <c r="Y2" i="16"/>
  <c r="X2" i="16"/>
  <c r="W2" i="16"/>
  <c r="AS10" i="15"/>
  <c r="AP12" i="15"/>
  <c r="AQ3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2" i="15"/>
  <c r="AP2" i="15"/>
  <c r="S31" i="15"/>
  <c r="R31" i="15"/>
  <c r="P31" i="15"/>
  <c r="O31" i="15"/>
  <c r="N31" i="15"/>
  <c r="AM15" i="15" s="1"/>
  <c r="M31" i="15"/>
  <c r="AL15" i="15" s="1"/>
  <c r="L31" i="15"/>
  <c r="AK15" i="15" s="1"/>
  <c r="K31" i="15"/>
  <c r="AI15" i="15" s="1"/>
  <c r="J31" i="15"/>
  <c r="AH15" i="15" s="1"/>
  <c r="F31" i="15"/>
  <c r="Z15" i="15" s="1"/>
  <c r="S30" i="15"/>
  <c r="AT14" i="15" s="1"/>
  <c r="R30" i="15"/>
  <c r="P30" i="15"/>
  <c r="O30" i="15"/>
  <c r="N30" i="15"/>
  <c r="M30" i="15"/>
  <c r="L30" i="15"/>
  <c r="K30" i="15"/>
  <c r="AI14" i="15" s="1"/>
  <c r="J30" i="15"/>
  <c r="F30" i="15"/>
  <c r="S29" i="15"/>
  <c r="AT13" i="15" s="1"/>
  <c r="R29" i="15"/>
  <c r="AU13" i="15" s="1"/>
  <c r="P29" i="15"/>
  <c r="AS13" i="15" s="1"/>
  <c r="O29" i="15"/>
  <c r="AN13" i="15" s="1"/>
  <c r="N29" i="15"/>
  <c r="M29" i="15"/>
  <c r="L29" i="15"/>
  <c r="K29" i="15"/>
  <c r="J29" i="15"/>
  <c r="F29" i="15"/>
  <c r="Z13" i="15" s="1"/>
  <c r="S28" i="15"/>
  <c r="R28" i="15"/>
  <c r="P28" i="15"/>
  <c r="O28" i="15"/>
  <c r="N28" i="15"/>
  <c r="M28" i="15"/>
  <c r="L28" i="15"/>
  <c r="K28" i="15"/>
  <c r="J28" i="15"/>
  <c r="F28" i="15"/>
  <c r="S27" i="15"/>
  <c r="R27" i="15"/>
  <c r="P27" i="15"/>
  <c r="O27" i="15"/>
  <c r="AN11" i="15" s="1"/>
  <c r="N27" i="15"/>
  <c r="M27" i="15"/>
  <c r="AL11" i="15" s="1"/>
  <c r="L27" i="15"/>
  <c r="AK11" i="15" s="1"/>
  <c r="K27" i="15"/>
  <c r="J27" i="15"/>
  <c r="F27" i="15"/>
  <c r="S26" i="15"/>
  <c r="R26" i="15"/>
  <c r="P26" i="15"/>
  <c r="O26" i="15"/>
  <c r="N26" i="15"/>
  <c r="M26" i="15"/>
  <c r="L26" i="15"/>
  <c r="K26" i="15"/>
  <c r="J26" i="15"/>
  <c r="AH10" i="15" s="1"/>
  <c r="F26" i="15"/>
  <c r="S25" i="15"/>
  <c r="R25" i="15"/>
  <c r="P25" i="15"/>
  <c r="O25" i="15"/>
  <c r="N25" i="15"/>
  <c r="M25" i="15"/>
  <c r="L25" i="15"/>
  <c r="K25" i="15"/>
  <c r="J25" i="15"/>
  <c r="F25" i="15"/>
  <c r="S24" i="15"/>
  <c r="AT9" i="15" s="1"/>
  <c r="R24" i="15"/>
  <c r="P24" i="15"/>
  <c r="O24" i="15"/>
  <c r="N24" i="15"/>
  <c r="M24" i="15"/>
  <c r="L24" i="15"/>
  <c r="K24" i="15"/>
  <c r="J24" i="15"/>
  <c r="F24" i="15"/>
  <c r="S23" i="15"/>
  <c r="R23" i="15"/>
  <c r="P23" i="15"/>
  <c r="O23" i="15"/>
  <c r="N23" i="15"/>
  <c r="M23" i="15"/>
  <c r="L23" i="15"/>
  <c r="K23" i="15"/>
  <c r="J23" i="15"/>
  <c r="F23" i="15"/>
  <c r="S22" i="15"/>
  <c r="R22" i="15"/>
  <c r="P22" i="15"/>
  <c r="AS6" i="15" s="1"/>
  <c r="O22" i="15"/>
  <c r="N22" i="15"/>
  <c r="AM6" i="15" s="1"/>
  <c r="M22" i="15"/>
  <c r="L22" i="15"/>
  <c r="K22" i="15"/>
  <c r="J22" i="15"/>
  <c r="F22" i="15"/>
  <c r="S21" i="15"/>
  <c r="R21" i="15"/>
  <c r="P21" i="15"/>
  <c r="O21" i="15"/>
  <c r="N21" i="15"/>
  <c r="M21" i="15"/>
  <c r="L21" i="15"/>
  <c r="AK5" i="15" s="1"/>
  <c r="K21" i="15"/>
  <c r="AI5" i="15" s="1"/>
  <c r="J21" i="15"/>
  <c r="F21" i="15"/>
  <c r="S20" i="15"/>
  <c r="R20" i="15"/>
  <c r="P20" i="15"/>
  <c r="O20" i="15"/>
  <c r="N20" i="15"/>
  <c r="M20" i="15"/>
  <c r="L20" i="15"/>
  <c r="K20" i="15"/>
  <c r="J20" i="15"/>
  <c r="AH4" i="15" s="1"/>
  <c r="F20" i="15"/>
  <c r="Z4" i="15" s="1"/>
  <c r="S19" i="15"/>
  <c r="R19" i="15"/>
  <c r="P19" i="15"/>
  <c r="O19" i="15"/>
  <c r="N19" i="15"/>
  <c r="M19" i="15"/>
  <c r="L19" i="15"/>
  <c r="K19" i="15"/>
  <c r="J19" i="15"/>
  <c r="F19" i="15"/>
  <c r="S18" i="15"/>
  <c r="AT2" i="15" s="1"/>
  <c r="R18" i="15"/>
  <c r="P18" i="15"/>
  <c r="O18" i="15"/>
  <c r="N18" i="15"/>
  <c r="M18" i="15"/>
  <c r="L18" i="15"/>
  <c r="K18" i="15"/>
  <c r="J18" i="15"/>
  <c r="F18" i="15"/>
  <c r="AU15" i="15"/>
  <c r="AT15" i="15"/>
  <c r="AS15" i="15"/>
  <c r="AN15" i="15"/>
  <c r="AC15" i="15"/>
  <c r="AB15" i="15"/>
  <c r="AA15" i="15"/>
  <c r="Y15" i="15"/>
  <c r="X15" i="15"/>
  <c r="W15" i="15"/>
  <c r="AU14" i="15"/>
  <c r="AS14" i="15"/>
  <c r="AN14" i="15"/>
  <c r="AM14" i="15"/>
  <c r="AL14" i="15"/>
  <c r="AK14" i="15"/>
  <c r="AH14" i="15"/>
  <c r="AC14" i="15"/>
  <c r="AB14" i="15"/>
  <c r="AA14" i="15"/>
  <c r="Z14" i="15"/>
  <c r="Y14" i="15"/>
  <c r="X14" i="15"/>
  <c r="W14" i="15"/>
  <c r="AM13" i="15"/>
  <c r="AL13" i="15"/>
  <c r="AK13" i="15"/>
  <c r="AI13" i="15"/>
  <c r="AH13" i="15"/>
  <c r="AC13" i="15"/>
  <c r="AB13" i="15"/>
  <c r="AG13" i="15" s="1"/>
  <c r="AA13" i="15"/>
  <c r="Y13" i="15"/>
  <c r="X13" i="15"/>
  <c r="W13" i="15"/>
  <c r="AU12" i="15"/>
  <c r="AT12" i="15"/>
  <c r="AS12" i="15"/>
  <c r="AN12" i="15"/>
  <c r="AM12" i="15"/>
  <c r="AL12" i="15"/>
  <c r="AK12" i="15"/>
  <c r="AI12" i="15"/>
  <c r="AH12" i="15"/>
  <c r="AC12" i="15"/>
  <c r="AB12" i="15"/>
  <c r="AA12" i="15"/>
  <c r="Z12" i="15"/>
  <c r="Y12" i="15"/>
  <c r="X12" i="15"/>
  <c r="W12" i="15"/>
  <c r="AU11" i="15"/>
  <c r="AT11" i="15"/>
  <c r="AS11" i="15"/>
  <c r="AM11" i="15"/>
  <c r="AI11" i="15"/>
  <c r="AH11" i="15"/>
  <c r="AC11" i="15"/>
  <c r="AF11" i="15" s="1"/>
  <c r="AB11" i="15"/>
  <c r="AG11" i="15" s="1"/>
  <c r="AA11" i="15"/>
  <c r="Z11" i="15"/>
  <c r="Y11" i="15"/>
  <c r="X11" i="15"/>
  <c r="W11" i="15"/>
  <c r="AU10" i="15"/>
  <c r="AT10" i="15"/>
  <c r="AN10" i="15"/>
  <c r="AM10" i="15"/>
  <c r="AL10" i="15"/>
  <c r="AP10" i="15" s="1"/>
  <c r="AK10" i="15"/>
  <c r="AI10" i="15"/>
  <c r="AC10" i="15"/>
  <c r="AF10" i="15" s="1"/>
  <c r="AB10" i="15"/>
  <c r="AA10" i="15"/>
  <c r="AD10" i="15" s="1"/>
  <c r="Z10" i="15"/>
  <c r="Y10" i="15"/>
  <c r="X10" i="15"/>
  <c r="W10" i="15"/>
  <c r="AU9" i="15"/>
  <c r="AS9" i="15"/>
  <c r="AN9" i="15"/>
  <c r="AM9" i="15"/>
  <c r="AL9" i="15"/>
  <c r="AP9" i="15" s="1"/>
  <c r="AK9" i="15"/>
  <c r="AI9" i="15"/>
  <c r="AH9" i="15"/>
  <c r="AC9" i="15"/>
  <c r="AB9" i="15"/>
  <c r="AA9" i="15"/>
  <c r="Z9" i="15"/>
  <c r="Y9" i="15"/>
  <c r="X9" i="15"/>
  <c r="W9" i="15"/>
  <c r="AU8" i="15"/>
  <c r="AT8" i="15"/>
  <c r="AS8" i="15"/>
  <c r="AN8" i="15"/>
  <c r="AM8" i="15"/>
  <c r="AL8" i="15"/>
  <c r="AK8" i="15"/>
  <c r="AI8" i="15"/>
  <c r="AH8" i="15"/>
  <c r="AC8" i="15"/>
  <c r="AB8" i="15"/>
  <c r="AA8" i="15"/>
  <c r="Z8" i="15"/>
  <c r="Y8" i="15"/>
  <c r="X8" i="15"/>
  <c r="W8" i="15"/>
  <c r="AU7" i="15"/>
  <c r="AT7" i="15"/>
  <c r="AS7" i="15"/>
  <c r="AN7" i="15"/>
  <c r="AM7" i="15"/>
  <c r="AL7" i="15"/>
  <c r="AK7" i="15"/>
  <c r="AI7" i="15"/>
  <c r="AH7" i="15"/>
  <c r="AC7" i="15"/>
  <c r="AB7" i="15"/>
  <c r="AG7" i="15" s="1"/>
  <c r="AA7" i="15"/>
  <c r="Z7" i="15"/>
  <c r="Y7" i="15"/>
  <c r="X7" i="15"/>
  <c r="W7" i="15"/>
  <c r="AU6" i="15"/>
  <c r="AT6" i="15"/>
  <c r="AN6" i="15"/>
  <c r="AL6" i="15"/>
  <c r="AK6" i="15"/>
  <c r="AI6" i="15"/>
  <c r="AH6" i="15"/>
  <c r="AC6" i="15"/>
  <c r="AB6" i="15"/>
  <c r="AA6" i="15"/>
  <c r="Z6" i="15"/>
  <c r="Y6" i="15"/>
  <c r="X6" i="15"/>
  <c r="W6" i="15"/>
  <c r="AU5" i="15"/>
  <c r="AT5" i="15"/>
  <c r="AS5" i="15"/>
  <c r="AN5" i="15"/>
  <c r="AM5" i="15"/>
  <c r="AP5" i="15" s="1"/>
  <c r="AL5" i="15"/>
  <c r="AH5" i="15"/>
  <c r="AC5" i="15"/>
  <c r="AF5" i="15" s="1"/>
  <c r="AB5" i="15"/>
  <c r="AG5" i="15" s="1"/>
  <c r="AA5" i="15"/>
  <c r="Z5" i="15"/>
  <c r="Y5" i="15"/>
  <c r="X5" i="15"/>
  <c r="W5" i="15"/>
  <c r="AU4" i="15"/>
  <c r="AT4" i="15"/>
  <c r="AS4" i="15"/>
  <c r="AN4" i="15"/>
  <c r="AM4" i="15"/>
  <c r="AL4" i="15"/>
  <c r="AP4" i="15" s="1"/>
  <c r="AK4" i="15"/>
  <c r="AI4" i="15"/>
  <c r="AD4" i="15"/>
  <c r="AC4" i="15"/>
  <c r="AF4" i="15" s="1"/>
  <c r="AB4" i="15"/>
  <c r="AA4" i="15"/>
  <c r="Y4" i="15"/>
  <c r="X4" i="15"/>
  <c r="W4" i="15"/>
  <c r="AU3" i="15"/>
  <c r="AT3" i="15"/>
  <c r="AS3" i="15"/>
  <c r="AN3" i="15"/>
  <c r="AM3" i="15"/>
  <c r="AP3" i="15" s="1"/>
  <c r="AL3" i="15"/>
  <c r="AK3" i="15"/>
  <c r="AI3" i="15"/>
  <c r="AH3" i="15"/>
  <c r="AC3" i="15"/>
  <c r="AB3" i="15"/>
  <c r="AA3" i="15"/>
  <c r="Z3" i="15"/>
  <c r="Y3" i="15"/>
  <c r="X3" i="15"/>
  <c r="W3" i="15"/>
  <c r="AU2" i="15"/>
  <c r="AS2" i="15"/>
  <c r="AN2" i="15"/>
  <c r="AM2" i="15"/>
  <c r="AL2" i="15"/>
  <c r="AK2" i="15"/>
  <c r="AI2" i="15"/>
  <c r="AH2" i="15"/>
  <c r="AC2" i="15"/>
  <c r="AF2" i="15" s="1"/>
  <c r="AB2" i="15"/>
  <c r="AG2" i="15" s="1"/>
  <c r="AA2" i="15"/>
  <c r="AE12" i="15" s="1"/>
  <c r="Z2" i="15"/>
  <c r="Y2" i="15"/>
  <c r="X2" i="15"/>
  <c r="W2" i="15"/>
  <c r="AS9" i="14"/>
  <c r="P19" i="14"/>
  <c r="AC2" i="14"/>
  <c r="AE15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2" i="14"/>
  <c r="AS8" i="14"/>
  <c r="AC8" i="14"/>
  <c r="AA8" i="14"/>
  <c r="AH8" i="14"/>
  <c r="AK8" i="14"/>
  <c r="AL8" i="14"/>
  <c r="K24" i="14"/>
  <c r="AI8" i="14" s="1"/>
  <c r="J24" i="14"/>
  <c r="F24" i="14"/>
  <c r="Z8" i="14" s="1"/>
  <c r="L24" i="14"/>
  <c r="M24" i="14"/>
  <c r="N24" i="14"/>
  <c r="AM8" i="14" s="1"/>
  <c r="O24" i="14"/>
  <c r="AN8" i="14" s="1"/>
  <c r="P24" i="14"/>
  <c r="R24" i="14"/>
  <c r="AU9" i="14" s="1"/>
  <c r="S24" i="14"/>
  <c r="AT9" i="14" s="1"/>
  <c r="J25" i="14"/>
  <c r="AH9" i="14" s="1"/>
  <c r="J23" i="14"/>
  <c r="AH7" i="14" s="1"/>
  <c r="J21" i="14"/>
  <c r="W9" i="14"/>
  <c r="J18" i="14"/>
  <c r="AH2" i="14" s="1"/>
  <c r="W8" i="14"/>
  <c r="X8" i="14"/>
  <c r="Y8" i="14"/>
  <c r="AB8" i="14"/>
  <c r="AG8" i="14" s="1"/>
  <c r="S31" i="14"/>
  <c r="AT15" i="14" s="1"/>
  <c r="R31" i="14"/>
  <c r="P31" i="14"/>
  <c r="AS15" i="14" s="1"/>
  <c r="O31" i="14"/>
  <c r="AN15" i="14" s="1"/>
  <c r="N31" i="14"/>
  <c r="AM15" i="14" s="1"/>
  <c r="M31" i="14"/>
  <c r="L31" i="14"/>
  <c r="AK15" i="14" s="1"/>
  <c r="K31" i="14"/>
  <c r="AI15" i="14" s="1"/>
  <c r="J31" i="14"/>
  <c r="AH15" i="14" s="1"/>
  <c r="F31" i="14"/>
  <c r="Z15" i="14" s="1"/>
  <c r="S30" i="14"/>
  <c r="R30" i="14"/>
  <c r="AU14" i="14" s="1"/>
  <c r="P30" i="14"/>
  <c r="AS14" i="14" s="1"/>
  <c r="O30" i="14"/>
  <c r="N30" i="14"/>
  <c r="M30" i="14"/>
  <c r="L30" i="14"/>
  <c r="AK14" i="14" s="1"/>
  <c r="K30" i="14"/>
  <c r="AI14" i="14" s="1"/>
  <c r="J30" i="14"/>
  <c r="AH14" i="14" s="1"/>
  <c r="F30" i="14"/>
  <c r="Z14" i="14" s="1"/>
  <c r="S29" i="14"/>
  <c r="AT13" i="14" s="1"/>
  <c r="R29" i="14"/>
  <c r="AU13" i="14" s="1"/>
  <c r="P29" i="14"/>
  <c r="AS13" i="14" s="1"/>
  <c r="O29" i="14"/>
  <c r="AN13" i="14" s="1"/>
  <c r="N29" i="14"/>
  <c r="AM13" i="14" s="1"/>
  <c r="M29" i="14"/>
  <c r="L29" i="14"/>
  <c r="K29" i="14"/>
  <c r="AI13" i="14" s="1"/>
  <c r="J29" i="14"/>
  <c r="AH13" i="14" s="1"/>
  <c r="F29" i="14"/>
  <c r="S28" i="14"/>
  <c r="AT12" i="14" s="1"/>
  <c r="R28" i="14"/>
  <c r="P28" i="14"/>
  <c r="O28" i="14"/>
  <c r="AN12" i="14" s="1"/>
  <c r="N28" i="14"/>
  <c r="AM12" i="14" s="1"/>
  <c r="M28" i="14"/>
  <c r="AL12" i="14" s="1"/>
  <c r="L28" i="14"/>
  <c r="AK12" i="14" s="1"/>
  <c r="K28" i="14"/>
  <c r="J28" i="14"/>
  <c r="AH12" i="14" s="1"/>
  <c r="F28" i="14"/>
  <c r="Z12" i="14" s="1"/>
  <c r="S27" i="14"/>
  <c r="AT11" i="14" s="1"/>
  <c r="R27" i="14"/>
  <c r="P27" i="14"/>
  <c r="AS11" i="14" s="1"/>
  <c r="O27" i="14"/>
  <c r="AN11" i="14" s="1"/>
  <c r="N27" i="14"/>
  <c r="M27" i="14"/>
  <c r="AL11" i="14" s="1"/>
  <c r="L27" i="14"/>
  <c r="AK11" i="14" s="1"/>
  <c r="K27" i="14"/>
  <c r="AI11" i="14" s="1"/>
  <c r="J27" i="14"/>
  <c r="AH11" i="14" s="1"/>
  <c r="F27" i="14"/>
  <c r="Z11" i="14" s="1"/>
  <c r="S26" i="14"/>
  <c r="R26" i="14"/>
  <c r="P26" i="14"/>
  <c r="AS10" i="14" s="1"/>
  <c r="O26" i="14"/>
  <c r="N26" i="14"/>
  <c r="M26" i="14"/>
  <c r="AL10" i="14" s="1"/>
  <c r="L26" i="14"/>
  <c r="AK10" i="14" s="1"/>
  <c r="K26" i="14"/>
  <c r="AI10" i="14" s="1"/>
  <c r="J26" i="14"/>
  <c r="AH10" i="14" s="1"/>
  <c r="F26" i="14"/>
  <c r="Z10" i="14" s="1"/>
  <c r="S25" i="14"/>
  <c r="AT8" i="14" s="1"/>
  <c r="R25" i="14"/>
  <c r="AU8" i="14" s="1"/>
  <c r="P25" i="14"/>
  <c r="O25" i="14"/>
  <c r="N25" i="14"/>
  <c r="AM9" i="14" s="1"/>
  <c r="M25" i="14"/>
  <c r="L25" i="14"/>
  <c r="K25" i="14"/>
  <c r="AI9" i="14" s="1"/>
  <c r="F25" i="14"/>
  <c r="Z9" i="14" s="1"/>
  <c r="S23" i="14"/>
  <c r="AT7" i="14" s="1"/>
  <c r="R23" i="14"/>
  <c r="AU7" i="14" s="1"/>
  <c r="P23" i="14"/>
  <c r="O23" i="14"/>
  <c r="AN7" i="14" s="1"/>
  <c r="N23" i="14"/>
  <c r="M23" i="14"/>
  <c r="AL7" i="14" s="1"/>
  <c r="L23" i="14"/>
  <c r="K23" i="14"/>
  <c r="AI7" i="14" s="1"/>
  <c r="F23" i="14"/>
  <c r="Z7" i="14" s="1"/>
  <c r="S22" i="14"/>
  <c r="AT6" i="14" s="1"/>
  <c r="R22" i="14"/>
  <c r="P22" i="14"/>
  <c r="AS6" i="14" s="1"/>
  <c r="O22" i="14"/>
  <c r="AN6" i="14" s="1"/>
  <c r="N22" i="14"/>
  <c r="AM6" i="14" s="1"/>
  <c r="M22" i="14"/>
  <c r="AL6" i="14" s="1"/>
  <c r="L22" i="14"/>
  <c r="AK6" i="14" s="1"/>
  <c r="K22" i="14"/>
  <c r="AI6" i="14" s="1"/>
  <c r="J22" i="14"/>
  <c r="F22" i="14"/>
  <c r="Z6" i="14" s="1"/>
  <c r="S21" i="14"/>
  <c r="R21" i="14"/>
  <c r="P21" i="14"/>
  <c r="AS5" i="14" s="1"/>
  <c r="O21" i="14"/>
  <c r="AN5" i="14" s="1"/>
  <c r="N21" i="14"/>
  <c r="AM5" i="14" s="1"/>
  <c r="M21" i="14"/>
  <c r="AL5" i="14" s="1"/>
  <c r="L21" i="14"/>
  <c r="AK5" i="14" s="1"/>
  <c r="K21" i="14"/>
  <c r="F21" i="14"/>
  <c r="S20" i="14"/>
  <c r="R20" i="14"/>
  <c r="P20" i="14"/>
  <c r="O20" i="14"/>
  <c r="N20" i="14"/>
  <c r="AM4" i="14" s="1"/>
  <c r="M20" i="14"/>
  <c r="AL4" i="14" s="1"/>
  <c r="L20" i="14"/>
  <c r="AK4" i="14" s="1"/>
  <c r="K20" i="14"/>
  <c r="AI4" i="14" s="1"/>
  <c r="J20" i="14"/>
  <c r="AH4" i="14" s="1"/>
  <c r="F20" i="14"/>
  <c r="Z4" i="14" s="1"/>
  <c r="S19" i="14"/>
  <c r="AT3" i="14" s="1"/>
  <c r="R19" i="14"/>
  <c r="AU3" i="14" s="1"/>
  <c r="O19" i="14"/>
  <c r="N19" i="14"/>
  <c r="AM3" i="14" s="1"/>
  <c r="M19" i="14"/>
  <c r="AL3" i="14" s="1"/>
  <c r="L19" i="14"/>
  <c r="K19" i="14"/>
  <c r="AI3" i="14" s="1"/>
  <c r="J19" i="14"/>
  <c r="F19" i="14"/>
  <c r="Z3" i="14" s="1"/>
  <c r="S18" i="14"/>
  <c r="AT2" i="14" s="1"/>
  <c r="R18" i="14"/>
  <c r="AU2" i="14" s="1"/>
  <c r="P18" i="14"/>
  <c r="O18" i="14"/>
  <c r="AN2" i="14" s="1"/>
  <c r="N18" i="14"/>
  <c r="M18" i="14"/>
  <c r="L18" i="14"/>
  <c r="AK2" i="14" s="1"/>
  <c r="K18" i="14"/>
  <c r="AI2" i="14" s="1"/>
  <c r="F18" i="14"/>
  <c r="Z2" i="14" s="1"/>
  <c r="AU15" i="14"/>
  <c r="AL15" i="14"/>
  <c r="AC15" i="14"/>
  <c r="AB15" i="14"/>
  <c r="AA15" i="14"/>
  <c r="Y15" i="14"/>
  <c r="X15" i="14"/>
  <c r="W15" i="14"/>
  <c r="AT14" i="14"/>
  <c r="AN14" i="14"/>
  <c r="AM14" i="14"/>
  <c r="AL14" i="14"/>
  <c r="AC14" i="14"/>
  <c r="AB14" i="14"/>
  <c r="AA14" i="14"/>
  <c r="Y14" i="14"/>
  <c r="X14" i="14"/>
  <c r="W14" i="14"/>
  <c r="AL13" i="14"/>
  <c r="AK13" i="14"/>
  <c r="AC13" i="14"/>
  <c r="AB13" i="14"/>
  <c r="AA13" i="14"/>
  <c r="Z13" i="14"/>
  <c r="Y13" i="14"/>
  <c r="X13" i="14"/>
  <c r="W13" i="14"/>
  <c r="AU12" i="14"/>
  <c r="AS12" i="14"/>
  <c r="AI12" i="14"/>
  <c r="AC12" i="14"/>
  <c r="AB12" i="14"/>
  <c r="AA12" i="14"/>
  <c r="Y12" i="14"/>
  <c r="X12" i="14"/>
  <c r="W12" i="14"/>
  <c r="AU11" i="14"/>
  <c r="AM11" i="14"/>
  <c r="AC11" i="14"/>
  <c r="AB11" i="14"/>
  <c r="AA11" i="14"/>
  <c r="Y11" i="14"/>
  <c r="X11" i="14"/>
  <c r="W11" i="14"/>
  <c r="AU10" i="14"/>
  <c r="AT10" i="14"/>
  <c r="AN10" i="14"/>
  <c r="AM10" i="14"/>
  <c r="AC10" i="14"/>
  <c r="AB10" i="14"/>
  <c r="AA10" i="14"/>
  <c r="Y10" i="14"/>
  <c r="X10" i="14"/>
  <c r="W10" i="14"/>
  <c r="AN9" i="14"/>
  <c r="AL9" i="14"/>
  <c r="AK9" i="14"/>
  <c r="AC9" i="14"/>
  <c r="AB9" i="14"/>
  <c r="AA9" i="14"/>
  <c r="AD9" i="14" s="1"/>
  <c r="Y9" i="14"/>
  <c r="X9" i="14"/>
  <c r="AS7" i="14"/>
  <c r="AM7" i="14"/>
  <c r="AK7" i="14"/>
  <c r="AC7" i="14"/>
  <c r="AB7" i="14"/>
  <c r="AA7" i="14"/>
  <c r="Y7" i="14"/>
  <c r="X7" i="14"/>
  <c r="W7" i="14"/>
  <c r="AU6" i="14"/>
  <c r="AH6" i="14"/>
  <c r="AC6" i="14"/>
  <c r="AB6" i="14"/>
  <c r="AA6" i="14"/>
  <c r="Y6" i="14"/>
  <c r="X6" i="14"/>
  <c r="W6" i="14"/>
  <c r="AU5" i="14"/>
  <c r="AT5" i="14"/>
  <c r="AI5" i="14"/>
  <c r="AH5" i="14"/>
  <c r="AC5" i="14"/>
  <c r="AB5" i="14"/>
  <c r="AA5" i="14"/>
  <c r="Z5" i="14"/>
  <c r="Y5" i="14"/>
  <c r="X5" i="14"/>
  <c r="W5" i="14"/>
  <c r="AU4" i="14"/>
  <c r="AT4" i="14"/>
  <c r="AS4" i="14"/>
  <c r="AN4" i="14"/>
  <c r="AC4" i="14"/>
  <c r="AB4" i="14"/>
  <c r="AA4" i="14"/>
  <c r="Y4" i="14"/>
  <c r="X4" i="14"/>
  <c r="W4" i="14"/>
  <c r="AS3" i="14"/>
  <c r="AN3" i="14"/>
  <c r="AK3" i="14"/>
  <c r="AH3" i="14"/>
  <c r="AC3" i="14"/>
  <c r="AB3" i="14"/>
  <c r="AA3" i="14"/>
  <c r="Y3" i="14"/>
  <c r="X3" i="14"/>
  <c r="W3" i="14"/>
  <c r="AS2" i="14"/>
  <c r="AM2" i="14"/>
  <c r="AL2" i="14"/>
  <c r="AF8" i="14"/>
  <c r="AB2" i="14"/>
  <c r="AA2" i="14"/>
  <c r="Y2" i="14"/>
  <c r="X2" i="14"/>
  <c r="W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2" i="13"/>
  <c r="AP5" i="16" l="1"/>
  <c r="AP9" i="16"/>
  <c r="AP13" i="16"/>
  <c r="AF6" i="16"/>
  <c r="AP7" i="16"/>
  <c r="AP8" i="16"/>
  <c r="AP10" i="16"/>
  <c r="AD6" i="16"/>
  <c r="AE9" i="16"/>
  <c r="AE12" i="16"/>
  <c r="AE15" i="16"/>
  <c r="AP15" i="16"/>
  <c r="AE6" i="16"/>
  <c r="AD8" i="16"/>
  <c r="AG9" i="16"/>
  <c r="AF10" i="16"/>
  <c r="AP11" i="16"/>
  <c r="AP12" i="16"/>
  <c r="AE13" i="16"/>
  <c r="AG14" i="16"/>
  <c r="AD10" i="16"/>
  <c r="AG11" i="16"/>
  <c r="AG13" i="16"/>
  <c r="AF14" i="16"/>
  <c r="AD12" i="16"/>
  <c r="AP2" i="16"/>
  <c r="AQ2" i="16" s="1"/>
  <c r="AE4" i="16"/>
  <c r="AF3" i="16"/>
  <c r="AF11" i="16"/>
  <c r="AF15" i="16"/>
  <c r="AE14" i="16"/>
  <c r="AF2" i="16"/>
  <c r="AD5" i="16"/>
  <c r="AD9" i="16"/>
  <c r="AD13" i="16"/>
  <c r="AF7" i="16"/>
  <c r="AF5" i="16"/>
  <c r="AF9" i="16"/>
  <c r="AF13" i="16"/>
  <c r="AD3" i="16"/>
  <c r="AF4" i="16"/>
  <c r="AD7" i="16"/>
  <c r="AF8" i="16"/>
  <c r="AD11" i="16"/>
  <c r="AP6" i="15"/>
  <c r="AF6" i="15"/>
  <c r="AE11" i="15"/>
  <c r="AG9" i="15"/>
  <c r="AF9" i="15"/>
  <c r="AE5" i="15"/>
  <c r="AP8" i="15"/>
  <c r="AE14" i="15"/>
  <c r="AF13" i="15"/>
  <c r="AG14" i="15"/>
  <c r="AG3" i="15"/>
  <c r="AP13" i="15"/>
  <c r="AP15" i="15"/>
  <c r="AF3" i="15"/>
  <c r="AG10" i="15"/>
  <c r="AG12" i="15"/>
  <c r="AE8" i="15"/>
  <c r="AF12" i="15"/>
  <c r="AG8" i="15"/>
  <c r="AP11" i="15"/>
  <c r="AG15" i="15"/>
  <c r="AE4" i="15"/>
  <c r="AP7" i="15"/>
  <c r="AF15" i="15"/>
  <c r="AG4" i="15"/>
  <c r="AG6" i="15"/>
  <c r="AF8" i="15"/>
  <c r="AP14" i="15"/>
  <c r="AD15" i="15"/>
  <c r="AE15" i="15"/>
  <c r="AE10" i="15"/>
  <c r="AD3" i="15"/>
  <c r="AD9" i="15"/>
  <c r="AE3" i="15"/>
  <c r="AE9" i="15"/>
  <c r="AD2" i="15"/>
  <c r="AD8" i="15"/>
  <c r="AD14" i="15"/>
  <c r="AE2" i="15"/>
  <c r="AD7" i="15"/>
  <c r="AD13" i="15"/>
  <c r="AF14" i="15"/>
  <c r="AE7" i="15"/>
  <c r="AE13" i="15"/>
  <c r="AD6" i="15"/>
  <c r="AF7" i="15"/>
  <c r="AD12" i="15"/>
  <c r="AE6" i="15"/>
  <c r="AD5" i="15"/>
  <c r="AD11" i="15"/>
  <c r="AD8" i="14"/>
  <c r="AG5" i="14"/>
  <c r="AD4" i="14"/>
  <c r="AP8" i="14"/>
  <c r="AP11" i="14"/>
  <c r="AF14" i="14"/>
  <c r="AD10" i="14"/>
  <c r="AG10" i="14"/>
  <c r="AG9" i="14"/>
  <c r="AP12" i="14"/>
  <c r="AQ12" i="14" s="1"/>
  <c r="AF5" i="14"/>
  <c r="AG2" i="14"/>
  <c r="AF10" i="14"/>
  <c r="AG6" i="14"/>
  <c r="AG3" i="14"/>
  <c r="AF3" i="14"/>
  <c r="AG11" i="14"/>
  <c r="AP2" i="14"/>
  <c r="AQ2" i="14" s="1"/>
  <c r="AP10" i="14"/>
  <c r="AQ10" i="14" s="1"/>
  <c r="AF11" i="14"/>
  <c r="AD13" i="14"/>
  <c r="AD14" i="14"/>
  <c r="AG14" i="14"/>
  <c r="AD6" i="14"/>
  <c r="AF9" i="14"/>
  <c r="AP7" i="14"/>
  <c r="AD15" i="14"/>
  <c r="AG4" i="14"/>
  <c r="AP5" i="14"/>
  <c r="AG15" i="14"/>
  <c r="AF6" i="14"/>
  <c r="AD12" i="14"/>
  <c r="AP13" i="14"/>
  <c r="AF15" i="14"/>
  <c r="AF4" i="14"/>
  <c r="AP3" i="14"/>
  <c r="AG12" i="14"/>
  <c r="AF12" i="14"/>
  <c r="AP14" i="14"/>
  <c r="AF2" i="14"/>
  <c r="AD7" i="14"/>
  <c r="AP9" i="14"/>
  <c r="AQ9" i="14" s="1"/>
  <c r="AP15" i="14"/>
  <c r="AG7" i="14"/>
  <c r="AP6" i="14"/>
  <c r="AQ6" i="14" s="1"/>
  <c r="AF7" i="14"/>
  <c r="AG13" i="14"/>
  <c r="AD3" i="14"/>
  <c r="AP4" i="14"/>
  <c r="AD11" i="14"/>
  <c r="AF13" i="14"/>
  <c r="AD2" i="14"/>
  <c r="AD5" i="14"/>
  <c r="W13" i="13"/>
  <c r="X13" i="13"/>
  <c r="Y13" i="13"/>
  <c r="AA13" i="13"/>
  <c r="AB13" i="13"/>
  <c r="AC13" i="13"/>
  <c r="AG13" i="13"/>
  <c r="AH13" i="13"/>
  <c r="AJ13" i="13"/>
  <c r="AK13" i="13"/>
  <c r="AL13" i="13"/>
  <c r="AR13" i="13"/>
  <c r="W14" i="13"/>
  <c r="X14" i="13"/>
  <c r="Y14" i="13"/>
  <c r="AA14" i="13"/>
  <c r="AB14" i="13"/>
  <c r="AC14" i="13"/>
  <c r="AM14" i="13"/>
  <c r="AR14" i="13"/>
  <c r="AS14" i="13"/>
  <c r="AT14" i="13"/>
  <c r="F28" i="13"/>
  <c r="Z13" i="13" s="1"/>
  <c r="J28" i="13"/>
  <c r="K28" i="13"/>
  <c r="L28" i="13"/>
  <c r="M28" i="13"/>
  <c r="N28" i="13"/>
  <c r="O28" i="13"/>
  <c r="AM13" i="13" s="1"/>
  <c r="P28" i="13"/>
  <c r="R28" i="13"/>
  <c r="AT13" i="13" s="1"/>
  <c r="S28" i="13"/>
  <c r="AS13" i="13" s="1"/>
  <c r="F29" i="13"/>
  <c r="Z14" i="13" s="1"/>
  <c r="J29" i="13"/>
  <c r="AG14" i="13" s="1"/>
  <c r="K29" i="13"/>
  <c r="AH14" i="13" s="1"/>
  <c r="L29" i="13"/>
  <c r="AJ14" i="13" s="1"/>
  <c r="M29" i="13"/>
  <c r="AK14" i="13" s="1"/>
  <c r="N29" i="13"/>
  <c r="AL14" i="13" s="1"/>
  <c r="O29" i="13"/>
  <c r="P29" i="13"/>
  <c r="R29" i="13"/>
  <c r="S29" i="13"/>
  <c r="S27" i="13"/>
  <c r="R27" i="13"/>
  <c r="P27" i="13"/>
  <c r="AR12" i="13" s="1"/>
  <c r="O27" i="13"/>
  <c r="AM12" i="13" s="1"/>
  <c r="N27" i="13"/>
  <c r="M27" i="13"/>
  <c r="L27" i="13"/>
  <c r="K27" i="13"/>
  <c r="AH12" i="13" s="1"/>
  <c r="J27" i="13"/>
  <c r="AG12" i="13" s="1"/>
  <c r="F27" i="13"/>
  <c r="Z12" i="13" s="1"/>
  <c r="S26" i="13"/>
  <c r="AS11" i="13" s="1"/>
  <c r="R26" i="13"/>
  <c r="AT11" i="13" s="1"/>
  <c r="P26" i="13"/>
  <c r="O26" i="13"/>
  <c r="AM11" i="13" s="1"/>
  <c r="N26" i="13"/>
  <c r="AL11" i="13" s="1"/>
  <c r="M26" i="13"/>
  <c r="AK11" i="13" s="1"/>
  <c r="L26" i="13"/>
  <c r="AJ11" i="13" s="1"/>
  <c r="K26" i="13"/>
  <c r="AH11" i="13" s="1"/>
  <c r="J26" i="13"/>
  <c r="AG11" i="13" s="1"/>
  <c r="F26" i="13"/>
  <c r="Z11" i="13" s="1"/>
  <c r="S25" i="13"/>
  <c r="AS10" i="13" s="1"/>
  <c r="R25" i="13"/>
  <c r="AT10" i="13" s="1"/>
  <c r="P25" i="13"/>
  <c r="AR10" i="13" s="1"/>
  <c r="O25" i="13"/>
  <c r="AM10" i="13" s="1"/>
  <c r="N25" i="13"/>
  <c r="AL10" i="13" s="1"/>
  <c r="M25" i="13"/>
  <c r="AK10" i="13" s="1"/>
  <c r="L25" i="13"/>
  <c r="AJ10" i="13" s="1"/>
  <c r="K25" i="13"/>
  <c r="AH10" i="13" s="1"/>
  <c r="J25" i="13"/>
  <c r="AG10" i="13" s="1"/>
  <c r="F25" i="13"/>
  <c r="Z10" i="13" s="1"/>
  <c r="S24" i="13"/>
  <c r="AS9" i="13" s="1"/>
  <c r="R24" i="13"/>
  <c r="AT9" i="13" s="1"/>
  <c r="P24" i="13"/>
  <c r="AR9" i="13" s="1"/>
  <c r="O24" i="13"/>
  <c r="AM9" i="13" s="1"/>
  <c r="N24" i="13"/>
  <c r="AL9" i="13" s="1"/>
  <c r="M24" i="13"/>
  <c r="AK9" i="13" s="1"/>
  <c r="L24" i="13"/>
  <c r="AJ9" i="13" s="1"/>
  <c r="K24" i="13"/>
  <c r="AH9" i="13" s="1"/>
  <c r="J24" i="13"/>
  <c r="AG9" i="13" s="1"/>
  <c r="F24" i="13"/>
  <c r="Z9" i="13" s="1"/>
  <c r="S23" i="13"/>
  <c r="AS8" i="13" s="1"/>
  <c r="R23" i="13"/>
  <c r="AT8" i="13" s="1"/>
  <c r="P23" i="13"/>
  <c r="AR8" i="13" s="1"/>
  <c r="O23" i="13"/>
  <c r="AM8" i="13" s="1"/>
  <c r="N23" i="13"/>
  <c r="AL8" i="13" s="1"/>
  <c r="M23" i="13"/>
  <c r="AK8" i="13" s="1"/>
  <c r="L23" i="13"/>
  <c r="AJ8" i="13" s="1"/>
  <c r="K23" i="13"/>
  <c r="AH8" i="13" s="1"/>
  <c r="J23" i="13"/>
  <c r="AG8" i="13" s="1"/>
  <c r="F23" i="13"/>
  <c r="Z8" i="13" s="1"/>
  <c r="S22" i="13"/>
  <c r="AS7" i="13" s="1"/>
  <c r="R22" i="13"/>
  <c r="AT7" i="13" s="1"/>
  <c r="P22" i="13"/>
  <c r="AR7" i="13" s="1"/>
  <c r="O22" i="13"/>
  <c r="AM7" i="13" s="1"/>
  <c r="N22" i="13"/>
  <c r="AL7" i="13" s="1"/>
  <c r="M22" i="13"/>
  <c r="AK7" i="13" s="1"/>
  <c r="L22" i="13"/>
  <c r="AJ7" i="13" s="1"/>
  <c r="K22" i="13"/>
  <c r="AH7" i="13" s="1"/>
  <c r="J22" i="13"/>
  <c r="AG7" i="13" s="1"/>
  <c r="F22" i="13"/>
  <c r="Z7" i="13" s="1"/>
  <c r="S21" i="13"/>
  <c r="R21" i="13"/>
  <c r="P21" i="13"/>
  <c r="O21" i="13"/>
  <c r="AM6" i="13" s="1"/>
  <c r="N21" i="13"/>
  <c r="AL6" i="13" s="1"/>
  <c r="M21" i="13"/>
  <c r="AK6" i="13" s="1"/>
  <c r="L21" i="13"/>
  <c r="AJ6" i="13" s="1"/>
  <c r="K21" i="13"/>
  <c r="AH6" i="13" s="1"/>
  <c r="J21" i="13"/>
  <c r="AG6" i="13" s="1"/>
  <c r="F21" i="13"/>
  <c r="Z6" i="13" s="1"/>
  <c r="S20" i="13"/>
  <c r="AS5" i="13" s="1"/>
  <c r="R20" i="13"/>
  <c r="AT5" i="13" s="1"/>
  <c r="P20" i="13"/>
  <c r="O20" i="13"/>
  <c r="AM5" i="13" s="1"/>
  <c r="N20" i="13"/>
  <c r="AL5" i="13" s="1"/>
  <c r="M20" i="13"/>
  <c r="AK5" i="13" s="1"/>
  <c r="L20" i="13"/>
  <c r="AJ5" i="13" s="1"/>
  <c r="K20" i="13"/>
  <c r="AH5" i="13" s="1"/>
  <c r="J20" i="13"/>
  <c r="AG5" i="13" s="1"/>
  <c r="F20" i="13"/>
  <c r="Z5" i="13" s="1"/>
  <c r="S19" i="13"/>
  <c r="AS4" i="13" s="1"/>
  <c r="R19" i="13"/>
  <c r="AT4" i="13" s="1"/>
  <c r="P19" i="13"/>
  <c r="AR4" i="13" s="1"/>
  <c r="O19" i="13"/>
  <c r="AM4" i="13" s="1"/>
  <c r="N19" i="13"/>
  <c r="M19" i="13"/>
  <c r="L19" i="13"/>
  <c r="K19" i="13"/>
  <c r="AH4" i="13" s="1"/>
  <c r="J19" i="13"/>
  <c r="AG4" i="13" s="1"/>
  <c r="F19" i="13"/>
  <c r="S18" i="13"/>
  <c r="AS3" i="13" s="1"/>
  <c r="R18" i="13"/>
  <c r="AT3" i="13" s="1"/>
  <c r="P18" i="13"/>
  <c r="AR3" i="13" s="1"/>
  <c r="O18" i="13"/>
  <c r="AM3" i="13" s="1"/>
  <c r="N18" i="13"/>
  <c r="AL3" i="13" s="1"/>
  <c r="M18" i="13"/>
  <c r="AK3" i="13" s="1"/>
  <c r="L18" i="13"/>
  <c r="AJ3" i="13" s="1"/>
  <c r="K18" i="13"/>
  <c r="AH3" i="13" s="1"/>
  <c r="J18" i="13"/>
  <c r="AG3" i="13" s="1"/>
  <c r="F18" i="13"/>
  <c r="Z3" i="13" s="1"/>
  <c r="S17" i="13"/>
  <c r="AS2" i="13" s="1"/>
  <c r="R17" i="13"/>
  <c r="AT2" i="13" s="1"/>
  <c r="P17" i="13"/>
  <c r="AR2" i="13" s="1"/>
  <c r="O17" i="13"/>
  <c r="AM2" i="13" s="1"/>
  <c r="N17" i="13"/>
  <c r="AL2" i="13" s="1"/>
  <c r="M17" i="13"/>
  <c r="AK2" i="13" s="1"/>
  <c r="L17" i="13"/>
  <c r="AJ2" i="13" s="1"/>
  <c r="K17" i="13"/>
  <c r="AH2" i="13" s="1"/>
  <c r="J17" i="13"/>
  <c r="AG2" i="13" s="1"/>
  <c r="F17" i="13"/>
  <c r="Z2" i="13" s="1"/>
  <c r="AT12" i="13"/>
  <c r="AS12" i="13"/>
  <c r="AL12" i="13"/>
  <c r="AK12" i="13"/>
  <c r="AJ12" i="13"/>
  <c r="AC12" i="13"/>
  <c r="AB12" i="13"/>
  <c r="AA12" i="13"/>
  <c r="Y12" i="13"/>
  <c r="X12" i="13"/>
  <c r="W12" i="13"/>
  <c r="AR11" i="13"/>
  <c r="AC11" i="13"/>
  <c r="AB11" i="13"/>
  <c r="AA11" i="13"/>
  <c r="Y11" i="13"/>
  <c r="X11" i="13"/>
  <c r="W11" i="13"/>
  <c r="AC10" i="13"/>
  <c r="AB10" i="13"/>
  <c r="AA10" i="13"/>
  <c r="Y10" i="13"/>
  <c r="X10" i="13"/>
  <c r="W10" i="13"/>
  <c r="AC9" i="13"/>
  <c r="AB9" i="13"/>
  <c r="AA9" i="13"/>
  <c r="Y9" i="13"/>
  <c r="X9" i="13"/>
  <c r="W9" i="13"/>
  <c r="AC8" i="13"/>
  <c r="AB8" i="13"/>
  <c r="AA8" i="13"/>
  <c r="Y8" i="13"/>
  <c r="X8" i="13"/>
  <c r="W8" i="13"/>
  <c r="AC7" i="13"/>
  <c r="AB7" i="13"/>
  <c r="AA7" i="13"/>
  <c r="Y7" i="13"/>
  <c r="X7" i="13"/>
  <c r="W7" i="13"/>
  <c r="AT6" i="13"/>
  <c r="AS6" i="13"/>
  <c r="AR6" i="13"/>
  <c r="AC6" i="13"/>
  <c r="AB6" i="13"/>
  <c r="AA6" i="13"/>
  <c r="Y6" i="13"/>
  <c r="X6" i="13"/>
  <c r="W6" i="13"/>
  <c r="AR5" i="13"/>
  <c r="AC5" i="13"/>
  <c r="AB5" i="13"/>
  <c r="AA5" i="13"/>
  <c r="Y5" i="13"/>
  <c r="X5" i="13"/>
  <c r="W5" i="13"/>
  <c r="AL4" i="13"/>
  <c r="AK4" i="13"/>
  <c r="AJ4" i="13"/>
  <c r="AC4" i="13"/>
  <c r="AB4" i="13"/>
  <c r="AA4" i="13"/>
  <c r="Z4" i="13"/>
  <c r="Y4" i="13"/>
  <c r="X4" i="13"/>
  <c r="W4" i="13"/>
  <c r="AC3" i="13"/>
  <c r="AB3" i="13"/>
  <c r="AA3" i="13"/>
  <c r="Y3" i="13"/>
  <c r="X3" i="13"/>
  <c r="W3" i="13"/>
  <c r="AC2" i="13"/>
  <c r="AB2" i="13"/>
  <c r="AA2" i="13"/>
  <c r="Y2" i="13"/>
  <c r="X2" i="13"/>
  <c r="W2" i="13"/>
  <c r="AQ15" i="16" l="1"/>
  <c r="AQ13" i="16"/>
  <c r="AQ9" i="16"/>
  <c r="AQ11" i="16"/>
  <c r="AQ5" i="16"/>
  <c r="AQ12" i="16"/>
  <c r="AQ14" i="16"/>
  <c r="AQ10" i="16"/>
  <c r="AQ4" i="16"/>
  <c r="AQ8" i="16"/>
  <c r="AQ3" i="16"/>
  <c r="AQ7" i="16"/>
  <c r="AQ6" i="16"/>
  <c r="AQ5" i="14"/>
  <c r="AQ14" i="14"/>
  <c r="AQ7" i="14"/>
  <c r="AQ4" i="14"/>
  <c r="AQ8" i="14"/>
  <c r="AQ3" i="14"/>
  <c r="AQ13" i="14"/>
  <c r="AQ11" i="14"/>
  <c r="AQ15" i="14"/>
  <c r="AF7" i="13"/>
  <c r="AF2" i="13"/>
  <c r="AF13" i="13"/>
  <c r="AF14" i="13"/>
  <c r="AF11" i="13"/>
  <c r="AF9" i="13"/>
  <c r="AF6" i="13"/>
  <c r="AF3" i="13"/>
  <c r="AF4" i="13"/>
  <c r="AF10" i="13"/>
  <c r="AF8" i="13"/>
  <c r="AF12" i="13"/>
  <c r="AF5" i="13"/>
  <c r="AE6" i="13"/>
  <c r="AE2" i="13"/>
  <c r="AE13" i="13"/>
  <c r="AE14" i="13"/>
  <c r="AE4" i="13"/>
  <c r="AE3" i="13"/>
  <c r="AE9" i="13"/>
  <c r="AE8" i="13"/>
  <c r="AE10" i="13"/>
  <c r="AE11" i="13"/>
  <c r="AE12" i="13"/>
  <c r="AE7" i="13"/>
  <c r="AE5" i="13"/>
  <c r="AO7" i="13"/>
  <c r="AO12" i="13"/>
  <c r="AO14" i="13"/>
  <c r="AO13" i="13"/>
  <c r="AO9" i="13"/>
  <c r="AO6" i="13"/>
  <c r="AO10" i="13"/>
  <c r="AO2" i="13"/>
  <c r="AP2" i="13" s="1"/>
  <c r="AO8" i="13"/>
  <c r="AP8" i="13" s="1"/>
  <c r="AO4" i="13"/>
  <c r="AP4" i="13" s="1"/>
  <c r="AO5" i="13"/>
  <c r="AO11" i="13"/>
  <c r="AO3" i="13"/>
  <c r="W11" i="12"/>
  <c r="X11" i="12"/>
  <c r="Y11" i="12"/>
  <c r="Z11" i="12"/>
  <c r="AA11" i="12"/>
  <c r="AB11" i="12"/>
  <c r="AC11" i="12"/>
  <c r="AD11" i="12"/>
  <c r="AE11" i="12"/>
  <c r="AG11" i="12"/>
  <c r="AH11" i="12"/>
  <c r="AL11" i="12" s="1"/>
  <c r="AI11" i="12"/>
  <c r="AJ11" i="12"/>
  <c r="AN11" i="12"/>
  <c r="AO11" i="12"/>
  <c r="AP11" i="12"/>
  <c r="W12" i="12"/>
  <c r="X12" i="12"/>
  <c r="Y12" i="12"/>
  <c r="AA12" i="12"/>
  <c r="AB12" i="12"/>
  <c r="AC12" i="12"/>
  <c r="AD12" i="12"/>
  <c r="AI12" i="12"/>
  <c r="AO12" i="12"/>
  <c r="F24" i="12"/>
  <c r="J24" i="12"/>
  <c r="K24" i="12"/>
  <c r="L24" i="12"/>
  <c r="M24" i="12"/>
  <c r="N24" i="12"/>
  <c r="O24" i="12"/>
  <c r="P24" i="12"/>
  <c r="R24" i="12"/>
  <c r="S24" i="12"/>
  <c r="F25" i="12"/>
  <c r="Z12" i="12" s="1"/>
  <c r="J25" i="12"/>
  <c r="K25" i="12"/>
  <c r="AE12" i="12" s="1"/>
  <c r="L25" i="12"/>
  <c r="AG12" i="12" s="1"/>
  <c r="M25" i="12"/>
  <c r="AH12" i="12" s="1"/>
  <c r="N25" i="12"/>
  <c r="O25" i="12"/>
  <c r="AJ12" i="12" s="1"/>
  <c r="P25" i="12"/>
  <c r="AN12" i="12" s="1"/>
  <c r="R25" i="12"/>
  <c r="AP12" i="12" s="1"/>
  <c r="S25" i="12"/>
  <c r="S23" i="12"/>
  <c r="R23" i="12"/>
  <c r="P23" i="12"/>
  <c r="O23" i="12"/>
  <c r="N23" i="12"/>
  <c r="M23" i="12"/>
  <c r="L23" i="12"/>
  <c r="AG10" i="12" s="1"/>
  <c r="K23" i="12"/>
  <c r="AE10" i="12" s="1"/>
  <c r="J23" i="12"/>
  <c r="AD10" i="12" s="1"/>
  <c r="F23" i="12"/>
  <c r="Z10" i="12" s="1"/>
  <c r="S22" i="12"/>
  <c r="AO9" i="12" s="1"/>
  <c r="R22" i="12"/>
  <c r="AP9" i="12" s="1"/>
  <c r="P22" i="12"/>
  <c r="O22" i="12"/>
  <c r="N22" i="12"/>
  <c r="AI9" i="12" s="1"/>
  <c r="M22" i="12"/>
  <c r="AH9" i="12" s="1"/>
  <c r="L22" i="12"/>
  <c r="K22" i="12"/>
  <c r="J22" i="12"/>
  <c r="F22" i="12"/>
  <c r="Z9" i="12" s="1"/>
  <c r="S21" i="12"/>
  <c r="AO8" i="12" s="1"/>
  <c r="R21" i="12"/>
  <c r="AP8" i="12" s="1"/>
  <c r="P21" i="12"/>
  <c r="AN8" i="12" s="1"/>
  <c r="O21" i="12"/>
  <c r="AJ8" i="12" s="1"/>
  <c r="N21" i="12"/>
  <c r="M21" i="12"/>
  <c r="L21" i="12"/>
  <c r="AG8" i="12" s="1"/>
  <c r="K21" i="12"/>
  <c r="J21" i="12"/>
  <c r="F21" i="12"/>
  <c r="Z8" i="12" s="1"/>
  <c r="S20" i="12"/>
  <c r="AO7" i="12" s="1"/>
  <c r="R20" i="12"/>
  <c r="AP7" i="12" s="1"/>
  <c r="P20" i="12"/>
  <c r="AN7" i="12" s="1"/>
  <c r="O20" i="12"/>
  <c r="AJ7" i="12" s="1"/>
  <c r="N20" i="12"/>
  <c r="AI7" i="12" s="1"/>
  <c r="M20" i="12"/>
  <c r="AH7" i="12" s="1"/>
  <c r="AL7" i="12" s="1"/>
  <c r="L20" i="12"/>
  <c r="K20" i="12"/>
  <c r="J20" i="12"/>
  <c r="F20" i="12"/>
  <c r="S19" i="12"/>
  <c r="AO6" i="12" s="1"/>
  <c r="R19" i="12"/>
  <c r="AP6" i="12" s="1"/>
  <c r="P19" i="12"/>
  <c r="AN6" i="12" s="1"/>
  <c r="O19" i="12"/>
  <c r="AJ6" i="12" s="1"/>
  <c r="N19" i="12"/>
  <c r="AI6" i="12" s="1"/>
  <c r="M19" i="12"/>
  <c r="AH6" i="12" s="1"/>
  <c r="AL6" i="12" s="1"/>
  <c r="L19" i="12"/>
  <c r="AG6" i="12" s="1"/>
  <c r="K19" i="12"/>
  <c r="AE6" i="12" s="1"/>
  <c r="J19" i="12"/>
  <c r="F19" i="12"/>
  <c r="S18" i="12"/>
  <c r="R18" i="12"/>
  <c r="AP5" i="12" s="1"/>
  <c r="P18" i="12"/>
  <c r="AN5" i="12" s="1"/>
  <c r="O18" i="12"/>
  <c r="AJ5" i="12" s="1"/>
  <c r="N18" i="12"/>
  <c r="AI5" i="12" s="1"/>
  <c r="M18" i="12"/>
  <c r="AH5" i="12" s="1"/>
  <c r="L18" i="12"/>
  <c r="AG5" i="12" s="1"/>
  <c r="K18" i="12"/>
  <c r="AE5" i="12" s="1"/>
  <c r="J18" i="12"/>
  <c r="AD5" i="12" s="1"/>
  <c r="F18" i="12"/>
  <c r="Z5" i="12" s="1"/>
  <c r="S17" i="12"/>
  <c r="R17" i="12"/>
  <c r="P17" i="12"/>
  <c r="AN4" i="12" s="1"/>
  <c r="O17" i="12"/>
  <c r="AJ4" i="12" s="1"/>
  <c r="N17" i="12"/>
  <c r="M17" i="12"/>
  <c r="AH4" i="12" s="1"/>
  <c r="L17" i="12"/>
  <c r="AG4" i="12" s="1"/>
  <c r="K17" i="12"/>
  <c r="AE4" i="12" s="1"/>
  <c r="J17" i="12"/>
  <c r="AD4" i="12" s="1"/>
  <c r="F17" i="12"/>
  <c r="Z4" i="12" s="1"/>
  <c r="S16" i="12"/>
  <c r="AO3" i="12" s="1"/>
  <c r="R16" i="12"/>
  <c r="AP3" i="12" s="1"/>
  <c r="P16" i="12"/>
  <c r="O16" i="12"/>
  <c r="N16" i="12"/>
  <c r="M16" i="12"/>
  <c r="AH3" i="12" s="1"/>
  <c r="L16" i="12"/>
  <c r="AG3" i="12" s="1"/>
  <c r="K16" i="12"/>
  <c r="AE3" i="12" s="1"/>
  <c r="J16" i="12"/>
  <c r="AD3" i="12" s="1"/>
  <c r="F16" i="12"/>
  <c r="Z3" i="12" s="1"/>
  <c r="S15" i="12"/>
  <c r="AO2" i="12" s="1"/>
  <c r="R15" i="12"/>
  <c r="AP2" i="12" s="1"/>
  <c r="P15" i="12"/>
  <c r="AN2" i="12" s="1"/>
  <c r="O15" i="12"/>
  <c r="AJ2" i="12" s="1"/>
  <c r="AL2" i="12" s="1"/>
  <c r="N15" i="12"/>
  <c r="M15" i="12"/>
  <c r="L15" i="12"/>
  <c r="AG2" i="12" s="1"/>
  <c r="K15" i="12"/>
  <c r="AE2" i="12" s="1"/>
  <c r="J15" i="12"/>
  <c r="AD2" i="12" s="1"/>
  <c r="F15" i="12"/>
  <c r="Z2" i="12" s="1"/>
  <c r="AP10" i="12"/>
  <c r="AO10" i="12"/>
  <c r="AN10" i="12"/>
  <c r="AJ10" i="12"/>
  <c r="AI10" i="12"/>
  <c r="AH10" i="12"/>
  <c r="AC10" i="12"/>
  <c r="AB10" i="12"/>
  <c r="AA10" i="12"/>
  <c r="Y10" i="12"/>
  <c r="X10" i="12"/>
  <c r="W10" i="12"/>
  <c r="AN9" i="12"/>
  <c r="AJ9" i="12"/>
  <c r="AG9" i="12"/>
  <c r="AE9" i="12"/>
  <c r="AD9" i="12"/>
  <c r="AC9" i="12"/>
  <c r="AB9" i="12"/>
  <c r="AA9" i="12"/>
  <c r="Y9" i="12"/>
  <c r="X9" i="12"/>
  <c r="W9" i="12"/>
  <c r="AI8" i="12"/>
  <c r="AH8" i="12"/>
  <c r="AE8" i="12"/>
  <c r="AD8" i="12"/>
  <c r="AC8" i="12"/>
  <c r="AB8" i="12"/>
  <c r="AA8" i="12"/>
  <c r="Y8" i="12"/>
  <c r="X8" i="12"/>
  <c r="W8" i="12"/>
  <c r="AG7" i="12"/>
  <c r="AE7" i="12"/>
  <c r="AD7" i="12"/>
  <c r="AC7" i="12"/>
  <c r="AB7" i="12"/>
  <c r="AA7" i="12"/>
  <c r="Z7" i="12"/>
  <c r="Y7" i="12"/>
  <c r="X7" i="12"/>
  <c r="W7" i="12"/>
  <c r="AD6" i="12"/>
  <c r="AC6" i="12"/>
  <c r="AB6" i="12"/>
  <c r="AA6" i="12"/>
  <c r="Z6" i="12"/>
  <c r="Y6" i="12"/>
  <c r="X6" i="12"/>
  <c r="W6" i="12"/>
  <c r="AO5" i="12"/>
  <c r="AC5" i="12"/>
  <c r="AB5" i="12"/>
  <c r="AA5" i="12"/>
  <c r="Y5" i="12"/>
  <c r="X5" i="12"/>
  <c r="W5" i="12"/>
  <c r="AP4" i="12"/>
  <c r="AO4" i="12"/>
  <c r="AI4" i="12"/>
  <c r="AC4" i="12"/>
  <c r="AB4" i="12"/>
  <c r="AA4" i="12"/>
  <c r="Y4" i="12"/>
  <c r="X4" i="12"/>
  <c r="W4" i="12"/>
  <c r="AN3" i="12"/>
  <c r="AJ3" i="12"/>
  <c r="AI3" i="12"/>
  <c r="AC3" i="12"/>
  <c r="AB3" i="12"/>
  <c r="AA3" i="12"/>
  <c r="Y3" i="12"/>
  <c r="X3" i="12"/>
  <c r="W3" i="12"/>
  <c r="AI2" i="12"/>
  <c r="AH2" i="12"/>
  <c r="AC2" i="12"/>
  <c r="AB2" i="12"/>
  <c r="AA2" i="12"/>
  <c r="Y2" i="12"/>
  <c r="X2" i="12"/>
  <c r="W2" i="12"/>
  <c r="AP5" i="13" l="1"/>
  <c r="AP11" i="13"/>
  <c r="AP10" i="13"/>
  <c r="AP6" i="13"/>
  <c r="AP9" i="13"/>
  <c r="AP13" i="13"/>
  <c r="AP14" i="13"/>
  <c r="AP12" i="13"/>
  <c r="AP3" i="13"/>
  <c r="AP7" i="13"/>
  <c r="AL12" i="12"/>
  <c r="AL4" i="12"/>
  <c r="AL3" i="12"/>
  <c r="AL9" i="12"/>
  <c r="AL5" i="12"/>
  <c r="AL10" i="12"/>
  <c r="AL8" i="12"/>
  <c r="S22" i="11"/>
  <c r="AO10" i="11" s="1"/>
  <c r="R22" i="11"/>
  <c r="AP10" i="11" s="1"/>
  <c r="P22" i="11"/>
  <c r="AN10" i="11" s="1"/>
  <c r="O22" i="11"/>
  <c r="N22" i="11"/>
  <c r="AI10" i="11" s="1"/>
  <c r="M22" i="11"/>
  <c r="AH10" i="11" s="1"/>
  <c r="L22" i="11"/>
  <c r="AG10" i="11" s="1"/>
  <c r="K22" i="11"/>
  <c r="AE10" i="11" s="1"/>
  <c r="J22" i="11"/>
  <c r="AD10" i="11" s="1"/>
  <c r="F22" i="11"/>
  <c r="Z10" i="11" s="1"/>
  <c r="S21" i="11"/>
  <c r="AO9" i="11" s="1"/>
  <c r="R21" i="11"/>
  <c r="AP9" i="11" s="1"/>
  <c r="P21" i="11"/>
  <c r="AN9" i="11" s="1"/>
  <c r="O21" i="11"/>
  <c r="AJ9" i="11" s="1"/>
  <c r="N21" i="11"/>
  <c r="AI9" i="11" s="1"/>
  <c r="M21" i="11"/>
  <c r="AH9" i="11" s="1"/>
  <c r="L21" i="11"/>
  <c r="K21" i="11"/>
  <c r="AE9" i="11" s="1"/>
  <c r="J21" i="11"/>
  <c r="AD9" i="11" s="1"/>
  <c r="F21" i="11"/>
  <c r="Z9" i="11" s="1"/>
  <c r="S20" i="11"/>
  <c r="AO8" i="11" s="1"/>
  <c r="R20" i="11"/>
  <c r="AP8" i="11" s="1"/>
  <c r="P20" i="11"/>
  <c r="AN8" i="11" s="1"/>
  <c r="O20" i="11"/>
  <c r="AJ8" i="11" s="1"/>
  <c r="N20" i="11"/>
  <c r="AI8" i="11" s="1"/>
  <c r="M20" i="11"/>
  <c r="AH8" i="11" s="1"/>
  <c r="L20" i="11"/>
  <c r="K20" i="11"/>
  <c r="AE8" i="11" s="1"/>
  <c r="J20" i="11"/>
  <c r="F20" i="11"/>
  <c r="Z8" i="11" s="1"/>
  <c r="S19" i="11"/>
  <c r="AO7" i="11" s="1"/>
  <c r="R19" i="11"/>
  <c r="AP7" i="11" s="1"/>
  <c r="P19" i="11"/>
  <c r="AN7" i="11" s="1"/>
  <c r="O19" i="11"/>
  <c r="AJ7" i="11" s="1"/>
  <c r="N19" i="11"/>
  <c r="AI7" i="11" s="1"/>
  <c r="M19" i="11"/>
  <c r="AH7" i="11" s="1"/>
  <c r="AL7" i="11" s="1"/>
  <c r="L19" i="11"/>
  <c r="AG7" i="11" s="1"/>
  <c r="K19" i="11"/>
  <c r="AE7" i="11" s="1"/>
  <c r="J19" i="11"/>
  <c r="F19" i="11"/>
  <c r="S18" i="11"/>
  <c r="AO6" i="11" s="1"/>
  <c r="R18" i="11"/>
  <c r="AP6" i="11" s="1"/>
  <c r="P18" i="11"/>
  <c r="AN6" i="11" s="1"/>
  <c r="O18" i="11"/>
  <c r="AJ6" i="11" s="1"/>
  <c r="N18" i="11"/>
  <c r="AI6" i="11" s="1"/>
  <c r="M18" i="11"/>
  <c r="AH6" i="11" s="1"/>
  <c r="L18" i="11"/>
  <c r="AG6" i="11" s="1"/>
  <c r="K18" i="11"/>
  <c r="AE6" i="11" s="1"/>
  <c r="J18" i="11"/>
  <c r="AD6" i="11" s="1"/>
  <c r="F18" i="11"/>
  <c r="Z6" i="11" s="1"/>
  <c r="S17" i="11"/>
  <c r="R17" i="11"/>
  <c r="P17" i="11"/>
  <c r="O17" i="11"/>
  <c r="AJ5" i="11" s="1"/>
  <c r="N17" i="11"/>
  <c r="AI5" i="11" s="1"/>
  <c r="M17" i="11"/>
  <c r="AH5" i="11" s="1"/>
  <c r="L17" i="11"/>
  <c r="AG5" i="11" s="1"/>
  <c r="K17" i="11"/>
  <c r="AE5" i="11" s="1"/>
  <c r="J17" i="11"/>
  <c r="AD5" i="11" s="1"/>
  <c r="F17" i="11"/>
  <c r="Z5" i="11" s="1"/>
  <c r="S16" i="11"/>
  <c r="AO4" i="11" s="1"/>
  <c r="R16" i="11"/>
  <c r="AP4" i="11" s="1"/>
  <c r="P16" i="11"/>
  <c r="AN4" i="11" s="1"/>
  <c r="O16" i="11"/>
  <c r="N16" i="11"/>
  <c r="M16" i="11"/>
  <c r="L16" i="11"/>
  <c r="AG4" i="11" s="1"/>
  <c r="K16" i="11"/>
  <c r="AE4" i="11" s="1"/>
  <c r="J16" i="11"/>
  <c r="AD4" i="11" s="1"/>
  <c r="F16" i="11"/>
  <c r="Z4" i="11" s="1"/>
  <c r="S15" i="11"/>
  <c r="AO3" i="11" s="1"/>
  <c r="R15" i="11"/>
  <c r="AP3" i="11" s="1"/>
  <c r="P15" i="11"/>
  <c r="AN3" i="11" s="1"/>
  <c r="O15" i="11"/>
  <c r="AJ3" i="11" s="1"/>
  <c r="N15" i="11"/>
  <c r="M15" i="11"/>
  <c r="AH3" i="11" s="1"/>
  <c r="L15" i="11"/>
  <c r="AG3" i="11" s="1"/>
  <c r="K15" i="11"/>
  <c r="AE3" i="11" s="1"/>
  <c r="J15" i="11"/>
  <c r="AD3" i="11" s="1"/>
  <c r="F15" i="11"/>
  <c r="Z3" i="11" s="1"/>
  <c r="S14" i="11"/>
  <c r="AO2" i="11" s="1"/>
  <c r="R14" i="11"/>
  <c r="AP2" i="11" s="1"/>
  <c r="P14" i="11"/>
  <c r="AN2" i="11" s="1"/>
  <c r="O14" i="11"/>
  <c r="AJ2" i="11" s="1"/>
  <c r="N14" i="11"/>
  <c r="AI2" i="11" s="1"/>
  <c r="M14" i="11"/>
  <c r="AH2" i="11" s="1"/>
  <c r="L14" i="11"/>
  <c r="AG2" i="11" s="1"/>
  <c r="K14" i="11"/>
  <c r="AE2" i="11" s="1"/>
  <c r="J14" i="11"/>
  <c r="AD2" i="11" s="1"/>
  <c r="F14" i="11"/>
  <c r="Z2" i="11" s="1"/>
  <c r="AJ10" i="11"/>
  <c r="AC10" i="11"/>
  <c r="AB10" i="11"/>
  <c r="AA10" i="11"/>
  <c r="Y10" i="11"/>
  <c r="X10" i="11"/>
  <c r="W10" i="11"/>
  <c r="AG9" i="11"/>
  <c r="AC9" i="11"/>
  <c r="AB9" i="11"/>
  <c r="AA9" i="11"/>
  <c r="Y9" i="11"/>
  <c r="X9" i="11"/>
  <c r="W9" i="11"/>
  <c r="AG8" i="11"/>
  <c r="AD8" i="11"/>
  <c r="AC8" i="11"/>
  <c r="AB8" i="11"/>
  <c r="AA8" i="11"/>
  <c r="Y8" i="11"/>
  <c r="X8" i="11"/>
  <c r="W8" i="11"/>
  <c r="AD7" i="11"/>
  <c r="AC7" i="11"/>
  <c r="AB7" i="11"/>
  <c r="AA7" i="11"/>
  <c r="Z7" i="11"/>
  <c r="Y7" i="11"/>
  <c r="X7" i="11"/>
  <c r="W7" i="11"/>
  <c r="AC6" i="11"/>
  <c r="AB6" i="11"/>
  <c r="AA6" i="11"/>
  <c r="Y6" i="11"/>
  <c r="X6" i="11"/>
  <c r="W6" i="11"/>
  <c r="AP5" i="11"/>
  <c r="AO5" i="11"/>
  <c r="AN5" i="11"/>
  <c r="AC5" i="11"/>
  <c r="AB5" i="11"/>
  <c r="AA5" i="11"/>
  <c r="Y5" i="11"/>
  <c r="X5" i="11"/>
  <c r="W5" i="11"/>
  <c r="AJ4" i="11"/>
  <c r="AI4" i="11"/>
  <c r="AH4" i="11"/>
  <c r="AL4" i="11" s="1"/>
  <c r="AC4" i="11"/>
  <c r="AB4" i="11"/>
  <c r="AA4" i="11"/>
  <c r="Y4" i="11"/>
  <c r="X4" i="11"/>
  <c r="W4" i="11"/>
  <c r="AI3" i="11"/>
  <c r="AC3" i="11"/>
  <c r="AB3" i="11"/>
  <c r="AA3" i="11"/>
  <c r="Y3" i="11"/>
  <c r="X3" i="11"/>
  <c r="W3" i="11"/>
  <c r="AC2" i="11"/>
  <c r="AB2" i="11"/>
  <c r="AA2" i="11"/>
  <c r="Y2" i="11"/>
  <c r="X2" i="11"/>
  <c r="W2" i="11"/>
  <c r="AL6" i="11" l="1"/>
  <c r="AL3" i="11"/>
  <c r="AL10" i="11"/>
  <c r="AL2" i="11"/>
  <c r="AL5" i="11"/>
  <c r="AL9" i="11"/>
  <c r="AL8" i="11"/>
  <c r="S21" i="10"/>
  <c r="AO10" i="10" s="1"/>
  <c r="R21" i="10"/>
  <c r="AP10" i="10" s="1"/>
  <c r="P21" i="10"/>
  <c r="AN10" i="10" s="1"/>
  <c r="O21" i="10"/>
  <c r="N21" i="10"/>
  <c r="M21" i="10"/>
  <c r="AH10" i="10" s="1"/>
  <c r="L21" i="10"/>
  <c r="AG10" i="10" s="1"/>
  <c r="K21" i="10"/>
  <c r="AE10" i="10" s="1"/>
  <c r="J21" i="10"/>
  <c r="AD10" i="10" s="1"/>
  <c r="F21" i="10"/>
  <c r="Z10" i="10" s="1"/>
  <c r="S20" i="10"/>
  <c r="AO9" i="10" s="1"/>
  <c r="R20" i="10"/>
  <c r="AP9" i="10" s="1"/>
  <c r="P20" i="10"/>
  <c r="AN9" i="10" s="1"/>
  <c r="O20" i="10"/>
  <c r="AJ9" i="10" s="1"/>
  <c r="N20" i="10"/>
  <c r="AI9" i="10" s="1"/>
  <c r="M20" i="10"/>
  <c r="L20" i="10"/>
  <c r="K20" i="10"/>
  <c r="J20" i="10"/>
  <c r="F20" i="10"/>
  <c r="S19" i="10"/>
  <c r="AO8" i="10" s="1"/>
  <c r="R19" i="10"/>
  <c r="AP8" i="10" s="1"/>
  <c r="P19" i="10"/>
  <c r="AN8" i="10" s="1"/>
  <c r="O19" i="10"/>
  <c r="AJ8" i="10" s="1"/>
  <c r="N19" i="10"/>
  <c r="AI8" i="10" s="1"/>
  <c r="M19" i="10"/>
  <c r="L19" i="10"/>
  <c r="K19" i="10"/>
  <c r="J19" i="10"/>
  <c r="F19" i="10"/>
  <c r="S18" i="10"/>
  <c r="AO7" i="10" s="1"/>
  <c r="R18" i="10"/>
  <c r="AP7" i="10" s="1"/>
  <c r="P18" i="10"/>
  <c r="AN7" i="10" s="1"/>
  <c r="O18" i="10"/>
  <c r="AJ7" i="10" s="1"/>
  <c r="N18" i="10"/>
  <c r="AI7" i="10" s="1"/>
  <c r="M18" i="10"/>
  <c r="AH7" i="10" s="1"/>
  <c r="L18" i="10"/>
  <c r="AG7" i="10" s="1"/>
  <c r="K18" i="10"/>
  <c r="AE7" i="10" s="1"/>
  <c r="J18" i="10"/>
  <c r="AD7" i="10" s="1"/>
  <c r="F18" i="10"/>
  <c r="S17" i="10"/>
  <c r="R17" i="10"/>
  <c r="AP6" i="10" s="1"/>
  <c r="P17" i="10"/>
  <c r="AN6" i="10" s="1"/>
  <c r="O17" i="10"/>
  <c r="AJ6" i="10" s="1"/>
  <c r="N17" i="10"/>
  <c r="AI6" i="10" s="1"/>
  <c r="M17" i="10"/>
  <c r="AH6" i="10" s="1"/>
  <c r="AL6" i="10" s="1"/>
  <c r="L17" i="10"/>
  <c r="AG6" i="10" s="1"/>
  <c r="K17" i="10"/>
  <c r="AE6" i="10" s="1"/>
  <c r="J17" i="10"/>
  <c r="AD6" i="10" s="1"/>
  <c r="F17" i="10"/>
  <c r="Z6" i="10" s="1"/>
  <c r="S16" i="10"/>
  <c r="AO5" i="10" s="1"/>
  <c r="R16" i="10"/>
  <c r="P16" i="10"/>
  <c r="AN5" i="10" s="1"/>
  <c r="O16" i="10"/>
  <c r="N16" i="10"/>
  <c r="AI5" i="10" s="1"/>
  <c r="M16" i="10"/>
  <c r="AH5" i="10" s="1"/>
  <c r="L16" i="10"/>
  <c r="AG5" i="10" s="1"/>
  <c r="K16" i="10"/>
  <c r="AE5" i="10" s="1"/>
  <c r="J16" i="10"/>
  <c r="AD5" i="10" s="1"/>
  <c r="F16" i="10"/>
  <c r="Z5" i="10" s="1"/>
  <c r="S15" i="10"/>
  <c r="AO4" i="10" s="1"/>
  <c r="R15" i="10"/>
  <c r="P15" i="10"/>
  <c r="AN4" i="10" s="1"/>
  <c r="O15" i="10"/>
  <c r="N15" i="10"/>
  <c r="M15" i="10"/>
  <c r="AH4" i="10" s="1"/>
  <c r="L15" i="10"/>
  <c r="K15" i="10"/>
  <c r="AE4" i="10" s="1"/>
  <c r="J15" i="10"/>
  <c r="AD4" i="10" s="1"/>
  <c r="F15" i="10"/>
  <c r="Z4" i="10" s="1"/>
  <c r="S14" i="10"/>
  <c r="AO3" i="10" s="1"/>
  <c r="R14" i="10"/>
  <c r="AP3" i="10" s="1"/>
  <c r="P14" i="10"/>
  <c r="AN3" i="10" s="1"/>
  <c r="O14" i="10"/>
  <c r="AJ3" i="10" s="1"/>
  <c r="N14" i="10"/>
  <c r="AI3" i="10" s="1"/>
  <c r="M14" i="10"/>
  <c r="L14" i="10"/>
  <c r="K14" i="10"/>
  <c r="AE3" i="10" s="1"/>
  <c r="J14" i="10"/>
  <c r="AD3" i="10" s="1"/>
  <c r="F14" i="10"/>
  <c r="Z3" i="10" s="1"/>
  <c r="S13" i="10"/>
  <c r="AO2" i="10" s="1"/>
  <c r="R13" i="10"/>
  <c r="AP2" i="10" s="1"/>
  <c r="P13" i="10"/>
  <c r="AN2" i="10" s="1"/>
  <c r="O13" i="10"/>
  <c r="AJ2" i="10" s="1"/>
  <c r="N13" i="10"/>
  <c r="AI2" i="10" s="1"/>
  <c r="M13" i="10"/>
  <c r="AH2" i="10" s="1"/>
  <c r="L13" i="10"/>
  <c r="AG2" i="10" s="1"/>
  <c r="K13" i="10"/>
  <c r="J13" i="10"/>
  <c r="F13" i="10"/>
  <c r="Z2" i="10" s="1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J5" i="10"/>
  <c r="AC5" i="10"/>
  <c r="AB5" i="10"/>
  <c r="AA5" i="10"/>
  <c r="Y5" i="10"/>
  <c r="X5" i="10"/>
  <c r="W5" i="10"/>
  <c r="AP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<sst xmlns="http://schemas.openxmlformats.org/spreadsheetml/2006/main" count="963" uniqueCount="169">
  <si>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</si>
  <si>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</si>
  <si>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</si>
  <si>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</si>
  <si>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</si>
  <si>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</si>
  <si>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</si>
  <si>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</si>
  <si>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</si>
  <si>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</si>
  <si>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</si>
  <si>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</si>
  <si>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</si>
  <si>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</si>
  <si>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</si>
  <si>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</si>
  <si>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</si>
  <si>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</si>
  <si>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</si>
  <si>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</si>
  <si>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</si>
  <si>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</si>
  <si>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</si>
  <si>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</si>
  <si>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</si>
  <si>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</si>
  <si>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</si>
  <si>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</si>
  <si>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</si>
  <si>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</si>
  <si>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</si>
  <si>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</si>
  <si>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</si>
  <si>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</si>
  <si>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</si>
  <si>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</si>
  <si>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</si>
  <si>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</si>
  <si>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</si>
  <si>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</si>
  <si>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</si>
  <si>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</si>
  <si>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</si>
  <si>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</si>
  <si>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</si>
  <si>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</si>
  <si>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</si>
  <si>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</si>
  <si>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</si>
  <si>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</si>
  <si>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</si>
  <si>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</si>
  <si>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</si>
  <si>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</si>
  <si>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</si>
  <si>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</si>
  <si>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</si>
  <si>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</si>
  <si>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</si>
  <si>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</si>
  <si>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</si>
  <si>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</si>
  <si>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</si>
  <si>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</si>
  <si>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</si>
  <si>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</si>
  <si>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</si>
  <si>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</si>
  <si>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</si>
  <si>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</si>
  <si>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</si>
  <si>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</si>
  <si>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</si>
  <si>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</si>
  <si>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</si>
  <si>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</si>
  <si>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</si>
  <si>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</si>
  <si>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</si>
  <si>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</si>
  <si>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</si>
  <si>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</si>
  <si>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</si>
  <si>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</si>
  <si>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</si>
  <si>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</si>
  <si>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</si>
  <si>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</si>
  <si>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</si>
  <si>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</si>
  <si>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</si>
  <si>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</si>
  <si>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</si>
  <si>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</si>
  <si>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</si>
  <si>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</si>
  <si>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</si>
  <si>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</si>
  <si>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</si>
  <si>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</si>
  <si>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</si>
  <si>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</si>
  <si>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</si>
  <si>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</si>
  <si>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</si>
  <si>
    <t xml:space="preserve">0.89% [0.17%-1.89%]  </t>
  </si>
  <si>
    <t xml:space="preserve">0.87% [0.17%-1.83%]  </t>
  </si>
  <si>
    <t xml:space="preserve">0.49% [0.0%-1.19%]  </t>
  </si>
  <si>
    <t xml:space="preserve">0.96% [0.27%-1.92%]  </t>
  </si>
  <si>
    <t xml:space="preserve">0.89% [0.15%-1.79%]  </t>
  </si>
  <si>
    <t xml:space="preserve">0.52% [0.0%-1.21%]  </t>
  </si>
  <si>
    <t>0.88% [0.17%-1.89%]</t>
  </si>
  <si>
    <t>0.90% [0.27%-1.79%]</t>
  </si>
  <si>
    <t>0.92% [0.27%-1.84%]</t>
  </si>
  <si>
    <t>XTouch</t>
  </si>
  <si>
    <t>XTouchST</t>
  </si>
  <si>
    <t>0.33% [0.0%-0.84%]</t>
  </si>
  <si>
    <t>0.95% [0.27%-1.89%]</t>
  </si>
  <si>
    <t>One-Way ST</t>
  </si>
  <si>
    <t>Tocuhes off</t>
  </si>
  <si>
    <t>Touches off ,ST only</t>
  </si>
  <si>
    <t>Touch</t>
  </si>
  <si>
    <t>TouchST</t>
  </si>
  <si>
    <t>WStation</t>
  </si>
  <si>
    <t>WBucket</t>
  </si>
  <si>
    <t xml:space="preserve">0.85% [0.17%-1.75%]  </t>
  </si>
  <si>
    <t xml:space="preserve">0.83% [0.17%-1.74%]  </t>
  </si>
  <si>
    <t xml:space="preserve">0.49% [0.0%-1.20%]  </t>
  </si>
  <si>
    <t xml:space="preserve">0.90% [0.15%-1.81%]  </t>
  </si>
  <si>
    <t xml:space="preserve">0.86% [0.14%-1.77%]  </t>
  </si>
  <si>
    <t xml:space="preserve">0.52% [0.0%-1.20%]  </t>
  </si>
  <si>
    <t>0.81% [0.17%-1.73%]</t>
  </si>
  <si>
    <t>0.31% [0.0%-0.8%]</t>
  </si>
  <si>
    <t>0.88% [0.27%-1.72%]</t>
  </si>
  <si>
    <t>0.76% [0.14%-1.57%]</t>
  </si>
  <si>
    <t>0.38% [0.0%-0.97%]</t>
  </si>
  <si>
    <t xml:space="preserve">0.84% [0.15%-1.71%]  </t>
  </si>
  <si>
    <t xml:space="preserve">0.86% [0.14%-1.72%]  </t>
  </si>
  <si>
    <t>% Consumed</t>
  </si>
  <si>
    <t>% relative dicarded</t>
  </si>
  <si>
    <t>Sanitizer</t>
  </si>
  <si>
    <t>%Relative Used</t>
  </si>
  <si>
    <t xml:space="preserve">1.45% [0.51%-2.60%]  </t>
  </si>
  <si>
    <t xml:space="preserve">1.41% [0.50%-2.56%]  </t>
  </si>
  <si>
    <t xml:space="preserve">1.59% [0.69%-2.75%]  </t>
  </si>
  <si>
    <t xml:space="preserve">1.56% [0.61%-2.67%]  </t>
  </si>
  <si>
    <t xml:space="preserve">0.89% [0.17%-1.79%]  </t>
  </si>
  <si>
    <t xml:space="preserve">0.89% [0.27%-1.74%]  </t>
  </si>
  <si>
    <t xml:space="preserve">0.68% [0.0%-2.00%]  </t>
  </si>
  <si>
    <t>1.48% [0.52%-2.69%]</t>
  </si>
  <si>
    <t>0.55% [0.14%-1.61%]</t>
  </si>
  <si>
    <t>1.54% [0.67%-2.64%]</t>
  </si>
  <si>
    <t>1.41% [0.57%-2.46%]</t>
  </si>
  <si>
    <t>0.64% [0.14%-1.39%]</t>
  </si>
  <si>
    <t xml:space="preserve">1.49% [0.57%-2.65%]  </t>
  </si>
  <si>
    <t xml:space="preserve">1.52% [0.58%-2.64%]  </t>
  </si>
  <si>
    <t xml:space="preserve">1.49% [0.52%-2.68%]  </t>
  </si>
  <si>
    <t xml:space="preserve">1.44% [0.51%-2.64%]  </t>
  </si>
  <si>
    <t xml:space="preserve">0.88% [0.17%-1.77%]  </t>
  </si>
  <si>
    <t xml:space="preserve">1.59% [0.67%-2.75%]  </t>
  </si>
  <si>
    <t xml:space="preserve">1.53% [0.58%-2.64%]  </t>
  </si>
  <si>
    <t xml:space="preserve">0.89% [0.27%-1.72%]  </t>
  </si>
  <si>
    <t xml:space="preserve">0.62% [0.0%-1.89%]  </t>
  </si>
  <si>
    <t>1.50% [0.52%-2.69%]</t>
  </si>
  <si>
    <t>1.54% [0.60%-2.66%]</t>
  </si>
  <si>
    <t>1.40% [0.56%-2.46%]</t>
  </si>
  <si>
    <t>0.65% [0.14%-1.40%]</t>
  </si>
  <si>
    <t xml:space="preserve">1.49% [0.57%-2.60%]  </t>
  </si>
  <si>
    <t xml:space="preserve">1.53% [0.59%-2.65%]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</si>
</sst>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35" borderId="0" xfId="0" applyFont="1" applyFill="1" applyAlignment="1">
      <alignment horizontal="left" vertical="top" wrapText="1"/>
    </xf>
    <xf numFmtId="3" fontId="0" fillId="35" borderId="0" xfId="0" applyNumberFormat="1" applyFont="1" applyFill="1" applyAlignment="1">
      <alignment horizontal="left" vertical="top" wrapText="1"/>
    </xf>
    <xf numFmtId="10" fontId="0" fillId="35" borderId="0" xfId="0" applyNumberFormat="1" applyFont="1" applyFill="1" applyAlignment="1">
      <alignment horizontal="left" vertical="top" wrapText="1"/>
    </xf>
    <xf numFmtId="164" fontId="0" fillId="35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164" fontId="0" fillId="35" borderId="0" xfId="0" applyNumberFormat="1" applyFont="1" applyFill="1" applyBorder="1" applyAlignment="1">
      <alignment horizontal="left" vertical="top" wrapText="1"/>
    </xf>
    <xf numFmtId="9" fontId="0" fillId="0" borderId="0" xfId="0" applyNumberFormat="1" applyFont="1" applyAlignment="1">
      <alignment horizontal="left" vertical="top" wrapText="1"/>
    </xf>
    <xf numFmtId="0" fontId="0" fillId="35" borderId="10" xfId="0" applyFont="1" applyFill="1" applyBorder="1" applyAlignment="1">
      <alignment horizontal="left" wrapText="1"/>
    </xf>
    <xf numFmtId="0" fontId="0" fillId="35" borderId="0" xfId="0" applyFont="1" applyFill="1" applyBorder="1" applyAlignment="1">
      <alignment horizontal="left" wrapText="1"/>
    </xf>
    <xf numFmtId="0" fontId="0" fillId="36" borderId="0" xfId="0" applyFill="1"/>
    <xf numFmtId="0" fontId="0" fillId="36" borderId="0" xfId="0" applyFont="1" applyFill="1" applyAlignment="1">
      <alignment horizontal="left" vertical="top" wrapText="1"/>
    </xf>
    <xf numFmtId="3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Alignment="1">
      <alignment horizontal="left" vertical="top" wrapText="1"/>
    </xf>
    <xf numFmtId="9" fontId="0" fillId="36" borderId="0" xfId="0" applyNumberFormat="1" applyFont="1" applyFill="1" applyAlignment="1">
      <alignment horizontal="left" vertical="top" wrapText="1"/>
    </xf>
    <xf numFmtId="164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Border="1" applyAlignment="1">
      <alignment horizontal="left" vertical="top" wrapText="1"/>
    </xf>
    <xf numFmtId="164" fontId="0" fillId="36" borderId="0" xfId="0" applyNumberFormat="1" applyFont="1" applyFill="1" applyBorder="1" applyAlignment="1">
      <alignment horizontal="left" vertical="top" wrapText="1"/>
    </xf>
    <xf numFmtId="10" fontId="0" fillId="0" borderId="0" xfId="0" applyNumberFormat="1"/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28"/>
  <sheetViews>
    <sheetView topLeftCell="A19" workbookViewId="0">
      <selection activeCell="F50" sqref="F50:F51"/>
    </sheetView>
  </sheetViews>
  <sheetFormatPr defaultColWidth="9.140625"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56" t="s">
        <v>17</v>
      </c>
      <c r="I3" s="56"/>
      <c r="J3" s="56"/>
      <c r="K3" s="56"/>
      <c r="L3" s="10"/>
      <c r="M3" s="56" t="s">
        <v>16</v>
      </c>
      <c r="N3" s="56"/>
      <c r="O3" s="56"/>
      <c r="P3" s="56"/>
      <c r="R3" s="56" t="s">
        <v>18</v>
      </c>
      <c r="S3" s="56"/>
      <c r="T3" s="56"/>
      <c r="U3" s="56"/>
      <c r="V3" s="56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>
    <sortState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zoomScale="85" zoomScaleNormal="85" workbookViewId="0">
      <selection activeCell="A11" sqref="A11:XFD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6" t="s">
        <v>34</v>
      </c>
      <c r="AO1" s="26" t="s">
        <v>36</v>
      </c>
      <c r="AP1" s="26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114776</v>
      </c>
      <c r="Z2" s="5">
        <f>F14</f>
        <v>0.35315692307692303</v>
      </c>
      <c r="AA2" s="3">
        <f t="shared" ref="AA2:AC10" si="1">G2</f>
        <v>185018</v>
      </c>
      <c r="AB2" s="3">
        <f t="shared" si="1"/>
        <v>114776</v>
      </c>
      <c r="AC2" s="3">
        <f t="shared" si="1"/>
        <v>70242</v>
      </c>
      <c r="AD2" s="4">
        <f t="shared" ref="AD2:AE10" si="2">J14</f>
        <v>0.62035045238841602</v>
      </c>
      <c r="AE2" s="5">
        <f t="shared" si="2"/>
        <v>0.37964954761158404</v>
      </c>
      <c r="AF2" s="12"/>
      <c r="AG2" s="4">
        <f t="shared" ref="AG2:AJ10" si="3">L14</f>
        <v>0.84824353523384699</v>
      </c>
      <c r="AH2" s="4">
        <f t="shared" si="3"/>
        <v>7.0641946051439308E-2</v>
      </c>
      <c r="AI2" s="4">
        <f t="shared" si="3"/>
        <v>3.2750749285564901E-2</v>
      </c>
      <c r="AJ2" s="4">
        <f t="shared" si="3"/>
        <v>4.8363769429149002E-2</v>
      </c>
      <c r="AK2" s="13"/>
      <c r="AL2" s="13">
        <f t="shared" ref="AL2:AL10" si="4">SUM(AH2:AJ2)</f>
        <v>0.1517564647661532</v>
      </c>
      <c r="AM2" s="5" t="s">
        <v>105</v>
      </c>
      <c r="AN2" s="4">
        <f t="shared" ref="AN2:AN10" si="5">P14</f>
        <v>1</v>
      </c>
      <c r="AO2" s="4">
        <f>S14</f>
        <v>1</v>
      </c>
      <c r="AP2" s="4">
        <f>R14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114434</v>
      </c>
      <c r="Z3" s="5">
        <f t="shared" ref="Z3:Z10" si="6">F15</f>
        <v>0.35210461538461502</v>
      </c>
      <c r="AA3" s="3">
        <f t="shared" si="1"/>
        <v>184470</v>
      </c>
      <c r="AB3" s="3">
        <f t="shared" si="1"/>
        <v>114434</v>
      </c>
      <c r="AC3" s="3">
        <f t="shared" si="1"/>
        <v>70036</v>
      </c>
      <c r="AD3" s="4">
        <f t="shared" si="2"/>
        <v>0.62033935057190903</v>
      </c>
      <c r="AE3" s="5">
        <f t="shared" si="2"/>
        <v>0.37966064942809097</v>
      </c>
      <c r="AF3" s="12"/>
      <c r="AG3" s="4">
        <f t="shared" si="3"/>
        <v>0.85481587640037004</v>
      </c>
      <c r="AH3" s="4">
        <f t="shared" si="3"/>
        <v>6.7200307600887896E-2</v>
      </c>
      <c r="AI3" s="4">
        <f t="shared" si="3"/>
        <v>3.11882832025447E-2</v>
      </c>
      <c r="AJ3" s="4">
        <f t="shared" si="3"/>
        <v>4.6795532796196901E-2</v>
      </c>
      <c r="AK3" s="13"/>
      <c r="AL3" s="13">
        <f t="shared" si="4"/>
        <v>0.14518412359962951</v>
      </c>
      <c r="AM3" s="5" t="s">
        <v>106</v>
      </c>
      <c r="AN3" s="4">
        <f t="shared" si="5"/>
        <v>0.97657098507880358</v>
      </c>
      <c r="AO3" s="4">
        <f>S15</f>
        <v>1.0034246575342451</v>
      </c>
      <c r="AP3" s="4">
        <f t="shared" ref="AP3:AP10" si="7">R15</f>
        <v>0.96914095079232654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114599</v>
      </c>
      <c r="Z4" s="5">
        <f t="shared" si="6"/>
        <v>0.352612307692308</v>
      </c>
      <c r="AA4" s="3">
        <f t="shared" si="1"/>
        <v>184625</v>
      </c>
      <c r="AB4" s="3">
        <f t="shared" si="1"/>
        <v>114599</v>
      </c>
      <c r="AC4" s="3">
        <f t="shared" si="1"/>
        <v>70026</v>
      </c>
      <c r="AD4" s="4">
        <f t="shared" si="2"/>
        <v>0.62071225457007495</v>
      </c>
      <c r="AE4" s="5">
        <f t="shared" si="2"/>
        <v>0.37928774542992599</v>
      </c>
      <c r="AF4" s="12"/>
      <c r="AG4" s="4">
        <f t="shared" si="3"/>
        <v>0.88849815443415692</v>
      </c>
      <c r="AH4" s="4">
        <f t="shared" si="3"/>
        <v>6.2949938481138598E-2</v>
      </c>
      <c r="AI4" s="4">
        <f t="shared" si="3"/>
        <v>2.1562142776114998E-2</v>
      </c>
      <c r="AJ4" s="4">
        <f t="shared" si="3"/>
        <v>2.6989764308589098E-2</v>
      </c>
      <c r="AK4" s="13"/>
      <c r="AL4" s="13">
        <f t="shared" si="4"/>
        <v>0.11150184556584269</v>
      </c>
      <c r="AM4" s="5" t="s">
        <v>107</v>
      </c>
      <c r="AN4" s="4">
        <f t="shared" si="5"/>
        <v>0.55156072422825575</v>
      </c>
      <c r="AO4" s="4">
        <f t="shared" ref="AO4:AO10" si="8">S16</f>
        <v>0</v>
      </c>
      <c r="AP4" s="4">
        <f t="shared" si="7"/>
        <v>0.62991290178683323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171551</v>
      </c>
      <c r="AB5" s="3">
        <f t="shared" si="1"/>
        <v>142299</v>
      </c>
      <c r="AC5" s="3">
        <f t="shared" si="1"/>
        <v>29252</v>
      </c>
      <c r="AD5" s="4">
        <f t="shared" si="2"/>
        <v>0.82948510938438103</v>
      </c>
      <c r="AE5" s="5">
        <f t="shared" si="2"/>
        <v>0.17051489061561897</v>
      </c>
      <c r="AF5" s="12"/>
      <c r="AG5" s="4">
        <f t="shared" si="3"/>
        <v>0.81959524671251105</v>
      </c>
      <c r="AH5" s="4">
        <f t="shared" si="3"/>
        <v>8.5437024972855602E-2</v>
      </c>
      <c r="AI5" s="4">
        <f t="shared" si="3"/>
        <v>3.8831584027023802E-2</v>
      </c>
      <c r="AJ5" s="4">
        <f t="shared" si="3"/>
        <v>5.6136144287610101E-2</v>
      </c>
      <c r="AK5" s="13"/>
      <c r="AL5" s="13">
        <f t="shared" si="4"/>
        <v>0.18040475328748951</v>
      </c>
      <c r="AM5" s="2" t="s">
        <v>108</v>
      </c>
      <c r="AN5" s="4">
        <f t="shared" si="5"/>
        <v>1.0890979905227665</v>
      </c>
      <c r="AO5" s="4">
        <f t="shared" si="8"/>
        <v>1.6076817558299015</v>
      </c>
      <c r="AP5" s="4">
        <f t="shared" si="7"/>
        <v>1.0158042198847907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171273</v>
      </c>
      <c r="AB6" s="3">
        <f t="shared" si="1"/>
        <v>142043</v>
      </c>
      <c r="AC6" s="3">
        <f t="shared" si="1"/>
        <v>29230</v>
      </c>
      <c r="AD6" s="4">
        <f t="shared" si="2"/>
        <v>0.82933678980341297</v>
      </c>
      <c r="AE6" s="5">
        <f t="shared" si="2"/>
        <v>0.17066321019658701</v>
      </c>
      <c r="AF6" s="12"/>
      <c r="AG6" s="4">
        <f t="shared" si="3"/>
        <v>0.82669706142105492</v>
      </c>
      <c r="AH6" s="4">
        <f t="shared" si="3"/>
        <v>8.5583375478377702E-2</v>
      </c>
      <c r="AI6" s="4">
        <f t="shared" si="3"/>
        <v>3.6300092844903702E-2</v>
      </c>
      <c r="AJ6" s="4">
        <f t="shared" si="3"/>
        <v>5.1419470255663201E-2</v>
      </c>
      <c r="AK6" s="13"/>
      <c r="AL6" s="13">
        <f t="shared" si="4"/>
        <v>0.1733029385789446</v>
      </c>
      <c r="AM6" s="5" t="s">
        <v>109</v>
      </c>
      <c r="AN6" s="4">
        <f t="shared" si="5"/>
        <v>0.99751206187263131</v>
      </c>
      <c r="AO6" s="4">
        <f t="shared" si="8"/>
        <v>0.89193302891932769</v>
      </c>
      <c r="AP6" s="4">
        <f t="shared" si="7"/>
        <v>0.94447917969238704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132729</v>
      </c>
      <c r="Z7" s="5">
        <f t="shared" si="6"/>
        <v>0.40839692307692305</v>
      </c>
      <c r="AA7" s="3">
        <f t="shared" si="1"/>
        <v>171225</v>
      </c>
      <c r="AB7" s="3">
        <f t="shared" si="1"/>
        <v>142229</v>
      </c>
      <c r="AC7" s="3">
        <f t="shared" si="1"/>
        <v>28996</v>
      </c>
      <c r="AD7" s="4">
        <f t="shared" si="2"/>
        <v>0.83065557015622704</v>
      </c>
      <c r="AE7" s="5">
        <f t="shared" si="2"/>
        <v>0.16934442984377299</v>
      </c>
      <c r="AF7" s="12"/>
      <c r="AG7" s="4">
        <f t="shared" si="3"/>
        <v>0.87077428444424398</v>
      </c>
      <c r="AH7" s="4">
        <f t="shared" si="3"/>
        <v>7.46483436174461E-2</v>
      </c>
      <c r="AI7" s="4">
        <f t="shared" si="3"/>
        <v>2.42976290034582E-2</v>
      </c>
      <c r="AJ7" s="4">
        <f t="shared" si="3"/>
        <v>3.0279742934852201E-2</v>
      </c>
      <c r="AK7" s="13"/>
      <c r="AL7" s="13">
        <f t="shared" si="4"/>
        <v>0.12922571555575649</v>
      </c>
      <c r="AM7" s="5" t="s">
        <v>110</v>
      </c>
      <c r="AN7" s="4">
        <f t="shared" si="5"/>
        <v>0.58952676565498963</v>
      </c>
      <c r="AO7" s="4">
        <f t="shared" si="8"/>
        <v>0</v>
      </c>
      <c r="AP7" s="4">
        <f t="shared" si="7"/>
        <v>0.64068966461077526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114651</v>
      </c>
      <c r="Z8" s="5">
        <f t="shared" si="6"/>
        <v>0.352772307692308</v>
      </c>
      <c r="AA8" s="3">
        <f t="shared" si="1"/>
        <v>185123</v>
      </c>
      <c r="AB8" s="3">
        <f t="shared" si="1"/>
        <v>114651</v>
      </c>
      <c r="AC8" s="3">
        <f t="shared" si="1"/>
        <v>44089</v>
      </c>
      <c r="AD8" s="4">
        <f t="shared" si="2"/>
        <v>0.61932336878723904</v>
      </c>
      <c r="AE8" s="5">
        <f t="shared" si="2"/>
        <v>0.23816057432085699</v>
      </c>
      <c r="AF8" s="12"/>
      <c r="AG8" s="4">
        <f t="shared" si="3"/>
        <v>0.83948679034635498</v>
      </c>
      <c r="AH8" s="4">
        <f t="shared" si="3"/>
        <v>7.9859748279561507E-2</v>
      </c>
      <c r="AI8" s="4">
        <f t="shared" si="3"/>
        <v>3.31702296534701E-2</v>
      </c>
      <c r="AJ8" s="4">
        <f t="shared" si="3"/>
        <v>4.7483231720613001E-2</v>
      </c>
      <c r="AK8" s="13"/>
      <c r="AL8" s="13">
        <f>SUM(AH8:AJ8)</f>
        <v>0.1605132096536446</v>
      </c>
      <c r="AM8" s="5" t="s">
        <v>111</v>
      </c>
      <c r="AN8" s="4">
        <f t="shared" si="5"/>
        <v>0.98885121673384313</v>
      </c>
      <c r="AO8" s="4">
        <f t="shared" si="8"/>
        <v>1.0051457975986235</v>
      </c>
      <c r="AP8" s="4">
        <f t="shared" si="7"/>
        <v>1.001724137931034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132017</v>
      </c>
      <c r="Z9" s="5">
        <f t="shared" si="6"/>
        <v>0.40620615384615399</v>
      </c>
      <c r="AA9" s="3">
        <f t="shared" si="1"/>
        <v>171592</v>
      </c>
      <c r="AB9" s="3">
        <f t="shared" si="1"/>
        <v>141463</v>
      </c>
      <c r="AC9" s="3">
        <f t="shared" si="1"/>
        <v>30129</v>
      </c>
      <c r="AD9" s="4">
        <f t="shared" si="2"/>
        <v>0.82441489113711597</v>
      </c>
      <c r="AE9" s="5">
        <f t="shared" si="2"/>
        <v>0.175585108862884</v>
      </c>
      <c r="AF9" s="12"/>
      <c r="AG9" s="4">
        <f t="shared" si="3"/>
        <v>0.82490133846398606</v>
      </c>
      <c r="AH9" s="4">
        <f t="shared" si="3"/>
        <v>8.5617761348917187E-2</v>
      </c>
      <c r="AI9" s="4">
        <f t="shared" si="3"/>
        <v>3.6964936333957005E-2</v>
      </c>
      <c r="AJ9" s="4">
        <f t="shared" si="3"/>
        <v>5.2515963853140099E-2</v>
      </c>
      <c r="AK9" s="13"/>
      <c r="AL9" s="13">
        <f t="shared" si="4"/>
        <v>0.17509866153601428</v>
      </c>
      <c r="AM9" s="5" t="s">
        <v>112</v>
      </c>
      <c r="AN9" s="4">
        <f t="shared" si="5"/>
        <v>1.0117243568029195</v>
      </c>
      <c r="AO9" s="4">
        <f t="shared" si="8"/>
        <v>1.5647008455718712</v>
      </c>
      <c r="AP9" s="4">
        <f t="shared" si="7"/>
        <v>0.94741133306155711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133406</v>
      </c>
      <c r="Z10" s="5">
        <f t="shared" si="6"/>
        <v>0.41048000000000001</v>
      </c>
      <c r="AA10" s="3">
        <f t="shared" si="1"/>
        <v>185123</v>
      </c>
      <c r="AB10" s="3">
        <f t="shared" si="1"/>
        <v>143552</v>
      </c>
      <c r="AC10" s="3">
        <f t="shared" si="1"/>
        <v>41571</v>
      </c>
      <c r="AD10" s="4">
        <f t="shared" si="2"/>
        <v>0.77544119315266102</v>
      </c>
      <c r="AE10" s="5">
        <f t="shared" si="2"/>
        <v>0.22455880684733898</v>
      </c>
      <c r="AG10" s="4">
        <f t="shared" si="3"/>
        <v>0.82502286253991597</v>
      </c>
      <c r="AH10" s="4">
        <f t="shared" si="3"/>
        <v>8.4411495734824496E-2</v>
      </c>
      <c r="AI10" s="4">
        <f t="shared" si="3"/>
        <v>3.6759965818628802E-2</v>
      </c>
      <c r="AJ10" s="4">
        <f t="shared" si="3"/>
        <v>5.38056759066309E-2</v>
      </c>
      <c r="AL10" s="13">
        <f t="shared" si="4"/>
        <v>0.1749771374600842</v>
      </c>
      <c r="AM10" s="5" t="s">
        <v>113</v>
      </c>
      <c r="AN10" s="4">
        <f t="shared" si="5"/>
        <v>1.0329673604081593</v>
      </c>
      <c r="AO10" s="4">
        <f t="shared" si="8"/>
        <v>1.5795148247978377</v>
      </c>
      <c r="AP10" s="4">
        <f t="shared" si="7"/>
        <v>0.96982537236774768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2" spans="1:42" x14ac:dyDescent="0.25">
      <c r="U12" s="2"/>
      <c r="V12" s="2"/>
      <c r="W12" s="2"/>
      <c r="X12" s="3"/>
      <c r="Y12" s="3"/>
      <c r="Z12" s="5"/>
      <c r="AA12" s="3"/>
      <c r="AB12" s="3"/>
      <c r="AC12" s="3"/>
      <c r="AD12" s="4"/>
      <c r="AE12" s="5"/>
      <c r="AG12" s="4"/>
      <c r="AH12" s="4"/>
      <c r="AI12" s="4"/>
      <c r="AJ12" s="4"/>
      <c r="AL12" s="13"/>
      <c r="AM12" s="5"/>
      <c r="AN12" s="4"/>
      <c r="AO12" s="4"/>
      <c r="AP12" s="4"/>
    </row>
    <row r="14" spans="1:42" x14ac:dyDescent="0.25">
      <c r="A14">
        <v>100</v>
      </c>
      <c r="F14">
        <f>F2/$A$14</f>
        <v>0.35315692307692303</v>
      </c>
      <c r="J14">
        <f>J2/$A$14</f>
        <v>0.62035045238841602</v>
      </c>
      <c r="K14">
        <f>K2/$A$14</f>
        <v>0.37964954761158404</v>
      </c>
      <c r="L14">
        <f t="shared" ref="L14:O14" si="9">L2/$A$14</f>
        <v>0.84824353523384699</v>
      </c>
      <c r="M14">
        <f t="shared" si="9"/>
        <v>7.0641946051439308E-2</v>
      </c>
      <c r="N14">
        <f t="shared" si="9"/>
        <v>3.2750749285564901E-2</v>
      </c>
      <c r="O14">
        <f t="shared" si="9"/>
        <v>4.8363769429149002E-2</v>
      </c>
      <c r="P14">
        <f t="shared" ref="P14:P22" si="10">P2/$P$2</f>
        <v>1</v>
      </c>
      <c r="R14">
        <f>R2/$R$2</f>
        <v>1</v>
      </c>
      <c r="S14">
        <f>S2/$S$2</f>
        <v>1</v>
      </c>
    </row>
    <row r="15" spans="1:42" x14ac:dyDescent="0.25">
      <c r="F15">
        <f t="shared" ref="F15:F22" si="11">F3/$A$14</f>
        <v>0.35210461538461502</v>
      </c>
      <c r="J15">
        <f t="shared" ref="J15:O22" si="12">J3/$A$14</f>
        <v>0.62033935057190903</v>
      </c>
      <c r="K15">
        <f t="shared" si="12"/>
        <v>0.37966064942809097</v>
      </c>
      <c r="L15">
        <f t="shared" si="12"/>
        <v>0.85481587640037004</v>
      </c>
      <c r="M15">
        <f t="shared" si="12"/>
        <v>6.7200307600887896E-2</v>
      </c>
      <c r="N15">
        <f t="shared" si="12"/>
        <v>3.11882832025447E-2</v>
      </c>
      <c r="O15">
        <f t="shared" si="12"/>
        <v>4.6795532796196901E-2</v>
      </c>
      <c r="P15">
        <f t="shared" si="10"/>
        <v>0.97657098507880358</v>
      </c>
      <c r="R15">
        <f t="shared" ref="R15:R22" si="13">R3/$R$2</f>
        <v>0.96914095079232654</v>
      </c>
      <c r="S15">
        <f t="shared" ref="S15:S20" si="14">S3/$S$2</f>
        <v>1.0034246575342451</v>
      </c>
    </row>
    <row r="16" spans="1:42" x14ac:dyDescent="0.25">
      <c r="F16">
        <f t="shared" si="11"/>
        <v>0.352612307692308</v>
      </c>
      <c r="J16">
        <f t="shared" si="12"/>
        <v>0.62071225457007495</v>
      </c>
      <c r="K16">
        <f t="shared" si="12"/>
        <v>0.37928774542992599</v>
      </c>
      <c r="L16">
        <f t="shared" si="12"/>
        <v>0.88849815443415692</v>
      </c>
      <c r="M16">
        <f t="shared" si="12"/>
        <v>6.2949938481138598E-2</v>
      </c>
      <c r="N16">
        <f t="shared" si="12"/>
        <v>2.1562142776114998E-2</v>
      </c>
      <c r="O16">
        <f t="shared" si="12"/>
        <v>2.6989764308589098E-2</v>
      </c>
      <c r="P16">
        <f t="shared" si="10"/>
        <v>0.55156072422825575</v>
      </c>
      <c r="R16">
        <f t="shared" si="13"/>
        <v>0.62991290178683323</v>
      </c>
      <c r="S16">
        <f t="shared" si="14"/>
        <v>0</v>
      </c>
    </row>
    <row r="17" spans="6:19" x14ac:dyDescent="0.25">
      <c r="F17">
        <f t="shared" si="11"/>
        <v>0.40807384615384601</v>
      </c>
      <c r="J17">
        <f t="shared" si="12"/>
        <v>0.82948510938438103</v>
      </c>
      <c r="K17">
        <f t="shared" si="12"/>
        <v>0.17051489061561897</v>
      </c>
      <c r="L17">
        <f t="shared" si="12"/>
        <v>0.81959524671251105</v>
      </c>
      <c r="M17">
        <f t="shared" si="12"/>
        <v>8.5437024972855602E-2</v>
      </c>
      <c r="N17">
        <f t="shared" si="12"/>
        <v>3.8831584027023802E-2</v>
      </c>
      <c r="O17">
        <f t="shared" si="12"/>
        <v>5.6136144287610101E-2</v>
      </c>
      <c r="P17">
        <f t="shared" si="10"/>
        <v>1.0890979905227665</v>
      </c>
      <c r="R17">
        <f t="shared" si="13"/>
        <v>1.0158042198847907</v>
      </c>
      <c r="S17">
        <f t="shared" si="14"/>
        <v>1.6076817558299015</v>
      </c>
    </row>
    <row r="18" spans="6:19" x14ac:dyDescent="0.25">
      <c r="F18">
        <f t="shared" si="11"/>
        <v>0.40762769230769202</v>
      </c>
      <c r="J18">
        <f t="shared" si="12"/>
        <v>0.82933678980341297</v>
      </c>
      <c r="K18">
        <f t="shared" si="12"/>
        <v>0.17066321019658701</v>
      </c>
      <c r="L18">
        <f t="shared" si="12"/>
        <v>0.82669706142105492</v>
      </c>
      <c r="M18">
        <f t="shared" si="12"/>
        <v>8.5583375478377702E-2</v>
      </c>
      <c r="N18">
        <f t="shared" si="12"/>
        <v>3.6300092844903702E-2</v>
      </c>
      <c r="O18">
        <f t="shared" si="12"/>
        <v>5.1419470255663201E-2</v>
      </c>
      <c r="P18">
        <f t="shared" si="10"/>
        <v>0.99751206187263131</v>
      </c>
      <c r="R18">
        <f t="shared" si="13"/>
        <v>0.94447917969238704</v>
      </c>
      <c r="S18">
        <f t="shared" si="14"/>
        <v>0.89193302891932769</v>
      </c>
    </row>
    <row r="19" spans="6:19" x14ac:dyDescent="0.25">
      <c r="F19">
        <f t="shared" si="11"/>
        <v>0.40839692307692305</v>
      </c>
      <c r="J19">
        <f t="shared" si="12"/>
        <v>0.83065557015622704</v>
      </c>
      <c r="K19">
        <f t="shared" si="12"/>
        <v>0.16934442984377299</v>
      </c>
      <c r="L19">
        <f t="shared" si="12"/>
        <v>0.87077428444424398</v>
      </c>
      <c r="M19">
        <f t="shared" si="12"/>
        <v>7.46483436174461E-2</v>
      </c>
      <c r="N19">
        <f t="shared" si="12"/>
        <v>2.42976290034582E-2</v>
      </c>
      <c r="O19">
        <f t="shared" si="12"/>
        <v>3.0279742934852201E-2</v>
      </c>
      <c r="P19">
        <f t="shared" si="10"/>
        <v>0.58952676565498963</v>
      </c>
      <c r="R19">
        <f t="shared" si="13"/>
        <v>0.64068966461077526</v>
      </c>
      <c r="S19">
        <f t="shared" si="14"/>
        <v>0</v>
      </c>
    </row>
    <row r="20" spans="6:19" x14ac:dyDescent="0.25">
      <c r="F20">
        <f t="shared" si="11"/>
        <v>0.352772307692308</v>
      </c>
      <c r="J20">
        <f t="shared" si="12"/>
        <v>0.61932336878723904</v>
      </c>
      <c r="K20">
        <f t="shared" si="12"/>
        <v>0.23816057432085699</v>
      </c>
      <c r="L20">
        <f t="shared" si="12"/>
        <v>0.83948679034635498</v>
      </c>
      <c r="M20">
        <f t="shared" si="12"/>
        <v>7.9859748279561507E-2</v>
      </c>
      <c r="N20">
        <f t="shared" si="12"/>
        <v>3.31702296534701E-2</v>
      </c>
      <c r="O20">
        <f t="shared" si="12"/>
        <v>4.7483231720613001E-2</v>
      </c>
      <c r="P20">
        <f t="shared" si="10"/>
        <v>0.98885121673384313</v>
      </c>
      <c r="R20">
        <f t="shared" si="13"/>
        <v>1.001724137931034</v>
      </c>
      <c r="S20">
        <f t="shared" si="14"/>
        <v>1.0051457975986235</v>
      </c>
    </row>
    <row r="21" spans="6:19" x14ac:dyDescent="0.25">
      <c r="F21">
        <f t="shared" si="11"/>
        <v>0.40620615384615399</v>
      </c>
      <c r="J21">
        <f t="shared" si="12"/>
        <v>0.82441489113711597</v>
      </c>
      <c r="K21">
        <f t="shared" si="12"/>
        <v>0.175585108862884</v>
      </c>
      <c r="L21">
        <f t="shared" si="12"/>
        <v>0.82490133846398606</v>
      </c>
      <c r="M21">
        <f t="shared" si="12"/>
        <v>8.5617761348917187E-2</v>
      </c>
      <c r="N21">
        <f t="shared" si="12"/>
        <v>3.6964936333957005E-2</v>
      </c>
      <c r="O21">
        <f t="shared" si="12"/>
        <v>5.2515963853140099E-2</v>
      </c>
      <c r="P21">
        <f t="shared" si="10"/>
        <v>1.0117243568029195</v>
      </c>
      <c r="R21">
        <f t="shared" si="13"/>
        <v>0.94741133306155711</v>
      </c>
      <c r="S21">
        <f>S9/$S$2</f>
        <v>1.5647008455718712</v>
      </c>
    </row>
    <row r="22" spans="6:19" x14ac:dyDescent="0.25">
      <c r="F22">
        <f t="shared" si="11"/>
        <v>0.41048000000000001</v>
      </c>
      <c r="J22">
        <f t="shared" si="12"/>
        <v>0.77544119315266102</v>
      </c>
      <c r="K22">
        <f t="shared" si="12"/>
        <v>0.22455880684733898</v>
      </c>
      <c r="L22">
        <f t="shared" si="12"/>
        <v>0.82502286253991597</v>
      </c>
      <c r="M22">
        <f t="shared" si="12"/>
        <v>8.4411495734824496E-2</v>
      </c>
      <c r="N22">
        <f t="shared" si="12"/>
        <v>3.6759965818628802E-2</v>
      </c>
      <c r="O22">
        <f t="shared" si="12"/>
        <v>5.38056759066309E-2</v>
      </c>
      <c r="P22">
        <f t="shared" si="10"/>
        <v>1.0329673604081593</v>
      </c>
      <c r="R22">
        <f t="shared" si="13"/>
        <v>0.96982537236774768</v>
      </c>
      <c r="S22">
        <f>S10/$S$2</f>
        <v>1.5795148247978377</v>
      </c>
    </row>
  </sheetData>
  <autoFilter ref="A1:S1">
    <sortState ref="A2:S10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B1" zoomScale="85" zoomScaleNormal="85" workbookViewId="0">
      <selection activeCell="V8" sqref="V8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23" max="36" width="0" hidden="1" customWidth="1"/>
    <col min="39" max="40" width="21.7109375" customWidth="1"/>
  </cols>
  <sheetData>
    <row r="1" spans="1:42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 t="s">
        <v>9</v>
      </c>
      <c r="AE1" s="27" t="s">
        <v>10</v>
      </c>
      <c r="AF1" s="28"/>
      <c r="AG1" s="27" t="s">
        <v>11</v>
      </c>
      <c r="AH1" s="27" t="s">
        <v>12</v>
      </c>
      <c r="AI1" s="27" t="s">
        <v>13</v>
      </c>
      <c r="AJ1" s="27" t="s">
        <v>14</v>
      </c>
      <c r="AK1" s="28"/>
      <c r="AL1" s="27" t="s">
        <v>21</v>
      </c>
      <c r="AM1" s="27" t="s">
        <v>15</v>
      </c>
      <c r="AN1" s="29" t="s">
        <v>34</v>
      </c>
      <c r="AO1" s="29" t="s">
        <v>36</v>
      </c>
      <c r="AP1" s="29" t="s">
        <v>35</v>
      </c>
    </row>
    <row r="2" spans="1:42" ht="4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30">
        <v>1</v>
      </c>
      <c r="V2" s="30" t="s">
        <v>20</v>
      </c>
      <c r="W2" s="30">
        <f t="shared" ref="W2:Y10" si="0">C2</f>
        <v>200</v>
      </c>
      <c r="X2" s="31">
        <f t="shared" si="0"/>
        <v>325000</v>
      </c>
      <c r="Y2" s="31">
        <f t="shared" si="0"/>
        <v>114776</v>
      </c>
      <c r="Z2" s="32">
        <f>F15</f>
        <v>0.35315692307692303</v>
      </c>
      <c r="AA2" s="31">
        <f t="shared" ref="AA2:AC10" si="1">G2</f>
        <v>185018</v>
      </c>
      <c r="AB2" s="31">
        <f t="shared" si="1"/>
        <v>114776</v>
      </c>
      <c r="AC2" s="31">
        <f t="shared" si="1"/>
        <v>70242</v>
      </c>
      <c r="AD2" s="33">
        <f t="shared" ref="AD2:AE10" si="2">J15</f>
        <v>0.62035045238841602</v>
      </c>
      <c r="AE2" s="32">
        <f t="shared" si="2"/>
        <v>0.37964954761158404</v>
      </c>
      <c r="AF2" s="34"/>
      <c r="AG2" s="33">
        <f t="shared" ref="AG2:AJ10" si="3">L15</f>
        <v>0.84824353523384699</v>
      </c>
      <c r="AH2" s="33">
        <f t="shared" si="3"/>
        <v>7.0641946051439308E-2</v>
      </c>
      <c r="AI2" s="33">
        <f t="shared" si="3"/>
        <v>3.2750749285564901E-2</v>
      </c>
      <c r="AJ2" s="33">
        <f t="shared" si="3"/>
        <v>4.8363769429149002E-2</v>
      </c>
      <c r="AK2" s="35"/>
      <c r="AL2" s="35">
        <f t="shared" ref="AL2:AL10" si="4">SUM(AH2:AJ2)</f>
        <v>0.1517564647661532</v>
      </c>
      <c r="AM2" s="32" t="s">
        <v>105</v>
      </c>
      <c r="AN2" s="33">
        <f t="shared" ref="AN2:AN10" si="5">P15</f>
        <v>1</v>
      </c>
      <c r="AO2" s="33">
        <f>S15</f>
        <v>1</v>
      </c>
      <c r="AP2" s="33">
        <f>R15</f>
        <v>1</v>
      </c>
    </row>
    <row r="3" spans="1:42" ht="30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114434</v>
      </c>
      <c r="Z3" s="32">
        <f t="shared" ref="Z3:Z10" si="6">F16</f>
        <v>0.35210461538461502</v>
      </c>
      <c r="AA3" s="31">
        <f t="shared" si="1"/>
        <v>184470</v>
      </c>
      <c r="AB3" s="31">
        <f t="shared" si="1"/>
        <v>114434</v>
      </c>
      <c r="AC3" s="31">
        <f t="shared" si="1"/>
        <v>70036</v>
      </c>
      <c r="AD3" s="33">
        <f t="shared" si="2"/>
        <v>0.62033935057190903</v>
      </c>
      <c r="AE3" s="32">
        <f t="shared" si="2"/>
        <v>0.37966064942809097</v>
      </c>
      <c r="AF3" s="34"/>
      <c r="AG3" s="33">
        <f t="shared" si="3"/>
        <v>0.85481587640037004</v>
      </c>
      <c r="AH3" s="33">
        <f t="shared" si="3"/>
        <v>6.7200307600887896E-2</v>
      </c>
      <c r="AI3" s="33">
        <f t="shared" si="3"/>
        <v>3.11882832025447E-2</v>
      </c>
      <c r="AJ3" s="33">
        <f t="shared" si="3"/>
        <v>4.6795532796196901E-2</v>
      </c>
      <c r="AK3" s="35"/>
      <c r="AL3" s="35">
        <f t="shared" si="4"/>
        <v>0.14518412359962951</v>
      </c>
      <c r="AM3" s="32" t="s">
        <v>106</v>
      </c>
      <c r="AN3" s="33">
        <f t="shared" si="5"/>
        <v>0.97657098507880358</v>
      </c>
      <c r="AO3" s="33">
        <f>S16</f>
        <v>1.0034246575342451</v>
      </c>
      <c r="AP3" s="33">
        <f t="shared" ref="AP3:AP10" si="7">R16</f>
        <v>0.96914095079232654</v>
      </c>
    </row>
    <row r="4" spans="1:42" ht="30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114599</v>
      </c>
      <c r="Z4" s="32">
        <f t="shared" si="6"/>
        <v>0.352612307692308</v>
      </c>
      <c r="AA4" s="31">
        <f t="shared" si="1"/>
        <v>184625</v>
      </c>
      <c r="AB4" s="31">
        <f t="shared" si="1"/>
        <v>114599</v>
      </c>
      <c r="AC4" s="31">
        <f t="shared" si="1"/>
        <v>70026</v>
      </c>
      <c r="AD4" s="33">
        <f t="shared" si="2"/>
        <v>0.62071225457007495</v>
      </c>
      <c r="AE4" s="32">
        <f t="shared" si="2"/>
        <v>0.37928774542992599</v>
      </c>
      <c r="AF4" s="34"/>
      <c r="AG4" s="33">
        <f t="shared" si="3"/>
        <v>0.88849815443415692</v>
      </c>
      <c r="AH4" s="33">
        <f t="shared" si="3"/>
        <v>6.2949938481138598E-2</v>
      </c>
      <c r="AI4" s="33">
        <f t="shared" si="3"/>
        <v>2.1562142776114998E-2</v>
      </c>
      <c r="AJ4" s="33">
        <f t="shared" si="3"/>
        <v>2.6989764308589098E-2</v>
      </c>
      <c r="AK4" s="35"/>
      <c r="AL4" s="35">
        <f t="shared" si="4"/>
        <v>0.11150184556584269</v>
      </c>
      <c r="AM4" s="32" t="s">
        <v>107</v>
      </c>
      <c r="AN4" s="33">
        <f t="shared" si="5"/>
        <v>0.55156072422825575</v>
      </c>
      <c r="AO4" s="33">
        <f t="shared" ref="AO4:AO10" si="8">S17</f>
        <v>0</v>
      </c>
      <c r="AP4" s="33">
        <f t="shared" si="7"/>
        <v>0.62991290178683323</v>
      </c>
    </row>
    <row r="5" spans="1:42" ht="30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132624</v>
      </c>
      <c r="Z5" s="32">
        <f t="shared" si="6"/>
        <v>0.40807384615384601</v>
      </c>
      <c r="AA5" s="31">
        <f t="shared" si="1"/>
        <v>171551</v>
      </c>
      <c r="AB5" s="31">
        <f t="shared" si="1"/>
        <v>142299</v>
      </c>
      <c r="AC5" s="31">
        <f t="shared" si="1"/>
        <v>29252</v>
      </c>
      <c r="AD5" s="33">
        <f t="shared" si="2"/>
        <v>0.82948510938438103</v>
      </c>
      <c r="AE5" s="32">
        <f t="shared" si="2"/>
        <v>0.17051489061561897</v>
      </c>
      <c r="AF5" s="34"/>
      <c r="AG5" s="33">
        <f t="shared" si="3"/>
        <v>0.81959524671251105</v>
      </c>
      <c r="AH5" s="33">
        <f t="shared" si="3"/>
        <v>8.5437024972855602E-2</v>
      </c>
      <c r="AI5" s="33">
        <f t="shared" si="3"/>
        <v>3.8831584027023802E-2</v>
      </c>
      <c r="AJ5" s="33">
        <f t="shared" si="3"/>
        <v>5.6136144287610101E-2</v>
      </c>
      <c r="AK5" s="35"/>
      <c r="AL5" s="35">
        <f t="shared" si="4"/>
        <v>0.18040475328748951</v>
      </c>
      <c r="AM5" s="30" t="s">
        <v>108</v>
      </c>
      <c r="AN5" s="33">
        <f t="shared" si="5"/>
        <v>1.0890979905227665</v>
      </c>
      <c r="AO5" s="33">
        <f t="shared" si="8"/>
        <v>1.6076817558299015</v>
      </c>
      <c r="AP5" s="33">
        <f t="shared" si="7"/>
        <v>1.0158042198847907</v>
      </c>
    </row>
    <row r="6" spans="1:42" ht="30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132479</v>
      </c>
      <c r="Z6" s="32">
        <f t="shared" si="6"/>
        <v>0.40762769230769202</v>
      </c>
      <c r="AA6" s="31">
        <f t="shared" si="1"/>
        <v>171273</v>
      </c>
      <c r="AB6" s="31">
        <f t="shared" si="1"/>
        <v>142043</v>
      </c>
      <c r="AC6" s="31">
        <f t="shared" si="1"/>
        <v>29230</v>
      </c>
      <c r="AD6" s="33">
        <f t="shared" si="2"/>
        <v>0.82933678980341297</v>
      </c>
      <c r="AE6" s="32">
        <f t="shared" si="2"/>
        <v>0.17066321019658701</v>
      </c>
      <c r="AF6" s="34"/>
      <c r="AG6" s="33">
        <f t="shared" si="3"/>
        <v>0.82669706142105492</v>
      </c>
      <c r="AH6" s="33">
        <f t="shared" si="3"/>
        <v>8.5583375478377702E-2</v>
      </c>
      <c r="AI6" s="33">
        <f t="shared" si="3"/>
        <v>3.6300092844903702E-2</v>
      </c>
      <c r="AJ6" s="33">
        <f t="shared" si="3"/>
        <v>5.1419470255663201E-2</v>
      </c>
      <c r="AK6" s="35"/>
      <c r="AL6" s="35">
        <f t="shared" si="4"/>
        <v>0.1733029385789446</v>
      </c>
      <c r="AM6" s="32" t="s">
        <v>109</v>
      </c>
      <c r="AN6" s="33">
        <f t="shared" si="5"/>
        <v>0.99751206187263131</v>
      </c>
      <c r="AO6" s="33">
        <f t="shared" si="8"/>
        <v>0.89193302891932769</v>
      </c>
      <c r="AP6" s="33">
        <f t="shared" si="7"/>
        <v>0.94447917969238704</v>
      </c>
    </row>
    <row r="7" spans="1:42" ht="30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132729</v>
      </c>
      <c r="Z7" s="32">
        <f t="shared" si="6"/>
        <v>0.40839692307692305</v>
      </c>
      <c r="AA7" s="31">
        <f t="shared" si="1"/>
        <v>171225</v>
      </c>
      <c r="AB7" s="31">
        <f t="shared" si="1"/>
        <v>142229</v>
      </c>
      <c r="AC7" s="31">
        <f t="shared" si="1"/>
        <v>28996</v>
      </c>
      <c r="AD7" s="33">
        <f t="shared" si="2"/>
        <v>0.83065557015622704</v>
      </c>
      <c r="AE7" s="32">
        <f t="shared" si="2"/>
        <v>0.16934442984377299</v>
      </c>
      <c r="AF7" s="34"/>
      <c r="AG7" s="33">
        <f t="shared" si="3"/>
        <v>0.87077428444424398</v>
      </c>
      <c r="AH7" s="33">
        <f t="shared" si="3"/>
        <v>7.46483436174461E-2</v>
      </c>
      <c r="AI7" s="33">
        <f t="shared" si="3"/>
        <v>2.42976290034582E-2</v>
      </c>
      <c r="AJ7" s="33">
        <f t="shared" si="3"/>
        <v>3.0279742934852201E-2</v>
      </c>
      <c r="AK7" s="35"/>
      <c r="AL7" s="35">
        <f t="shared" si="4"/>
        <v>0.12922571555575649</v>
      </c>
      <c r="AM7" s="32" t="s">
        <v>110</v>
      </c>
      <c r="AN7" s="33">
        <f t="shared" si="5"/>
        <v>0.58952676565498963</v>
      </c>
      <c r="AO7" s="33">
        <f t="shared" si="8"/>
        <v>0</v>
      </c>
      <c r="AP7" s="33">
        <f t="shared" si="7"/>
        <v>0.64068966461077526</v>
      </c>
    </row>
    <row r="8" spans="1:42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30">
        <v>7</v>
      </c>
      <c r="V8" s="30" t="s">
        <v>118</v>
      </c>
      <c r="W8" s="30">
        <f t="shared" si="0"/>
        <v>200</v>
      </c>
      <c r="X8" s="31">
        <f t="shared" si="0"/>
        <v>325000</v>
      </c>
      <c r="Y8" s="31">
        <f t="shared" si="0"/>
        <v>114651</v>
      </c>
      <c r="Z8" s="32">
        <f t="shared" si="6"/>
        <v>0.352772307692308</v>
      </c>
      <c r="AA8" s="31">
        <f t="shared" si="1"/>
        <v>185123</v>
      </c>
      <c r="AB8" s="31">
        <f t="shared" si="1"/>
        <v>114651</v>
      </c>
      <c r="AC8" s="31">
        <f t="shared" si="1"/>
        <v>44089</v>
      </c>
      <c r="AD8" s="33">
        <f t="shared" si="2"/>
        <v>0.61932336878723904</v>
      </c>
      <c r="AE8" s="32">
        <f t="shared" si="2"/>
        <v>0.23816057432085699</v>
      </c>
      <c r="AF8" s="34"/>
      <c r="AG8" s="33">
        <f t="shared" si="3"/>
        <v>0.83948679034635498</v>
      </c>
      <c r="AH8" s="33">
        <f t="shared" si="3"/>
        <v>7.9859748279561507E-2</v>
      </c>
      <c r="AI8" s="33">
        <f t="shared" si="3"/>
        <v>3.31702296534701E-2</v>
      </c>
      <c r="AJ8" s="33">
        <f t="shared" si="3"/>
        <v>4.7483231720613001E-2</v>
      </c>
      <c r="AK8" s="35"/>
      <c r="AL8" s="35">
        <f>SUM(AH8:AJ8)</f>
        <v>0.1605132096536446</v>
      </c>
      <c r="AM8" s="32" t="s">
        <v>111</v>
      </c>
      <c r="AN8" s="33">
        <f t="shared" si="5"/>
        <v>0.98885121673384313</v>
      </c>
      <c r="AO8" s="33">
        <f t="shared" si="8"/>
        <v>1.0051457975986235</v>
      </c>
      <c r="AP8" s="33">
        <f t="shared" si="7"/>
        <v>1.001724137931034</v>
      </c>
    </row>
    <row r="9" spans="1:42" ht="30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30">
        <v>8</v>
      </c>
      <c r="V9" s="30" t="s">
        <v>59</v>
      </c>
      <c r="W9" s="30">
        <f t="shared" si="0"/>
        <v>200</v>
      </c>
      <c r="X9" s="31">
        <f t="shared" si="0"/>
        <v>325000</v>
      </c>
      <c r="Y9" s="31">
        <f t="shared" si="0"/>
        <v>132017</v>
      </c>
      <c r="Z9" s="32">
        <f t="shared" si="6"/>
        <v>0.40620615384615399</v>
      </c>
      <c r="AA9" s="31">
        <f t="shared" si="1"/>
        <v>171592</v>
      </c>
      <c r="AB9" s="31">
        <f t="shared" si="1"/>
        <v>141463</v>
      </c>
      <c r="AC9" s="31">
        <f t="shared" si="1"/>
        <v>30129</v>
      </c>
      <c r="AD9" s="33">
        <f t="shared" si="2"/>
        <v>0.82441489113711597</v>
      </c>
      <c r="AE9" s="32">
        <f t="shared" si="2"/>
        <v>0.175585108862884</v>
      </c>
      <c r="AF9" s="34"/>
      <c r="AG9" s="33">
        <f t="shared" si="3"/>
        <v>0.82490133846398606</v>
      </c>
      <c r="AH9" s="33">
        <f t="shared" si="3"/>
        <v>8.5617761348917187E-2</v>
      </c>
      <c r="AI9" s="33">
        <f t="shared" si="3"/>
        <v>3.6964936333957005E-2</v>
      </c>
      <c r="AJ9" s="33">
        <f t="shared" si="3"/>
        <v>5.2515963853140099E-2</v>
      </c>
      <c r="AK9" s="35"/>
      <c r="AL9" s="35">
        <f t="shared" si="4"/>
        <v>0.17509866153601428</v>
      </c>
      <c r="AM9" s="32" t="s">
        <v>112</v>
      </c>
      <c r="AN9" s="33">
        <f t="shared" si="5"/>
        <v>1.0117243568029195</v>
      </c>
      <c r="AO9" s="33">
        <f t="shared" si="8"/>
        <v>1.5647008455718712</v>
      </c>
      <c r="AP9" s="33">
        <f t="shared" si="7"/>
        <v>0.94741133306155711</v>
      </c>
    </row>
    <row r="10" spans="1:42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30">
        <v>9</v>
      </c>
      <c r="V10" s="30" t="s">
        <v>77</v>
      </c>
      <c r="W10" s="30">
        <f t="shared" si="0"/>
        <v>200</v>
      </c>
      <c r="X10" s="31">
        <f t="shared" si="0"/>
        <v>325000</v>
      </c>
      <c r="Y10" s="31">
        <f t="shared" si="0"/>
        <v>133406</v>
      </c>
      <c r="Z10" s="32">
        <f t="shared" si="6"/>
        <v>0.41048000000000001</v>
      </c>
      <c r="AA10" s="31">
        <f t="shared" si="1"/>
        <v>185123</v>
      </c>
      <c r="AB10" s="31">
        <f t="shared" si="1"/>
        <v>143552</v>
      </c>
      <c r="AC10" s="31">
        <f t="shared" si="1"/>
        <v>41571</v>
      </c>
      <c r="AD10" s="33">
        <f t="shared" si="2"/>
        <v>0.77544119315266102</v>
      </c>
      <c r="AE10" s="32">
        <f t="shared" si="2"/>
        <v>0.22455880684733898</v>
      </c>
      <c r="AF10" s="36"/>
      <c r="AG10" s="33">
        <f t="shared" si="3"/>
        <v>0.82502286253991597</v>
      </c>
      <c r="AH10" s="33">
        <f t="shared" si="3"/>
        <v>8.4411495734824496E-2</v>
      </c>
      <c r="AI10" s="33">
        <f t="shared" si="3"/>
        <v>3.6759965818628802E-2</v>
      </c>
      <c r="AJ10" s="33">
        <f t="shared" si="3"/>
        <v>5.38056759066309E-2</v>
      </c>
      <c r="AK10" s="36"/>
      <c r="AL10" s="35">
        <f t="shared" si="4"/>
        <v>0.1749771374600842</v>
      </c>
      <c r="AM10" s="32" t="s">
        <v>113</v>
      </c>
      <c r="AN10" s="33">
        <f t="shared" si="5"/>
        <v>1.0329673604081593</v>
      </c>
      <c r="AO10" s="33">
        <f t="shared" si="8"/>
        <v>1.5795148247978377</v>
      </c>
      <c r="AP10" s="33">
        <f t="shared" si="7"/>
        <v>0.96982537236774768</v>
      </c>
    </row>
    <row r="11" spans="1:42" x14ac:dyDescent="0.25">
      <c r="A11">
        <v>10</v>
      </c>
      <c r="B11" t="s">
        <v>114</v>
      </c>
      <c r="C11">
        <v>200</v>
      </c>
      <c r="D11">
        <v>325000</v>
      </c>
      <c r="E11">
        <v>132830</v>
      </c>
      <c r="F11">
        <v>40.870769230769199</v>
      </c>
      <c r="G11">
        <v>171516</v>
      </c>
      <c r="H11">
        <v>142446</v>
      </c>
      <c r="I11">
        <v>29070</v>
      </c>
      <c r="J11">
        <v>83.051143916602499</v>
      </c>
      <c r="K11">
        <v>16.948856083397501</v>
      </c>
      <c r="L11">
        <v>95.644809154558502</v>
      </c>
      <c r="M11">
        <v>1.5764511029135</v>
      </c>
      <c r="N11">
        <v>0.91018595196868202</v>
      </c>
      <c r="O11">
        <v>1.8685537905593601</v>
      </c>
      <c r="P11">
        <v>0.33092414740208698</v>
      </c>
      <c r="Q11">
        <v>2.84495021337127E-3</v>
      </c>
      <c r="R11">
        <v>0.84151472650771397</v>
      </c>
      <c r="S11">
        <v>0</v>
      </c>
      <c r="U11" s="30">
        <v>10</v>
      </c>
      <c r="V11" s="30" t="s">
        <v>119</v>
      </c>
      <c r="W11" s="30">
        <f t="shared" ref="W11:W12" si="9">C11</f>
        <v>200</v>
      </c>
      <c r="X11" s="31">
        <f t="shared" ref="X11:X12" si="10">D11</f>
        <v>325000</v>
      </c>
      <c r="Y11" s="31">
        <f t="shared" ref="Y11:Y12" si="11">E11</f>
        <v>132830</v>
      </c>
      <c r="Z11" s="32">
        <f t="shared" ref="Z11:Z12" si="12">F24</f>
        <v>0.40870769230769199</v>
      </c>
      <c r="AA11" s="31">
        <f t="shared" ref="AA11:AA12" si="13">G11</f>
        <v>171516</v>
      </c>
      <c r="AB11" s="31">
        <f t="shared" ref="AB11:AB12" si="14">H11</f>
        <v>142446</v>
      </c>
      <c r="AC11" s="31">
        <f t="shared" ref="AC11:AC12" si="15">I11</f>
        <v>29070</v>
      </c>
      <c r="AD11" s="33">
        <f t="shared" ref="AD11:AD12" si="16">J24</f>
        <v>0.83051143916602499</v>
      </c>
      <c r="AE11" s="32">
        <f t="shared" ref="AE11:AE12" si="17">K24</f>
        <v>0.16948856083397501</v>
      </c>
      <c r="AF11" s="36"/>
      <c r="AG11" s="33">
        <f t="shared" ref="AG11:AG12" si="18">L24</f>
        <v>0.95644809154558497</v>
      </c>
      <c r="AH11" s="33">
        <f t="shared" ref="AH11:AH12" si="19">M24</f>
        <v>1.5764511029134998E-2</v>
      </c>
      <c r="AI11" s="33">
        <f t="shared" ref="AI11:AI12" si="20">N24</f>
        <v>9.10185951968682E-3</v>
      </c>
      <c r="AJ11" s="33">
        <f t="shared" ref="AJ11:AJ12" si="21">O24</f>
        <v>1.8685537905593602E-2</v>
      </c>
      <c r="AK11" s="36"/>
      <c r="AL11" s="35">
        <f t="shared" ref="AL11:AL12" si="22">SUM(AH11:AJ11)</f>
        <v>4.3551908454415422E-2</v>
      </c>
      <c r="AM11" s="32" t="s">
        <v>116</v>
      </c>
      <c r="AN11" s="33">
        <f t="shared" ref="AN11:AN12" si="23">P24</f>
        <v>0.37164886666130165</v>
      </c>
      <c r="AO11" s="33">
        <f t="shared" ref="AO11:AO12" si="24">S24</f>
        <v>0</v>
      </c>
      <c r="AP11" s="33">
        <f t="shared" ref="AP11:AP12" si="25">R24</f>
        <v>0.44447277827361986</v>
      </c>
    </row>
    <row r="12" spans="1:42" ht="30" x14ac:dyDescent="0.25">
      <c r="A12">
        <v>11</v>
      </c>
      <c r="B12" t="s">
        <v>115</v>
      </c>
      <c r="C12">
        <v>200</v>
      </c>
      <c r="D12">
        <v>325000</v>
      </c>
      <c r="E12">
        <v>132435</v>
      </c>
      <c r="F12">
        <v>40.749230769230799</v>
      </c>
      <c r="G12">
        <v>171653</v>
      </c>
      <c r="H12">
        <v>142183</v>
      </c>
      <c r="I12">
        <v>29470</v>
      </c>
      <c r="J12">
        <v>82.831642907493602</v>
      </c>
      <c r="K12">
        <v>17.168357092506401</v>
      </c>
      <c r="L12">
        <v>82.2667723789029</v>
      </c>
      <c r="M12">
        <v>8.3769396307622603</v>
      </c>
      <c r="N12">
        <v>3.8237626005210101</v>
      </c>
      <c r="O12">
        <v>5.5325253898138698</v>
      </c>
      <c r="P12">
        <v>0.95013547980706703</v>
      </c>
      <c r="Q12">
        <v>9.0090090090090107E-3</v>
      </c>
      <c r="R12">
        <v>1.8919017270545599</v>
      </c>
      <c r="S12">
        <v>0.27137042062415201</v>
      </c>
      <c r="U12" s="30">
        <v>11</v>
      </c>
      <c r="V12" s="30" t="s">
        <v>120</v>
      </c>
      <c r="W12" s="30">
        <f t="shared" si="9"/>
        <v>200</v>
      </c>
      <c r="X12" s="31">
        <f t="shared" si="10"/>
        <v>325000</v>
      </c>
      <c r="Y12" s="31">
        <f t="shared" si="11"/>
        <v>132435</v>
      </c>
      <c r="Z12" s="32">
        <f t="shared" si="12"/>
        <v>0.40749230769230799</v>
      </c>
      <c r="AA12" s="31">
        <f t="shared" si="13"/>
        <v>171653</v>
      </c>
      <c r="AB12" s="31">
        <f t="shared" si="14"/>
        <v>142183</v>
      </c>
      <c r="AC12" s="31">
        <f t="shared" si="15"/>
        <v>29470</v>
      </c>
      <c r="AD12" s="33">
        <f t="shared" si="16"/>
        <v>0.82831642907493608</v>
      </c>
      <c r="AE12" s="32">
        <f t="shared" si="17"/>
        <v>0.17168357092506401</v>
      </c>
      <c r="AF12" s="36"/>
      <c r="AG12" s="33">
        <f t="shared" si="18"/>
        <v>0.82266772378902897</v>
      </c>
      <c r="AH12" s="33">
        <f t="shared" si="19"/>
        <v>8.3769396307622604E-2</v>
      </c>
      <c r="AI12" s="33">
        <f t="shared" si="20"/>
        <v>3.82376260052101E-2</v>
      </c>
      <c r="AJ12" s="33">
        <f t="shared" si="21"/>
        <v>5.53252538981387E-2</v>
      </c>
      <c r="AK12" s="36"/>
      <c r="AL12" s="35">
        <f t="shared" si="22"/>
        <v>0.17733227621097139</v>
      </c>
      <c r="AM12" s="32" t="s">
        <v>117</v>
      </c>
      <c r="AN12" s="33">
        <f t="shared" si="23"/>
        <v>1.0670625791956383</v>
      </c>
      <c r="AO12" s="33">
        <f t="shared" si="24"/>
        <v>1.5902306648575262</v>
      </c>
      <c r="AP12" s="33">
        <f t="shared" si="25"/>
        <v>0.99926809401699945</v>
      </c>
    </row>
    <row r="13" spans="1:42" x14ac:dyDescent="0.25">
      <c r="U13" s="2"/>
      <c r="V13" s="2"/>
      <c r="W13" s="2"/>
      <c r="X13" s="3"/>
      <c r="Y13" s="3"/>
      <c r="Z13" s="5"/>
      <c r="AA13" s="3"/>
      <c r="AB13" s="3"/>
      <c r="AC13" s="3"/>
      <c r="AD13" s="4"/>
      <c r="AE13" s="5"/>
      <c r="AG13" s="4"/>
      <c r="AH13" s="4"/>
      <c r="AI13" s="4"/>
      <c r="AJ13" s="4"/>
      <c r="AL13" s="13"/>
      <c r="AM13" s="5"/>
      <c r="AN13" s="4"/>
      <c r="AO13" s="4"/>
      <c r="AP13" s="4"/>
    </row>
    <row r="15" spans="1:42" x14ac:dyDescent="0.25">
      <c r="A15">
        <v>100</v>
      </c>
      <c r="F15">
        <f>F2/$A$15</f>
        <v>0.35315692307692303</v>
      </c>
      <c r="J15">
        <f>J2/$A$15</f>
        <v>0.62035045238841602</v>
      </c>
      <c r="K15">
        <f>K2/$A$15</f>
        <v>0.37964954761158404</v>
      </c>
      <c r="L15">
        <f t="shared" ref="L15:O15" si="26">L2/$A$15</f>
        <v>0.84824353523384699</v>
      </c>
      <c r="M15">
        <f t="shared" si="26"/>
        <v>7.0641946051439308E-2</v>
      </c>
      <c r="N15">
        <f t="shared" si="26"/>
        <v>3.2750749285564901E-2</v>
      </c>
      <c r="O15">
        <f t="shared" si="26"/>
        <v>4.8363769429149002E-2</v>
      </c>
      <c r="P15">
        <f t="shared" ref="P15:P23" si="27">P2/$P$2</f>
        <v>1</v>
      </c>
      <c r="R15">
        <f>R2/$R$2</f>
        <v>1</v>
      </c>
      <c r="S15">
        <f>S2/$S$2</f>
        <v>1</v>
      </c>
    </row>
    <row r="16" spans="1:42" x14ac:dyDescent="0.25">
      <c r="F16">
        <f t="shared" ref="F16:F25" si="28">F3/$A$15</f>
        <v>0.35210461538461502</v>
      </c>
      <c r="J16">
        <f t="shared" ref="J16:O23" si="29">J3/$A$15</f>
        <v>0.62033935057190903</v>
      </c>
      <c r="K16">
        <f t="shared" si="29"/>
        <v>0.37966064942809097</v>
      </c>
      <c r="L16">
        <f t="shared" si="29"/>
        <v>0.85481587640037004</v>
      </c>
      <c r="M16">
        <f t="shared" si="29"/>
        <v>6.7200307600887896E-2</v>
      </c>
      <c r="N16">
        <f t="shared" si="29"/>
        <v>3.11882832025447E-2</v>
      </c>
      <c r="O16">
        <f t="shared" si="29"/>
        <v>4.6795532796196901E-2</v>
      </c>
      <c r="P16">
        <f t="shared" si="27"/>
        <v>0.97657098507880358</v>
      </c>
      <c r="R16">
        <f t="shared" ref="R16:R25" si="30">R3/$R$2</f>
        <v>0.96914095079232654</v>
      </c>
      <c r="S16">
        <f t="shared" ref="S16:S21" si="31">S3/$S$2</f>
        <v>1.0034246575342451</v>
      </c>
    </row>
    <row r="17" spans="6:19" x14ac:dyDescent="0.25">
      <c r="F17">
        <f t="shared" si="28"/>
        <v>0.352612307692308</v>
      </c>
      <c r="J17">
        <f t="shared" si="29"/>
        <v>0.62071225457007495</v>
      </c>
      <c r="K17">
        <f t="shared" si="29"/>
        <v>0.37928774542992599</v>
      </c>
      <c r="L17">
        <f t="shared" si="29"/>
        <v>0.88849815443415692</v>
      </c>
      <c r="M17">
        <f t="shared" si="29"/>
        <v>6.2949938481138598E-2</v>
      </c>
      <c r="N17">
        <f t="shared" si="29"/>
        <v>2.1562142776114998E-2</v>
      </c>
      <c r="O17">
        <f t="shared" si="29"/>
        <v>2.6989764308589098E-2</v>
      </c>
      <c r="P17">
        <f t="shared" si="27"/>
        <v>0.55156072422825575</v>
      </c>
      <c r="R17">
        <f t="shared" si="30"/>
        <v>0.62991290178683323</v>
      </c>
      <c r="S17">
        <f t="shared" si="31"/>
        <v>0</v>
      </c>
    </row>
    <row r="18" spans="6:19" x14ac:dyDescent="0.25">
      <c r="F18">
        <f t="shared" si="28"/>
        <v>0.40807384615384601</v>
      </c>
      <c r="J18">
        <f t="shared" si="29"/>
        <v>0.82948510938438103</v>
      </c>
      <c r="K18">
        <f t="shared" si="29"/>
        <v>0.17051489061561897</v>
      </c>
      <c r="L18">
        <f t="shared" si="29"/>
        <v>0.81959524671251105</v>
      </c>
      <c r="M18">
        <f t="shared" si="29"/>
        <v>8.5437024972855602E-2</v>
      </c>
      <c r="N18">
        <f t="shared" si="29"/>
        <v>3.8831584027023802E-2</v>
      </c>
      <c r="O18">
        <f t="shared" si="29"/>
        <v>5.6136144287610101E-2</v>
      </c>
      <c r="P18">
        <f t="shared" si="27"/>
        <v>1.0890979905227665</v>
      </c>
      <c r="R18">
        <f t="shared" si="30"/>
        <v>1.0158042198847907</v>
      </c>
      <c r="S18">
        <f t="shared" si="31"/>
        <v>1.6076817558299015</v>
      </c>
    </row>
    <row r="19" spans="6:19" x14ac:dyDescent="0.25">
      <c r="F19">
        <f t="shared" si="28"/>
        <v>0.40762769230769202</v>
      </c>
      <c r="J19">
        <f t="shared" si="29"/>
        <v>0.82933678980341297</v>
      </c>
      <c r="K19">
        <f t="shared" si="29"/>
        <v>0.17066321019658701</v>
      </c>
      <c r="L19">
        <f t="shared" si="29"/>
        <v>0.82669706142105492</v>
      </c>
      <c r="M19">
        <f t="shared" si="29"/>
        <v>8.5583375478377702E-2</v>
      </c>
      <c r="N19">
        <f t="shared" si="29"/>
        <v>3.6300092844903702E-2</v>
      </c>
      <c r="O19">
        <f t="shared" si="29"/>
        <v>5.1419470255663201E-2</v>
      </c>
      <c r="P19">
        <f t="shared" si="27"/>
        <v>0.99751206187263131</v>
      </c>
      <c r="R19">
        <f t="shared" si="30"/>
        <v>0.94447917969238704</v>
      </c>
      <c r="S19">
        <f t="shared" si="31"/>
        <v>0.89193302891932769</v>
      </c>
    </row>
    <row r="20" spans="6:19" x14ac:dyDescent="0.25">
      <c r="F20">
        <f t="shared" si="28"/>
        <v>0.40839692307692305</v>
      </c>
      <c r="J20">
        <f t="shared" si="29"/>
        <v>0.83065557015622704</v>
      </c>
      <c r="K20">
        <f t="shared" si="29"/>
        <v>0.16934442984377299</v>
      </c>
      <c r="L20">
        <f t="shared" si="29"/>
        <v>0.87077428444424398</v>
      </c>
      <c r="M20">
        <f t="shared" si="29"/>
        <v>7.46483436174461E-2</v>
      </c>
      <c r="N20">
        <f t="shared" si="29"/>
        <v>2.42976290034582E-2</v>
      </c>
      <c r="O20">
        <f t="shared" si="29"/>
        <v>3.0279742934852201E-2</v>
      </c>
      <c r="P20">
        <f t="shared" si="27"/>
        <v>0.58952676565498963</v>
      </c>
      <c r="R20">
        <f t="shared" si="30"/>
        <v>0.64068966461077526</v>
      </c>
      <c r="S20">
        <f t="shared" si="31"/>
        <v>0</v>
      </c>
    </row>
    <row r="21" spans="6:19" x14ac:dyDescent="0.25">
      <c r="F21">
        <f t="shared" si="28"/>
        <v>0.352772307692308</v>
      </c>
      <c r="J21">
        <f t="shared" si="29"/>
        <v>0.61932336878723904</v>
      </c>
      <c r="K21">
        <f t="shared" si="29"/>
        <v>0.23816057432085699</v>
      </c>
      <c r="L21">
        <f t="shared" si="29"/>
        <v>0.83948679034635498</v>
      </c>
      <c r="M21">
        <f t="shared" si="29"/>
        <v>7.9859748279561507E-2</v>
      </c>
      <c r="N21">
        <f t="shared" si="29"/>
        <v>3.31702296534701E-2</v>
      </c>
      <c r="O21">
        <f t="shared" si="29"/>
        <v>4.7483231720613001E-2</v>
      </c>
      <c r="P21">
        <f t="shared" si="27"/>
        <v>0.98885121673384313</v>
      </c>
      <c r="R21">
        <f t="shared" si="30"/>
        <v>1.001724137931034</v>
      </c>
      <c r="S21">
        <f t="shared" si="31"/>
        <v>1.0051457975986235</v>
      </c>
    </row>
    <row r="22" spans="6:19" x14ac:dyDescent="0.25">
      <c r="F22">
        <f t="shared" si="28"/>
        <v>0.40620615384615399</v>
      </c>
      <c r="J22">
        <f t="shared" si="29"/>
        <v>0.82441489113711597</v>
      </c>
      <c r="K22">
        <f t="shared" si="29"/>
        <v>0.175585108862884</v>
      </c>
      <c r="L22">
        <f t="shared" si="29"/>
        <v>0.82490133846398606</v>
      </c>
      <c r="M22">
        <f t="shared" si="29"/>
        <v>8.5617761348917187E-2</v>
      </c>
      <c r="N22">
        <f t="shared" si="29"/>
        <v>3.6964936333957005E-2</v>
      </c>
      <c r="O22">
        <f t="shared" si="29"/>
        <v>5.2515963853140099E-2</v>
      </c>
      <c r="P22">
        <f t="shared" si="27"/>
        <v>1.0117243568029195</v>
      </c>
      <c r="R22">
        <f t="shared" si="30"/>
        <v>0.94741133306155711</v>
      </c>
      <c r="S22">
        <f>S9/$S$2</f>
        <v>1.5647008455718712</v>
      </c>
    </row>
    <row r="23" spans="6:19" x14ac:dyDescent="0.25">
      <c r="F23">
        <f t="shared" si="28"/>
        <v>0.41048000000000001</v>
      </c>
      <c r="J23">
        <f t="shared" si="29"/>
        <v>0.77544119315266102</v>
      </c>
      <c r="K23">
        <f t="shared" si="29"/>
        <v>0.22455880684733898</v>
      </c>
      <c r="L23">
        <f t="shared" si="29"/>
        <v>0.82502286253991597</v>
      </c>
      <c r="M23">
        <f t="shared" si="29"/>
        <v>8.4411495734824496E-2</v>
      </c>
      <c r="N23">
        <f t="shared" si="29"/>
        <v>3.6759965818628802E-2</v>
      </c>
      <c r="O23">
        <f t="shared" si="29"/>
        <v>5.38056759066309E-2</v>
      </c>
      <c r="P23">
        <f t="shared" si="27"/>
        <v>1.0329673604081593</v>
      </c>
      <c r="R23">
        <f t="shared" si="30"/>
        <v>0.96982537236774768</v>
      </c>
      <c r="S23">
        <f>S10/$S$2</f>
        <v>1.5795148247978377</v>
      </c>
    </row>
    <row r="24" spans="6:19" x14ac:dyDescent="0.25">
      <c r="F24">
        <f>F11/$A$15</f>
        <v>0.40870769230769199</v>
      </c>
      <c r="J24">
        <f t="shared" ref="J24:O24" si="32">J11/$A$15</f>
        <v>0.83051143916602499</v>
      </c>
      <c r="K24">
        <f t="shared" si="32"/>
        <v>0.16948856083397501</v>
      </c>
      <c r="L24">
        <f t="shared" si="32"/>
        <v>0.95644809154558497</v>
      </c>
      <c r="M24">
        <f t="shared" si="32"/>
        <v>1.5764511029134998E-2</v>
      </c>
      <c r="N24">
        <f t="shared" si="32"/>
        <v>9.10185951968682E-3</v>
      </c>
      <c r="O24">
        <f t="shared" si="32"/>
        <v>1.8685537905593602E-2</v>
      </c>
      <c r="P24">
        <f t="shared" ref="P24:P25" si="33">P11/$P$2</f>
        <v>0.37164886666130165</v>
      </c>
      <c r="R24">
        <f t="shared" si="30"/>
        <v>0.44447277827361986</v>
      </c>
      <c r="S24">
        <f t="shared" ref="S24:S25" si="34">S11/$S$2</f>
        <v>0</v>
      </c>
    </row>
    <row r="25" spans="6:19" x14ac:dyDescent="0.25">
      <c r="F25">
        <f t="shared" si="28"/>
        <v>0.40749230769230799</v>
      </c>
      <c r="J25">
        <f t="shared" ref="J25:O25" si="35">J12/$A$15</f>
        <v>0.82831642907493608</v>
      </c>
      <c r="K25">
        <f t="shared" si="35"/>
        <v>0.17168357092506401</v>
      </c>
      <c r="L25">
        <f t="shared" si="35"/>
        <v>0.82266772378902897</v>
      </c>
      <c r="M25">
        <f t="shared" si="35"/>
        <v>8.3769396307622604E-2</v>
      </c>
      <c r="N25">
        <f t="shared" si="35"/>
        <v>3.82376260052101E-2</v>
      </c>
      <c r="O25">
        <f t="shared" si="35"/>
        <v>5.53252538981387E-2</v>
      </c>
      <c r="P25">
        <f t="shared" si="33"/>
        <v>1.0670625791956383</v>
      </c>
      <c r="R25">
        <f t="shared" si="30"/>
        <v>0.99926809401699945</v>
      </c>
      <c r="S25">
        <f t="shared" si="34"/>
        <v>1.5902306648575262</v>
      </c>
    </row>
  </sheetData>
  <autoFilter ref="A1:S1">
    <sortState ref="A2:S12">
      <sortCondition ref="B1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opLeftCell="P1" zoomScale="85" zoomScaleNormal="85" workbookViewId="0">
      <selection activeCell="AR14" sqref="AR14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2" width="9.140625" customWidth="1"/>
    <col min="43" max="44" width="21.7109375" customWidth="1"/>
  </cols>
  <sheetData>
    <row r="1" spans="1:46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45" t="s">
        <v>139</v>
      </c>
      <c r="AF1" s="46" t="s">
        <v>138</v>
      </c>
      <c r="AG1" s="27" t="s">
        <v>9</v>
      </c>
      <c r="AH1" s="27" t="s">
        <v>10</v>
      </c>
      <c r="AJ1" s="27" t="s">
        <v>11</v>
      </c>
      <c r="AK1" s="27" t="s">
        <v>12</v>
      </c>
      <c r="AL1" s="27" t="s">
        <v>13</v>
      </c>
      <c r="AM1" s="27" t="s">
        <v>14</v>
      </c>
      <c r="AN1" s="28"/>
      <c r="AO1" s="27" t="s">
        <v>21</v>
      </c>
      <c r="AP1" s="27"/>
      <c r="AQ1" s="27" t="s">
        <v>15</v>
      </c>
      <c r="AR1" s="29" t="s">
        <v>34</v>
      </c>
      <c r="AS1" s="29" t="s">
        <v>36</v>
      </c>
      <c r="AT1" s="29" t="s">
        <v>35</v>
      </c>
    </row>
    <row r="2" spans="1:46" ht="45" x14ac:dyDescent="0.25">
      <c r="A2">
        <v>3</v>
      </c>
      <c r="B2" t="s">
        <v>23</v>
      </c>
      <c r="C2">
        <v>200</v>
      </c>
      <c r="D2">
        <v>325000</v>
      </c>
      <c r="E2">
        <v>114655</v>
      </c>
      <c r="F2">
        <v>35.278461538461499</v>
      </c>
      <c r="G2">
        <v>184761</v>
      </c>
      <c r="H2">
        <v>114655</v>
      </c>
      <c r="I2">
        <v>70106</v>
      </c>
      <c r="J2">
        <v>62.055845118829197</v>
      </c>
      <c r="K2">
        <v>37.944154881170803</v>
      </c>
      <c r="L2">
        <v>85.269722210108597</v>
      </c>
      <c r="M2">
        <v>6.9425668309275697</v>
      </c>
      <c r="N2">
        <v>3.0779294404953998</v>
      </c>
      <c r="O2">
        <v>4.7097815184684499</v>
      </c>
      <c r="P2">
        <v>0.850585547041393</v>
      </c>
      <c r="Q2">
        <v>8.4459459459459499E-3</v>
      </c>
      <c r="R2">
        <v>1.7543859649122799</v>
      </c>
      <c r="S2">
        <v>0.17152658662092601</v>
      </c>
      <c r="U2" s="30">
        <v>1</v>
      </c>
      <c r="V2" s="30" t="s">
        <v>20</v>
      </c>
      <c r="W2" s="30">
        <f t="shared" ref="W2:Y12" si="0">C2</f>
        <v>200</v>
      </c>
      <c r="X2" s="31">
        <f t="shared" si="0"/>
        <v>325000</v>
      </c>
      <c r="Y2" s="31">
        <f t="shared" si="0"/>
        <v>114655</v>
      </c>
      <c r="Z2" s="32">
        <f>F17</f>
        <v>0.35278461538461497</v>
      </c>
      <c r="AA2" s="31">
        <f t="shared" ref="AA2:AC12" si="1">G2</f>
        <v>184761</v>
      </c>
      <c r="AB2" s="31">
        <f t="shared" si="1"/>
        <v>114655</v>
      </c>
      <c r="AC2" s="31">
        <f t="shared" si="1"/>
        <v>70106</v>
      </c>
      <c r="AD2" s="44">
        <f>AA2/$AA$2</f>
        <v>1</v>
      </c>
      <c r="AE2" s="44">
        <f>AC2/$AC$2</f>
        <v>1</v>
      </c>
      <c r="AF2" s="44">
        <f>AB2/$AB$2</f>
        <v>1</v>
      </c>
      <c r="AG2" s="33">
        <f t="shared" ref="AG2:AG12" si="2">J17</f>
        <v>0.620558451188292</v>
      </c>
      <c r="AH2" s="32">
        <f t="shared" ref="AH2:AH12" si="3">K17</f>
        <v>0.37944154881170805</v>
      </c>
      <c r="AI2" s="34"/>
      <c r="AJ2" s="33">
        <f t="shared" ref="AJ2:AJ12" si="4">L17</f>
        <v>0.85269722210108601</v>
      </c>
      <c r="AK2" s="33">
        <f t="shared" ref="AK2:AK12" si="5">M17</f>
        <v>6.9425668309275698E-2</v>
      </c>
      <c r="AL2" s="33">
        <f t="shared" ref="AL2:AL12" si="6">N17</f>
        <v>3.0779294404954E-2</v>
      </c>
      <c r="AM2" s="33">
        <f t="shared" ref="AM2:AM12" si="7">O17</f>
        <v>4.7097815184684498E-2</v>
      </c>
      <c r="AN2" s="35"/>
      <c r="AO2" s="35">
        <f t="shared" ref="AO2:AO12" si="8">SUM(AK2:AM2)</f>
        <v>0.14730277789891419</v>
      </c>
      <c r="AP2" s="35">
        <f>AO2/$AO$2</f>
        <v>1</v>
      </c>
      <c r="AQ2" s="32" t="s">
        <v>125</v>
      </c>
      <c r="AR2" s="33">
        <f t="shared" ref="AR2:AR12" si="9">P17</f>
        <v>1</v>
      </c>
      <c r="AS2" s="33">
        <f>S17</f>
        <v>1</v>
      </c>
      <c r="AT2" s="33">
        <f>R17</f>
        <v>1</v>
      </c>
    </row>
    <row r="3" spans="1:46" ht="30" x14ac:dyDescent="0.25">
      <c r="A3">
        <v>6</v>
      </c>
      <c r="B3" t="s">
        <v>26</v>
      </c>
      <c r="C3">
        <v>200</v>
      </c>
      <c r="D3">
        <v>325000</v>
      </c>
      <c r="E3">
        <v>114811</v>
      </c>
      <c r="F3">
        <v>35.326461538461501</v>
      </c>
      <c r="G3">
        <v>184648</v>
      </c>
      <c r="H3">
        <v>114811</v>
      </c>
      <c r="I3">
        <v>69837</v>
      </c>
      <c r="J3">
        <v>62.178306832459597</v>
      </c>
      <c r="K3">
        <v>37.821693167540403</v>
      </c>
      <c r="L3">
        <v>85.886369772931204</v>
      </c>
      <c r="M3">
        <v>6.67270557699175</v>
      </c>
      <c r="N3">
        <v>2.9587757270644799</v>
      </c>
      <c r="O3">
        <v>4.4821489230126002</v>
      </c>
      <c r="P3">
        <v>0.82540242542324405</v>
      </c>
      <c r="Q3">
        <v>8.0385852090032097E-3</v>
      </c>
      <c r="R3">
        <v>1.7421602787456401</v>
      </c>
      <c r="S3">
        <v>0.168634064080944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114811</v>
      </c>
      <c r="Z3" s="32">
        <f t="shared" ref="Z3:Z12" si="10">F18</f>
        <v>0.35326461538461501</v>
      </c>
      <c r="AA3" s="31">
        <f t="shared" si="1"/>
        <v>184648</v>
      </c>
      <c r="AB3" s="31">
        <f t="shared" si="1"/>
        <v>114811</v>
      </c>
      <c r="AC3" s="31">
        <f t="shared" si="1"/>
        <v>69837</v>
      </c>
      <c r="AD3" s="44">
        <f t="shared" ref="AD3:AD14" si="11">AA3/$AA$2</f>
        <v>0.99938839906690269</v>
      </c>
      <c r="AE3" s="44">
        <f>AC3/$AC$2</f>
        <v>0.99616295324223314</v>
      </c>
      <c r="AF3" s="44">
        <f t="shared" ref="AF3:AF14" si="12">AB3/$AB$2</f>
        <v>1.0013606035497797</v>
      </c>
      <c r="AG3" s="33">
        <f t="shared" si="2"/>
        <v>0.62178306832459596</v>
      </c>
      <c r="AH3" s="32">
        <f t="shared" si="3"/>
        <v>0.37821693167540404</v>
      </c>
      <c r="AI3" s="34"/>
      <c r="AJ3" s="33">
        <f t="shared" si="4"/>
        <v>0.85886369772931204</v>
      </c>
      <c r="AK3" s="33">
        <f t="shared" si="5"/>
        <v>6.6727055769917498E-2</v>
      </c>
      <c r="AL3" s="33">
        <f t="shared" si="6"/>
        <v>2.9587757270644797E-2</v>
      </c>
      <c r="AM3" s="33">
        <f t="shared" si="7"/>
        <v>4.4821489230126001E-2</v>
      </c>
      <c r="AN3" s="35"/>
      <c r="AO3" s="35">
        <f t="shared" si="8"/>
        <v>0.1411363022706883</v>
      </c>
      <c r="AP3" s="35">
        <f>AO3/$AO$2</f>
        <v>0.95813741114605722</v>
      </c>
      <c r="AQ3" s="32" t="s">
        <v>126</v>
      </c>
      <c r="AR3" s="33">
        <f t="shared" si="9"/>
        <v>0.97039319359969867</v>
      </c>
      <c r="AS3" s="33">
        <f>S18</f>
        <v>0.98313659359190486</v>
      </c>
      <c r="AT3" s="33">
        <f t="shared" ref="AT3:AT12" si="13">R18</f>
        <v>0.99303135888501526</v>
      </c>
    </row>
    <row r="4" spans="1:46" ht="30" x14ac:dyDescent="0.25">
      <c r="A4">
        <v>1</v>
      </c>
      <c r="B4" t="s">
        <v>27</v>
      </c>
      <c r="C4">
        <v>200</v>
      </c>
      <c r="D4">
        <v>325000</v>
      </c>
      <c r="E4">
        <v>114982</v>
      </c>
      <c r="F4">
        <v>35.379076923076902</v>
      </c>
      <c r="G4">
        <v>184873</v>
      </c>
      <c r="H4">
        <v>114982</v>
      </c>
      <c r="I4">
        <v>69891</v>
      </c>
      <c r="J4">
        <v>62.1951285477057</v>
      </c>
      <c r="K4">
        <v>37.8048714522943</v>
      </c>
      <c r="L4">
        <v>89.010453810161593</v>
      </c>
      <c r="M4">
        <v>6.18009775443113</v>
      </c>
      <c r="N4">
        <v>2.1490320224035102</v>
      </c>
      <c r="O4">
        <v>2.66041641300377</v>
      </c>
      <c r="P4">
        <v>0.48751454704574498</v>
      </c>
      <c r="Q4">
        <v>4.9916805324459199E-3</v>
      </c>
      <c r="R4">
        <v>1.2027491408934701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114982</v>
      </c>
      <c r="Z4" s="32">
        <f t="shared" si="10"/>
        <v>0.35379076923076902</v>
      </c>
      <c r="AA4" s="31">
        <f t="shared" si="1"/>
        <v>184873</v>
      </c>
      <c r="AB4" s="31">
        <f t="shared" si="1"/>
        <v>114982</v>
      </c>
      <c r="AC4" s="31">
        <f t="shared" si="1"/>
        <v>69891</v>
      </c>
      <c r="AD4" s="44">
        <f t="shared" si="11"/>
        <v>1.0006061885354594</v>
      </c>
      <c r="AE4" s="44">
        <f>AC4/$AC$2</f>
        <v>0.99693321541665481</v>
      </c>
      <c r="AF4" s="44">
        <f t="shared" si="12"/>
        <v>1.0028520343639615</v>
      </c>
      <c r="AG4" s="33">
        <f t="shared" si="2"/>
        <v>0.62195128547705703</v>
      </c>
      <c r="AH4" s="32">
        <f t="shared" si="3"/>
        <v>0.37804871452294297</v>
      </c>
      <c r="AI4" s="34"/>
      <c r="AJ4" s="33">
        <f t="shared" si="4"/>
        <v>0.89010453810161594</v>
      </c>
      <c r="AK4" s="33">
        <f t="shared" si="5"/>
        <v>6.1800977544311297E-2</v>
      </c>
      <c r="AL4" s="33">
        <f t="shared" si="6"/>
        <v>2.1490320224035103E-2</v>
      </c>
      <c r="AM4" s="33">
        <f t="shared" si="7"/>
        <v>2.6604164130037699E-2</v>
      </c>
      <c r="AN4" s="35"/>
      <c r="AO4" s="35">
        <f t="shared" si="8"/>
        <v>0.1098954618983841</v>
      </c>
      <c r="AP4" s="35">
        <f t="shared" ref="AP4:AP14" si="14">AO4/$AO$2</f>
        <v>0.7460515237112455</v>
      </c>
      <c r="AQ4" s="32" t="s">
        <v>127</v>
      </c>
      <c r="AR4" s="33">
        <f t="shared" si="9"/>
        <v>0.57315169384370046</v>
      </c>
      <c r="AS4" s="33">
        <f t="shared" ref="AS4:AS12" si="15">S19</f>
        <v>0</v>
      </c>
      <c r="AT4" s="33">
        <f t="shared" si="13"/>
        <v>0.68556701030927825</v>
      </c>
    </row>
    <row r="5" spans="1:46" ht="30" x14ac:dyDescent="0.25">
      <c r="A5">
        <v>5</v>
      </c>
      <c r="B5" t="s">
        <v>22</v>
      </c>
      <c r="C5">
        <v>200</v>
      </c>
      <c r="D5">
        <v>325000</v>
      </c>
      <c r="E5">
        <v>132488</v>
      </c>
      <c r="F5">
        <v>40.765538461538497</v>
      </c>
      <c r="G5">
        <v>171373</v>
      </c>
      <c r="H5">
        <v>142195</v>
      </c>
      <c r="I5">
        <v>29178</v>
      </c>
      <c r="J5">
        <v>82.973980732087298</v>
      </c>
      <c r="K5">
        <v>17.026019267912702</v>
      </c>
      <c r="L5">
        <v>82.288207233862707</v>
      </c>
      <c r="M5">
        <v>8.7728699957732008</v>
      </c>
      <c r="N5">
        <v>3.65014189964374</v>
      </c>
      <c r="O5">
        <v>5.2887808707203696</v>
      </c>
      <c r="P5">
        <v>0.89619028337436801</v>
      </c>
      <c r="Q5">
        <v>8.4626234132581107E-3</v>
      </c>
      <c r="R5">
        <v>1.8105849582172699</v>
      </c>
      <c r="S5">
        <v>0.145985401459854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132488</v>
      </c>
      <c r="Z5" s="32">
        <f t="shared" si="10"/>
        <v>0.40765538461538497</v>
      </c>
      <c r="AA5" s="31">
        <f t="shared" si="1"/>
        <v>171373</v>
      </c>
      <c r="AB5" s="31">
        <f t="shared" si="1"/>
        <v>142195</v>
      </c>
      <c r="AC5" s="31">
        <f t="shared" si="1"/>
        <v>29178</v>
      </c>
      <c r="AD5" s="44">
        <f t="shared" si="11"/>
        <v>0.92753882042205882</v>
      </c>
      <c r="AE5" s="44">
        <f>AC5/$AC$2</f>
        <v>0.41619832824579922</v>
      </c>
      <c r="AF5" s="44">
        <f t="shared" si="12"/>
        <v>1.240198857441891</v>
      </c>
      <c r="AG5" s="33">
        <f t="shared" si="2"/>
        <v>0.82973980732087294</v>
      </c>
      <c r="AH5" s="32">
        <f t="shared" si="3"/>
        <v>0.17026019267912701</v>
      </c>
      <c r="AI5" s="34"/>
      <c r="AJ5" s="33">
        <f t="shared" si="4"/>
        <v>0.82288207233862709</v>
      </c>
      <c r="AK5" s="33">
        <f t="shared" si="5"/>
        <v>8.7728699957732012E-2</v>
      </c>
      <c r="AL5" s="33">
        <f t="shared" si="6"/>
        <v>3.6501418996437399E-2</v>
      </c>
      <c r="AM5" s="33">
        <f t="shared" si="7"/>
        <v>5.2887808707203693E-2</v>
      </c>
      <c r="AN5" s="35"/>
      <c r="AO5" s="35">
        <f t="shared" si="8"/>
        <v>0.1771179276613731</v>
      </c>
      <c r="AP5" s="35">
        <f t="shared" si="14"/>
        <v>1.2024072470847726</v>
      </c>
      <c r="AQ5" s="30" t="s">
        <v>128</v>
      </c>
      <c r="AR5" s="33">
        <f t="shared" si="9"/>
        <v>1.0536156962595977</v>
      </c>
      <c r="AS5" s="33">
        <f t="shared" si="15"/>
        <v>0.85109489051095</v>
      </c>
      <c r="AT5" s="33">
        <f t="shared" si="13"/>
        <v>1.0320334261838444</v>
      </c>
    </row>
    <row r="6" spans="1:46" ht="30" x14ac:dyDescent="0.25">
      <c r="A6">
        <v>4</v>
      </c>
      <c r="B6" t="s">
        <v>24</v>
      </c>
      <c r="C6">
        <v>200</v>
      </c>
      <c r="D6">
        <v>325000</v>
      </c>
      <c r="E6">
        <v>132789</v>
      </c>
      <c r="F6">
        <v>40.858153846153797</v>
      </c>
      <c r="G6">
        <v>171937</v>
      </c>
      <c r="H6">
        <v>142606</v>
      </c>
      <c r="I6">
        <v>29331</v>
      </c>
      <c r="J6">
        <v>82.940844611689201</v>
      </c>
      <c r="K6">
        <v>17.059155388310799</v>
      </c>
      <c r="L6">
        <v>83.195144176098907</v>
      </c>
      <c r="M6">
        <v>8.2725225734059293</v>
      </c>
      <c r="N6">
        <v>3.5507459202192999</v>
      </c>
      <c r="O6">
        <v>4.9815873302758504</v>
      </c>
      <c r="P6">
        <v>0.86030701805448995</v>
      </c>
      <c r="Q6">
        <v>8.3102493074792196E-3</v>
      </c>
      <c r="R6">
        <v>1.7725258493353</v>
      </c>
      <c r="S6">
        <v>0.145137880986938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132789</v>
      </c>
      <c r="Z6" s="32">
        <f t="shared" si="10"/>
        <v>0.408581538461538</v>
      </c>
      <c r="AA6" s="31">
        <f t="shared" si="1"/>
        <v>171937</v>
      </c>
      <c r="AB6" s="31">
        <f t="shared" si="1"/>
        <v>142606</v>
      </c>
      <c r="AC6" s="31">
        <f t="shared" si="1"/>
        <v>29331</v>
      </c>
      <c r="AD6" s="44">
        <f t="shared" si="11"/>
        <v>0.93059141268990753</v>
      </c>
      <c r="AE6" s="44">
        <f t="shared" ref="AE6:AE14" si="16">AC6/$AC$2</f>
        <v>0.41838073773999374</v>
      </c>
      <c r="AF6" s="44">
        <f t="shared" si="12"/>
        <v>1.243783524486503</v>
      </c>
      <c r="AG6" s="33">
        <f t="shared" si="2"/>
        <v>0.82940844611689202</v>
      </c>
      <c r="AH6" s="32">
        <f t="shared" si="3"/>
        <v>0.17059155388310798</v>
      </c>
      <c r="AI6" s="34"/>
      <c r="AJ6" s="33">
        <f t="shared" si="4"/>
        <v>0.83195144176098912</v>
      </c>
      <c r="AK6" s="33">
        <f t="shared" si="5"/>
        <v>8.2725225734059299E-2</v>
      </c>
      <c r="AL6" s="33">
        <f t="shared" si="6"/>
        <v>3.5507459202192997E-2</v>
      </c>
      <c r="AM6" s="33">
        <f t="shared" si="7"/>
        <v>4.9815873302758502E-2</v>
      </c>
      <c r="AN6" s="35"/>
      <c r="AO6" s="35">
        <f t="shared" si="8"/>
        <v>0.1680485582390108</v>
      </c>
      <c r="AP6" s="35">
        <f t="shared" si="14"/>
        <v>1.1408376721471831</v>
      </c>
      <c r="AQ6" s="32" t="s">
        <v>129</v>
      </c>
      <c r="AR6" s="33">
        <f t="shared" si="9"/>
        <v>1.0114291514203495</v>
      </c>
      <c r="AS6" s="33">
        <f t="shared" si="15"/>
        <v>0.8461538461538497</v>
      </c>
      <c r="AT6" s="33">
        <f t="shared" si="13"/>
        <v>1.0103397341211215</v>
      </c>
    </row>
    <row r="7" spans="1:46" ht="30" x14ac:dyDescent="0.25">
      <c r="A7">
        <v>2</v>
      </c>
      <c r="B7" t="s">
        <v>25</v>
      </c>
      <c r="C7">
        <v>200</v>
      </c>
      <c r="D7">
        <v>325000</v>
      </c>
      <c r="E7">
        <v>132935</v>
      </c>
      <c r="F7">
        <v>40.903076923076902</v>
      </c>
      <c r="G7">
        <v>171549</v>
      </c>
      <c r="H7">
        <v>142523</v>
      </c>
      <c r="I7">
        <v>29026</v>
      </c>
      <c r="J7">
        <v>83.080052929483699</v>
      </c>
      <c r="K7">
        <v>16.919947070516301</v>
      </c>
      <c r="L7">
        <v>87.110241847519504</v>
      </c>
      <c r="M7">
        <v>7.4329559559183096</v>
      </c>
      <c r="N7">
        <v>2.3868808064091498</v>
      </c>
      <c r="O7">
        <v>3.06992139015308</v>
      </c>
      <c r="P7">
        <v>0.52196848500286497</v>
      </c>
      <c r="Q7">
        <v>4.4709388971684097E-3</v>
      </c>
      <c r="R7">
        <v>1.1984420772303599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132935</v>
      </c>
      <c r="Z7" s="32">
        <f t="shared" si="10"/>
        <v>0.40903076923076903</v>
      </c>
      <c r="AA7" s="31">
        <f t="shared" si="1"/>
        <v>171549</v>
      </c>
      <c r="AB7" s="31">
        <f t="shared" si="1"/>
        <v>142523</v>
      </c>
      <c r="AC7" s="31">
        <f t="shared" si="1"/>
        <v>29026</v>
      </c>
      <c r="AD7" s="44">
        <f t="shared" si="11"/>
        <v>0.92849140240635197</v>
      </c>
      <c r="AE7" s="44">
        <f t="shared" si="16"/>
        <v>0.41403018286594584</v>
      </c>
      <c r="AF7" s="44">
        <f t="shared" si="12"/>
        <v>1.2430596136234791</v>
      </c>
      <c r="AG7" s="33">
        <f t="shared" si="2"/>
        <v>0.83080052929483694</v>
      </c>
      <c r="AH7" s="32">
        <f t="shared" si="3"/>
        <v>0.169199470705163</v>
      </c>
      <c r="AI7" s="34"/>
      <c r="AJ7" s="33">
        <f t="shared" si="4"/>
        <v>0.87110241847519498</v>
      </c>
      <c r="AK7" s="33">
        <f t="shared" si="5"/>
        <v>7.4329559559183092E-2</v>
      </c>
      <c r="AL7" s="33">
        <f t="shared" si="6"/>
        <v>2.3868808064091498E-2</v>
      </c>
      <c r="AM7" s="33">
        <f t="shared" si="7"/>
        <v>3.0699213901530801E-2</v>
      </c>
      <c r="AN7" s="35"/>
      <c r="AO7" s="35">
        <f>SUM(AK7:AM7)</f>
        <v>0.1288975815248054</v>
      </c>
      <c r="AP7" s="35">
        <f t="shared" si="14"/>
        <v>0.87505193970789019</v>
      </c>
      <c r="AQ7" s="32" t="s">
        <v>130</v>
      </c>
      <c r="AR7" s="33">
        <f t="shared" si="9"/>
        <v>0.61365783467452195</v>
      </c>
      <c r="AS7" s="33">
        <f t="shared" si="15"/>
        <v>0</v>
      </c>
      <c r="AT7" s="33">
        <f t="shared" si="13"/>
        <v>0.68311198402130546</v>
      </c>
    </row>
    <row r="8" spans="1:46" s="47" customFormat="1" x14ac:dyDescent="0.25">
      <c r="A8" s="47">
        <v>11</v>
      </c>
      <c r="B8" s="47" t="s">
        <v>87</v>
      </c>
      <c r="C8" s="47">
        <v>200</v>
      </c>
      <c r="D8" s="47">
        <v>325000</v>
      </c>
      <c r="E8" s="47">
        <v>114364</v>
      </c>
      <c r="F8" s="47">
        <v>35.188923076923103</v>
      </c>
      <c r="G8" s="47">
        <v>184204</v>
      </c>
      <c r="H8" s="47">
        <v>114364</v>
      </c>
      <c r="I8" s="47">
        <v>32490</v>
      </c>
      <c r="J8" s="47">
        <v>62.085513886777697</v>
      </c>
      <c r="K8" s="47">
        <v>17.6380534624655</v>
      </c>
      <c r="L8" s="47">
        <v>84.878982896715797</v>
      </c>
      <c r="M8" s="47">
        <v>7.5495785387009899</v>
      </c>
      <c r="N8" s="47">
        <v>3.1941869819173898</v>
      </c>
      <c r="O8" s="47">
        <v>4.3772515826658704</v>
      </c>
      <c r="P8" s="47">
        <v>0.80908761402005602</v>
      </c>
      <c r="Q8" s="47">
        <v>7.2595281306715104E-3</v>
      </c>
      <c r="R8" s="47">
        <v>1.7331022530329301</v>
      </c>
      <c r="S8" s="47">
        <v>0.16977928692699501</v>
      </c>
      <c r="U8" s="48">
        <v>7</v>
      </c>
      <c r="V8" s="48" t="s">
        <v>118</v>
      </c>
      <c r="W8" s="48">
        <f t="shared" si="0"/>
        <v>200</v>
      </c>
      <c r="X8" s="49">
        <f t="shared" si="0"/>
        <v>325000</v>
      </c>
      <c r="Y8" s="49">
        <f t="shared" si="0"/>
        <v>114364</v>
      </c>
      <c r="Z8" s="50">
        <f t="shared" si="10"/>
        <v>0.35188923076923101</v>
      </c>
      <c r="AA8" s="49">
        <f t="shared" si="1"/>
        <v>184204</v>
      </c>
      <c r="AB8" s="49">
        <f t="shared" si="1"/>
        <v>114364</v>
      </c>
      <c r="AC8" s="49">
        <f t="shared" si="1"/>
        <v>32490</v>
      </c>
      <c r="AD8" s="51">
        <f t="shared" si="11"/>
        <v>0.99698529451561746</v>
      </c>
      <c r="AE8" s="51">
        <f t="shared" si="16"/>
        <v>0.46344107494365677</v>
      </c>
      <c r="AF8" s="51">
        <f t="shared" si="12"/>
        <v>0.99746195107060309</v>
      </c>
      <c r="AG8" s="52">
        <f t="shared" si="2"/>
        <v>0.62085513886777699</v>
      </c>
      <c r="AH8" s="50">
        <f t="shared" si="3"/>
        <v>0.176380534624655</v>
      </c>
      <c r="AI8" s="53"/>
      <c r="AJ8" s="52">
        <f t="shared" si="4"/>
        <v>0.84878982896715793</v>
      </c>
      <c r="AK8" s="52">
        <f t="shared" si="5"/>
        <v>7.5495785387009906E-2</v>
      </c>
      <c r="AL8" s="52">
        <f t="shared" si="6"/>
        <v>3.19418698191739E-2</v>
      </c>
      <c r="AM8" s="52">
        <f t="shared" si="7"/>
        <v>4.3772515826658705E-2</v>
      </c>
      <c r="AN8" s="54"/>
      <c r="AO8" s="54">
        <f>SUM(AK8:AM8)</f>
        <v>0.15121017103284251</v>
      </c>
      <c r="AP8" s="54">
        <f t="shared" si="14"/>
        <v>1.026526269155696</v>
      </c>
      <c r="AQ8" s="50" t="s">
        <v>131</v>
      </c>
      <c r="AR8" s="52">
        <f t="shared" si="9"/>
        <v>0.95121251099824122</v>
      </c>
      <c r="AS8" s="52">
        <f t="shared" si="15"/>
        <v>0.98981324278438221</v>
      </c>
      <c r="AT8" s="52">
        <f t="shared" si="13"/>
        <v>0.9878682842287706</v>
      </c>
    </row>
    <row r="9" spans="1:46" x14ac:dyDescent="0.25">
      <c r="B9" t="s">
        <v>121</v>
      </c>
      <c r="C9">
        <v>200</v>
      </c>
      <c r="D9">
        <v>325000</v>
      </c>
      <c r="E9">
        <v>133006</v>
      </c>
      <c r="F9">
        <v>40.9249230769231</v>
      </c>
      <c r="G9">
        <v>171600</v>
      </c>
      <c r="H9">
        <v>142473</v>
      </c>
      <c r="I9">
        <v>29127</v>
      </c>
      <c r="J9">
        <v>83.026223776223802</v>
      </c>
      <c r="K9">
        <v>16.973776223776198</v>
      </c>
      <c r="L9">
        <v>95.609972482444405</v>
      </c>
      <c r="M9">
        <v>1.65556441062809</v>
      </c>
      <c r="N9">
        <v>0.97364028690435001</v>
      </c>
      <c r="O9">
        <v>1.7608228200231599</v>
      </c>
      <c r="P9">
        <v>0.31454730903723499</v>
      </c>
      <c r="Q9">
        <v>2.8248587570621499E-3</v>
      </c>
      <c r="R9">
        <v>0.8</v>
      </c>
      <c r="S9">
        <v>0</v>
      </c>
      <c r="U9" s="30">
        <v>8</v>
      </c>
      <c r="V9" s="30" t="s">
        <v>119</v>
      </c>
      <c r="W9" s="30">
        <f t="shared" si="0"/>
        <v>200</v>
      </c>
      <c r="X9" s="31">
        <f t="shared" si="0"/>
        <v>325000</v>
      </c>
      <c r="Y9" s="31">
        <f t="shared" si="0"/>
        <v>133006</v>
      </c>
      <c r="Z9" s="32">
        <f t="shared" si="10"/>
        <v>0.40924923076923103</v>
      </c>
      <c r="AA9" s="31">
        <f t="shared" si="1"/>
        <v>171600</v>
      </c>
      <c r="AB9" s="31">
        <f t="shared" si="1"/>
        <v>142473</v>
      </c>
      <c r="AC9" s="31">
        <f t="shared" si="1"/>
        <v>29127</v>
      </c>
      <c r="AD9" s="44">
        <f t="shared" si="11"/>
        <v>0.92876743468589151</v>
      </c>
      <c r="AE9" s="44">
        <f t="shared" si="16"/>
        <v>0.41547085841440107</v>
      </c>
      <c r="AF9" s="44">
        <f t="shared" si="12"/>
        <v>1.2426235227421394</v>
      </c>
      <c r="AG9" s="33">
        <f t="shared" si="2"/>
        <v>0.83026223776223806</v>
      </c>
      <c r="AH9" s="32">
        <f t="shared" si="3"/>
        <v>0.16973776223776199</v>
      </c>
      <c r="AI9" s="34"/>
      <c r="AJ9" s="33">
        <f t="shared" si="4"/>
        <v>0.95609972482444405</v>
      </c>
      <c r="AK9" s="33">
        <f t="shared" si="5"/>
        <v>1.6555644106280899E-2</v>
      </c>
      <c r="AL9" s="33">
        <f t="shared" si="6"/>
        <v>9.7364028690435003E-3</v>
      </c>
      <c r="AM9" s="33">
        <f t="shared" si="7"/>
        <v>1.7608228200231599E-2</v>
      </c>
      <c r="AN9" s="35"/>
      <c r="AO9" s="35">
        <f t="shared" si="8"/>
        <v>4.3900275175555996E-2</v>
      </c>
      <c r="AP9" s="35">
        <f t="shared" si="14"/>
        <v>0.29802747647897276</v>
      </c>
      <c r="AQ9" s="32" t="s">
        <v>132</v>
      </c>
      <c r="AR9" s="33">
        <f t="shared" si="9"/>
        <v>0.36980090965727147</v>
      </c>
      <c r="AS9" s="33">
        <f t="shared" si="15"/>
        <v>0</v>
      </c>
      <c r="AT9" s="33">
        <f t="shared" si="13"/>
        <v>0.45600000000000024</v>
      </c>
    </row>
    <row r="10" spans="1:46" ht="30" x14ac:dyDescent="0.25">
      <c r="B10" t="s">
        <v>122</v>
      </c>
      <c r="C10">
        <v>200</v>
      </c>
      <c r="D10">
        <v>325000</v>
      </c>
      <c r="E10">
        <v>132483</v>
      </c>
      <c r="F10">
        <v>40.764000000000003</v>
      </c>
      <c r="G10">
        <v>171389</v>
      </c>
      <c r="H10">
        <v>142074</v>
      </c>
      <c r="I10">
        <v>29315</v>
      </c>
      <c r="J10">
        <v>82.895635075763295</v>
      </c>
      <c r="K10">
        <v>17.104364924236702</v>
      </c>
      <c r="L10">
        <v>82.884596514269802</v>
      </c>
      <c r="M10">
        <v>8.4018326879675094</v>
      </c>
      <c r="N10">
        <v>3.5370575847467198</v>
      </c>
      <c r="O10">
        <v>5.1765132130160101</v>
      </c>
      <c r="P10">
        <v>0.88018851356459304</v>
      </c>
      <c r="Q10">
        <v>8.4985835694051E-3</v>
      </c>
      <c r="R10">
        <v>1.72413793103448</v>
      </c>
      <c r="S10">
        <v>0.27100271002710002</v>
      </c>
      <c r="U10" s="30">
        <v>9</v>
      </c>
      <c r="V10" s="30" t="s">
        <v>120</v>
      </c>
      <c r="W10" s="30">
        <f t="shared" si="0"/>
        <v>200</v>
      </c>
      <c r="X10" s="31">
        <f t="shared" si="0"/>
        <v>325000</v>
      </c>
      <c r="Y10" s="31">
        <f t="shared" si="0"/>
        <v>132483</v>
      </c>
      <c r="Z10" s="32">
        <f t="shared" si="10"/>
        <v>0.40764</v>
      </c>
      <c r="AA10" s="31">
        <f t="shared" si="1"/>
        <v>171389</v>
      </c>
      <c r="AB10" s="31">
        <f t="shared" si="1"/>
        <v>142074</v>
      </c>
      <c r="AC10" s="31">
        <f t="shared" si="1"/>
        <v>29315</v>
      </c>
      <c r="AD10" s="44">
        <f t="shared" si="11"/>
        <v>0.9276254187842673</v>
      </c>
      <c r="AE10" s="44">
        <f t="shared" si="16"/>
        <v>0.41815251191053548</v>
      </c>
      <c r="AF10" s="44">
        <f t="shared" si="12"/>
        <v>1.2391435175090488</v>
      </c>
      <c r="AG10" s="33">
        <f t="shared" si="2"/>
        <v>0.82895635075763296</v>
      </c>
      <c r="AH10" s="32">
        <f t="shared" si="3"/>
        <v>0.17104364924236701</v>
      </c>
      <c r="AI10" s="36"/>
      <c r="AJ10" s="33">
        <f t="shared" si="4"/>
        <v>0.82884596514269804</v>
      </c>
      <c r="AK10" s="33">
        <f t="shared" si="5"/>
        <v>8.4018326879675087E-2</v>
      </c>
      <c r="AL10" s="33">
        <f t="shared" si="6"/>
        <v>3.5370575847467195E-2</v>
      </c>
      <c r="AM10" s="33">
        <f t="shared" si="7"/>
        <v>5.1765132130160103E-2</v>
      </c>
      <c r="AN10" s="36"/>
      <c r="AO10" s="35">
        <f t="shared" si="8"/>
        <v>0.17115403485730238</v>
      </c>
      <c r="AP10" s="35">
        <f t="shared" si="14"/>
        <v>1.1619199399943156</v>
      </c>
      <c r="AQ10" s="32" t="s">
        <v>133</v>
      </c>
      <c r="AR10" s="33">
        <f t="shared" si="9"/>
        <v>1.0348030443571121</v>
      </c>
      <c r="AS10" s="33">
        <f t="shared" si="15"/>
        <v>1.5799457994579953</v>
      </c>
      <c r="AT10" s="33">
        <f t="shared" si="13"/>
        <v>0.98275862068965403</v>
      </c>
    </row>
    <row r="11" spans="1:46" x14ac:dyDescent="0.25">
      <c r="A11">
        <v>7</v>
      </c>
      <c r="B11" t="s">
        <v>124</v>
      </c>
      <c r="C11">
        <v>200</v>
      </c>
      <c r="D11">
        <v>325000</v>
      </c>
      <c r="E11">
        <v>132352</v>
      </c>
      <c r="F11">
        <v>40.723692307692303</v>
      </c>
      <c r="G11">
        <v>171026</v>
      </c>
      <c r="H11">
        <v>142010</v>
      </c>
      <c r="I11">
        <v>29016</v>
      </c>
      <c r="J11">
        <v>83.034158548992593</v>
      </c>
      <c r="K11">
        <v>16.9658414510074</v>
      </c>
      <c r="L11">
        <v>84.413533607350104</v>
      </c>
      <c r="M11">
        <v>8.0059235976789207</v>
      </c>
      <c r="N11">
        <v>3.1522001934235999</v>
      </c>
      <c r="O11">
        <v>4.4283426015473903</v>
      </c>
      <c r="P11">
        <v>0.75868463542893905</v>
      </c>
      <c r="Q11">
        <v>7.12250712250712E-3</v>
      </c>
      <c r="R11">
        <v>1.5691868758915799</v>
      </c>
      <c r="S11">
        <v>0.140056022408964</v>
      </c>
      <c r="U11" s="38">
        <v>10</v>
      </c>
      <c r="V11" s="25" t="s">
        <v>124</v>
      </c>
      <c r="W11" s="38">
        <f t="shared" si="0"/>
        <v>200</v>
      </c>
      <c r="X11" s="39">
        <f t="shared" si="0"/>
        <v>325000</v>
      </c>
      <c r="Y11" s="39">
        <f t="shared" si="0"/>
        <v>132352</v>
      </c>
      <c r="Z11" s="40">
        <f t="shared" si="10"/>
        <v>0.40723692307692305</v>
      </c>
      <c r="AA11" s="39">
        <f t="shared" si="1"/>
        <v>171026</v>
      </c>
      <c r="AB11" s="39">
        <f t="shared" si="1"/>
        <v>142010</v>
      </c>
      <c r="AC11" s="39">
        <f t="shared" si="1"/>
        <v>29016</v>
      </c>
      <c r="AD11" s="44">
        <f t="shared" si="11"/>
        <v>0.92566071844166242</v>
      </c>
      <c r="AE11" s="44">
        <f t="shared" si="16"/>
        <v>0.41388754172253445</v>
      </c>
      <c r="AF11" s="44">
        <f t="shared" si="12"/>
        <v>1.2385853211809341</v>
      </c>
      <c r="AG11" s="41">
        <f t="shared" si="2"/>
        <v>0.83034158548992598</v>
      </c>
      <c r="AH11" s="40">
        <f t="shared" si="3"/>
        <v>0.16965841451007399</v>
      </c>
      <c r="AI11" s="42"/>
      <c r="AJ11" s="41">
        <f t="shared" si="4"/>
        <v>0.844135336073501</v>
      </c>
      <c r="AK11" s="41">
        <f t="shared" si="5"/>
        <v>8.0059235976789211E-2</v>
      </c>
      <c r="AL11" s="41">
        <f t="shared" si="6"/>
        <v>3.1522001934236002E-2</v>
      </c>
      <c r="AM11" s="41">
        <f t="shared" si="7"/>
        <v>4.4283426015473901E-2</v>
      </c>
      <c r="AN11" s="42"/>
      <c r="AO11" s="43">
        <f t="shared" si="8"/>
        <v>0.15586466392649911</v>
      </c>
      <c r="AP11" s="35">
        <f t="shared" si="14"/>
        <v>1.0581244030133667</v>
      </c>
      <c r="AQ11" s="40" t="s">
        <v>134</v>
      </c>
      <c r="AR11" s="41">
        <f t="shared" si="9"/>
        <v>0.89195570988466177</v>
      </c>
      <c r="AS11" s="41">
        <f t="shared" si="15"/>
        <v>0.81652661064426124</v>
      </c>
      <c r="AT11" s="41">
        <f t="shared" si="13"/>
        <v>0.89443651925820089</v>
      </c>
    </row>
    <row r="12" spans="1:46" x14ac:dyDescent="0.25">
      <c r="A12">
        <v>9</v>
      </c>
      <c r="B12" t="s">
        <v>123</v>
      </c>
      <c r="C12">
        <v>200</v>
      </c>
      <c r="D12">
        <v>325000</v>
      </c>
      <c r="E12">
        <v>132205</v>
      </c>
      <c r="F12">
        <v>40.678461538461498</v>
      </c>
      <c r="G12">
        <v>171438</v>
      </c>
      <c r="H12">
        <v>141821</v>
      </c>
      <c r="I12">
        <v>29617</v>
      </c>
      <c r="J12">
        <v>82.724366826491206</v>
      </c>
      <c r="K12">
        <v>17.275633173508801</v>
      </c>
      <c r="L12">
        <v>86.952838394916995</v>
      </c>
      <c r="M12">
        <v>8.2440149767406705</v>
      </c>
      <c r="N12">
        <v>2.5150334707461899</v>
      </c>
      <c r="O12">
        <v>2.2881131575961602</v>
      </c>
      <c r="P12">
        <v>0.37550221474678502</v>
      </c>
      <c r="Q12">
        <v>2.92397660818713E-3</v>
      </c>
      <c r="R12">
        <v>0.977653631284916</v>
      </c>
      <c r="S12">
        <v>0</v>
      </c>
      <c r="U12" s="38">
        <v>11</v>
      </c>
      <c r="V12" s="25" t="s">
        <v>123</v>
      </c>
      <c r="W12" s="38">
        <f t="shared" si="0"/>
        <v>200</v>
      </c>
      <c r="X12" s="39">
        <f t="shared" si="0"/>
        <v>325000</v>
      </c>
      <c r="Y12" s="39">
        <f t="shared" si="0"/>
        <v>132205</v>
      </c>
      <c r="Z12" s="40">
        <f t="shared" si="10"/>
        <v>0.40678461538461497</v>
      </c>
      <c r="AA12" s="39">
        <f t="shared" si="1"/>
        <v>171438</v>
      </c>
      <c r="AB12" s="39">
        <f t="shared" si="1"/>
        <v>141821</v>
      </c>
      <c r="AC12" s="39">
        <f t="shared" si="1"/>
        <v>29617</v>
      </c>
      <c r="AD12" s="44">
        <f t="shared" si="11"/>
        <v>0.92789062626853069</v>
      </c>
      <c r="AE12" s="44">
        <f t="shared" si="16"/>
        <v>0.42246027444155992</v>
      </c>
      <c r="AF12" s="44">
        <f t="shared" si="12"/>
        <v>1.2369368976494701</v>
      </c>
      <c r="AG12" s="41">
        <f t="shared" si="2"/>
        <v>0.82724366826491202</v>
      </c>
      <c r="AH12" s="40">
        <f t="shared" si="3"/>
        <v>0.172756331735088</v>
      </c>
      <c r="AI12" s="42"/>
      <c r="AJ12" s="41">
        <f t="shared" si="4"/>
        <v>0.86952838394916998</v>
      </c>
      <c r="AK12" s="41">
        <f t="shared" si="5"/>
        <v>8.2440149767406712E-2</v>
      </c>
      <c r="AL12" s="41">
        <f t="shared" si="6"/>
        <v>2.5150334707461898E-2</v>
      </c>
      <c r="AM12" s="41">
        <f t="shared" si="7"/>
        <v>2.28811315759616E-2</v>
      </c>
      <c r="AN12" s="42"/>
      <c r="AO12" s="43">
        <f t="shared" si="8"/>
        <v>0.13047161605083021</v>
      </c>
      <c r="AP12" s="35">
        <f t="shared" si="14"/>
        <v>0.88573764807317978</v>
      </c>
      <c r="AQ12" s="40" t="s">
        <v>135</v>
      </c>
      <c r="AR12" s="41">
        <f t="shared" si="9"/>
        <v>0.44146319679766616</v>
      </c>
      <c r="AS12" s="41">
        <f t="shared" si="15"/>
        <v>0</v>
      </c>
      <c r="AT12" s="41">
        <f t="shared" si="13"/>
        <v>0.55726256983240241</v>
      </c>
    </row>
    <row r="13" spans="1:46" ht="30" x14ac:dyDescent="0.25">
      <c r="A13">
        <v>8</v>
      </c>
      <c r="B13" t="s">
        <v>41</v>
      </c>
      <c r="C13">
        <v>200</v>
      </c>
      <c r="D13">
        <v>325000</v>
      </c>
      <c r="E13">
        <v>132404</v>
      </c>
      <c r="F13">
        <v>40.739692307692302</v>
      </c>
      <c r="G13">
        <v>171894</v>
      </c>
      <c r="H13">
        <v>141792</v>
      </c>
      <c r="I13">
        <v>30102</v>
      </c>
      <c r="J13">
        <v>82.488044957939195</v>
      </c>
      <c r="K13">
        <v>17.511955042060801</v>
      </c>
      <c r="L13">
        <v>83.122111114467799</v>
      </c>
      <c r="M13">
        <v>8.4000483369082506</v>
      </c>
      <c r="N13">
        <v>3.5217969245642098</v>
      </c>
      <c r="O13">
        <v>4.9560436240597001</v>
      </c>
      <c r="P13">
        <v>0.83741546803082101</v>
      </c>
      <c r="Q13">
        <v>8.21917808219178E-3</v>
      </c>
      <c r="R13">
        <v>1.7095851216022699</v>
      </c>
      <c r="S13">
        <v>0.145348837209302</v>
      </c>
      <c r="U13" s="30">
        <v>12</v>
      </c>
      <c r="V13" s="30" t="s">
        <v>59</v>
      </c>
      <c r="W13" s="30">
        <f t="shared" ref="W13:W14" si="17">C13</f>
        <v>200</v>
      </c>
      <c r="X13" s="31">
        <f t="shared" ref="X13:X14" si="18">D13</f>
        <v>325000</v>
      </c>
      <c r="Y13" s="31">
        <f t="shared" ref="Y13:Y14" si="19">E13</f>
        <v>132404</v>
      </c>
      <c r="Z13" s="32">
        <f>F28</f>
        <v>0.40739692307692299</v>
      </c>
      <c r="AA13" s="31">
        <f t="shared" ref="AA13:AA14" si="20">G13</f>
        <v>171894</v>
      </c>
      <c r="AB13" s="31">
        <f t="shared" ref="AB13:AB14" si="21">H13</f>
        <v>141792</v>
      </c>
      <c r="AC13" s="31">
        <f t="shared" ref="AC13:AC14" si="22">I13</f>
        <v>30102</v>
      </c>
      <c r="AD13" s="44">
        <f t="shared" si="11"/>
        <v>0.93035867959147223</v>
      </c>
      <c r="AE13" s="44">
        <f t="shared" si="16"/>
        <v>0.42937836989701311</v>
      </c>
      <c r="AF13" s="44">
        <f t="shared" si="12"/>
        <v>1.2366839649382932</v>
      </c>
      <c r="AG13" s="33">
        <f t="shared" ref="AG13:AG14" si="23">J28</f>
        <v>0.82488044957939199</v>
      </c>
      <c r="AH13" s="32">
        <f t="shared" ref="AH13:AH14" si="24">K28</f>
        <v>0.17511955042060801</v>
      </c>
      <c r="AI13" s="34"/>
      <c r="AJ13" s="33">
        <f t="shared" ref="AJ13:AJ14" si="25">L28</f>
        <v>0.831221111144678</v>
      </c>
      <c r="AK13" s="33">
        <f t="shared" ref="AK13:AK14" si="26">M28</f>
        <v>8.4000483369082501E-2</v>
      </c>
      <c r="AL13" s="33">
        <f t="shared" ref="AL13:AL14" si="27">N28</f>
        <v>3.5217969245642099E-2</v>
      </c>
      <c r="AM13" s="33">
        <f t="shared" ref="AM13:AM14" si="28">O28</f>
        <v>4.9560436240597E-2</v>
      </c>
      <c r="AN13" s="35"/>
      <c r="AO13" s="35">
        <f t="shared" ref="AO13:AO14" si="29">SUM(AK13:AM13)</f>
        <v>0.16877888885532161</v>
      </c>
      <c r="AP13" s="35">
        <f t="shared" si="14"/>
        <v>1.1457956955241217</v>
      </c>
      <c r="AQ13" s="32" t="s">
        <v>136</v>
      </c>
      <c r="AR13" s="33">
        <f t="shared" ref="AR13:AR14" si="30">P28</f>
        <v>0.98451645568587232</v>
      </c>
      <c r="AS13" s="33">
        <f>S28</f>
        <v>0.84738372093023184</v>
      </c>
      <c r="AT13" s="33">
        <f>R28</f>
        <v>0.97446351931329434</v>
      </c>
    </row>
    <row r="14" spans="1:46" x14ac:dyDescent="0.25">
      <c r="A14">
        <v>10</v>
      </c>
      <c r="B14" t="s">
        <v>76</v>
      </c>
      <c r="C14">
        <v>200</v>
      </c>
      <c r="D14">
        <v>325000</v>
      </c>
      <c r="E14">
        <v>132991</v>
      </c>
      <c r="F14">
        <v>40.920307692307702</v>
      </c>
      <c r="G14">
        <v>184204</v>
      </c>
      <c r="H14">
        <v>143269</v>
      </c>
      <c r="I14">
        <v>40935</v>
      </c>
      <c r="J14">
        <v>77.777355540596304</v>
      </c>
      <c r="K14">
        <v>22.2226444594037</v>
      </c>
      <c r="L14">
        <v>83.055244339842503</v>
      </c>
      <c r="M14">
        <v>8.29078659458159</v>
      </c>
      <c r="N14">
        <v>3.5904685279455002</v>
      </c>
      <c r="O14">
        <v>5.0635005376303699</v>
      </c>
      <c r="P14">
        <v>0.85996013468335897</v>
      </c>
      <c r="Q14">
        <v>8.3449235048678704E-3</v>
      </c>
      <c r="R14">
        <v>1.72413793103448</v>
      </c>
      <c r="S14">
        <v>0.14388489208633101</v>
      </c>
      <c r="U14" s="30">
        <v>13</v>
      </c>
      <c r="V14" s="30" t="s">
        <v>77</v>
      </c>
      <c r="W14" s="30">
        <f t="shared" si="17"/>
        <v>200</v>
      </c>
      <c r="X14" s="31">
        <f t="shared" si="18"/>
        <v>325000</v>
      </c>
      <c r="Y14" s="31">
        <f t="shared" si="19"/>
        <v>132991</v>
      </c>
      <c r="Z14" s="32">
        <f t="shared" ref="Z14" si="31">F29</f>
        <v>0.409203076923077</v>
      </c>
      <c r="AA14" s="31">
        <f t="shared" si="20"/>
        <v>184204</v>
      </c>
      <c r="AB14" s="31">
        <f t="shared" si="21"/>
        <v>143269</v>
      </c>
      <c r="AC14" s="31">
        <f t="shared" si="22"/>
        <v>40935</v>
      </c>
      <c r="AD14" s="44">
        <f t="shared" si="11"/>
        <v>0.99698529451561746</v>
      </c>
      <c r="AE14" s="44">
        <f t="shared" si="16"/>
        <v>0.58390152055458877</v>
      </c>
      <c r="AF14" s="44">
        <f t="shared" si="12"/>
        <v>1.2495660895730669</v>
      </c>
      <c r="AG14" s="33">
        <f t="shared" si="23"/>
        <v>0.77777355540596305</v>
      </c>
      <c r="AH14" s="32">
        <f t="shared" si="24"/>
        <v>0.22222644459403701</v>
      </c>
      <c r="AI14" s="34"/>
      <c r="AJ14" s="33">
        <f t="shared" si="25"/>
        <v>0.83055244339842504</v>
      </c>
      <c r="AK14" s="33">
        <f t="shared" si="26"/>
        <v>8.2907865945815895E-2</v>
      </c>
      <c r="AL14" s="33">
        <f t="shared" si="27"/>
        <v>3.5904685279454999E-2</v>
      </c>
      <c r="AM14" s="33">
        <f t="shared" si="28"/>
        <v>5.06350053763037E-2</v>
      </c>
      <c r="AN14" s="35"/>
      <c r="AO14" s="35">
        <f t="shared" si="29"/>
        <v>0.16944755660157459</v>
      </c>
      <c r="AP14" s="35">
        <f t="shared" si="14"/>
        <v>1.1503351058176048</v>
      </c>
      <c r="AQ14" s="32" t="s">
        <v>137</v>
      </c>
      <c r="AR14" s="33">
        <f t="shared" si="30"/>
        <v>1.0110213342732823</v>
      </c>
      <c r="AS14" s="33">
        <f>S29</f>
        <v>0.83884892086331098</v>
      </c>
      <c r="AT14" s="33">
        <f t="shared" ref="AT14" si="32">R29</f>
        <v>0.98275862068965403</v>
      </c>
    </row>
    <row r="15" spans="1:46" x14ac:dyDescent="0.25">
      <c r="U15" s="2"/>
      <c r="V15" s="2"/>
      <c r="W15" s="2"/>
      <c r="X15" s="3"/>
      <c r="Y15" s="3"/>
      <c r="Z15" s="5"/>
      <c r="AA15" s="3"/>
      <c r="AB15" s="3"/>
      <c r="AC15" s="3"/>
      <c r="AD15" s="3"/>
      <c r="AE15" s="3"/>
      <c r="AF15" s="3"/>
      <c r="AG15" s="4"/>
      <c r="AH15" s="5"/>
      <c r="AJ15" s="4"/>
      <c r="AK15" s="4"/>
      <c r="AL15" s="4"/>
      <c r="AM15" s="4"/>
      <c r="AO15" s="13"/>
      <c r="AP15" s="13"/>
      <c r="AQ15" s="5"/>
      <c r="AR15" s="4"/>
      <c r="AS15" s="4"/>
      <c r="AT15" s="4"/>
    </row>
    <row r="17" spans="1:19" x14ac:dyDescent="0.25">
      <c r="A17">
        <v>100</v>
      </c>
      <c r="F17">
        <f>F2/$A$17</f>
        <v>0.35278461538461497</v>
      </c>
      <c r="J17">
        <f>J2/$A$17</f>
        <v>0.620558451188292</v>
      </c>
      <c r="K17">
        <f>K2/$A$17</f>
        <v>0.37944154881170805</v>
      </c>
      <c r="L17">
        <f t="shared" ref="L17:O17" si="33">L2/$A$17</f>
        <v>0.85269722210108601</v>
      </c>
      <c r="M17">
        <f t="shared" si="33"/>
        <v>6.9425668309275698E-2</v>
      </c>
      <c r="N17">
        <f t="shared" si="33"/>
        <v>3.0779294404954E-2</v>
      </c>
      <c r="O17">
        <f t="shared" si="33"/>
        <v>4.7097815184684498E-2</v>
      </c>
      <c r="P17">
        <f t="shared" ref="P17:P29" si="34">P2/$P$2</f>
        <v>1</v>
      </c>
      <c r="R17">
        <f>R2/$R$2</f>
        <v>1</v>
      </c>
      <c r="S17">
        <f>S2/$S$2</f>
        <v>1</v>
      </c>
    </row>
    <row r="18" spans="1:19" x14ac:dyDescent="0.25">
      <c r="F18">
        <f t="shared" ref="F18:F29" si="35">F3/$A$17</f>
        <v>0.35326461538461501</v>
      </c>
      <c r="J18">
        <f t="shared" ref="J18:O27" si="36">J3/$A$17</f>
        <v>0.62178306832459596</v>
      </c>
      <c r="K18">
        <f t="shared" si="36"/>
        <v>0.37821693167540404</v>
      </c>
      <c r="L18">
        <f t="shared" si="36"/>
        <v>0.85886369772931204</v>
      </c>
      <c r="M18">
        <f t="shared" si="36"/>
        <v>6.6727055769917498E-2</v>
      </c>
      <c r="N18">
        <f t="shared" si="36"/>
        <v>2.9587757270644797E-2</v>
      </c>
      <c r="O18">
        <f t="shared" si="36"/>
        <v>4.4821489230126001E-2</v>
      </c>
      <c r="P18">
        <f t="shared" si="34"/>
        <v>0.97039319359969867</v>
      </c>
      <c r="R18">
        <f t="shared" ref="R18:R29" si="37">R3/$R$2</f>
        <v>0.99303135888501526</v>
      </c>
      <c r="S18">
        <f t="shared" ref="S18:S23" si="38">S3/$S$2</f>
        <v>0.98313659359190486</v>
      </c>
    </row>
    <row r="19" spans="1:19" x14ac:dyDescent="0.25">
      <c r="F19">
        <f t="shared" si="35"/>
        <v>0.35379076923076902</v>
      </c>
      <c r="J19">
        <f t="shared" si="36"/>
        <v>0.62195128547705703</v>
      </c>
      <c r="K19">
        <f t="shared" si="36"/>
        <v>0.37804871452294297</v>
      </c>
      <c r="L19">
        <f t="shared" si="36"/>
        <v>0.89010453810161594</v>
      </c>
      <c r="M19">
        <f t="shared" si="36"/>
        <v>6.1800977544311297E-2</v>
      </c>
      <c r="N19">
        <f t="shared" si="36"/>
        <v>2.1490320224035103E-2</v>
      </c>
      <c r="O19">
        <f t="shared" si="36"/>
        <v>2.6604164130037699E-2</v>
      </c>
      <c r="P19">
        <f t="shared" si="34"/>
        <v>0.57315169384370046</v>
      </c>
      <c r="R19">
        <f t="shared" si="37"/>
        <v>0.68556701030927825</v>
      </c>
      <c r="S19">
        <f t="shared" si="38"/>
        <v>0</v>
      </c>
    </row>
    <row r="20" spans="1:19" x14ac:dyDescent="0.25">
      <c r="F20">
        <f t="shared" si="35"/>
        <v>0.40765538461538497</v>
      </c>
      <c r="J20">
        <f t="shared" si="36"/>
        <v>0.82973980732087294</v>
      </c>
      <c r="K20">
        <f t="shared" si="36"/>
        <v>0.17026019267912701</v>
      </c>
      <c r="L20">
        <f t="shared" si="36"/>
        <v>0.82288207233862709</v>
      </c>
      <c r="M20">
        <f t="shared" si="36"/>
        <v>8.7728699957732012E-2</v>
      </c>
      <c r="N20">
        <f t="shared" si="36"/>
        <v>3.6501418996437399E-2</v>
      </c>
      <c r="O20">
        <f t="shared" si="36"/>
        <v>5.2887808707203693E-2</v>
      </c>
      <c r="P20">
        <f t="shared" si="34"/>
        <v>1.0536156962595977</v>
      </c>
      <c r="R20">
        <f t="shared" si="37"/>
        <v>1.0320334261838444</v>
      </c>
      <c r="S20">
        <f t="shared" si="38"/>
        <v>0.85109489051095</v>
      </c>
    </row>
    <row r="21" spans="1:19" x14ac:dyDescent="0.25">
      <c r="F21">
        <f t="shared" si="35"/>
        <v>0.408581538461538</v>
      </c>
      <c r="J21">
        <f t="shared" si="36"/>
        <v>0.82940844611689202</v>
      </c>
      <c r="K21">
        <f t="shared" si="36"/>
        <v>0.17059155388310798</v>
      </c>
      <c r="L21">
        <f t="shared" si="36"/>
        <v>0.83195144176098912</v>
      </c>
      <c r="M21">
        <f t="shared" si="36"/>
        <v>8.2725225734059299E-2</v>
      </c>
      <c r="N21">
        <f t="shared" si="36"/>
        <v>3.5507459202192997E-2</v>
      </c>
      <c r="O21">
        <f t="shared" si="36"/>
        <v>4.9815873302758502E-2</v>
      </c>
      <c r="P21">
        <f t="shared" si="34"/>
        <v>1.0114291514203495</v>
      </c>
      <c r="R21">
        <f t="shared" si="37"/>
        <v>1.0103397341211215</v>
      </c>
      <c r="S21">
        <f t="shared" si="38"/>
        <v>0.8461538461538497</v>
      </c>
    </row>
    <row r="22" spans="1:19" x14ac:dyDescent="0.25">
      <c r="F22">
        <f t="shared" si="35"/>
        <v>0.40903076923076903</v>
      </c>
      <c r="J22">
        <f t="shared" si="36"/>
        <v>0.83080052929483694</v>
      </c>
      <c r="K22">
        <f t="shared" si="36"/>
        <v>0.169199470705163</v>
      </c>
      <c r="L22">
        <f t="shared" si="36"/>
        <v>0.87110241847519498</v>
      </c>
      <c r="M22">
        <f t="shared" si="36"/>
        <v>7.4329559559183092E-2</v>
      </c>
      <c r="N22">
        <f t="shared" si="36"/>
        <v>2.3868808064091498E-2</v>
      </c>
      <c r="O22">
        <f t="shared" si="36"/>
        <v>3.0699213901530801E-2</v>
      </c>
      <c r="P22">
        <f t="shared" si="34"/>
        <v>0.61365783467452195</v>
      </c>
      <c r="R22">
        <f t="shared" si="37"/>
        <v>0.68311198402130546</v>
      </c>
      <c r="S22">
        <f t="shared" si="38"/>
        <v>0</v>
      </c>
    </row>
    <row r="23" spans="1:19" x14ac:dyDescent="0.25">
      <c r="F23">
        <f t="shared" si="35"/>
        <v>0.35188923076923101</v>
      </c>
      <c r="J23">
        <f t="shared" si="36"/>
        <v>0.62085513886777699</v>
      </c>
      <c r="K23">
        <f t="shared" si="36"/>
        <v>0.176380534624655</v>
      </c>
      <c r="L23">
        <f t="shared" si="36"/>
        <v>0.84878982896715793</v>
      </c>
      <c r="M23">
        <f t="shared" si="36"/>
        <v>7.5495785387009906E-2</v>
      </c>
      <c r="N23">
        <f t="shared" si="36"/>
        <v>3.19418698191739E-2</v>
      </c>
      <c r="O23">
        <f t="shared" si="36"/>
        <v>4.3772515826658705E-2</v>
      </c>
      <c r="P23">
        <f t="shared" si="34"/>
        <v>0.95121251099824122</v>
      </c>
      <c r="R23">
        <f t="shared" si="37"/>
        <v>0.9878682842287706</v>
      </c>
      <c r="S23">
        <f t="shared" si="38"/>
        <v>0.98981324278438221</v>
      </c>
    </row>
    <row r="24" spans="1:19" x14ac:dyDescent="0.25">
      <c r="F24">
        <f t="shared" si="35"/>
        <v>0.40924923076923103</v>
      </c>
      <c r="J24">
        <f t="shared" si="36"/>
        <v>0.83026223776223806</v>
      </c>
      <c r="K24">
        <f t="shared" si="36"/>
        <v>0.16973776223776199</v>
      </c>
      <c r="L24">
        <f t="shared" si="36"/>
        <v>0.95609972482444405</v>
      </c>
      <c r="M24">
        <f t="shared" si="36"/>
        <v>1.6555644106280899E-2</v>
      </c>
      <c r="N24">
        <f t="shared" si="36"/>
        <v>9.7364028690435003E-3</v>
      </c>
      <c r="O24">
        <f t="shared" si="36"/>
        <v>1.7608228200231599E-2</v>
      </c>
      <c r="P24">
        <f t="shared" si="34"/>
        <v>0.36980090965727147</v>
      </c>
      <c r="R24">
        <f t="shared" si="37"/>
        <v>0.45600000000000024</v>
      </c>
      <c r="S24">
        <f>S9/$S$2</f>
        <v>0</v>
      </c>
    </row>
    <row r="25" spans="1:19" x14ac:dyDescent="0.25">
      <c r="F25">
        <f t="shared" si="35"/>
        <v>0.40764</v>
      </c>
      <c r="J25">
        <f t="shared" si="36"/>
        <v>0.82895635075763296</v>
      </c>
      <c r="K25">
        <f t="shared" si="36"/>
        <v>0.17104364924236701</v>
      </c>
      <c r="L25">
        <f t="shared" si="36"/>
        <v>0.82884596514269804</v>
      </c>
      <c r="M25">
        <f t="shared" si="36"/>
        <v>8.4018326879675087E-2</v>
      </c>
      <c r="N25">
        <f t="shared" si="36"/>
        <v>3.5370575847467195E-2</v>
      </c>
      <c r="O25">
        <f t="shared" si="36"/>
        <v>5.1765132130160103E-2</v>
      </c>
      <c r="P25">
        <f t="shared" si="34"/>
        <v>1.0348030443571121</v>
      </c>
      <c r="R25">
        <f t="shared" si="37"/>
        <v>0.98275862068965403</v>
      </c>
      <c r="S25">
        <f>S10/$S$2</f>
        <v>1.5799457994579953</v>
      </c>
    </row>
    <row r="26" spans="1:19" x14ac:dyDescent="0.25">
      <c r="F26">
        <f>F11/$A$17</f>
        <v>0.40723692307692305</v>
      </c>
      <c r="J26">
        <f t="shared" si="36"/>
        <v>0.83034158548992598</v>
      </c>
      <c r="K26">
        <f t="shared" si="36"/>
        <v>0.16965841451007399</v>
      </c>
      <c r="L26">
        <f t="shared" si="36"/>
        <v>0.844135336073501</v>
      </c>
      <c r="M26">
        <f t="shared" si="36"/>
        <v>8.0059235976789211E-2</v>
      </c>
      <c r="N26">
        <f t="shared" si="36"/>
        <v>3.1522001934236002E-2</v>
      </c>
      <c r="O26">
        <f t="shared" si="36"/>
        <v>4.4283426015473901E-2</v>
      </c>
      <c r="P26">
        <f t="shared" si="34"/>
        <v>0.89195570988466177</v>
      </c>
      <c r="R26">
        <f t="shared" si="37"/>
        <v>0.89443651925820089</v>
      </c>
      <c r="S26">
        <f t="shared" ref="S26:S27" si="39">S11/$S$2</f>
        <v>0.81652661064426124</v>
      </c>
    </row>
    <row r="27" spans="1:19" x14ac:dyDescent="0.25">
      <c r="F27">
        <f t="shared" si="35"/>
        <v>0.40678461538461497</v>
      </c>
      <c r="J27">
        <f t="shared" si="36"/>
        <v>0.82724366826491202</v>
      </c>
      <c r="K27">
        <f t="shared" si="36"/>
        <v>0.172756331735088</v>
      </c>
      <c r="L27">
        <f t="shared" si="36"/>
        <v>0.86952838394916998</v>
      </c>
      <c r="M27">
        <f t="shared" si="36"/>
        <v>8.2440149767406712E-2</v>
      </c>
      <c r="N27">
        <f t="shared" si="36"/>
        <v>2.5150334707461898E-2</v>
      </c>
      <c r="O27">
        <f t="shared" si="36"/>
        <v>2.28811315759616E-2</v>
      </c>
      <c r="P27">
        <f t="shared" si="34"/>
        <v>0.44146319679766616</v>
      </c>
      <c r="R27">
        <f t="shared" si="37"/>
        <v>0.55726256983240241</v>
      </c>
      <c r="S27">
        <f t="shared" si="39"/>
        <v>0</v>
      </c>
    </row>
    <row r="28" spans="1:19" x14ac:dyDescent="0.25">
      <c r="F28">
        <f>F13/$A$17</f>
        <v>0.40739692307692299</v>
      </c>
      <c r="J28">
        <f>J13/$A$17</f>
        <v>0.82488044957939199</v>
      </c>
      <c r="K28">
        <f>K13/$A$17</f>
        <v>0.17511955042060801</v>
      </c>
      <c r="L28">
        <f t="shared" ref="L28:O28" si="40">L13/$A$17</f>
        <v>0.831221111144678</v>
      </c>
      <c r="M28">
        <f t="shared" si="40"/>
        <v>8.4000483369082501E-2</v>
      </c>
      <c r="N28">
        <f t="shared" si="40"/>
        <v>3.5217969245642099E-2</v>
      </c>
      <c r="O28">
        <f t="shared" si="40"/>
        <v>4.9560436240597E-2</v>
      </c>
      <c r="P28">
        <f t="shared" si="34"/>
        <v>0.98451645568587232</v>
      </c>
      <c r="R28">
        <f>R13/$R$2</f>
        <v>0.97446351931329434</v>
      </c>
      <c r="S28">
        <f>S13/$S$2</f>
        <v>0.84738372093023184</v>
      </c>
    </row>
    <row r="29" spans="1:19" x14ac:dyDescent="0.25">
      <c r="F29">
        <f t="shared" si="35"/>
        <v>0.409203076923077</v>
      </c>
      <c r="J29">
        <f t="shared" ref="J29:O29" si="41">J14/$A$17</f>
        <v>0.77777355540596305</v>
      </c>
      <c r="K29">
        <f t="shared" si="41"/>
        <v>0.22222644459403701</v>
      </c>
      <c r="L29">
        <f t="shared" si="41"/>
        <v>0.83055244339842504</v>
      </c>
      <c r="M29">
        <f t="shared" si="41"/>
        <v>8.2907865945815895E-2</v>
      </c>
      <c r="N29">
        <f t="shared" si="41"/>
        <v>3.5904685279454999E-2</v>
      </c>
      <c r="O29">
        <f t="shared" si="41"/>
        <v>5.06350053763037E-2</v>
      </c>
      <c r="P29">
        <f t="shared" si="34"/>
        <v>1.0110213342732823</v>
      </c>
      <c r="R29">
        <f t="shared" si="37"/>
        <v>0.98275862068965403</v>
      </c>
      <c r="S29">
        <f t="shared" ref="S29" si="42">S14/$S$2</f>
        <v>0.83884892086331098</v>
      </c>
    </row>
  </sheetData>
  <autoFilter ref="A1:S1">
    <sortState ref="A2:S14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opLeftCell="Q1" zoomScale="85" zoomScaleNormal="85" workbookViewId="0">
      <selection activeCell="AS2" sqref="AS2:AS15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100</v>
      </c>
      <c r="D2">
        <v>162500</v>
      </c>
      <c r="E2">
        <v>57403</v>
      </c>
      <c r="F2">
        <v>35.324923076923099</v>
      </c>
      <c r="G2">
        <v>92574</v>
      </c>
      <c r="H2">
        <v>57403</v>
      </c>
      <c r="I2">
        <v>35171</v>
      </c>
      <c r="J2">
        <v>62.007691144381802</v>
      </c>
      <c r="K2">
        <v>37.992308855618198</v>
      </c>
      <c r="L2">
        <v>74.642440290577198</v>
      </c>
      <c r="M2">
        <v>11.887880424368101</v>
      </c>
      <c r="N2">
        <v>5.5380380816333599</v>
      </c>
      <c r="O2">
        <v>7.9316412034214201</v>
      </c>
      <c r="P2" s="25">
        <v>1.4770391723296801</v>
      </c>
      <c r="Q2" s="55">
        <v>1.44E-2</v>
      </c>
      <c r="R2">
        <v>2.6501766784452299</v>
      </c>
      <c r="S2">
        <v>0.50590219224283295</v>
      </c>
      <c r="U2" s="30">
        <v>1</v>
      </c>
      <c r="V2" s="30" t="s">
        <v>20</v>
      </c>
      <c r="W2" s="30">
        <f t="shared" ref="W2:Y15" si="0">C2</f>
        <v>100</v>
      </c>
      <c r="X2" s="31">
        <f t="shared" si="0"/>
        <v>162500</v>
      </c>
      <c r="Y2" s="31">
        <f t="shared" si="0"/>
        <v>57403</v>
      </c>
      <c r="Z2" s="32">
        <f t="shared" ref="Z2:Z8" si="1">F18</f>
        <v>0.35324923076923098</v>
      </c>
      <c r="AA2" s="31">
        <f t="shared" ref="AA2:AC15" si="2">G2</f>
        <v>92574</v>
      </c>
      <c r="AB2" s="31">
        <f t="shared" si="2"/>
        <v>57403</v>
      </c>
      <c r="AC2" s="31">
        <f>I2</f>
        <v>35171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 t="shared" ref="AH2:AH15" si="3">J18</f>
        <v>0.62007691144381805</v>
      </c>
      <c r="AI2" s="32">
        <f t="shared" ref="AI2:AI15" si="4">K18</f>
        <v>0.37992308855618195</v>
      </c>
      <c r="AJ2" s="34"/>
      <c r="AK2" s="33">
        <f t="shared" ref="AK2:AK15" si="5">L18</f>
        <v>0.74642440290577194</v>
      </c>
      <c r="AL2" s="33">
        <f t="shared" ref="AL2:AL15" si="6">M18</f>
        <v>0.11887880424368101</v>
      </c>
      <c r="AM2" s="33">
        <f t="shared" ref="AM2:AM15" si="7">N18</f>
        <v>5.5380380816333598E-2</v>
      </c>
      <c r="AN2" s="33">
        <f t="shared" ref="AN2:AN15" si="8">O18</f>
        <v>7.9316412034214204E-2</v>
      </c>
      <c r="AO2" s="35"/>
      <c r="AP2" s="35">
        <f t="shared" ref="AP2:AP15" si="9">SUM(AL2:AN2)</f>
        <v>0.25357559709422883</v>
      </c>
      <c r="AQ2" s="35">
        <f>AP2/$AP$2</f>
        <v>1</v>
      </c>
      <c r="AR2" s="32" t="s">
        <v>125</v>
      </c>
      <c r="AS2" s="33">
        <f t="shared" ref="AS2:AS15" si="10">P18</f>
        <v>1</v>
      </c>
      <c r="AT2" s="33">
        <f t="shared" ref="AT2:AT7" si="11">S18</f>
        <v>1</v>
      </c>
      <c r="AU2" s="33">
        <f t="shared" ref="AU2:AU7" si="12">R18</f>
        <v>1</v>
      </c>
    </row>
    <row r="3" spans="1:47" ht="30" x14ac:dyDescent="0.25">
      <c r="A3">
        <v>5</v>
      </c>
      <c r="B3" t="s">
        <v>26</v>
      </c>
      <c r="C3">
        <v>100</v>
      </c>
      <c r="D3">
        <v>162500</v>
      </c>
      <c r="E3">
        <v>56980</v>
      </c>
      <c r="F3">
        <v>35.064615384615401</v>
      </c>
      <c r="G3">
        <v>92304</v>
      </c>
      <c r="H3">
        <v>56980</v>
      </c>
      <c r="I3">
        <v>35324</v>
      </c>
      <c r="J3">
        <v>61.730802565436001</v>
      </c>
      <c r="K3">
        <v>38.269197434563999</v>
      </c>
      <c r="L3">
        <v>75.093015093015097</v>
      </c>
      <c r="M3">
        <v>11.7795717795718</v>
      </c>
      <c r="N3">
        <v>5.3738153738153702</v>
      </c>
      <c r="O3">
        <v>7.7535977535977496</v>
      </c>
      <c r="P3" s="25">
        <v>1.42733783237738</v>
      </c>
      <c r="Q3" s="55">
        <v>1.38648180242634E-2</v>
      </c>
      <c r="R3">
        <v>2.6595744680851099</v>
      </c>
      <c r="S3">
        <v>0.50761421319796995</v>
      </c>
      <c r="U3" s="30">
        <v>2</v>
      </c>
      <c r="V3" s="30" t="s">
        <v>38</v>
      </c>
      <c r="W3" s="30">
        <f t="shared" si="0"/>
        <v>100</v>
      </c>
      <c r="X3" s="31">
        <f t="shared" si="0"/>
        <v>162500</v>
      </c>
      <c r="Y3" s="31">
        <f t="shared" si="0"/>
        <v>56980</v>
      </c>
      <c r="Z3" s="32">
        <f t="shared" si="1"/>
        <v>0.350646153846154</v>
      </c>
      <c r="AA3" s="31">
        <f t="shared" si="2"/>
        <v>92304</v>
      </c>
      <c r="AB3" s="31">
        <f t="shared" si="2"/>
        <v>56980</v>
      </c>
      <c r="AC3" s="31">
        <f t="shared" si="2"/>
        <v>35324</v>
      </c>
      <c r="AD3" s="44">
        <f t="shared" ref="AD3:AD15" si="13">AA3/$AA$2</f>
        <v>0.99708341434960135</v>
      </c>
      <c r="AE3" s="44">
        <f t="shared" ref="AE3:AE14" si="14">AA3/$AA$2</f>
        <v>0.99708341434960135</v>
      </c>
      <c r="AF3" s="44">
        <f>AC3/$AC$2</f>
        <v>1.0043501748599699</v>
      </c>
      <c r="AG3" s="44">
        <f t="shared" ref="AG3:AG15" si="15">AB3/$AB$2</f>
        <v>0.99263104715781403</v>
      </c>
      <c r="AH3" s="33">
        <f t="shared" si="3"/>
        <v>0.61730802565436005</v>
      </c>
      <c r="AI3" s="32">
        <f t="shared" si="4"/>
        <v>0.38269197434564001</v>
      </c>
      <c r="AJ3" s="34"/>
      <c r="AK3" s="33">
        <f t="shared" si="5"/>
        <v>0.75093015093015092</v>
      </c>
      <c r="AL3" s="33">
        <f t="shared" si="6"/>
        <v>0.117795717795718</v>
      </c>
      <c r="AM3" s="33">
        <f t="shared" si="7"/>
        <v>5.3738153738153702E-2</v>
      </c>
      <c r="AN3" s="33">
        <f t="shared" si="8"/>
        <v>7.7535977535977491E-2</v>
      </c>
      <c r="AO3" s="35"/>
      <c r="AP3" s="35">
        <f t="shared" si="9"/>
        <v>0.24906984906984919</v>
      </c>
      <c r="AQ3" s="35">
        <f>AP3/$AP$2</f>
        <v>0.98223114496815989</v>
      </c>
      <c r="AR3" s="32" t="s">
        <v>126</v>
      </c>
      <c r="AS3" s="33">
        <f t="shared" si="10"/>
        <v>0.96635069612005753</v>
      </c>
      <c r="AT3" s="33">
        <f t="shared" si="11"/>
        <v>1.0033840947546542</v>
      </c>
      <c r="AU3" s="33">
        <f t="shared" si="12"/>
        <v>1.0035460992907814</v>
      </c>
    </row>
    <row r="4" spans="1:47" ht="30" x14ac:dyDescent="0.25">
      <c r="A4">
        <v>6</v>
      </c>
      <c r="B4" t="s">
        <v>27</v>
      </c>
      <c r="C4">
        <v>100</v>
      </c>
      <c r="D4">
        <v>162500</v>
      </c>
      <c r="E4">
        <v>57395</v>
      </c>
      <c r="F4">
        <v>35.32</v>
      </c>
      <c r="G4">
        <v>92349</v>
      </c>
      <c r="H4">
        <v>57395</v>
      </c>
      <c r="I4">
        <v>34954</v>
      </c>
      <c r="J4">
        <v>62.1501044949052</v>
      </c>
      <c r="K4">
        <v>37.8498955050948</v>
      </c>
      <c r="L4">
        <v>80.043557801202198</v>
      </c>
      <c r="M4">
        <v>11.011412143915001</v>
      </c>
      <c r="N4">
        <v>3.9376252286784599</v>
      </c>
      <c r="O4">
        <v>5.00740482620437</v>
      </c>
      <c r="P4" s="25">
        <v>0.91477051460260494</v>
      </c>
      <c r="Q4" s="55">
        <v>8.7412587412587402E-3</v>
      </c>
      <c r="R4">
        <v>1.84563758389262</v>
      </c>
      <c r="S4">
        <v>0.173010380622837</v>
      </c>
      <c r="U4" s="30">
        <v>3</v>
      </c>
      <c r="V4" s="30" t="s">
        <v>37</v>
      </c>
      <c r="W4" s="30">
        <f t="shared" si="0"/>
        <v>100</v>
      </c>
      <c r="X4" s="31">
        <f t="shared" si="0"/>
        <v>162500</v>
      </c>
      <c r="Y4" s="31">
        <f t="shared" si="0"/>
        <v>57395</v>
      </c>
      <c r="Z4" s="32">
        <f t="shared" si="1"/>
        <v>0.35320000000000001</v>
      </c>
      <c r="AA4" s="31">
        <f t="shared" si="2"/>
        <v>92349</v>
      </c>
      <c r="AB4" s="31">
        <f t="shared" si="2"/>
        <v>57395</v>
      </c>
      <c r="AC4" s="31">
        <f t="shared" si="2"/>
        <v>34954</v>
      </c>
      <c r="AD4" s="44">
        <f t="shared" si="13"/>
        <v>0.99756951195800114</v>
      </c>
      <c r="AE4" s="44">
        <f t="shared" si="14"/>
        <v>0.99756951195800114</v>
      </c>
      <c r="AF4" s="44">
        <f>AC4/$AC$2</f>
        <v>0.9938301441528532</v>
      </c>
      <c r="AG4" s="44">
        <f t="shared" si="15"/>
        <v>0.99986063446161355</v>
      </c>
      <c r="AH4" s="33">
        <f t="shared" si="3"/>
        <v>0.62150104494905201</v>
      </c>
      <c r="AI4" s="32">
        <f t="shared" si="4"/>
        <v>0.37849895505094799</v>
      </c>
      <c r="AJ4" s="34"/>
      <c r="AK4" s="33">
        <f t="shared" si="5"/>
        <v>0.80043557801202203</v>
      </c>
      <c r="AL4" s="33">
        <f t="shared" si="6"/>
        <v>0.11011412143915</v>
      </c>
      <c r="AM4" s="33">
        <f t="shared" si="7"/>
        <v>3.9376252286784597E-2</v>
      </c>
      <c r="AN4" s="33">
        <f t="shared" si="8"/>
        <v>5.0074048262043702E-2</v>
      </c>
      <c r="AO4" s="35"/>
      <c r="AP4" s="35">
        <f t="shared" si="9"/>
        <v>0.1995644219879783</v>
      </c>
      <c r="AQ4" s="35">
        <f t="shared" ref="AQ4:AQ15" si="16">AP4/$AP$2</f>
        <v>0.78700168421104044</v>
      </c>
      <c r="AR4" s="32" t="s">
        <v>127</v>
      </c>
      <c r="AS4" s="33">
        <f t="shared" si="10"/>
        <v>0.61932718626532479</v>
      </c>
      <c r="AT4" s="33">
        <f t="shared" si="11"/>
        <v>0.34198385236447454</v>
      </c>
      <c r="AU4" s="33">
        <f t="shared" si="12"/>
        <v>0.69642058165548193</v>
      </c>
    </row>
    <row r="5" spans="1:47" ht="30" x14ac:dyDescent="0.25">
      <c r="A5">
        <v>1</v>
      </c>
      <c r="B5" t="s">
        <v>22</v>
      </c>
      <c r="C5">
        <v>100</v>
      </c>
      <c r="D5">
        <v>162500</v>
      </c>
      <c r="E5">
        <v>65518</v>
      </c>
      <c r="F5">
        <v>40.318769230769199</v>
      </c>
      <c r="G5">
        <v>85803</v>
      </c>
      <c r="H5">
        <v>69753</v>
      </c>
      <c r="I5">
        <v>16050</v>
      </c>
      <c r="J5">
        <v>81.294360337051202</v>
      </c>
      <c r="K5">
        <v>18.705639662948801</v>
      </c>
      <c r="L5">
        <v>70.092188406239501</v>
      </c>
      <c r="M5">
        <v>14.5425684544705</v>
      </c>
      <c r="N5">
        <v>6.3127690100430396</v>
      </c>
      <c r="O5">
        <v>9.0524741292469209</v>
      </c>
      <c r="P5" s="25">
        <v>1.55864278841754</v>
      </c>
      <c r="Q5" s="55">
        <v>1.53203342618384E-2</v>
      </c>
      <c r="R5">
        <v>2.6481164830574802</v>
      </c>
      <c r="S5">
        <v>0.68399452804377603</v>
      </c>
      <c r="U5" s="30">
        <v>4</v>
      </c>
      <c r="V5" s="30" t="s">
        <v>19</v>
      </c>
      <c r="W5" s="30">
        <f t="shared" si="0"/>
        <v>100</v>
      </c>
      <c r="X5" s="31">
        <f t="shared" si="0"/>
        <v>162500</v>
      </c>
      <c r="Y5" s="31">
        <f t="shared" si="0"/>
        <v>65518</v>
      </c>
      <c r="Z5" s="32">
        <f t="shared" si="1"/>
        <v>0.40318769230769197</v>
      </c>
      <c r="AA5" s="31">
        <f t="shared" si="2"/>
        <v>85803</v>
      </c>
      <c r="AB5" s="31">
        <f t="shared" si="2"/>
        <v>69753</v>
      </c>
      <c r="AC5" s="31">
        <f t="shared" si="2"/>
        <v>16050</v>
      </c>
      <c r="AD5" s="44">
        <f t="shared" si="13"/>
        <v>0.92685851318944845</v>
      </c>
      <c r="AE5" s="44">
        <f t="shared" si="14"/>
        <v>0.92685851318944845</v>
      </c>
      <c r="AF5" s="44">
        <f>AC5/$AC$2</f>
        <v>0.45634187256546588</v>
      </c>
      <c r="AG5" s="44">
        <f t="shared" si="15"/>
        <v>1.2151455498841524</v>
      </c>
      <c r="AH5" s="33">
        <f t="shared" si="3"/>
        <v>0.81294360337051197</v>
      </c>
      <c r="AI5" s="32">
        <f t="shared" si="4"/>
        <v>0.187056396629488</v>
      </c>
      <c r="AJ5" s="34"/>
      <c r="AK5" s="33">
        <f t="shared" si="5"/>
        <v>0.70092188406239497</v>
      </c>
      <c r="AL5" s="33">
        <f t="shared" si="6"/>
        <v>0.145425684544705</v>
      </c>
      <c r="AM5" s="33">
        <f t="shared" si="7"/>
        <v>6.31276901004304E-2</v>
      </c>
      <c r="AN5" s="33">
        <f t="shared" si="8"/>
        <v>9.0524741292469207E-2</v>
      </c>
      <c r="AO5" s="35"/>
      <c r="AP5" s="35">
        <f t="shared" si="9"/>
        <v>0.29907811593760458</v>
      </c>
      <c r="AQ5" s="35">
        <f t="shared" si="16"/>
        <v>1.1794436032678137</v>
      </c>
      <c r="AR5" s="30" t="s">
        <v>128</v>
      </c>
      <c r="AS5" s="33">
        <f t="shared" si="10"/>
        <v>1.0552481055456027</v>
      </c>
      <c r="AT5" s="33">
        <f t="shared" si="11"/>
        <v>1.3520291837665308</v>
      </c>
      <c r="AU5" s="33">
        <f t="shared" si="12"/>
        <v>0.99922261960702241</v>
      </c>
    </row>
    <row r="6" spans="1:47" ht="30" x14ac:dyDescent="0.25">
      <c r="A6">
        <v>3</v>
      </c>
      <c r="B6" t="s">
        <v>24</v>
      </c>
      <c r="C6">
        <v>100</v>
      </c>
      <c r="D6">
        <v>162500</v>
      </c>
      <c r="E6">
        <v>65436</v>
      </c>
      <c r="F6">
        <v>40.268307692307701</v>
      </c>
      <c r="G6">
        <v>85872</v>
      </c>
      <c r="H6">
        <v>69771</v>
      </c>
      <c r="I6">
        <v>16101</v>
      </c>
      <c r="J6">
        <v>81.25</v>
      </c>
      <c r="K6">
        <v>18.75</v>
      </c>
      <c r="L6">
        <v>71.2956170915093</v>
      </c>
      <c r="M6">
        <v>14.0870468855064</v>
      </c>
      <c r="N6">
        <v>5.9569655846934397</v>
      </c>
      <c r="O6">
        <v>8.6603704382908493</v>
      </c>
      <c r="P6" s="25">
        <v>1.48892043546339</v>
      </c>
      <c r="Q6" s="55">
        <v>1.4513788098693799E-2</v>
      </c>
      <c r="R6">
        <v>2.5825891752832302</v>
      </c>
      <c r="S6">
        <v>0.57803468208092501</v>
      </c>
      <c r="U6" s="30">
        <v>5</v>
      </c>
      <c r="V6" s="30" t="s">
        <v>40</v>
      </c>
      <c r="W6" s="30">
        <f t="shared" si="0"/>
        <v>100</v>
      </c>
      <c r="X6" s="31">
        <f t="shared" si="0"/>
        <v>162500</v>
      </c>
      <c r="Y6" s="31">
        <f t="shared" si="0"/>
        <v>65436</v>
      </c>
      <c r="Z6" s="32">
        <f t="shared" si="1"/>
        <v>0.40268307692307703</v>
      </c>
      <c r="AA6" s="31">
        <f t="shared" si="2"/>
        <v>85872</v>
      </c>
      <c r="AB6" s="31">
        <f t="shared" si="2"/>
        <v>69771</v>
      </c>
      <c r="AC6" s="31">
        <f t="shared" si="2"/>
        <v>16101</v>
      </c>
      <c r="AD6" s="44">
        <f t="shared" si="13"/>
        <v>0.92760386285566143</v>
      </c>
      <c r="AE6" s="44">
        <f t="shared" si="14"/>
        <v>0.92760386285566143</v>
      </c>
      <c r="AF6" s="44">
        <f t="shared" ref="AF6:AF15" si="17">AC6/$AC$2</f>
        <v>0.4577919308521225</v>
      </c>
      <c r="AG6" s="44">
        <f t="shared" si="15"/>
        <v>1.215459122345522</v>
      </c>
      <c r="AH6" s="33">
        <f t="shared" si="3"/>
        <v>0.8125</v>
      </c>
      <c r="AI6" s="32">
        <f t="shared" si="4"/>
        <v>0.1875</v>
      </c>
      <c r="AJ6" s="34"/>
      <c r="AK6" s="33">
        <f t="shared" si="5"/>
        <v>0.712956170915093</v>
      </c>
      <c r="AL6" s="33">
        <f t="shared" si="6"/>
        <v>0.14087046885506399</v>
      </c>
      <c r="AM6" s="33">
        <f t="shared" si="7"/>
        <v>5.9569655846934397E-2</v>
      </c>
      <c r="AN6" s="33">
        <f t="shared" si="8"/>
        <v>8.6603704382908486E-2</v>
      </c>
      <c r="AO6" s="35"/>
      <c r="AP6" s="35">
        <f t="shared" si="9"/>
        <v>0.28704382908490689</v>
      </c>
      <c r="AQ6" s="35">
        <f t="shared" si="16"/>
        <v>1.1319852240286403</v>
      </c>
      <c r="AR6" s="32" t="s">
        <v>129</v>
      </c>
      <c r="AS6" s="33">
        <f t="shared" si="10"/>
        <v>1.0080439729401152</v>
      </c>
      <c r="AT6" s="33">
        <f t="shared" si="11"/>
        <v>1.1425818882466288</v>
      </c>
      <c r="AU6" s="33">
        <f t="shared" si="12"/>
        <v>0.97449698214020541</v>
      </c>
    </row>
    <row r="7" spans="1:47" ht="30" x14ac:dyDescent="0.25">
      <c r="A7">
        <v>4</v>
      </c>
      <c r="B7" t="s">
        <v>25</v>
      </c>
      <c r="C7">
        <v>100</v>
      </c>
      <c r="D7">
        <v>162500</v>
      </c>
      <c r="E7">
        <v>65468</v>
      </c>
      <c r="F7">
        <v>40.287999999999997</v>
      </c>
      <c r="G7">
        <v>85764</v>
      </c>
      <c r="H7">
        <v>69717</v>
      </c>
      <c r="I7">
        <v>16047</v>
      </c>
      <c r="J7">
        <v>81.289352175738102</v>
      </c>
      <c r="K7">
        <v>18.710647824261901</v>
      </c>
      <c r="L7">
        <v>78.047290279220405</v>
      </c>
      <c r="M7">
        <v>12.6244882996273</v>
      </c>
      <c r="N7">
        <v>4.2631514633103196</v>
      </c>
      <c r="O7">
        <v>5.0650699578419998</v>
      </c>
      <c r="P7" s="25">
        <v>0.87448030735345195</v>
      </c>
      <c r="Q7" s="55">
        <v>8.4745762711864406E-3</v>
      </c>
      <c r="R7">
        <v>1.7266809031161201</v>
      </c>
      <c r="S7">
        <v>0.27359781121750998</v>
      </c>
      <c r="U7" s="30">
        <v>6</v>
      </c>
      <c r="V7" s="30" t="s">
        <v>39</v>
      </c>
      <c r="W7" s="30">
        <f t="shared" si="0"/>
        <v>100</v>
      </c>
      <c r="X7" s="31">
        <f t="shared" si="0"/>
        <v>162500</v>
      </c>
      <c r="Y7" s="31">
        <f t="shared" si="0"/>
        <v>65468</v>
      </c>
      <c r="Z7" s="32">
        <f t="shared" si="1"/>
        <v>0.40287999999999996</v>
      </c>
      <c r="AA7" s="31">
        <f t="shared" si="2"/>
        <v>85764</v>
      </c>
      <c r="AB7" s="31">
        <f t="shared" si="2"/>
        <v>69717</v>
      </c>
      <c r="AC7" s="31">
        <f t="shared" si="2"/>
        <v>16047</v>
      </c>
      <c r="AD7" s="44">
        <f t="shared" si="13"/>
        <v>0.92643722859550193</v>
      </c>
      <c r="AE7" s="44">
        <f t="shared" si="14"/>
        <v>0.92643722859550193</v>
      </c>
      <c r="AF7" s="44">
        <f t="shared" si="17"/>
        <v>0.45625657501919192</v>
      </c>
      <c r="AG7" s="44">
        <f t="shared" si="15"/>
        <v>1.2145184049614131</v>
      </c>
      <c r="AH7" s="33">
        <f t="shared" si="3"/>
        <v>0.81289352175738105</v>
      </c>
      <c r="AI7" s="32">
        <f t="shared" si="4"/>
        <v>0.187106478242619</v>
      </c>
      <c r="AJ7" s="34"/>
      <c r="AK7" s="33">
        <f t="shared" si="5"/>
        <v>0.78047290279220405</v>
      </c>
      <c r="AL7" s="33">
        <f t="shared" si="6"/>
        <v>0.12624488299627301</v>
      </c>
      <c r="AM7" s="33">
        <f t="shared" si="7"/>
        <v>4.2631514633103197E-2</v>
      </c>
      <c r="AN7" s="33">
        <f t="shared" si="8"/>
        <v>5.065069957842E-2</v>
      </c>
      <c r="AO7" s="35"/>
      <c r="AP7" s="35">
        <f>SUM(AL7:AN7)</f>
        <v>0.2195270972077962</v>
      </c>
      <c r="AQ7" s="35">
        <f t="shared" si="16"/>
        <v>0.86572643315602571</v>
      </c>
      <c r="AR7" s="32" t="s">
        <v>130</v>
      </c>
      <c r="AS7" s="33">
        <f t="shared" si="10"/>
        <v>0.59204950263720224</v>
      </c>
      <c r="AT7" s="33">
        <f t="shared" si="11"/>
        <v>0.54081167350661152</v>
      </c>
      <c r="AU7" s="33">
        <f t="shared" si="12"/>
        <v>0.65153426077581589</v>
      </c>
    </row>
    <row r="8" spans="1:47" x14ac:dyDescent="0.25">
      <c r="A8">
        <v>14</v>
      </c>
      <c r="B8" t="s">
        <v>140</v>
      </c>
      <c r="C8">
        <v>100</v>
      </c>
      <c r="D8">
        <v>162500</v>
      </c>
      <c r="E8">
        <v>65059</v>
      </c>
      <c r="F8">
        <v>40.036307692307702</v>
      </c>
      <c r="G8">
        <v>85534</v>
      </c>
      <c r="H8">
        <v>69311</v>
      </c>
      <c r="I8">
        <v>16223</v>
      </c>
      <c r="J8">
        <v>81.033273318212593</v>
      </c>
      <c r="K8">
        <v>18.966726681787399</v>
      </c>
      <c r="L8">
        <v>78.945265067092905</v>
      </c>
      <c r="M8">
        <v>13.2894757066663</v>
      </c>
      <c r="N8">
        <v>4.1316343626554399</v>
      </c>
      <c r="O8">
        <v>3.6336248635853599</v>
      </c>
      <c r="P8" s="25">
        <v>0.614996389209715</v>
      </c>
      <c r="Q8" s="55">
        <v>4.3795620437956199E-3</v>
      </c>
      <c r="R8">
        <v>1.84397163120567</v>
      </c>
      <c r="S8">
        <v>0</v>
      </c>
      <c r="U8" s="30">
        <v>8</v>
      </c>
      <c r="V8" s="30" t="s">
        <v>140</v>
      </c>
      <c r="W8" s="30">
        <f t="shared" ref="W8" si="18">C8</f>
        <v>100</v>
      </c>
      <c r="X8" s="31">
        <f t="shared" ref="X8" si="19">D8</f>
        <v>162500</v>
      </c>
      <c r="Y8" s="31">
        <f t="shared" ref="Y8" si="20">E8</f>
        <v>65059</v>
      </c>
      <c r="Z8" s="32">
        <f t="shared" si="1"/>
        <v>0.40036307692307704</v>
      </c>
      <c r="AA8" s="31">
        <f>G8</f>
        <v>85534</v>
      </c>
      <c r="AB8" s="31">
        <f t="shared" ref="AB8" si="21">H8</f>
        <v>69311</v>
      </c>
      <c r="AC8" s="31">
        <f>I8</f>
        <v>16223</v>
      </c>
      <c r="AD8" s="44">
        <f t="shared" ref="AD8" si="22">AA8/$AA$2</f>
        <v>0.92395272970812536</v>
      </c>
      <c r="AE8" s="44">
        <f t="shared" si="14"/>
        <v>0.92395272970812536</v>
      </c>
      <c r="AF8" s="44">
        <f t="shared" ref="AF8" si="23">AC8/$AC$2</f>
        <v>0.46126069773392853</v>
      </c>
      <c r="AG8" s="44">
        <f>AB8/$AB$2</f>
        <v>1.2074456038882986</v>
      </c>
      <c r="AH8" s="33">
        <f t="shared" si="3"/>
        <v>0.81033273318212595</v>
      </c>
      <c r="AI8" s="32">
        <f t="shared" si="4"/>
        <v>0.18966726681787399</v>
      </c>
      <c r="AJ8" s="34"/>
      <c r="AK8" s="33">
        <f t="shared" si="5"/>
        <v>0.78945265067092907</v>
      </c>
      <c r="AL8" s="33">
        <f t="shared" si="6"/>
        <v>0.13289475706666301</v>
      </c>
      <c r="AM8" s="33">
        <f t="shared" si="7"/>
        <v>4.1316343626554397E-2</v>
      </c>
      <c r="AN8" s="33">
        <f t="shared" si="8"/>
        <v>3.63362486358536E-2</v>
      </c>
      <c r="AO8" s="35"/>
      <c r="AP8" s="35">
        <f>SUM(AL8:AN8)</f>
        <v>0.21054734932907102</v>
      </c>
      <c r="AQ8" s="35">
        <f t="shared" ref="AQ8" si="24">AP8/$AP$2</f>
        <v>0.83031392508495805</v>
      </c>
      <c r="AR8" s="32" t="s">
        <v>130</v>
      </c>
      <c r="AS8" s="33">
        <f t="shared" si="10"/>
        <v>0.41637107581900051</v>
      </c>
      <c r="AT8" s="33">
        <f>S25</f>
        <v>1.0295138888888886</v>
      </c>
      <c r="AU8" s="33">
        <f>R25</f>
        <v>1.0182415272415277</v>
      </c>
    </row>
    <row r="9" spans="1:47" s="47" customFormat="1" x14ac:dyDescent="0.25">
      <c r="A9">
        <v>9</v>
      </c>
      <c r="B9" t="s">
        <v>87</v>
      </c>
      <c r="C9">
        <v>100</v>
      </c>
      <c r="D9">
        <v>162500</v>
      </c>
      <c r="E9">
        <v>57301</v>
      </c>
      <c r="F9">
        <v>35.2621538461539</v>
      </c>
      <c r="G9">
        <v>92066</v>
      </c>
      <c r="H9">
        <v>57301</v>
      </c>
      <c r="I9">
        <v>16175</v>
      </c>
      <c r="J9">
        <v>62.239045901852997</v>
      </c>
      <c r="K9">
        <v>17.568917950166199</v>
      </c>
      <c r="L9">
        <v>72.632240275038797</v>
      </c>
      <c r="M9">
        <v>13.7013315648942</v>
      </c>
      <c r="N9">
        <v>5.5426606865499704</v>
      </c>
      <c r="O9">
        <v>8.1237674735170398</v>
      </c>
      <c r="P9" s="25">
        <v>1.4938123054480601</v>
      </c>
      <c r="Q9" s="55">
        <v>1.4414414414414401E-2</v>
      </c>
      <c r="R9">
        <v>2.6985199485199498</v>
      </c>
      <c r="S9">
        <v>0.52083333333333304</v>
      </c>
      <c r="U9" s="30">
        <v>9</v>
      </c>
      <c r="V9" s="48" t="s">
        <v>118</v>
      </c>
      <c r="W9" s="48">
        <f t="shared" si="0"/>
        <v>100</v>
      </c>
      <c r="X9" s="49">
        <f t="shared" si="0"/>
        <v>162500</v>
      </c>
      <c r="Y9" s="49">
        <f t="shared" si="0"/>
        <v>57301</v>
      </c>
      <c r="Z9" s="50">
        <f t="shared" ref="Z9:Z13" si="25">F25</f>
        <v>0.35262153846153899</v>
      </c>
      <c r="AA9" s="49">
        <f t="shared" si="2"/>
        <v>92066</v>
      </c>
      <c r="AB9" s="49">
        <f t="shared" si="2"/>
        <v>57301</v>
      </c>
      <c r="AC9" s="49">
        <f t="shared" si="2"/>
        <v>16175</v>
      </c>
      <c r="AD9" s="51">
        <f>AA9/$AA$2</f>
        <v>0.99451249810962039</v>
      </c>
      <c r="AE9" s="44">
        <f t="shared" si="14"/>
        <v>0.99451249810962039</v>
      </c>
      <c r="AF9" s="51">
        <f t="shared" si="17"/>
        <v>0.45989593699354581</v>
      </c>
      <c r="AG9" s="51">
        <f t="shared" si="15"/>
        <v>0.99822308938557214</v>
      </c>
      <c r="AH9" s="52">
        <f t="shared" si="3"/>
        <v>0.62239045901852996</v>
      </c>
      <c r="AI9" s="50">
        <f t="shared" si="4"/>
        <v>0.17568917950166199</v>
      </c>
      <c r="AJ9" s="53"/>
      <c r="AK9" s="52">
        <f t="shared" si="5"/>
        <v>0.72632240275038795</v>
      </c>
      <c r="AL9" s="52">
        <f t="shared" si="6"/>
        <v>0.13701331564894201</v>
      </c>
      <c r="AM9" s="52">
        <f t="shared" si="7"/>
        <v>5.5426606865499703E-2</v>
      </c>
      <c r="AN9" s="52">
        <f t="shared" si="8"/>
        <v>8.1237674735170393E-2</v>
      </c>
      <c r="AO9" s="54"/>
      <c r="AP9" s="54">
        <f>SUM(AL9:AN9)</f>
        <v>0.2736775972496121</v>
      </c>
      <c r="AQ9" s="54">
        <f t="shared" si="16"/>
        <v>1.0792741903627001</v>
      </c>
      <c r="AR9" s="50" t="s">
        <v>131</v>
      </c>
      <c r="AS9" s="52">
        <f t="shared" si="10"/>
        <v>1.0113559162360768</v>
      </c>
      <c r="AT9" s="52">
        <f>S24</f>
        <v>0</v>
      </c>
      <c r="AU9" s="52">
        <f>R24</f>
        <v>0.69579196217493944</v>
      </c>
    </row>
    <row r="10" spans="1:47" x14ac:dyDescent="0.25">
      <c r="A10">
        <v>10</v>
      </c>
      <c r="B10" t="s">
        <v>121</v>
      </c>
      <c r="C10">
        <v>100</v>
      </c>
      <c r="D10">
        <v>162500</v>
      </c>
      <c r="E10">
        <v>65401</v>
      </c>
      <c r="F10">
        <v>40.246769230769203</v>
      </c>
      <c r="G10">
        <v>85826</v>
      </c>
      <c r="H10">
        <v>69718</v>
      </c>
      <c r="I10">
        <v>16108</v>
      </c>
      <c r="J10">
        <v>81.231794561088705</v>
      </c>
      <c r="K10">
        <v>18.768205438911298</v>
      </c>
      <c r="L10">
        <v>92.394611703185006</v>
      </c>
      <c r="M10">
        <v>2.8546964113698601</v>
      </c>
      <c r="N10">
        <v>1.58254460940964</v>
      </c>
      <c r="O10">
        <v>3.1681472760355298</v>
      </c>
      <c r="P10" s="25">
        <v>0.57275232138252496</v>
      </c>
      <c r="Q10" s="55">
        <v>5.6899004267425297E-3</v>
      </c>
      <c r="R10">
        <v>1.1713030746705699</v>
      </c>
      <c r="S10">
        <v>0.13869625520111001</v>
      </c>
      <c r="U10" s="30">
        <v>10</v>
      </c>
      <c r="V10" s="30" t="s">
        <v>119</v>
      </c>
      <c r="W10" s="30">
        <f t="shared" si="0"/>
        <v>100</v>
      </c>
      <c r="X10" s="31">
        <f t="shared" si="0"/>
        <v>162500</v>
      </c>
      <c r="Y10" s="31">
        <f t="shared" si="0"/>
        <v>65401</v>
      </c>
      <c r="Z10" s="32">
        <f t="shared" si="25"/>
        <v>0.40246769230769203</v>
      </c>
      <c r="AA10" s="31">
        <f t="shared" si="2"/>
        <v>85826</v>
      </c>
      <c r="AB10" s="31">
        <f t="shared" si="2"/>
        <v>69718</v>
      </c>
      <c r="AC10" s="31">
        <f t="shared" si="2"/>
        <v>16108</v>
      </c>
      <c r="AD10" s="44">
        <f t="shared" si="13"/>
        <v>0.92710696307818607</v>
      </c>
      <c r="AE10" s="44">
        <f t="shared" si="14"/>
        <v>0.92710696307818607</v>
      </c>
      <c r="AF10" s="44">
        <f t="shared" si="17"/>
        <v>0.45799095846009497</v>
      </c>
      <c r="AG10" s="44">
        <f t="shared" si="15"/>
        <v>1.2145358256537115</v>
      </c>
      <c r="AH10" s="33">
        <f t="shared" si="3"/>
        <v>0.8123179456108871</v>
      </c>
      <c r="AI10" s="32">
        <f t="shared" si="4"/>
        <v>0.18768205438911298</v>
      </c>
      <c r="AJ10" s="34"/>
      <c r="AK10" s="33">
        <f t="shared" si="5"/>
        <v>0.92394611703185003</v>
      </c>
      <c r="AL10" s="33">
        <f t="shared" si="6"/>
        <v>2.85469641136986E-2</v>
      </c>
      <c r="AM10" s="33">
        <f t="shared" si="7"/>
        <v>1.5825446094096401E-2</v>
      </c>
      <c r="AN10" s="33">
        <f t="shared" si="8"/>
        <v>3.1681472760355295E-2</v>
      </c>
      <c r="AO10" s="35"/>
      <c r="AP10" s="35">
        <f t="shared" si="9"/>
        <v>7.6053882968150299E-2</v>
      </c>
      <c r="AQ10" s="35">
        <f t="shared" si="16"/>
        <v>0.29992587551667532</v>
      </c>
      <c r="AR10" s="32" t="s">
        <v>132</v>
      </c>
      <c r="AS10" s="33">
        <f t="shared" si="10"/>
        <v>0.38777056973996404</v>
      </c>
      <c r="AT10" s="33">
        <f t="shared" ref="AT10:AT15" si="26">S26</f>
        <v>0.2741562644475275</v>
      </c>
      <c r="AU10" s="33">
        <f>R26</f>
        <v>0.44197169350902837</v>
      </c>
    </row>
    <row r="11" spans="1:47" ht="30" x14ac:dyDescent="0.25">
      <c r="A11">
        <v>11</v>
      </c>
      <c r="B11" t="s">
        <v>122</v>
      </c>
      <c r="C11">
        <v>100</v>
      </c>
      <c r="D11">
        <v>162500</v>
      </c>
      <c r="E11">
        <v>65450</v>
      </c>
      <c r="F11">
        <v>40.276923076923097</v>
      </c>
      <c r="G11">
        <v>85925</v>
      </c>
      <c r="H11">
        <v>69787</v>
      </c>
      <c r="I11">
        <v>16138</v>
      </c>
      <c r="J11">
        <v>81.218504509746893</v>
      </c>
      <c r="K11">
        <v>18.7814954902531</v>
      </c>
      <c r="L11">
        <v>71.107715813598205</v>
      </c>
      <c r="M11">
        <v>13.9831932773109</v>
      </c>
      <c r="N11">
        <v>6.0137509549274304</v>
      </c>
      <c r="O11">
        <v>8.8953399541634806</v>
      </c>
      <c r="P11" s="25">
        <v>1.5291412280279599</v>
      </c>
      <c r="Q11" s="55">
        <v>1.49253731343284E-2</v>
      </c>
      <c r="R11">
        <v>2.62008733624454</v>
      </c>
      <c r="S11">
        <v>0.583920325168649</v>
      </c>
      <c r="U11" s="30">
        <v>11</v>
      </c>
      <c r="V11" s="30" t="s">
        <v>120</v>
      </c>
      <c r="W11" s="30">
        <f t="shared" si="0"/>
        <v>100</v>
      </c>
      <c r="X11" s="31">
        <f t="shared" si="0"/>
        <v>162500</v>
      </c>
      <c r="Y11" s="31">
        <f t="shared" si="0"/>
        <v>65450</v>
      </c>
      <c r="Z11" s="32">
        <f t="shared" si="25"/>
        <v>0.40276923076923099</v>
      </c>
      <c r="AA11" s="31">
        <f t="shared" si="2"/>
        <v>85925</v>
      </c>
      <c r="AB11" s="31">
        <f t="shared" si="2"/>
        <v>69787</v>
      </c>
      <c r="AC11" s="31">
        <f t="shared" si="2"/>
        <v>16138</v>
      </c>
      <c r="AD11" s="44">
        <f t="shared" si="13"/>
        <v>0.92817637781666562</v>
      </c>
      <c r="AE11" s="44">
        <f t="shared" si="14"/>
        <v>0.92817637781666562</v>
      </c>
      <c r="AF11" s="44">
        <f t="shared" si="17"/>
        <v>0.45884393392283418</v>
      </c>
      <c r="AG11" s="44">
        <f t="shared" si="15"/>
        <v>1.2157378534222949</v>
      </c>
      <c r="AH11" s="33">
        <f t="shared" si="3"/>
        <v>0.81218504509746892</v>
      </c>
      <c r="AI11" s="32">
        <f t="shared" si="4"/>
        <v>0.187814954902531</v>
      </c>
      <c r="AJ11" s="36"/>
      <c r="AK11" s="33">
        <f t="shared" si="5"/>
        <v>0.71107715813598205</v>
      </c>
      <c r="AL11" s="33">
        <f t="shared" si="6"/>
        <v>0.13983193277310899</v>
      </c>
      <c r="AM11" s="33">
        <f t="shared" si="7"/>
        <v>6.0137509549274305E-2</v>
      </c>
      <c r="AN11" s="33">
        <f t="shared" si="8"/>
        <v>8.8953399541634809E-2</v>
      </c>
      <c r="AO11" s="36"/>
      <c r="AP11" s="35">
        <f t="shared" si="9"/>
        <v>0.28892284186401807</v>
      </c>
      <c r="AQ11" s="35">
        <f t="shared" si="16"/>
        <v>1.1393952934542599</v>
      </c>
      <c r="AR11" s="32" t="s">
        <v>133</v>
      </c>
      <c r="AS11" s="33">
        <f t="shared" si="10"/>
        <v>1.0352746607363847</v>
      </c>
      <c r="AT11" s="33">
        <f t="shared" si="26"/>
        <v>1.1542158427500298</v>
      </c>
      <c r="AU11" s="33">
        <f>R27</f>
        <v>0.98864628820960643</v>
      </c>
    </row>
    <row r="12" spans="1:47" x14ac:dyDescent="0.25">
      <c r="A12">
        <v>13</v>
      </c>
      <c r="B12" t="s">
        <v>124</v>
      </c>
      <c r="C12">
        <v>100</v>
      </c>
      <c r="D12">
        <v>162500</v>
      </c>
      <c r="E12">
        <v>64975</v>
      </c>
      <c r="F12">
        <v>39.984615384615402</v>
      </c>
      <c r="G12">
        <v>85462</v>
      </c>
      <c r="H12">
        <v>69134</v>
      </c>
      <c r="I12">
        <v>16328</v>
      </c>
      <c r="J12">
        <v>80.894432613325193</v>
      </c>
      <c r="K12">
        <v>19.105567386674799</v>
      </c>
      <c r="L12">
        <v>72.253943824547903</v>
      </c>
      <c r="M12">
        <v>13.7668333974606</v>
      </c>
      <c r="N12">
        <v>5.9068872643324397</v>
      </c>
      <c r="O12">
        <v>8.0723355136591</v>
      </c>
      <c r="P12" s="25">
        <v>1.3901981667223899</v>
      </c>
      <c r="Q12" s="55">
        <v>1.3313609467455601E-2</v>
      </c>
      <c r="R12">
        <v>2.5174825174825202</v>
      </c>
      <c r="S12">
        <v>0.54081828295001699</v>
      </c>
      <c r="U12" s="30">
        <v>12</v>
      </c>
      <c r="V12" s="25" t="s">
        <v>124</v>
      </c>
      <c r="W12" s="38">
        <f t="shared" si="0"/>
        <v>100</v>
      </c>
      <c r="X12" s="39">
        <f t="shared" si="0"/>
        <v>162500</v>
      </c>
      <c r="Y12" s="39">
        <f t="shared" si="0"/>
        <v>64975</v>
      </c>
      <c r="Z12" s="40">
        <f t="shared" si="25"/>
        <v>0.39984615384615402</v>
      </c>
      <c r="AA12" s="39">
        <f t="shared" si="2"/>
        <v>85462</v>
      </c>
      <c r="AB12" s="39">
        <f t="shared" si="2"/>
        <v>69134</v>
      </c>
      <c r="AC12" s="39">
        <f t="shared" si="2"/>
        <v>16328</v>
      </c>
      <c r="AD12" s="44">
        <f t="shared" si="13"/>
        <v>0.92317497353468581</v>
      </c>
      <c r="AE12" s="44">
        <f t="shared" si="14"/>
        <v>0.92317497353468581</v>
      </c>
      <c r="AF12" s="44">
        <f t="shared" si="17"/>
        <v>0.46424611185351566</v>
      </c>
      <c r="AG12" s="44">
        <f t="shared" si="15"/>
        <v>1.2043621413514973</v>
      </c>
      <c r="AH12" s="41">
        <f t="shared" si="3"/>
        <v>0.80894432613325196</v>
      </c>
      <c r="AI12" s="40">
        <f t="shared" si="4"/>
        <v>0.19105567386674799</v>
      </c>
      <c r="AJ12" s="42"/>
      <c r="AK12" s="41">
        <f t="shared" si="5"/>
        <v>0.72253943824547906</v>
      </c>
      <c r="AL12" s="41">
        <f t="shared" si="6"/>
        <v>0.13766833397460598</v>
      </c>
      <c r="AM12" s="41">
        <f t="shared" si="7"/>
        <v>5.9068872643324395E-2</v>
      </c>
      <c r="AN12" s="41">
        <f t="shared" si="8"/>
        <v>8.0723355136590999E-2</v>
      </c>
      <c r="AO12" s="42"/>
      <c r="AP12" s="43">
        <f t="shared" si="9"/>
        <v>0.27746056175452138</v>
      </c>
      <c r="AQ12" s="35">
        <f t="shared" si="16"/>
        <v>1.0941926783728202</v>
      </c>
      <c r="AR12" s="40" t="s">
        <v>134</v>
      </c>
      <c r="AS12" s="41">
        <f t="shared" si="10"/>
        <v>0.94120602402824638</v>
      </c>
      <c r="AT12" s="41">
        <f t="shared" si="26"/>
        <v>1.0690174726312005</v>
      </c>
      <c r="AU12" s="41">
        <f>R28</f>
        <v>0.9499300699300709</v>
      </c>
    </row>
    <row r="13" spans="1:47" x14ac:dyDescent="0.25">
      <c r="A13">
        <v>12</v>
      </c>
      <c r="B13" t="s">
        <v>123</v>
      </c>
      <c r="C13">
        <v>100</v>
      </c>
      <c r="D13">
        <v>162500</v>
      </c>
      <c r="E13">
        <v>65647</v>
      </c>
      <c r="F13">
        <v>40.398153846153797</v>
      </c>
      <c r="G13">
        <v>86143</v>
      </c>
      <c r="H13">
        <v>69971</v>
      </c>
      <c r="I13">
        <v>16172</v>
      </c>
      <c r="J13">
        <v>81.226565130074405</v>
      </c>
      <c r="K13">
        <v>18.773434869925602</v>
      </c>
      <c r="L13">
        <v>77.694334851554501</v>
      </c>
      <c r="M13">
        <v>13.9442777278474</v>
      </c>
      <c r="N13">
        <v>4.2621901990951603</v>
      </c>
      <c r="O13">
        <v>4.09919722150289</v>
      </c>
      <c r="P13" s="25">
        <v>0.67844290435280397</v>
      </c>
      <c r="Q13" s="55">
        <v>6.2305295950155796E-3</v>
      </c>
      <c r="R13">
        <v>1.4471780028943599</v>
      </c>
      <c r="S13">
        <v>0.14044943820224701</v>
      </c>
      <c r="U13" s="30">
        <v>13</v>
      </c>
      <c r="V13" s="25" t="s">
        <v>123</v>
      </c>
      <c r="W13" s="38">
        <f t="shared" si="0"/>
        <v>100</v>
      </c>
      <c r="X13" s="39">
        <f t="shared" si="0"/>
        <v>162500</v>
      </c>
      <c r="Y13" s="39">
        <f t="shared" si="0"/>
        <v>65647</v>
      </c>
      <c r="Z13" s="40">
        <f t="shared" si="25"/>
        <v>0.40398153846153795</v>
      </c>
      <c r="AA13" s="39">
        <f t="shared" si="2"/>
        <v>86143</v>
      </c>
      <c r="AB13" s="39">
        <f t="shared" si="2"/>
        <v>69971</v>
      </c>
      <c r="AC13" s="39">
        <f t="shared" si="2"/>
        <v>16172</v>
      </c>
      <c r="AD13" s="44">
        <f t="shared" si="13"/>
        <v>0.93053125067513554</v>
      </c>
      <c r="AE13" s="44">
        <f t="shared" si="14"/>
        <v>0.93053125067513554</v>
      </c>
      <c r="AF13" s="44">
        <f t="shared" si="17"/>
        <v>0.45981063944727191</v>
      </c>
      <c r="AG13" s="44">
        <f t="shared" si="15"/>
        <v>1.2189432608051844</v>
      </c>
      <c r="AH13" s="41">
        <f t="shared" si="3"/>
        <v>0.81226565130074402</v>
      </c>
      <c r="AI13" s="40">
        <f t="shared" si="4"/>
        <v>0.18773434869925601</v>
      </c>
      <c r="AJ13" s="42"/>
      <c r="AK13" s="41">
        <f t="shared" si="5"/>
        <v>0.77694334851554503</v>
      </c>
      <c r="AL13" s="41">
        <f t="shared" si="6"/>
        <v>0.13944277727847398</v>
      </c>
      <c r="AM13" s="41">
        <f t="shared" si="7"/>
        <v>4.2621901990951602E-2</v>
      </c>
      <c r="AN13" s="41">
        <f t="shared" si="8"/>
        <v>4.0991972215028899E-2</v>
      </c>
      <c r="AO13" s="42"/>
      <c r="AP13" s="43">
        <f t="shared" si="9"/>
        <v>0.2230566514844545</v>
      </c>
      <c r="AQ13" s="35">
        <f t="shared" si="16"/>
        <v>0.87964557331424331</v>
      </c>
      <c r="AR13" s="40" t="s">
        <v>135</v>
      </c>
      <c r="AS13" s="41">
        <f t="shared" si="10"/>
        <v>0.45932627723252639</v>
      </c>
      <c r="AT13" s="41">
        <f t="shared" si="26"/>
        <v>0.27762172284644165</v>
      </c>
      <c r="AU13" s="41">
        <f>R29</f>
        <v>0.54606849975880511</v>
      </c>
    </row>
    <row r="14" spans="1:47" ht="30" x14ac:dyDescent="0.25">
      <c r="A14">
        <v>7</v>
      </c>
      <c r="B14" t="s">
        <v>41</v>
      </c>
      <c r="C14">
        <v>100</v>
      </c>
      <c r="D14">
        <v>162500</v>
      </c>
      <c r="E14">
        <v>64804</v>
      </c>
      <c r="F14">
        <v>39.879384615384602</v>
      </c>
      <c r="G14">
        <v>85709</v>
      </c>
      <c r="H14">
        <v>68940</v>
      </c>
      <c r="I14">
        <v>16769</v>
      </c>
      <c r="J14">
        <v>80.434960155876297</v>
      </c>
      <c r="K14">
        <v>19.565039844123699</v>
      </c>
      <c r="L14">
        <v>71.625208320474002</v>
      </c>
      <c r="M14">
        <v>13.8942040614777</v>
      </c>
      <c r="N14">
        <v>5.8638355657058199</v>
      </c>
      <c r="O14">
        <v>8.6167520523424503</v>
      </c>
      <c r="P14" s="25">
        <v>1.4891319833618499</v>
      </c>
      <c r="Q14" s="55">
        <v>1.4492753623188401E-2</v>
      </c>
      <c r="R14">
        <v>2.63543191800879</v>
      </c>
      <c r="S14">
        <v>0.56896983706194204</v>
      </c>
      <c r="U14" s="30">
        <v>14</v>
      </c>
      <c r="V14" s="30" t="s">
        <v>59</v>
      </c>
      <c r="W14" s="30">
        <f t="shared" si="0"/>
        <v>100</v>
      </c>
      <c r="X14" s="31">
        <f t="shared" si="0"/>
        <v>162500</v>
      </c>
      <c r="Y14" s="31">
        <f t="shared" si="0"/>
        <v>64804</v>
      </c>
      <c r="Z14" s="32">
        <f>F30</f>
        <v>0.398793846153846</v>
      </c>
      <c r="AA14" s="31">
        <f t="shared" si="2"/>
        <v>85709</v>
      </c>
      <c r="AB14" s="31">
        <f t="shared" si="2"/>
        <v>68940</v>
      </c>
      <c r="AC14" s="31">
        <f t="shared" si="2"/>
        <v>16769</v>
      </c>
      <c r="AD14" s="44">
        <f t="shared" si="13"/>
        <v>0.92584310929634672</v>
      </c>
      <c r="AE14" s="44">
        <f t="shared" si="14"/>
        <v>0.92584310929634672</v>
      </c>
      <c r="AF14" s="44">
        <f t="shared" si="17"/>
        <v>0.47678485115578173</v>
      </c>
      <c r="AG14" s="44">
        <f t="shared" si="15"/>
        <v>1.2009825270456247</v>
      </c>
      <c r="AH14" s="33">
        <f t="shared" si="3"/>
        <v>0.80434960155876301</v>
      </c>
      <c r="AI14" s="32">
        <f t="shared" si="4"/>
        <v>0.19565039844123699</v>
      </c>
      <c r="AJ14" s="34"/>
      <c r="AK14" s="33">
        <f t="shared" si="5"/>
        <v>0.71625208320473999</v>
      </c>
      <c r="AL14" s="33">
        <f t="shared" si="6"/>
        <v>0.138942040614777</v>
      </c>
      <c r="AM14" s="33">
        <f t="shared" si="7"/>
        <v>5.8638355657058196E-2</v>
      </c>
      <c r="AN14" s="33">
        <f t="shared" si="8"/>
        <v>8.616752052342451E-2</v>
      </c>
      <c r="AO14" s="35"/>
      <c r="AP14" s="35">
        <f t="shared" si="9"/>
        <v>0.28374791679525968</v>
      </c>
      <c r="AQ14" s="35">
        <f t="shared" si="16"/>
        <v>1.1189874737426677</v>
      </c>
      <c r="AR14" s="32" t="s">
        <v>136</v>
      </c>
      <c r="AS14" s="33">
        <f t="shared" si="10"/>
        <v>1.008187197238037</v>
      </c>
      <c r="AT14" s="33">
        <f t="shared" si="26"/>
        <v>1.1246637112591056</v>
      </c>
      <c r="AU14" s="33">
        <f>R30</f>
        <v>0.99443631039531666</v>
      </c>
    </row>
    <row r="15" spans="1:47" x14ac:dyDescent="0.25">
      <c r="A15">
        <v>8</v>
      </c>
      <c r="B15" t="s">
        <v>76</v>
      </c>
      <c r="C15">
        <v>100</v>
      </c>
      <c r="D15">
        <v>162500</v>
      </c>
      <c r="E15">
        <v>65715</v>
      </c>
      <c r="F15">
        <v>40.44</v>
      </c>
      <c r="G15">
        <v>92066</v>
      </c>
      <c r="H15">
        <v>70220</v>
      </c>
      <c r="I15">
        <v>21846</v>
      </c>
      <c r="J15">
        <v>76.271370538526696</v>
      </c>
      <c r="K15">
        <v>23.7286294614733</v>
      </c>
      <c r="L15">
        <v>71.312485733850707</v>
      </c>
      <c r="M15">
        <v>13.4307235790915</v>
      </c>
      <c r="N15">
        <v>6.0731948565776497</v>
      </c>
      <c r="O15">
        <v>9.1835958304800993</v>
      </c>
      <c r="P15" s="25">
        <v>1.5588623660526899</v>
      </c>
      <c r="Q15" s="55">
        <v>1.5299026425591101E-2</v>
      </c>
      <c r="R15">
        <v>2.7181688125894099</v>
      </c>
      <c r="S15">
        <v>0.67842605156038005</v>
      </c>
      <c r="U15" s="30">
        <v>15</v>
      </c>
      <c r="V15" s="30" t="s">
        <v>77</v>
      </c>
      <c r="W15" s="30">
        <f t="shared" si="0"/>
        <v>100</v>
      </c>
      <c r="X15" s="31">
        <f t="shared" si="0"/>
        <v>162500</v>
      </c>
      <c r="Y15" s="31">
        <f t="shared" si="0"/>
        <v>65715</v>
      </c>
      <c r="Z15" s="32">
        <f t="shared" ref="Z15" si="27">F31</f>
        <v>0.40439999999999998</v>
      </c>
      <c r="AA15" s="31">
        <f t="shared" si="2"/>
        <v>92066</v>
      </c>
      <c r="AB15" s="31">
        <f t="shared" si="2"/>
        <v>70220</v>
      </c>
      <c r="AC15" s="31">
        <f t="shared" si="2"/>
        <v>21846</v>
      </c>
      <c r="AD15" s="44">
        <f t="shared" si="13"/>
        <v>0.99451249810962039</v>
      </c>
      <c r="AE15" s="44">
        <f>AA15/$AA$2</f>
        <v>0.99451249810962039</v>
      </c>
      <c r="AF15" s="44">
        <f t="shared" si="17"/>
        <v>0.62113673196667707</v>
      </c>
      <c r="AG15" s="44">
        <f t="shared" si="15"/>
        <v>1.2232810131874641</v>
      </c>
      <c r="AH15" s="33">
        <f t="shared" si="3"/>
        <v>0.76271370538526695</v>
      </c>
      <c r="AI15" s="32">
        <f t="shared" si="4"/>
        <v>0.237286294614733</v>
      </c>
      <c r="AJ15" s="34"/>
      <c r="AK15" s="33">
        <f t="shared" si="5"/>
        <v>0.71312485733850706</v>
      </c>
      <c r="AL15" s="33">
        <f t="shared" si="6"/>
        <v>0.134307235790915</v>
      </c>
      <c r="AM15" s="33">
        <f t="shared" si="7"/>
        <v>6.0731948565776496E-2</v>
      </c>
      <c r="AN15" s="33">
        <f t="shared" si="8"/>
        <v>9.1835958304800999E-2</v>
      </c>
      <c r="AO15" s="35"/>
      <c r="AP15" s="35">
        <f t="shared" si="9"/>
        <v>0.2868751426614925</v>
      </c>
      <c r="AQ15" s="35">
        <f t="shared" si="16"/>
        <v>1.1313199927313571</v>
      </c>
      <c r="AR15" s="32" t="s">
        <v>137</v>
      </c>
      <c r="AS15" s="33">
        <f t="shared" si="10"/>
        <v>1.0553967662170753</v>
      </c>
      <c r="AT15" s="33">
        <f t="shared" si="26"/>
        <v>1.3410221619176848</v>
      </c>
      <c r="AU15" s="33">
        <f t="shared" ref="AU15" si="28">R31</f>
        <v>1.0256556986170706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 t="shared" ref="F18:F31" si="29">F2/$A$18</f>
        <v>0.35324923076923098</v>
      </c>
      <c r="J18">
        <f t="shared" ref="J18:K30" si="30">J2/$A$18</f>
        <v>0.62007691144381805</v>
      </c>
      <c r="K18">
        <f t="shared" si="30"/>
        <v>0.37992308855618195</v>
      </c>
      <c r="L18">
        <f t="shared" ref="L18:O18" si="31">L2/$A$18</f>
        <v>0.74642440290577194</v>
      </c>
      <c r="M18">
        <f t="shared" si="31"/>
        <v>0.11887880424368101</v>
      </c>
      <c r="N18">
        <f t="shared" si="31"/>
        <v>5.5380380816333598E-2</v>
      </c>
      <c r="O18">
        <f t="shared" si="31"/>
        <v>7.9316412034214204E-2</v>
      </c>
      <c r="P18">
        <f t="shared" ref="P18:P24" si="32">P2/$P$2</f>
        <v>1</v>
      </c>
      <c r="R18">
        <f t="shared" ref="R18:R24" si="33">R2/$R$2</f>
        <v>1</v>
      </c>
      <c r="S18">
        <f t="shared" ref="S18:S24" si="34">S2/$S$2</f>
        <v>1</v>
      </c>
    </row>
    <row r="19" spans="1:19" x14ac:dyDescent="0.25">
      <c r="E19" t="s">
        <v>26</v>
      </c>
      <c r="F19">
        <f t="shared" si="29"/>
        <v>0.350646153846154</v>
      </c>
      <c r="J19">
        <f t="shared" si="30"/>
        <v>0.61730802565436005</v>
      </c>
      <c r="K19">
        <f t="shared" si="30"/>
        <v>0.38269197434564001</v>
      </c>
      <c r="L19">
        <f t="shared" ref="L19:O30" si="35">L3/$A$18</f>
        <v>0.75093015093015092</v>
      </c>
      <c r="M19">
        <f t="shared" si="35"/>
        <v>0.117795717795718</v>
      </c>
      <c r="N19">
        <f t="shared" si="35"/>
        <v>5.3738153738153702E-2</v>
      </c>
      <c r="O19">
        <f t="shared" si="35"/>
        <v>7.7535977535977491E-2</v>
      </c>
      <c r="P19">
        <f t="shared" si="32"/>
        <v>0.96635069612005753</v>
      </c>
      <c r="R19">
        <f t="shared" si="33"/>
        <v>1.0035460992907814</v>
      </c>
      <c r="S19">
        <f t="shared" si="34"/>
        <v>1.0033840947546542</v>
      </c>
    </row>
    <row r="20" spans="1:19" x14ac:dyDescent="0.25">
      <c r="E20" t="s">
        <v>27</v>
      </c>
      <c r="F20">
        <f t="shared" si="29"/>
        <v>0.35320000000000001</v>
      </c>
      <c r="J20">
        <f t="shared" si="30"/>
        <v>0.62150104494905201</v>
      </c>
      <c r="K20">
        <f t="shared" si="30"/>
        <v>0.37849895505094799</v>
      </c>
      <c r="L20">
        <f t="shared" si="35"/>
        <v>0.80043557801202203</v>
      </c>
      <c r="M20">
        <f t="shared" si="35"/>
        <v>0.11011412143915</v>
      </c>
      <c r="N20">
        <f t="shared" si="35"/>
        <v>3.9376252286784597E-2</v>
      </c>
      <c r="O20">
        <f t="shared" si="35"/>
        <v>5.0074048262043702E-2</v>
      </c>
      <c r="P20">
        <f t="shared" si="32"/>
        <v>0.61932718626532479</v>
      </c>
      <c r="R20">
        <f t="shared" si="33"/>
        <v>0.69642058165548193</v>
      </c>
      <c r="S20">
        <f t="shared" si="34"/>
        <v>0.34198385236447454</v>
      </c>
    </row>
    <row r="21" spans="1:19" x14ac:dyDescent="0.25">
      <c r="E21" t="s">
        <v>22</v>
      </c>
      <c r="F21">
        <f t="shared" si="29"/>
        <v>0.40318769230769197</v>
      </c>
      <c r="J21">
        <f t="shared" si="30"/>
        <v>0.81294360337051197</v>
      </c>
      <c r="K21">
        <f t="shared" si="30"/>
        <v>0.187056396629488</v>
      </c>
      <c r="L21">
        <f t="shared" si="35"/>
        <v>0.70092188406239497</v>
      </c>
      <c r="M21">
        <f t="shared" si="35"/>
        <v>0.145425684544705</v>
      </c>
      <c r="N21">
        <f t="shared" si="35"/>
        <v>6.31276901004304E-2</v>
      </c>
      <c r="O21">
        <f t="shared" si="35"/>
        <v>9.0524741292469207E-2</v>
      </c>
      <c r="P21">
        <f t="shared" si="32"/>
        <v>1.0552481055456027</v>
      </c>
      <c r="R21">
        <f t="shared" si="33"/>
        <v>0.99922261960702241</v>
      </c>
      <c r="S21">
        <f t="shared" si="34"/>
        <v>1.3520291837665308</v>
      </c>
    </row>
    <row r="22" spans="1:19" x14ac:dyDescent="0.25">
      <c r="E22" t="s">
        <v>24</v>
      </c>
      <c r="F22">
        <f t="shared" si="29"/>
        <v>0.40268307692307703</v>
      </c>
      <c r="J22">
        <f t="shared" si="30"/>
        <v>0.8125</v>
      </c>
      <c r="K22">
        <f t="shared" si="30"/>
        <v>0.1875</v>
      </c>
      <c r="L22">
        <f t="shared" si="35"/>
        <v>0.712956170915093</v>
      </c>
      <c r="M22">
        <f t="shared" si="35"/>
        <v>0.14087046885506399</v>
      </c>
      <c r="N22">
        <f t="shared" si="35"/>
        <v>5.9569655846934397E-2</v>
      </c>
      <c r="O22">
        <f t="shared" si="35"/>
        <v>8.6603704382908486E-2</v>
      </c>
      <c r="P22">
        <f t="shared" si="32"/>
        <v>1.0080439729401152</v>
      </c>
      <c r="R22">
        <f t="shared" si="33"/>
        <v>0.97449698214020541</v>
      </c>
      <c r="S22">
        <f t="shared" si="34"/>
        <v>1.1425818882466288</v>
      </c>
    </row>
    <row r="23" spans="1:19" x14ac:dyDescent="0.25">
      <c r="E23" t="s">
        <v>25</v>
      </c>
      <c r="F23">
        <f t="shared" si="29"/>
        <v>0.40287999999999996</v>
      </c>
      <c r="J23">
        <f t="shared" si="30"/>
        <v>0.81289352175738105</v>
      </c>
      <c r="K23">
        <f t="shared" si="30"/>
        <v>0.187106478242619</v>
      </c>
      <c r="L23">
        <f t="shared" si="35"/>
        <v>0.78047290279220405</v>
      </c>
      <c r="M23">
        <f t="shared" si="35"/>
        <v>0.12624488299627301</v>
      </c>
      <c r="N23">
        <f t="shared" si="35"/>
        <v>4.2631514633103197E-2</v>
      </c>
      <c r="O23">
        <f t="shared" si="35"/>
        <v>5.065069957842E-2</v>
      </c>
      <c r="P23">
        <f t="shared" si="32"/>
        <v>0.59204950263720224</v>
      </c>
      <c r="R23">
        <f t="shared" si="33"/>
        <v>0.65153426077581589</v>
      </c>
      <c r="S23">
        <f t="shared" si="34"/>
        <v>0.54081167350661152</v>
      </c>
    </row>
    <row r="24" spans="1:19" x14ac:dyDescent="0.25">
      <c r="E24" t="s">
        <v>140</v>
      </c>
      <c r="F24">
        <f t="shared" si="29"/>
        <v>0.40036307692307704</v>
      </c>
      <c r="J24">
        <f t="shared" si="30"/>
        <v>0.81033273318212595</v>
      </c>
      <c r="K24">
        <f t="shared" si="30"/>
        <v>0.18966726681787399</v>
      </c>
      <c r="L24">
        <f t="shared" si="35"/>
        <v>0.78945265067092907</v>
      </c>
      <c r="M24">
        <f t="shared" si="35"/>
        <v>0.13289475706666301</v>
      </c>
      <c r="N24">
        <f t="shared" si="35"/>
        <v>4.1316343626554397E-2</v>
      </c>
      <c r="O24">
        <f t="shared" si="35"/>
        <v>3.63362486358536E-2</v>
      </c>
      <c r="P24">
        <f t="shared" si="32"/>
        <v>0.41637107581900051</v>
      </c>
      <c r="R24">
        <f t="shared" si="33"/>
        <v>0.69579196217493944</v>
      </c>
      <c r="S24">
        <f t="shared" si="34"/>
        <v>0</v>
      </c>
    </row>
    <row r="25" spans="1:19" x14ac:dyDescent="0.25">
      <c r="E25" t="s">
        <v>87</v>
      </c>
      <c r="F25">
        <f t="shared" si="29"/>
        <v>0.35262153846153899</v>
      </c>
      <c r="J25">
        <f t="shared" si="30"/>
        <v>0.62239045901852996</v>
      </c>
      <c r="K25">
        <f t="shared" si="30"/>
        <v>0.17568917950166199</v>
      </c>
      <c r="L25">
        <f t="shared" si="35"/>
        <v>0.72632240275038795</v>
      </c>
      <c r="M25">
        <f t="shared" si="35"/>
        <v>0.13701331564894201</v>
      </c>
      <c r="N25">
        <f t="shared" si="35"/>
        <v>5.5426606865499703E-2</v>
      </c>
      <c r="O25">
        <f t="shared" si="35"/>
        <v>8.1237674735170393E-2</v>
      </c>
      <c r="P25">
        <f t="shared" ref="P25:P31" si="36">P9/$P$2</f>
        <v>1.0113559162360768</v>
      </c>
      <c r="R25">
        <f t="shared" ref="R25:R31" si="37">R9/$R$2</f>
        <v>1.0182415272415277</v>
      </c>
      <c r="S25">
        <f t="shared" ref="S25" si="38">S9/$S$2</f>
        <v>1.0295138888888886</v>
      </c>
    </row>
    <row r="26" spans="1:19" x14ac:dyDescent="0.25">
      <c r="E26" t="s">
        <v>121</v>
      </c>
      <c r="F26">
        <f t="shared" si="29"/>
        <v>0.40246769230769203</v>
      </c>
      <c r="J26">
        <f t="shared" si="30"/>
        <v>0.8123179456108871</v>
      </c>
      <c r="K26">
        <f t="shared" si="30"/>
        <v>0.18768205438911298</v>
      </c>
      <c r="L26">
        <f t="shared" si="35"/>
        <v>0.92394611703185003</v>
      </c>
      <c r="M26">
        <f t="shared" si="35"/>
        <v>2.85469641136986E-2</v>
      </c>
      <c r="N26">
        <f t="shared" si="35"/>
        <v>1.5825446094096401E-2</v>
      </c>
      <c r="O26">
        <f t="shared" si="35"/>
        <v>3.1681472760355295E-2</v>
      </c>
      <c r="P26">
        <f t="shared" si="36"/>
        <v>0.38777056973996404</v>
      </c>
      <c r="R26">
        <f t="shared" si="37"/>
        <v>0.44197169350902837</v>
      </c>
      <c r="S26">
        <f>S10/$S$2</f>
        <v>0.2741562644475275</v>
      </c>
    </row>
    <row r="27" spans="1:19" x14ac:dyDescent="0.25">
      <c r="E27" t="s">
        <v>122</v>
      </c>
      <c r="F27">
        <f t="shared" si="29"/>
        <v>0.40276923076923099</v>
      </c>
      <c r="J27">
        <f t="shared" si="30"/>
        <v>0.81218504509746892</v>
      </c>
      <c r="K27">
        <f t="shared" si="30"/>
        <v>0.187814954902531</v>
      </c>
      <c r="L27">
        <f t="shared" si="35"/>
        <v>0.71107715813598205</v>
      </c>
      <c r="M27">
        <f t="shared" si="35"/>
        <v>0.13983193277310899</v>
      </c>
      <c r="N27">
        <f t="shared" si="35"/>
        <v>6.0137509549274305E-2</v>
      </c>
      <c r="O27">
        <f t="shared" si="35"/>
        <v>8.8953399541634809E-2</v>
      </c>
      <c r="P27">
        <f t="shared" si="36"/>
        <v>1.0352746607363847</v>
      </c>
      <c r="R27">
        <f t="shared" si="37"/>
        <v>0.98864628820960643</v>
      </c>
      <c r="S27">
        <f>S11/$S$2</f>
        <v>1.1542158427500298</v>
      </c>
    </row>
    <row r="28" spans="1:19" x14ac:dyDescent="0.25">
      <c r="E28" t="s">
        <v>124</v>
      </c>
      <c r="F28">
        <f t="shared" si="29"/>
        <v>0.39984615384615402</v>
      </c>
      <c r="J28">
        <f t="shared" si="30"/>
        <v>0.80894432613325196</v>
      </c>
      <c r="K28">
        <f t="shared" si="30"/>
        <v>0.19105567386674799</v>
      </c>
      <c r="L28">
        <f t="shared" si="35"/>
        <v>0.72253943824547906</v>
      </c>
      <c r="M28">
        <f t="shared" si="35"/>
        <v>0.13766833397460598</v>
      </c>
      <c r="N28">
        <f t="shared" si="35"/>
        <v>5.9068872643324395E-2</v>
      </c>
      <c r="O28">
        <f t="shared" si="35"/>
        <v>8.0723355136590999E-2</v>
      </c>
      <c r="P28">
        <f t="shared" si="36"/>
        <v>0.94120602402824638</v>
      </c>
      <c r="R28">
        <f t="shared" si="37"/>
        <v>0.9499300699300709</v>
      </c>
      <c r="S28">
        <f t="shared" ref="S28:S29" si="39">S12/$S$2</f>
        <v>1.0690174726312005</v>
      </c>
    </row>
    <row r="29" spans="1:19" x14ac:dyDescent="0.25">
      <c r="E29" t="s">
        <v>123</v>
      </c>
      <c r="F29">
        <f t="shared" si="29"/>
        <v>0.40398153846153795</v>
      </c>
      <c r="J29">
        <f t="shared" si="30"/>
        <v>0.81226565130074402</v>
      </c>
      <c r="K29">
        <f t="shared" si="30"/>
        <v>0.18773434869925601</v>
      </c>
      <c r="L29">
        <f t="shared" si="35"/>
        <v>0.77694334851554503</v>
      </c>
      <c r="M29">
        <f t="shared" si="35"/>
        <v>0.13944277727847398</v>
      </c>
      <c r="N29">
        <f t="shared" si="35"/>
        <v>4.2621901990951602E-2</v>
      </c>
      <c r="O29">
        <f t="shared" si="35"/>
        <v>4.0991972215028899E-2</v>
      </c>
      <c r="P29">
        <f t="shared" si="36"/>
        <v>0.45932627723252639</v>
      </c>
      <c r="R29">
        <f t="shared" si="37"/>
        <v>0.54606849975880511</v>
      </c>
      <c r="S29">
        <f t="shared" si="39"/>
        <v>0.27762172284644165</v>
      </c>
    </row>
    <row r="30" spans="1:19" x14ac:dyDescent="0.25">
      <c r="E30" t="s">
        <v>41</v>
      </c>
      <c r="F30">
        <f t="shared" si="29"/>
        <v>0.398793846153846</v>
      </c>
      <c r="J30">
        <f t="shared" si="30"/>
        <v>0.80434960155876301</v>
      </c>
      <c r="K30">
        <f t="shared" si="30"/>
        <v>0.19565039844123699</v>
      </c>
      <c r="L30">
        <f t="shared" si="35"/>
        <v>0.71625208320473999</v>
      </c>
      <c r="M30">
        <f t="shared" si="35"/>
        <v>0.138942040614777</v>
      </c>
      <c r="N30">
        <f t="shared" si="35"/>
        <v>5.8638355657058196E-2</v>
      </c>
      <c r="O30">
        <f t="shared" si="35"/>
        <v>8.616752052342451E-2</v>
      </c>
      <c r="P30">
        <f t="shared" si="36"/>
        <v>1.008187197238037</v>
      </c>
      <c r="R30">
        <f>R14/$R$2</f>
        <v>0.99443631039531666</v>
      </c>
      <c r="S30">
        <f>S14/$S$2</f>
        <v>1.1246637112591056</v>
      </c>
    </row>
    <row r="31" spans="1:19" x14ac:dyDescent="0.25">
      <c r="E31" t="s">
        <v>76</v>
      </c>
      <c r="F31">
        <f t="shared" si="29"/>
        <v>0.40439999999999998</v>
      </c>
      <c r="J31">
        <f t="shared" ref="J31:O31" si="40">J15/$A$18</f>
        <v>0.76271370538526695</v>
      </c>
      <c r="K31">
        <f t="shared" si="40"/>
        <v>0.237286294614733</v>
      </c>
      <c r="L31">
        <f t="shared" si="40"/>
        <v>0.71312485733850706</v>
      </c>
      <c r="M31">
        <f t="shared" si="40"/>
        <v>0.134307235790915</v>
      </c>
      <c r="N31">
        <f t="shared" si="40"/>
        <v>6.0731948565776496E-2</v>
      </c>
      <c r="O31">
        <f t="shared" si="40"/>
        <v>9.1835958304800999E-2</v>
      </c>
      <c r="P31">
        <f t="shared" si="36"/>
        <v>1.0553967662170753</v>
      </c>
      <c r="R31">
        <f t="shared" si="37"/>
        <v>1.0256556986170706</v>
      </c>
      <c r="S31">
        <f t="shared" ref="S31" si="41">S15/$S$2</f>
        <v>1.3410221619176848</v>
      </c>
    </row>
  </sheetData>
  <autoFilter ref="A1:S1">
    <sortState ref="A2:S15">
      <sortCondition ref="B1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opLeftCell="AF1" zoomScale="85" zoomScaleNormal="85" workbookViewId="0">
      <selection activeCell="AS9" sqref="AS9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200</v>
      </c>
      <c r="D2">
        <v>325000</v>
      </c>
      <c r="E2">
        <v>114991</v>
      </c>
      <c r="F2">
        <v>35.381846153846197</v>
      </c>
      <c r="G2">
        <v>184880</v>
      </c>
      <c r="H2">
        <v>114991</v>
      </c>
      <c r="I2">
        <v>69889</v>
      </c>
      <c r="J2">
        <v>62.197641713543902</v>
      </c>
      <c r="K2">
        <v>37.802358286456098</v>
      </c>
      <c r="L2">
        <v>74.958040194450007</v>
      </c>
      <c r="M2">
        <v>11.8696245793149</v>
      </c>
      <c r="N2">
        <v>5.3117200476558999</v>
      </c>
      <c r="O2">
        <v>7.8606151785791898</v>
      </c>
      <c r="P2">
        <v>1.45443821701261</v>
      </c>
      <c r="Q2">
        <v>1.4059753954305801E-2</v>
      </c>
      <c r="R2">
        <v>2.6022304832713798</v>
      </c>
      <c r="S2">
        <v>0.512820512820513</v>
      </c>
      <c r="U2" s="30">
        <v>1</v>
      </c>
      <c r="V2" s="30" t="s">
        <v>20</v>
      </c>
      <c r="W2" s="30">
        <f t="shared" ref="W2:Y15" si="0">C2</f>
        <v>200</v>
      </c>
      <c r="X2" s="31">
        <f t="shared" si="0"/>
        <v>325000</v>
      </c>
      <c r="Y2" s="31">
        <f t="shared" si="0"/>
        <v>114991</v>
      </c>
      <c r="Z2" s="32">
        <f t="shared" ref="Z2:Z13" si="1">F18</f>
        <v>0.35381846153846197</v>
      </c>
      <c r="AA2" s="31">
        <f t="shared" ref="AA2:AC15" si="2">G2</f>
        <v>184880</v>
      </c>
      <c r="AB2" s="31">
        <f t="shared" si="2"/>
        <v>114991</v>
      </c>
      <c r="AC2" s="31">
        <f>I2</f>
        <v>69889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 t="shared" ref="AH2:AI15" si="3">J18</f>
        <v>0.62197641713543905</v>
      </c>
      <c r="AI2" s="32">
        <f t="shared" si="3"/>
        <v>0.378023582864561</v>
      </c>
      <c r="AJ2" s="34"/>
      <c r="AK2" s="33">
        <f t="shared" ref="AK2:AN15" si="4">L18</f>
        <v>0.74958040194450004</v>
      </c>
      <c r="AL2" s="33">
        <f t="shared" si="4"/>
        <v>0.118696245793149</v>
      </c>
      <c r="AM2" s="33">
        <f t="shared" si="4"/>
        <v>5.3117200476558997E-2</v>
      </c>
      <c r="AN2" s="33">
        <f t="shared" si="4"/>
        <v>7.8606151785791903E-2</v>
      </c>
      <c r="AO2" s="35"/>
      <c r="AP2" s="35">
        <f>SUM(AL2:AN2)</f>
        <v>0.2504195980554999</v>
      </c>
      <c r="AQ2" s="35">
        <f>AP2/$AP$2</f>
        <v>1</v>
      </c>
      <c r="AR2" s="32" t="s">
        <v>142</v>
      </c>
      <c r="AS2" s="33">
        <f t="shared" ref="AS2:AS15" si="5">P18</f>
        <v>1</v>
      </c>
      <c r="AT2" s="33">
        <f t="shared" ref="AT2:AT7" si="6">S18</f>
        <v>1</v>
      </c>
      <c r="AU2" s="33">
        <f t="shared" ref="AU2:AU7" si="7">R18</f>
        <v>1</v>
      </c>
    </row>
    <row r="3" spans="1:47" ht="30" x14ac:dyDescent="0.25">
      <c r="A3">
        <v>5</v>
      </c>
      <c r="B3" t="s">
        <v>26</v>
      </c>
      <c r="C3">
        <v>200</v>
      </c>
      <c r="D3">
        <v>325000</v>
      </c>
      <c r="E3">
        <v>115006</v>
      </c>
      <c r="F3">
        <v>35.386461538461504</v>
      </c>
      <c r="G3">
        <v>184943</v>
      </c>
      <c r="H3">
        <v>115006</v>
      </c>
      <c r="I3">
        <v>69937</v>
      </c>
      <c r="J3">
        <v>62.184564974073098</v>
      </c>
      <c r="K3">
        <v>37.815435025926902</v>
      </c>
      <c r="L3">
        <v>74.805662313270602</v>
      </c>
      <c r="M3">
        <v>12.152409439507499</v>
      </c>
      <c r="N3">
        <v>5.3718936403318098</v>
      </c>
      <c r="O3">
        <v>7.6700346068900798</v>
      </c>
      <c r="P3">
        <v>1.41354002975423</v>
      </c>
      <c r="Q3">
        <v>1.3745704467354E-2</v>
      </c>
      <c r="R3">
        <v>2.5689096259461399</v>
      </c>
      <c r="S3">
        <v>0.50847457627118597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115006</v>
      </c>
      <c r="Z3" s="32">
        <f t="shared" si="1"/>
        <v>0.35386461538461506</v>
      </c>
      <c r="AA3" s="31">
        <f t="shared" si="2"/>
        <v>184943</v>
      </c>
      <c r="AB3" s="31">
        <f t="shared" si="2"/>
        <v>115006</v>
      </c>
      <c r="AC3" s="31">
        <f t="shared" si="2"/>
        <v>69937</v>
      </c>
      <c r="AD3" s="44">
        <f t="shared" ref="AD3:AD15" si="8">AA3/$AA$2</f>
        <v>1.0003407615750757</v>
      </c>
      <c r="AE3" s="44">
        <f t="shared" ref="AE3:AE14" si="9">AA3/$AA$2</f>
        <v>1.0003407615750757</v>
      </c>
      <c r="AF3" s="44">
        <f>AC3/$AC$2</f>
        <v>1.000686803359613</v>
      </c>
      <c r="AG3" s="44">
        <f t="shared" ref="AG3:AG15" si="10">AB3/$AB$2</f>
        <v>1.0001304449913471</v>
      </c>
      <c r="AH3" s="33">
        <f t="shared" si="3"/>
        <v>0.62184564974073098</v>
      </c>
      <c r="AI3" s="32">
        <f t="shared" si="3"/>
        <v>0.37815435025926902</v>
      </c>
      <c r="AJ3" s="34"/>
      <c r="AK3" s="33">
        <f t="shared" si="4"/>
        <v>0.74805662313270604</v>
      </c>
      <c r="AL3" s="33">
        <f t="shared" si="4"/>
        <v>0.121524094395075</v>
      </c>
      <c r="AM3" s="33">
        <f t="shared" si="4"/>
        <v>5.3718936403318096E-2</v>
      </c>
      <c r="AN3" s="33">
        <f t="shared" si="4"/>
        <v>7.6700346068900804E-2</v>
      </c>
      <c r="AO3" s="35"/>
      <c r="AP3" s="35">
        <f t="shared" ref="AP3:AP15" si="11">SUM(AL3:AN3)</f>
        <v>0.2519433768672939</v>
      </c>
      <c r="AQ3" s="35">
        <f t="shared" ref="AQ3:AQ15" si="12">AP3/$AP$2</f>
        <v>1.0060849023943257</v>
      </c>
      <c r="AR3" s="32" t="s">
        <v>143</v>
      </c>
      <c r="AS3" s="33">
        <f t="shared" si="5"/>
        <v>0.97188042312145495</v>
      </c>
      <c r="AT3" s="33">
        <f t="shared" si="6"/>
        <v>0.99152542372881236</v>
      </c>
      <c r="AU3" s="33">
        <f t="shared" si="7"/>
        <v>0.98719527054215783</v>
      </c>
    </row>
    <row r="4" spans="1:47" ht="30" x14ac:dyDescent="0.25">
      <c r="A4">
        <v>6</v>
      </c>
      <c r="B4" t="s">
        <v>27</v>
      </c>
      <c r="C4">
        <v>200</v>
      </c>
      <c r="D4">
        <v>325000</v>
      </c>
      <c r="E4">
        <v>114690</v>
      </c>
      <c r="F4">
        <v>35.289230769230798</v>
      </c>
      <c r="G4">
        <v>184628</v>
      </c>
      <c r="H4">
        <v>114690</v>
      </c>
      <c r="I4">
        <v>69938</v>
      </c>
      <c r="J4">
        <v>62.119505167146897</v>
      </c>
      <c r="K4">
        <v>37.880494832853103</v>
      </c>
      <c r="L4">
        <v>79.977330194437201</v>
      </c>
      <c r="M4">
        <v>11.2668933647223</v>
      </c>
      <c r="N4">
        <v>3.8931031476153102</v>
      </c>
      <c r="O4">
        <v>4.8626732932252201</v>
      </c>
      <c r="P4">
        <v>0.88809204375770501</v>
      </c>
      <c r="Q4">
        <v>8.6430488074534899E-3</v>
      </c>
      <c r="R4">
        <v>1.7953321364452399</v>
      </c>
      <c r="S4">
        <v>0.17452006980802801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114690</v>
      </c>
      <c r="Z4" s="32">
        <f t="shared" si="1"/>
        <v>0.352892307692308</v>
      </c>
      <c r="AA4" s="31">
        <f t="shared" si="2"/>
        <v>184628</v>
      </c>
      <c r="AB4" s="31">
        <f t="shared" si="2"/>
        <v>114690</v>
      </c>
      <c r="AC4" s="31">
        <f t="shared" si="2"/>
        <v>69938</v>
      </c>
      <c r="AD4" s="44">
        <f t="shared" si="8"/>
        <v>0.99863695369969707</v>
      </c>
      <c r="AE4" s="44">
        <f t="shared" si="9"/>
        <v>0.99863695369969707</v>
      </c>
      <c r="AF4" s="44">
        <f>AC4/$AC$2</f>
        <v>1.0007011117629383</v>
      </c>
      <c r="AG4" s="44">
        <f t="shared" si="10"/>
        <v>0.99738240384030052</v>
      </c>
      <c r="AH4" s="33">
        <f t="shared" si="3"/>
        <v>0.62119505167146893</v>
      </c>
      <c r="AI4" s="32">
        <f t="shared" si="3"/>
        <v>0.37880494832853101</v>
      </c>
      <c r="AJ4" s="34"/>
      <c r="AK4" s="33">
        <f t="shared" si="4"/>
        <v>0.79977330194437202</v>
      </c>
      <c r="AL4" s="33">
        <f t="shared" si="4"/>
        <v>0.112668933647223</v>
      </c>
      <c r="AM4" s="33">
        <f t="shared" si="4"/>
        <v>3.8931031476153101E-2</v>
      </c>
      <c r="AN4" s="33">
        <f t="shared" si="4"/>
        <v>4.8626732932252198E-2</v>
      </c>
      <c r="AO4" s="35"/>
      <c r="AP4" s="35">
        <f t="shared" si="11"/>
        <v>0.20022669805562829</v>
      </c>
      <c r="AQ4" s="35">
        <f t="shared" si="12"/>
        <v>0.7995648088663273</v>
      </c>
      <c r="AR4" s="32" t="s">
        <v>146</v>
      </c>
      <c r="AS4" s="33">
        <f t="shared" si="5"/>
        <v>0.61060829767099367</v>
      </c>
      <c r="AT4" s="33">
        <f t="shared" si="6"/>
        <v>0.34031413612565448</v>
      </c>
      <c r="AU4" s="33">
        <f t="shared" si="7"/>
        <v>0.68992049243395537</v>
      </c>
    </row>
    <row r="5" spans="1:47" ht="30" x14ac:dyDescent="0.25">
      <c r="A5">
        <v>1</v>
      </c>
      <c r="B5" t="s">
        <v>22</v>
      </c>
      <c r="C5">
        <v>200</v>
      </c>
      <c r="D5">
        <v>325000</v>
      </c>
      <c r="E5">
        <v>131089</v>
      </c>
      <c r="F5">
        <v>40.335076923076898</v>
      </c>
      <c r="G5">
        <v>172228</v>
      </c>
      <c r="H5">
        <v>139730</v>
      </c>
      <c r="I5">
        <v>32498</v>
      </c>
      <c r="J5">
        <v>81.130826578721198</v>
      </c>
      <c r="K5">
        <v>18.869173421278798</v>
      </c>
      <c r="L5">
        <v>70.038676014005702</v>
      </c>
      <c r="M5">
        <v>14.4802386165124</v>
      </c>
      <c r="N5">
        <v>6.1790081547650804</v>
      </c>
      <c r="O5">
        <v>9.3020772147167197</v>
      </c>
      <c r="P5">
        <v>1.5935315224117099</v>
      </c>
      <c r="Q5">
        <v>1.55477109454287E-2</v>
      </c>
      <c r="R5">
        <v>2.75761973875181</v>
      </c>
      <c r="S5">
        <v>0.69348127600554799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131089</v>
      </c>
      <c r="Z5" s="32">
        <f t="shared" si="1"/>
        <v>0.40335076923076896</v>
      </c>
      <c r="AA5" s="31">
        <f t="shared" si="2"/>
        <v>172228</v>
      </c>
      <c r="AB5" s="31">
        <f t="shared" si="2"/>
        <v>139730</v>
      </c>
      <c r="AC5" s="31">
        <f t="shared" si="2"/>
        <v>32498</v>
      </c>
      <c r="AD5" s="44">
        <f t="shared" si="8"/>
        <v>0.93156642146257029</v>
      </c>
      <c r="AE5" s="44">
        <f t="shared" si="9"/>
        <v>0.93156642146257029</v>
      </c>
      <c r="AF5" s="44">
        <f>AC5/$AC$2</f>
        <v>0.46499449126471976</v>
      </c>
      <c r="AG5" s="44">
        <f t="shared" si="10"/>
        <v>1.2151385760624744</v>
      </c>
      <c r="AH5" s="33">
        <f t="shared" si="3"/>
        <v>0.81130826578721194</v>
      </c>
      <c r="AI5" s="32">
        <f t="shared" si="3"/>
        <v>0.18869173421278798</v>
      </c>
      <c r="AJ5" s="34"/>
      <c r="AK5" s="33">
        <f t="shared" si="4"/>
        <v>0.70038676014005707</v>
      </c>
      <c r="AL5" s="33">
        <f t="shared" si="4"/>
        <v>0.144802386165124</v>
      </c>
      <c r="AM5" s="33">
        <f t="shared" si="4"/>
        <v>6.1790081547650803E-2</v>
      </c>
      <c r="AN5" s="33">
        <f t="shared" si="4"/>
        <v>9.3020772147167197E-2</v>
      </c>
      <c r="AO5" s="35"/>
      <c r="AP5" s="35">
        <f t="shared" si="11"/>
        <v>0.29961323985994204</v>
      </c>
      <c r="AQ5" s="35">
        <f t="shared" si="12"/>
        <v>1.1964448556999099</v>
      </c>
      <c r="AR5" s="30" t="s">
        <v>144</v>
      </c>
      <c r="AS5" s="33">
        <f t="shared" si="5"/>
        <v>1.0956336981331494</v>
      </c>
      <c r="AT5" s="33">
        <f t="shared" si="6"/>
        <v>1.3522884882108182</v>
      </c>
      <c r="AU5" s="33">
        <f t="shared" si="7"/>
        <v>1.0597138710346223</v>
      </c>
    </row>
    <row r="6" spans="1:47" ht="30" x14ac:dyDescent="0.25">
      <c r="A6">
        <v>3</v>
      </c>
      <c r="B6" t="s">
        <v>24</v>
      </c>
      <c r="C6">
        <v>200</v>
      </c>
      <c r="D6">
        <v>325000</v>
      </c>
      <c r="E6">
        <v>130780</v>
      </c>
      <c r="F6">
        <v>40.24</v>
      </c>
      <c r="G6">
        <v>171444</v>
      </c>
      <c r="H6">
        <v>139273</v>
      </c>
      <c r="I6">
        <v>32171</v>
      </c>
      <c r="J6">
        <v>81.235272158838995</v>
      </c>
      <c r="K6">
        <v>18.764727841161001</v>
      </c>
      <c r="L6">
        <v>70.813580058112905</v>
      </c>
      <c r="M6">
        <v>14.283529591680701</v>
      </c>
      <c r="N6">
        <v>5.9221593515828097</v>
      </c>
      <c r="O6">
        <v>8.9807309986236401</v>
      </c>
      <c r="P6">
        <v>1.5621688093027899</v>
      </c>
      <c r="Q6">
        <v>1.5363128491620101E-2</v>
      </c>
      <c r="R6">
        <v>2.6785714285714302</v>
      </c>
      <c r="S6">
        <v>0.60882800608828003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130780</v>
      </c>
      <c r="Z6" s="32">
        <f t="shared" si="1"/>
        <v>0.40240000000000004</v>
      </c>
      <c r="AA6" s="31">
        <f t="shared" si="2"/>
        <v>171444</v>
      </c>
      <c r="AB6" s="31">
        <f t="shared" si="2"/>
        <v>139273</v>
      </c>
      <c r="AC6" s="31">
        <f t="shared" si="2"/>
        <v>32171</v>
      </c>
      <c r="AD6" s="44">
        <f t="shared" si="8"/>
        <v>0.92732583297273907</v>
      </c>
      <c r="AE6" s="44">
        <f t="shared" si="9"/>
        <v>0.92732583297273907</v>
      </c>
      <c r="AF6" s="44">
        <f t="shared" ref="AF6:AF15" si="13">AC6/$AC$2</f>
        <v>0.46031564337735553</v>
      </c>
      <c r="AG6" s="44">
        <f t="shared" si="10"/>
        <v>1.2111643519927646</v>
      </c>
      <c r="AH6" s="33">
        <f t="shared" si="3"/>
        <v>0.81235272158839</v>
      </c>
      <c r="AI6" s="32">
        <f t="shared" si="3"/>
        <v>0.18764727841161</v>
      </c>
      <c r="AJ6" s="34"/>
      <c r="AK6" s="33">
        <f t="shared" si="4"/>
        <v>0.70813580058112902</v>
      </c>
      <c r="AL6" s="33">
        <f t="shared" si="4"/>
        <v>0.14283529591680699</v>
      </c>
      <c r="AM6" s="33">
        <f t="shared" si="4"/>
        <v>5.9221593515828098E-2</v>
      </c>
      <c r="AN6" s="33">
        <f t="shared" si="4"/>
        <v>8.98073099862364E-2</v>
      </c>
      <c r="AO6" s="35"/>
      <c r="AP6" s="35">
        <f t="shared" si="11"/>
        <v>0.29186419941887148</v>
      </c>
      <c r="AQ6" s="35">
        <f t="shared" si="12"/>
        <v>1.1655006304825484</v>
      </c>
      <c r="AR6" s="32" t="s">
        <v>145</v>
      </c>
      <c r="AS6" s="33">
        <f t="shared" si="5"/>
        <v>1.0740702430877103</v>
      </c>
      <c r="AT6" s="33">
        <f t="shared" si="6"/>
        <v>1.1872146118721456</v>
      </c>
      <c r="AU6" s="33">
        <f t="shared" si="7"/>
        <v>1.0293367346938764</v>
      </c>
    </row>
    <row r="7" spans="1:47" ht="30" x14ac:dyDescent="0.25">
      <c r="A7">
        <v>4</v>
      </c>
      <c r="B7" t="s">
        <v>25</v>
      </c>
      <c r="C7">
        <v>200</v>
      </c>
      <c r="D7">
        <v>325000</v>
      </c>
      <c r="E7">
        <v>130735</v>
      </c>
      <c r="F7">
        <v>40.2261538461538</v>
      </c>
      <c r="G7">
        <v>171504</v>
      </c>
      <c r="H7">
        <v>139339</v>
      </c>
      <c r="I7">
        <v>32165</v>
      </c>
      <c r="J7">
        <v>81.245335385763596</v>
      </c>
      <c r="K7">
        <v>18.7546646142364</v>
      </c>
      <c r="L7">
        <v>77.707576394997503</v>
      </c>
      <c r="M7">
        <v>12.9054958503844</v>
      </c>
      <c r="N7">
        <v>4.2804145791104098</v>
      </c>
      <c r="O7">
        <v>5.1065131755077102</v>
      </c>
      <c r="P7">
        <v>0.886176471927138</v>
      </c>
      <c r="Q7">
        <v>8.5959885386819503E-3</v>
      </c>
      <c r="R7">
        <v>1.7416545718432499</v>
      </c>
      <c r="S7">
        <v>0.27027027027027001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130735</v>
      </c>
      <c r="Z7" s="32">
        <f t="shared" si="1"/>
        <v>0.402261538461538</v>
      </c>
      <c r="AA7" s="31">
        <f t="shared" si="2"/>
        <v>171504</v>
      </c>
      <c r="AB7" s="31">
        <f t="shared" si="2"/>
        <v>139339</v>
      </c>
      <c r="AC7" s="31">
        <f t="shared" si="2"/>
        <v>32165</v>
      </c>
      <c r="AD7" s="44">
        <f t="shared" si="8"/>
        <v>0.92765036780614452</v>
      </c>
      <c r="AE7" s="44">
        <f t="shared" si="9"/>
        <v>0.92765036780614452</v>
      </c>
      <c r="AF7" s="44">
        <f t="shared" si="13"/>
        <v>0.4602297929574039</v>
      </c>
      <c r="AG7" s="44">
        <f t="shared" si="10"/>
        <v>1.2117383099546921</v>
      </c>
      <c r="AH7" s="33">
        <f t="shared" si="3"/>
        <v>0.81245335385763595</v>
      </c>
      <c r="AI7" s="32">
        <f t="shared" si="3"/>
        <v>0.18754664614236399</v>
      </c>
      <c r="AJ7" s="34"/>
      <c r="AK7" s="33">
        <f t="shared" si="4"/>
        <v>0.77707576394997502</v>
      </c>
      <c r="AL7" s="33">
        <f t="shared" si="4"/>
        <v>0.12905495850384399</v>
      </c>
      <c r="AM7" s="33">
        <f t="shared" si="4"/>
        <v>4.2804145791104101E-2</v>
      </c>
      <c r="AN7" s="33">
        <f t="shared" si="4"/>
        <v>5.1065131755077105E-2</v>
      </c>
      <c r="AO7" s="35"/>
      <c r="AP7" s="35">
        <f>SUM(AL7:AN7)</f>
        <v>0.2229242360500252</v>
      </c>
      <c r="AQ7" s="35">
        <f t="shared" si="12"/>
        <v>0.89020283468636119</v>
      </c>
      <c r="AR7" s="32" t="s">
        <v>147</v>
      </c>
      <c r="AS7" s="33">
        <f t="shared" si="5"/>
        <v>0.60929124493670728</v>
      </c>
      <c r="AT7" s="33">
        <f t="shared" si="6"/>
        <v>0.52702702702702631</v>
      </c>
      <c r="AU7" s="33">
        <f t="shared" si="7"/>
        <v>0.66929297117976205</v>
      </c>
    </row>
    <row r="8" spans="1:47" x14ac:dyDescent="0.25">
      <c r="A8">
        <v>14</v>
      </c>
      <c r="B8" t="s">
        <v>140</v>
      </c>
      <c r="C8">
        <v>200</v>
      </c>
      <c r="D8">
        <v>325000</v>
      </c>
      <c r="E8">
        <v>130607</v>
      </c>
      <c r="F8">
        <v>40.186769230769201</v>
      </c>
      <c r="G8">
        <v>171539</v>
      </c>
      <c r="H8">
        <v>139170</v>
      </c>
      <c r="I8">
        <v>32369</v>
      </c>
      <c r="J8">
        <v>81.130238604632197</v>
      </c>
      <c r="K8">
        <v>18.869761395367799</v>
      </c>
      <c r="L8">
        <v>78.384006982780406</v>
      </c>
      <c r="M8">
        <v>13.4127573560376</v>
      </c>
      <c r="N8">
        <v>4.1552137328014602</v>
      </c>
      <c r="O8">
        <v>4.0480219283805603</v>
      </c>
      <c r="P8">
        <v>0.67970127666501601</v>
      </c>
      <c r="Q8">
        <v>5.5944055944055901E-3</v>
      </c>
      <c r="R8">
        <v>1.9971469329529199</v>
      </c>
      <c r="S8">
        <v>0</v>
      </c>
      <c r="U8" s="30">
        <v>8</v>
      </c>
      <c r="V8" s="30" t="s">
        <v>140</v>
      </c>
      <c r="W8" s="30">
        <f t="shared" si="0"/>
        <v>200</v>
      </c>
      <c r="X8" s="31">
        <f t="shared" si="0"/>
        <v>325000</v>
      </c>
      <c r="Y8" s="31">
        <f t="shared" si="0"/>
        <v>130607</v>
      </c>
      <c r="Z8" s="32">
        <f t="shared" si="1"/>
        <v>0.40186769230769204</v>
      </c>
      <c r="AA8" s="31">
        <f>G8</f>
        <v>171539</v>
      </c>
      <c r="AB8" s="31">
        <f t="shared" si="2"/>
        <v>139170</v>
      </c>
      <c r="AC8" s="31">
        <f>I8</f>
        <v>32369</v>
      </c>
      <c r="AD8" s="44">
        <f t="shared" si="8"/>
        <v>0.92783967979229776</v>
      </c>
      <c r="AE8" s="44">
        <f t="shared" si="9"/>
        <v>0.92783967979229776</v>
      </c>
      <c r="AF8" s="44">
        <f t="shared" si="13"/>
        <v>0.46314870723575957</v>
      </c>
      <c r="AG8" s="44">
        <f>AB8/$AB$2</f>
        <v>1.2102686297188476</v>
      </c>
      <c r="AH8" s="33">
        <f t="shared" si="3"/>
        <v>0.81130238604632199</v>
      </c>
      <c r="AI8" s="32">
        <f t="shared" si="3"/>
        <v>0.18869761395367798</v>
      </c>
      <c r="AJ8" s="34"/>
      <c r="AK8" s="33">
        <f t="shared" si="4"/>
        <v>0.78384006982780408</v>
      </c>
      <c r="AL8" s="33">
        <f t="shared" si="4"/>
        <v>0.134127573560376</v>
      </c>
      <c r="AM8" s="33">
        <f t="shared" si="4"/>
        <v>4.1552137328014604E-2</v>
      </c>
      <c r="AN8" s="33">
        <f t="shared" si="4"/>
        <v>4.0480219283805602E-2</v>
      </c>
      <c r="AO8" s="35"/>
      <c r="AP8" s="35">
        <f>SUM(AL8:AN8)</f>
        <v>0.2161599301721962</v>
      </c>
      <c r="AQ8" s="35">
        <f t="shared" si="12"/>
        <v>0.86319094771603777</v>
      </c>
      <c r="AR8" s="32" t="s">
        <v>148</v>
      </c>
      <c r="AS8" s="33">
        <f t="shared" si="5"/>
        <v>0.46732908191941647</v>
      </c>
      <c r="AT8" s="33">
        <f>S25</f>
        <v>1.0156249999999991</v>
      </c>
      <c r="AU8" s="33">
        <f>R25</f>
        <v>1.0348807386509331</v>
      </c>
    </row>
    <row r="9" spans="1:47" s="47" customFormat="1" x14ac:dyDescent="0.25">
      <c r="A9">
        <v>9</v>
      </c>
      <c r="B9" t="s">
        <v>87</v>
      </c>
      <c r="C9">
        <v>200</v>
      </c>
      <c r="D9">
        <v>325000</v>
      </c>
      <c r="E9">
        <v>114981</v>
      </c>
      <c r="F9">
        <v>35.378769230769201</v>
      </c>
      <c r="G9">
        <v>185012</v>
      </c>
      <c r="H9">
        <v>114981</v>
      </c>
      <c r="I9">
        <v>71702</v>
      </c>
      <c r="J9">
        <v>62.1478606793073</v>
      </c>
      <c r="K9">
        <v>38.755323978985103</v>
      </c>
      <c r="L9">
        <v>72.531113836198998</v>
      </c>
      <c r="M9">
        <v>13.8683782537985</v>
      </c>
      <c r="N9">
        <v>5.5522216714065804</v>
      </c>
      <c r="O9">
        <v>8.0482862385959404</v>
      </c>
      <c r="P9">
        <v>1.4784998360509201</v>
      </c>
      <c r="Q9">
        <v>1.42095914742451E-2</v>
      </c>
      <c r="R9">
        <v>2.6929982046678602</v>
      </c>
      <c r="S9">
        <v>0.52083333333333304</v>
      </c>
      <c r="U9" s="30">
        <v>9</v>
      </c>
      <c r="V9" s="48" t="s">
        <v>118</v>
      </c>
      <c r="W9" s="48">
        <f t="shared" si="0"/>
        <v>200</v>
      </c>
      <c r="X9" s="49">
        <f t="shared" si="0"/>
        <v>325000</v>
      </c>
      <c r="Y9" s="49">
        <f t="shared" si="0"/>
        <v>114981</v>
      </c>
      <c r="Z9" s="50">
        <f t="shared" si="1"/>
        <v>0.35378769230769203</v>
      </c>
      <c r="AA9" s="49">
        <f t="shared" si="2"/>
        <v>185012</v>
      </c>
      <c r="AB9" s="49">
        <f t="shared" si="2"/>
        <v>114981</v>
      </c>
      <c r="AC9" s="49">
        <f t="shared" si="2"/>
        <v>71702</v>
      </c>
      <c r="AD9" s="51">
        <f>AA9/$AA$2</f>
        <v>1.000713976633492</v>
      </c>
      <c r="AE9" s="44">
        <f t="shared" si="9"/>
        <v>1.000713976633492</v>
      </c>
      <c r="AF9" s="51">
        <f t="shared" si="13"/>
        <v>1.0259411352287198</v>
      </c>
      <c r="AG9" s="51">
        <f t="shared" si="10"/>
        <v>0.99991303667243525</v>
      </c>
      <c r="AH9" s="52">
        <f t="shared" si="3"/>
        <v>0.62147860679307299</v>
      </c>
      <c r="AI9" s="50">
        <f t="shared" si="3"/>
        <v>0.38755323978985101</v>
      </c>
      <c r="AJ9" s="53"/>
      <c r="AK9" s="52">
        <f t="shared" si="4"/>
        <v>0.72531113836199002</v>
      </c>
      <c r="AL9" s="52">
        <f t="shared" si="4"/>
        <v>0.138683782537985</v>
      </c>
      <c r="AM9" s="52">
        <f t="shared" si="4"/>
        <v>5.5522216714065806E-2</v>
      </c>
      <c r="AN9" s="52">
        <f t="shared" si="4"/>
        <v>8.0482862385959406E-2</v>
      </c>
      <c r="AO9" s="54"/>
      <c r="AP9" s="54">
        <f>SUM(AL9:AN9)</f>
        <v>0.27468886163801021</v>
      </c>
      <c r="AQ9" s="35">
        <f t="shared" si="12"/>
        <v>1.0969143939650106</v>
      </c>
      <c r="AR9" s="50" t="s">
        <v>149</v>
      </c>
      <c r="AS9" s="52">
        <f t="shared" si="5"/>
        <v>1.0165435827777767</v>
      </c>
      <c r="AT9" s="52">
        <f>S24</f>
        <v>0</v>
      </c>
      <c r="AU9" s="52">
        <f>R24</f>
        <v>0.76747503566333508</v>
      </c>
    </row>
    <row r="10" spans="1:47" x14ac:dyDescent="0.25">
      <c r="A10">
        <v>10</v>
      </c>
      <c r="B10" t="s">
        <v>121</v>
      </c>
      <c r="C10">
        <v>200</v>
      </c>
      <c r="D10">
        <v>325000</v>
      </c>
      <c r="E10">
        <v>130468</v>
      </c>
      <c r="F10">
        <v>40.143999999999998</v>
      </c>
      <c r="G10">
        <v>171515</v>
      </c>
      <c r="H10">
        <v>139043</v>
      </c>
      <c r="I10">
        <v>32472</v>
      </c>
      <c r="J10">
        <v>81.067545112672406</v>
      </c>
      <c r="K10">
        <v>18.932454887327602</v>
      </c>
      <c r="L10">
        <v>92.424962442897893</v>
      </c>
      <c r="M10">
        <v>2.8160161878774899</v>
      </c>
      <c r="N10">
        <v>1.6479136646534001</v>
      </c>
      <c r="O10">
        <v>3.1111077045712401</v>
      </c>
      <c r="P10">
        <v>0.54815782923152701</v>
      </c>
      <c r="Q10">
        <v>5.5865921787709499E-3</v>
      </c>
      <c r="R10">
        <v>1.1611030478955</v>
      </c>
      <c r="S10">
        <v>0.13586956521739099</v>
      </c>
      <c r="U10" s="30">
        <v>10</v>
      </c>
      <c r="V10" s="30" t="s">
        <v>119</v>
      </c>
      <c r="W10" s="30">
        <f t="shared" si="0"/>
        <v>200</v>
      </c>
      <c r="X10" s="31">
        <f t="shared" si="0"/>
        <v>325000</v>
      </c>
      <c r="Y10" s="31">
        <f t="shared" si="0"/>
        <v>130468</v>
      </c>
      <c r="Z10" s="32">
        <f t="shared" si="1"/>
        <v>0.40143999999999996</v>
      </c>
      <c r="AA10" s="31">
        <f t="shared" si="2"/>
        <v>171515</v>
      </c>
      <c r="AB10" s="31">
        <f t="shared" si="2"/>
        <v>139043</v>
      </c>
      <c r="AC10" s="31">
        <f t="shared" si="2"/>
        <v>32472</v>
      </c>
      <c r="AD10" s="44">
        <f t="shared" si="8"/>
        <v>0.92770986585893556</v>
      </c>
      <c r="AE10" s="44">
        <f t="shared" si="9"/>
        <v>0.92770986585893556</v>
      </c>
      <c r="AF10" s="44">
        <f t="shared" si="13"/>
        <v>0.46462247277826269</v>
      </c>
      <c r="AG10" s="44">
        <f t="shared" si="10"/>
        <v>1.2091641954587751</v>
      </c>
      <c r="AH10" s="33">
        <f t="shared" si="3"/>
        <v>0.81067545112672401</v>
      </c>
      <c r="AI10" s="32">
        <f t="shared" si="3"/>
        <v>0.18932454887327602</v>
      </c>
      <c r="AJ10" s="34"/>
      <c r="AK10" s="33">
        <f t="shared" si="4"/>
        <v>0.92424962442897896</v>
      </c>
      <c r="AL10" s="33">
        <f t="shared" si="4"/>
        <v>2.81601618787749E-2</v>
      </c>
      <c r="AM10" s="33">
        <f t="shared" si="4"/>
        <v>1.6479136646534002E-2</v>
      </c>
      <c r="AN10" s="33">
        <f t="shared" si="4"/>
        <v>3.11110770457124E-2</v>
      </c>
      <c r="AO10" s="35"/>
      <c r="AP10" s="35">
        <f t="shared" si="11"/>
        <v>7.5750375571021294E-2</v>
      </c>
      <c r="AQ10" s="35">
        <f t="shared" si="12"/>
        <v>0.30249379904456569</v>
      </c>
      <c r="AR10" s="32" t="s">
        <v>150</v>
      </c>
      <c r="AS10" s="33">
        <f>P26</f>
        <v>0.37688629384164102</v>
      </c>
      <c r="AT10" s="33">
        <f t="shared" ref="AT10:AT15" si="14">S26</f>
        <v>0.26494565217391236</v>
      </c>
      <c r="AU10" s="33">
        <f>R26</f>
        <v>0.44619531411984137</v>
      </c>
    </row>
    <row r="11" spans="1:47" ht="30" x14ac:dyDescent="0.25">
      <c r="A11">
        <v>11</v>
      </c>
      <c r="B11" t="s">
        <v>122</v>
      </c>
      <c r="C11">
        <v>200</v>
      </c>
      <c r="D11">
        <v>325000</v>
      </c>
      <c r="E11">
        <v>130582</v>
      </c>
      <c r="F11">
        <v>40.179076923076899</v>
      </c>
      <c r="G11">
        <v>171282</v>
      </c>
      <c r="H11">
        <v>139124</v>
      </c>
      <c r="I11">
        <v>32158</v>
      </c>
      <c r="J11">
        <v>81.225114139255695</v>
      </c>
      <c r="K11">
        <v>18.774885860744298</v>
      </c>
      <c r="L11">
        <v>70.886492778483998</v>
      </c>
      <c r="M11">
        <v>14.037156729105099</v>
      </c>
      <c r="N11">
        <v>6.1134000091896299</v>
      </c>
      <c r="O11">
        <v>8.9629504832212703</v>
      </c>
      <c r="P11">
        <v>1.54168003423906</v>
      </c>
      <c r="Q11">
        <v>1.50273224043716E-2</v>
      </c>
      <c r="R11">
        <v>2.6392961876832799</v>
      </c>
      <c r="S11">
        <v>0.67842605156038005</v>
      </c>
      <c r="U11" s="30">
        <v>11</v>
      </c>
      <c r="V11" s="30" t="s">
        <v>120</v>
      </c>
      <c r="W11" s="30">
        <f t="shared" si="0"/>
        <v>200</v>
      </c>
      <c r="X11" s="31">
        <f t="shared" si="0"/>
        <v>325000</v>
      </c>
      <c r="Y11" s="31">
        <f t="shared" si="0"/>
        <v>130582</v>
      </c>
      <c r="Z11" s="32">
        <f t="shared" si="1"/>
        <v>0.40179076923076901</v>
      </c>
      <c r="AA11" s="31">
        <f t="shared" si="2"/>
        <v>171282</v>
      </c>
      <c r="AB11" s="31">
        <f t="shared" si="2"/>
        <v>139124</v>
      </c>
      <c r="AC11" s="31">
        <f t="shared" si="2"/>
        <v>32158</v>
      </c>
      <c r="AD11" s="44">
        <f t="shared" si="8"/>
        <v>0.92644958892254436</v>
      </c>
      <c r="AE11" s="44">
        <f t="shared" si="9"/>
        <v>0.92644958892254436</v>
      </c>
      <c r="AF11" s="44">
        <f t="shared" si="13"/>
        <v>0.460129634134127</v>
      </c>
      <c r="AG11" s="44">
        <f t="shared" si="10"/>
        <v>1.2098685984120496</v>
      </c>
      <c r="AH11" s="33">
        <f t="shared" si="3"/>
        <v>0.81225114139255694</v>
      </c>
      <c r="AI11" s="32">
        <f t="shared" si="3"/>
        <v>0.18774885860744298</v>
      </c>
      <c r="AJ11" s="36"/>
      <c r="AK11" s="33">
        <f t="shared" si="4"/>
        <v>0.70886492778484</v>
      </c>
      <c r="AL11" s="33">
        <f t="shared" si="4"/>
        <v>0.14037156729105099</v>
      </c>
      <c r="AM11" s="33">
        <f t="shared" si="4"/>
        <v>6.1134000091896297E-2</v>
      </c>
      <c r="AN11" s="33">
        <f t="shared" si="4"/>
        <v>8.96295048322127E-2</v>
      </c>
      <c r="AO11" s="36"/>
      <c r="AP11" s="35">
        <f t="shared" si="11"/>
        <v>0.29113507221516</v>
      </c>
      <c r="AQ11" s="35">
        <f t="shared" si="12"/>
        <v>1.1625890085113721</v>
      </c>
      <c r="AR11" s="32" t="s">
        <v>151</v>
      </c>
      <c r="AS11" s="33">
        <f t="shared" si="5"/>
        <v>1.0599831716507306</v>
      </c>
      <c r="AT11" s="33">
        <f t="shared" si="14"/>
        <v>1.3229308005427407</v>
      </c>
      <c r="AU11" s="33">
        <f>R27</f>
        <v>1.0142438206954301</v>
      </c>
    </row>
    <row r="12" spans="1:47" x14ac:dyDescent="0.25">
      <c r="A12">
        <v>13</v>
      </c>
      <c r="B12" t="s">
        <v>124</v>
      </c>
      <c r="C12">
        <v>200</v>
      </c>
      <c r="D12">
        <v>325000</v>
      </c>
      <c r="E12">
        <v>130468</v>
      </c>
      <c r="F12">
        <v>40.143999999999998</v>
      </c>
      <c r="G12">
        <v>171434</v>
      </c>
      <c r="H12">
        <v>139166</v>
      </c>
      <c r="I12">
        <v>32268</v>
      </c>
      <c r="J12">
        <v>81.177596042792004</v>
      </c>
      <c r="K12">
        <v>18.822403957208</v>
      </c>
      <c r="L12">
        <v>72.273660974338497</v>
      </c>
      <c r="M12">
        <v>13.8018517950762</v>
      </c>
      <c r="N12">
        <v>5.7117454088358803</v>
      </c>
      <c r="O12">
        <v>8.2127418217494004</v>
      </c>
      <c r="P12">
        <v>1.4190209793408299</v>
      </c>
      <c r="Q12">
        <v>1.4005602240896401E-2</v>
      </c>
      <c r="R12">
        <v>2.46020260492041</v>
      </c>
      <c r="S12">
        <v>0.56818181818181801</v>
      </c>
      <c r="U12" s="30">
        <v>12</v>
      </c>
      <c r="V12" s="25" t="s">
        <v>124</v>
      </c>
      <c r="W12" s="38">
        <f t="shared" si="0"/>
        <v>200</v>
      </c>
      <c r="X12" s="39">
        <f t="shared" si="0"/>
        <v>325000</v>
      </c>
      <c r="Y12" s="39">
        <f t="shared" si="0"/>
        <v>130468</v>
      </c>
      <c r="Z12" s="40">
        <f t="shared" si="1"/>
        <v>0.40143999999999996</v>
      </c>
      <c r="AA12" s="39">
        <f t="shared" si="2"/>
        <v>171434</v>
      </c>
      <c r="AB12" s="39">
        <f t="shared" si="2"/>
        <v>139166</v>
      </c>
      <c r="AC12" s="39">
        <f t="shared" si="2"/>
        <v>32268</v>
      </c>
      <c r="AD12" s="44">
        <f t="shared" si="8"/>
        <v>0.92727174383383815</v>
      </c>
      <c r="AE12" s="44">
        <f t="shared" si="9"/>
        <v>0.92727174383383815</v>
      </c>
      <c r="AF12" s="44">
        <f t="shared" si="13"/>
        <v>0.46170355849990702</v>
      </c>
      <c r="AG12" s="44">
        <f t="shared" si="10"/>
        <v>1.2102338443878216</v>
      </c>
      <c r="AH12" s="41">
        <f t="shared" si="3"/>
        <v>0.81177596042792</v>
      </c>
      <c r="AI12" s="40">
        <f t="shared" si="3"/>
        <v>0.18822403957208</v>
      </c>
      <c r="AJ12" s="42"/>
      <c r="AK12" s="41">
        <f t="shared" si="4"/>
        <v>0.72273660974338494</v>
      </c>
      <c r="AL12" s="41">
        <f t="shared" si="4"/>
        <v>0.138018517950762</v>
      </c>
      <c r="AM12" s="41">
        <f t="shared" si="4"/>
        <v>5.7117454088358804E-2</v>
      </c>
      <c r="AN12" s="41">
        <f t="shared" si="4"/>
        <v>8.2127418217494003E-2</v>
      </c>
      <c r="AO12" s="42"/>
      <c r="AP12" s="43">
        <f>SUM(AL12:AN12)</f>
        <v>0.27726339025661484</v>
      </c>
      <c r="AQ12" s="35">
        <f t="shared" si="12"/>
        <v>1.1071952531253788</v>
      </c>
      <c r="AR12" s="40" t="s">
        <v>152</v>
      </c>
      <c r="AS12" s="41">
        <f t="shared" si="5"/>
        <v>0.97564885379282285</v>
      </c>
      <c r="AT12" s="41">
        <f t="shared" si="14"/>
        <v>1.1079545454545447</v>
      </c>
      <c r="AU12" s="41">
        <f>R28</f>
        <v>0.94542071531941307</v>
      </c>
    </row>
    <row r="13" spans="1:47" x14ac:dyDescent="0.25">
      <c r="A13">
        <v>12</v>
      </c>
      <c r="B13" t="s">
        <v>123</v>
      </c>
      <c r="C13">
        <v>200</v>
      </c>
      <c r="D13">
        <v>325000</v>
      </c>
      <c r="E13">
        <v>130777</v>
      </c>
      <c r="F13">
        <v>40.239076923076901</v>
      </c>
      <c r="G13">
        <v>171643</v>
      </c>
      <c r="H13">
        <v>139327</v>
      </c>
      <c r="I13">
        <v>32316</v>
      </c>
      <c r="J13">
        <v>81.172550002039102</v>
      </c>
      <c r="K13">
        <v>18.827449997960901</v>
      </c>
      <c r="L13">
        <v>77.986190232227401</v>
      </c>
      <c r="M13">
        <v>13.896174403756</v>
      </c>
      <c r="N13">
        <v>4.2782752318832804</v>
      </c>
      <c r="O13">
        <v>3.8393601321333302</v>
      </c>
      <c r="P13">
        <v>0.63741956669175903</v>
      </c>
      <c r="Q13">
        <v>5.8394160583941602E-3</v>
      </c>
      <c r="R13">
        <v>1.38893718127028</v>
      </c>
      <c r="S13">
        <v>0.13793103448275901</v>
      </c>
      <c r="U13" s="30">
        <v>13</v>
      </c>
      <c r="V13" s="25" t="s">
        <v>123</v>
      </c>
      <c r="W13" s="38">
        <f t="shared" si="0"/>
        <v>200</v>
      </c>
      <c r="X13" s="39">
        <f t="shared" si="0"/>
        <v>325000</v>
      </c>
      <c r="Y13" s="39">
        <f t="shared" si="0"/>
        <v>130777</v>
      </c>
      <c r="Z13" s="40">
        <f t="shared" si="1"/>
        <v>0.402390769230769</v>
      </c>
      <c r="AA13" s="39">
        <f t="shared" si="2"/>
        <v>171643</v>
      </c>
      <c r="AB13" s="39">
        <f t="shared" si="2"/>
        <v>139327</v>
      </c>
      <c r="AC13" s="39">
        <f t="shared" si="2"/>
        <v>32316</v>
      </c>
      <c r="AD13" s="44">
        <f t="shared" si="8"/>
        <v>0.92840220683686714</v>
      </c>
      <c r="AE13" s="44">
        <f t="shared" si="9"/>
        <v>0.92840220683686714</v>
      </c>
      <c r="AF13" s="44">
        <f t="shared" si="13"/>
        <v>0.46239036185952009</v>
      </c>
      <c r="AG13" s="44">
        <f t="shared" si="10"/>
        <v>1.2116339539616143</v>
      </c>
      <c r="AH13" s="41">
        <f t="shared" si="3"/>
        <v>0.81172550002039101</v>
      </c>
      <c r="AI13" s="40">
        <f t="shared" si="3"/>
        <v>0.18827449997960902</v>
      </c>
      <c r="AJ13" s="42"/>
      <c r="AK13" s="41">
        <f t="shared" si="4"/>
        <v>0.77986190232227404</v>
      </c>
      <c r="AL13" s="41">
        <f t="shared" si="4"/>
        <v>0.13896174403756001</v>
      </c>
      <c r="AM13" s="41">
        <f t="shared" si="4"/>
        <v>4.2782752318832801E-2</v>
      </c>
      <c r="AN13" s="41">
        <f t="shared" si="4"/>
        <v>3.83936013213333E-2</v>
      </c>
      <c r="AO13" s="42"/>
      <c r="AP13" s="43">
        <f t="shared" si="11"/>
        <v>0.2201380976777261</v>
      </c>
      <c r="AQ13" s="35">
        <f t="shared" si="12"/>
        <v>0.87907695478745007</v>
      </c>
      <c r="AR13" s="40" t="s">
        <v>153</v>
      </c>
      <c r="AS13" s="41">
        <f t="shared" si="5"/>
        <v>0.43825826304331261</v>
      </c>
      <c r="AT13" s="41">
        <f t="shared" si="14"/>
        <v>0.26896551724137996</v>
      </c>
      <c r="AU13" s="41">
        <f>R29</f>
        <v>0.5337487168024353</v>
      </c>
    </row>
    <row r="14" spans="1:47" ht="30" x14ac:dyDescent="0.25">
      <c r="A14">
        <v>7</v>
      </c>
      <c r="B14" t="s">
        <v>41</v>
      </c>
      <c r="C14">
        <v>200</v>
      </c>
      <c r="D14">
        <v>325000</v>
      </c>
      <c r="E14">
        <v>130056</v>
      </c>
      <c r="F14">
        <v>40.0172307692308</v>
      </c>
      <c r="G14">
        <v>171909</v>
      </c>
      <c r="H14">
        <v>138248</v>
      </c>
      <c r="I14">
        <v>33661</v>
      </c>
      <c r="J14">
        <v>80.419291601952196</v>
      </c>
      <c r="K14">
        <v>19.580708398047801</v>
      </c>
      <c r="L14">
        <v>71.379252014516794</v>
      </c>
      <c r="M14">
        <v>13.960909146829099</v>
      </c>
      <c r="N14">
        <v>5.8920772590268804</v>
      </c>
      <c r="O14">
        <v>8.7677615796272406</v>
      </c>
      <c r="P14">
        <v>1.4938169518058799</v>
      </c>
      <c r="Q14">
        <v>1.45560407569141E-2</v>
      </c>
      <c r="R14">
        <v>2.6509860099853202</v>
      </c>
      <c r="S14">
        <v>0.57388809182209499</v>
      </c>
      <c r="U14" s="30">
        <v>14</v>
      </c>
      <c r="V14" s="30" t="s">
        <v>59</v>
      </c>
      <c r="W14" s="30">
        <f t="shared" si="0"/>
        <v>200</v>
      </c>
      <c r="X14" s="31">
        <f t="shared" si="0"/>
        <v>325000</v>
      </c>
      <c r="Y14" s="31">
        <f t="shared" si="0"/>
        <v>130056</v>
      </c>
      <c r="Z14" s="32">
        <f>F30</f>
        <v>0.40017230769230799</v>
      </c>
      <c r="AA14" s="31">
        <f t="shared" si="2"/>
        <v>171909</v>
      </c>
      <c r="AB14" s="31">
        <f t="shared" si="2"/>
        <v>138248</v>
      </c>
      <c r="AC14" s="31">
        <f t="shared" si="2"/>
        <v>33661</v>
      </c>
      <c r="AD14" s="44">
        <f t="shared" si="8"/>
        <v>0.92984097793163134</v>
      </c>
      <c r="AE14" s="44">
        <f t="shared" si="9"/>
        <v>0.92984097793163134</v>
      </c>
      <c r="AF14" s="44">
        <f t="shared" si="13"/>
        <v>0.4816351643320122</v>
      </c>
      <c r="AG14" s="44">
        <f t="shared" si="10"/>
        <v>1.2022506109173761</v>
      </c>
      <c r="AH14" s="33">
        <f t="shared" si="3"/>
        <v>0.80419291601952192</v>
      </c>
      <c r="AI14" s="32">
        <f t="shared" si="3"/>
        <v>0.195807083980478</v>
      </c>
      <c r="AJ14" s="34"/>
      <c r="AK14" s="33">
        <f t="shared" si="4"/>
        <v>0.71379252014516792</v>
      </c>
      <c r="AL14" s="33">
        <f t="shared" si="4"/>
        <v>0.13960909146829098</v>
      </c>
      <c r="AM14" s="33">
        <f t="shared" si="4"/>
        <v>5.8920772590268802E-2</v>
      </c>
      <c r="AN14" s="33">
        <f t="shared" si="4"/>
        <v>8.767761579627241E-2</v>
      </c>
      <c r="AO14" s="35"/>
      <c r="AP14" s="35">
        <f t="shared" si="11"/>
        <v>0.28620747985483219</v>
      </c>
      <c r="AQ14" s="35">
        <f t="shared" si="12"/>
        <v>1.1429116653697395</v>
      </c>
      <c r="AR14" s="32" t="s">
        <v>154</v>
      </c>
      <c r="AS14" s="33">
        <f t="shared" si="5"/>
        <v>1.0270748762873909</v>
      </c>
      <c r="AT14" s="33">
        <f t="shared" si="14"/>
        <v>1.1190817790530849</v>
      </c>
      <c r="AU14" s="33">
        <f>R30</f>
        <v>1.0187360524086428</v>
      </c>
    </row>
    <row r="15" spans="1:47" x14ac:dyDescent="0.25">
      <c r="A15">
        <v>8</v>
      </c>
      <c r="B15" t="s">
        <v>76</v>
      </c>
      <c r="C15">
        <v>200</v>
      </c>
      <c r="D15">
        <v>325000</v>
      </c>
      <c r="E15">
        <v>131716</v>
      </c>
      <c r="F15">
        <v>40.527999999999999</v>
      </c>
      <c r="G15">
        <v>185012</v>
      </c>
      <c r="H15">
        <v>140944</v>
      </c>
      <c r="I15">
        <v>44068</v>
      </c>
      <c r="J15">
        <v>76.181004475385393</v>
      </c>
      <c r="K15">
        <v>23.8189955246146</v>
      </c>
      <c r="L15">
        <v>71.649609766467293</v>
      </c>
      <c r="M15">
        <v>13.578456679522599</v>
      </c>
      <c r="N15">
        <v>5.9825685565914499</v>
      </c>
      <c r="O15">
        <v>8.7893649974186907</v>
      </c>
      <c r="P15">
        <v>1.5205036296855701</v>
      </c>
      <c r="Q15">
        <v>1.4851822664444901E-2</v>
      </c>
      <c r="R15">
        <v>2.64255910987483</v>
      </c>
      <c r="S15">
        <v>0.58224163027656495</v>
      </c>
      <c r="U15" s="30">
        <v>15</v>
      </c>
      <c r="V15" s="30" t="s">
        <v>77</v>
      </c>
      <c r="W15" s="30">
        <f t="shared" si="0"/>
        <v>200</v>
      </c>
      <c r="X15" s="31">
        <f t="shared" si="0"/>
        <v>325000</v>
      </c>
      <c r="Y15" s="31">
        <f t="shared" si="0"/>
        <v>131716</v>
      </c>
      <c r="Z15" s="32">
        <f t="shared" ref="Z15" si="15">F31</f>
        <v>0.40527999999999997</v>
      </c>
      <c r="AA15" s="31">
        <f t="shared" si="2"/>
        <v>185012</v>
      </c>
      <c r="AB15" s="31">
        <f t="shared" si="2"/>
        <v>140944</v>
      </c>
      <c r="AC15" s="31">
        <f t="shared" si="2"/>
        <v>44068</v>
      </c>
      <c r="AD15" s="44">
        <f t="shared" si="8"/>
        <v>1.000713976633492</v>
      </c>
      <c r="AE15" s="44">
        <f>AA15/$AA$2</f>
        <v>1.000713976633492</v>
      </c>
      <c r="AF15" s="44">
        <f t="shared" si="13"/>
        <v>0.63054271773812764</v>
      </c>
      <c r="AG15" s="44">
        <f t="shared" si="10"/>
        <v>1.225695924028837</v>
      </c>
      <c r="AH15" s="33">
        <f t="shared" si="3"/>
        <v>0.76181004475385394</v>
      </c>
      <c r="AI15" s="32">
        <f t="shared" si="3"/>
        <v>0.238189955246146</v>
      </c>
      <c r="AJ15" s="34"/>
      <c r="AK15" s="33">
        <f t="shared" si="4"/>
        <v>0.71649609766467293</v>
      </c>
      <c r="AL15" s="33">
        <f t="shared" si="4"/>
        <v>0.13578456679522599</v>
      </c>
      <c r="AM15" s="33">
        <f t="shared" si="4"/>
        <v>5.9825685565914499E-2</v>
      </c>
      <c r="AN15" s="33">
        <f t="shared" si="4"/>
        <v>8.7893649974186902E-2</v>
      </c>
      <c r="AO15" s="35"/>
      <c r="AP15" s="35">
        <f t="shared" si="11"/>
        <v>0.28350390233532741</v>
      </c>
      <c r="AQ15" s="35">
        <f t="shared" si="12"/>
        <v>1.13211547553277</v>
      </c>
      <c r="AR15" s="32" t="s">
        <v>155</v>
      </c>
      <c r="AS15" s="33">
        <f t="shared" si="5"/>
        <v>1.045423320083446</v>
      </c>
      <c r="AT15" s="33">
        <f t="shared" si="14"/>
        <v>1.1353711790393013</v>
      </c>
      <c r="AU15" s="33">
        <f t="shared" ref="AU15" si="16">R31</f>
        <v>1.0154977150804687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 t="shared" ref="F18:F31" si="17">F2/$A$18</f>
        <v>0.35381846153846197</v>
      </c>
      <c r="J18">
        <f t="shared" ref="J18:O31" si="18">J2/$A$18</f>
        <v>0.62197641713543905</v>
      </c>
      <c r="K18">
        <f t="shared" si="18"/>
        <v>0.378023582864561</v>
      </c>
      <c r="L18">
        <f t="shared" si="18"/>
        <v>0.74958040194450004</v>
      </c>
      <c r="M18">
        <f t="shared" si="18"/>
        <v>0.118696245793149</v>
      </c>
      <c r="N18">
        <f t="shared" si="18"/>
        <v>5.3117200476558997E-2</v>
      </c>
      <c r="O18">
        <f t="shared" si="18"/>
        <v>7.8606151785791903E-2</v>
      </c>
      <c r="P18">
        <f t="shared" ref="P18:P31" si="19">P2/$P$2</f>
        <v>1</v>
      </c>
      <c r="R18">
        <f t="shared" ref="R18:R31" si="20">R2/$R$2</f>
        <v>1</v>
      </c>
      <c r="S18">
        <f t="shared" ref="S18:S25" si="21">S2/$S$2</f>
        <v>1</v>
      </c>
    </row>
    <row r="19" spans="1:19" x14ac:dyDescent="0.25">
      <c r="E19" t="s">
        <v>26</v>
      </c>
      <c r="F19">
        <f t="shared" si="17"/>
        <v>0.35386461538461506</v>
      </c>
      <c r="J19">
        <f t="shared" si="18"/>
        <v>0.62184564974073098</v>
      </c>
      <c r="K19">
        <f t="shared" si="18"/>
        <v>0.37815435025926902</v>
      </c>
      <c r="L19">
        <f t="shared" si="18"/>
        <v>0.74805662313270604</v>
      </c>
      <c r="M19">
        <f t="shared" si="18"/>
        <v>0.121524094395075</v>
      </c>
      <c r="N19">
        <f t="shared" si="18"/>
        <v>5.3718936403318096E-2</v>
      </c>
      <c r="O19">
        <f t="shared" si="18"/>
        <v>7.6700346068900804E-2</v>
      </c>
      <c r="P19">
        <f t="shared" si="19"/>
        <v>0.97188042312145495</v>
      </c>
      <c r="R19">
        <f t="shared" si="20"/>
        <v>0.98719527054215783</v>
      </c>
      <c r="S19">
        <f t="shared" si="21"/>
        <v>0.99152542372881236</v>
      </c>
    </row>
    <row r="20" spans="1:19" x14ac:dyDescent="0.25">
      <c r="E20" t="s">
        <v>27</v>
      </c>
      <c r="F20">
        <f t="shared" si="17"/>
        <v>0.352892307692308</v>
      </c>
      <c r="J20">
        <f t="shared" si="18"/>
        <v>0.62119505167146893</v>
      </c>
      <c r="K20">
        <f t="shared" si="18"/>
        <v>0.37880494832853101</v>
      </c>
      <c r="L20">
        <f t="shared" si="18"/>
        <v>0.79977330194437202</v>
      </c>
      <c r="M20">
        <f t="shared" si="18"/>
        <v>0.112668933647223</v>
      </c>
      <c r="N20">
        <f t="shared" si="18"/>
        <v>3.8931031476153101E-2</v>
      </c>
      <c r="O20">
        <f t="shared" si="18"/>
        <v>4.8626732932252198E-2</v>
      </c>
      <c r="P20">
        <f t="shared" si="19"/>
        <v>0.61060829767099367</v>
      </c>
      <c r="R20">
        <f t="shared" si="20"/>
        <v>0.68992049243395537</v>
      </c>
      <c r="S20">
        <f t="shared" si="21"/>
        <v>0.34031413612565448</v>
      </c>
    </row>
    <row r="21" spans="1:19" x14ac:dyDescent="0.25">
      <c r="E21" t="s">
        <v>22</v>
      </c>
      <c r="F21">
        <f t="shared" si="17"/>
        <v>0.40335076923076896</v>
      </c>
      <c r="J21">
        <f t="shared" si="18"/>
        <v>0.81130826578721194</v>
      </c>
      <c r="K21">
        <f t="shared" si="18"/>
        <v>0.18869173421278798</v>
      </c>
      <c r="L21">
        <f t="shared" si="18"/>
        <v>0.70038676014005707</v>
      </c>
      <c r="M21">
        <f t="shared" si="18"/>
        <v>0.144802386165124</v>
      </c>
      <c r="N21">
        <f t="shared" si="18"/>
        <v>6.1790081547650803E-2</v>
      </c>
      <c r="O21">
        <f t="shared" si="18"/>
        <v>9.3020772147167197E-2</v>
      </c>
      <c r="P21">
        <f t="shared" si="19"/>
        <v>1.0956336981331494</v>
      </c>
      <c r="R21">
        <f t="shared" si="20"/>
        <v>1.0597138710346223</v>
      </c>
      <c r="S21">
        <f t="shared" si="21"/>
        <v>1.3522884882108182</v>
      </c>
    </row>
    <row r="22" spans="1:19" x14ac:dyDescent="0.25">
      <c r="E22" t="s">
        <v>24</v>
      </c>
      <c r="F22">
        <f t="shared" si="17"/>
        <v>0.40240000000000004</v>
      </c>
      <c r="J22">
        <f t="shared" si="18"/>
        <v>0.81235272158839</v>
      </c>
      <c r="K22">
        <f t="shared" si="18"/>
        <v>0.18764727841161</v>
      </c>
      <c r="L22">
        <f t="shared" si="18"/>
        <v>0.70813580058112902</v>
      </c>
      <c r="M22">
        <f t="shared" si="18"/>
        <v>0.14283529591680699</v>
      </c>
      <c r="N22">
        <f t="shared" si="18"/>
        <v>5.9221593515828098E-2</v>
      </c>
      <c r="O22">
        <f t="shared" si="18"/>
        <v>8.98073099862364E-2</v>
      </c>
      <c r="P22">
        <f t="shared" si="19"/>
        <v>1.0740702430877103</v>
      </c>
      <c r="R22">
        <f t="shared" si="20"/>
        <v>1.0293367346938764</v>
      </c>
      <c r="S22">
        <f t="shared" si="21"/>
        <v>1.1872146118721456</v>
      </c>
    </row>
    <row r="23" spans="1:19" x14ac:dyDescent="0.25">
      <c r="E23" t="s">
        <v>25</v>
      </c>
      <c r="F23">
        <f t="shared" si="17"/>
        <v>0.402261538461538</v>
      </c>
      <c r="J23">
        <f t="shared" si="18"/>
        <v>0.81245335385763595</v>
      </c>
      <c r="K23">
        <f t="shared" si="18"/>
        <v>0.18754664614236399</v>
      </c>
      <c r="L23">
        <f t="shared" si="18"/>
        <v>0.77707576394997502</v>
      </c>
      <c r="M23">
        <f t="shared" si="18"/>
        <v>0.12905495850384399</v>
      </c>
      <c r="N23">
        <f t="shared" si="18"/>
        <v>4.2804145791104101E-2</v>
      </c>
      <c r="O23">
        <f t="shared" si="18"/>
        <v>5.1065131755077105E-2</v>
      </c>
      <c r="P23">
        <f t="shared" si="19"/>
        <v>0.60929124493670728</v>
      </c>
      <c r="R23">
        <f t="shared" si="20"/>
        <v>0.66929297117976205</v>
      </c>
      <c r="S23">
        <f t="shared" si="21"/>
        <v>0.52702702702702631</v>
      </c>
    </row>
    <row r="24" spans="1:19" x14ac:dyDescent="0.25">
      <c r="E24" t="s">
        <v>140</v>
      </c>
      <c r="F24">
        <f t="shared" si="17"/>
        <v>0.40186769230769204</v>
      </c>
      <c r="J24">
        <f t="shared" si="18"/>
        <v>0.81130238604632199</v>
      </c>
      <c r="K24">
        <f t="shared" si="18"/>
        <v>0.18869761395367798</v>
      </c>
      <c r="L24">
        <f t="shared" si="18"/>
        <v>0.78384006982780408</v>
      </c>
      <c r="M24">
        <f t="shared" si="18"/>
        <v>0.134127573560376</v>
      </c>
      <c r="N24">
        <f t="shared" si="18"/>
        <v>4.1552137328014604E-2</v>
      </c>
      <c r="O24">
        <f t="shared" si="18"/>
        <v>4.0480219283805602E-2</v>
      </c>
      <c r="P24">
        <f t="shared" si="19"/>
        <v>0.46732908191941647</v>
      </c>
      <c r="R24">
        <f t="shared" si="20"/>
        <v>0.76747503566333508</v>
      </c>
      <c r="S24">
        <f t="shared" si="21"/>
        <v>0</v>
      </c>
    </row>
    <row r="25" spans="1:19" x14ac:dyDescent="0.25">
      <c r="E25" t="s">
        <v>87</v>
      </c>
      <c r="F25">
        <f t="shared" si="17"/>
        <v>0.35378769230769203</v>
      </c>
      <c r="J25">
        <f t="shared" si="18"/>
        <v>0.62147860679307299</v>
      </c>
      <c r="K25">
        <f t="shared" si="18"/>
        <v>0.38755323978985101</v>
      </c>
      <c r="L25">
        <f t="shared" si="18"/>
        <v>0.72531113836199002</v>
      </c>
      <c r="M25">
        <f t="shared" si="18"/>
        <v>0.138683782537985</v>
      </c>
      <c r="N25">
        <f t="shared" si="18"/>
        <v>5.5522216714065806E-2</v>
      </c>
      <c r="O25">
        <f t="shared" si="18"/>
        <v>8.0482862385959406E-2</v>
      </c>
      <c r="P25">
        <f t="shared" si="19"/>
        <v>1.0165435827777767</v>
      </c>
      <c r="R25">
        <f t="shared" si="20"/>
        <v>1.0348807386509331</v>
      </c>
      <c r="S25">
        <f t="shared" si="21"/>
        <v>1.0156249999999991</v>
      </c>
    </row>
    <row r="26" spans="1:19" x14ac:dyDescent="0.25">
      <c r="E26" t="s">
        <v>121</v>
      </c>
      <c r="F26">
        <f t="shared" si="17"/>
        <v>0.40143999999999996</v>
      </c>
      <c r="J26">
        <f t="shared" si="18"/>
        <v>0.81067545112672401</v>
      </c>
      <c r="K26">
        <f t="shared" si="18"/>
        <v>0.18932454887327602</v>
      </c>
      <c r="L26">
        <f t="shared" si="18"/>
        <v>0.92424962442897896</v>
      </c>
      <c r="M26">
        <f t="shared" si="18"/>
        <v>2.81601618787749E-2</v>
      </c>
      <c r="N26">
        <f t="shared" si="18"/>
        <v>1.6479136646534002E-2</v>
      </c>
      <c r="O26">
        <f t="shared" si="18"/>
        <v>3.11110770457124E-2</v>
      </c>
      <c r="P26">
        <f t="shared" si="19"/>
        <v>0.37688629384164102</v>
      </c>
      <c r="R26">
        <f t="shared" si="20"/>
        <v>0.44619531411984137</v>
      </c>
      <c r="S26">
        <f>S10/$S$2</f>
        <v>0.26494565217391236</v>
      </c>
    </row>
    <row r="27" spans="1:19" x14ac:dyDescent="0.25">
      <c r="E27" t="s">
        <v>122</v>
      </c>
      <c r="F27">
        <f t="shared" si="17"/>
        <v>0.40179076923076901</v>
      </c>
      <c r="J27">
        <f t="shared" si="18"/>
        <v>0.81225114139255694</v>
      </c>
      <c r="K27">
        <f t="shared" si="18"/>
        <v>0.18774885860744298</v>
      </c>
      <c r="L27">
        <f t="shared" si="18"/>
        <v>0.70886492778484</v>
      </c>
      <c r="M27">
        <f t="shared" si="18"/>
        <v>0.14037156729105099</v>
      </c>
      <c r="N27">
        <f t="shared" si="18"/>
        <v>6.1134000091896297E-2</v>
      </c>
      <c r="O27">
        <f t="shared" si="18"/>
        <v>8.96295048322127E-2</v>
      </c>
      <c r="P27">
        <f t="shared" si="19"/>
        <v>1.0599831716507306</v>
      </c>
      <c r="R27">
        <f t="shared" si="20"/>
        <v>1.0142438206954301</v>
      </c>
      <c r="S27">
        <f>S11/$S$2</f>
        <v>1.3229308005427407</v>
      </c>
    </row>
    <row r="28" spans="1:19" x14ac:dyDescent="0.25">
      <c r="E28" t="s">
        <v>124</v>
      </c>
      <c r="F28">
        <f t="shared" si="17"/>
        <v>0.40143999999999996</v>
      </c>
      <c r="J28">
        <f t="shared" si="18"/>
        <v>0.81177596042792</v>
      </c>
      <c r="K28">
        <f t="shared" si="18"/>
        <v>0.18822403957208</v>
      </c>
      <c r="L28">
        <f t="shared" si="18"/>
        <v>0.72273660974338494</v>
      </c>
      <c r="M28">
        <f t="shared" si="18"/>
        <v>0.138018517950762</v>
      </c>
      <c r="N28">
        <f t="shared" si="18"/>
        <v>5.7117454088358804E-2</v>
      </c>
      <c r="O28">
        <f t="shared" si="18"/>
        <v>8.2127418217494003E-2</v>
      </c>
      <c r="P28">
        <f t="shared" si="19"/>
        <v>0.97564885379282285</v>
      </c>
      <c r="R28">
        <f t="shared" si="20"/>
        <v>0.94542071531941307</v>
      </c>
      <c r="S28">
        <f t="shared" ref="S28:S29" si="22">S12/$S$2</f>
        <v>1.1079545454545447</v>
      </c>
    </row>
    <row r="29" spans="1:19" x14ac:dyDescent="0.25">
      <c r="E29" t="s">
        <v>123</v>
      </c>
      <c r="F29">
        <f t="shared" si="17"/>
        <v>0.402390769230769</v>
      </c>
      <c r="J29">
        <f t="shared" si="18"/>
        <v>0.81172550002039101</v>
      </c>
      <c r="K29">
        <f t="shared" si="18"/>
        <v>0.18827449997960902</v>
      </c>
      <c r="L29">
        <f t="shared" si="18"/>
        <v>0.77986190232227404</v>
      </c>
      <c r="M29">
        <f t="shared" si="18"/>
        <v>0.13896174403756001</v>
      </c>
      <c r="N29">
        <f t="shared" si="18"/>
        <v>4.2782752318832801E-2</v>
      </c>
      <c r="O29">
        <f t="shared" si="18"/>
        <v>3.83936013213333E-2</v>
      </c>
      <c r="P29">
        <f t="shared" si="19"/>
        <v>0.43825826304331261</v>
      </c>
      <c r="R29">
        <f t="shared" si="20"/>
        <v>0.5337487168024353</v>
      </c>
      <c r="S29">
        <f t="shared" si="22"/>
        <v>0.26896551724137996</v>
      </c>
    </row>
    <row r="30" spans="1:19" x14ac:dyDescent="0.25">
      <c r="E30" t="s">
        <v>41</v>
      </c>
      <c r="F30">
        <f t="shared" si="17"/>
        <v>0.40017230769230799</v>
      </c>
      <c r="J30">
        <f t="shared" si="18"/>
        <v>0.80419291601952192</v>
      </c>
      <c r="K30">
        <f t="shared" si="18"/>
        <v>0.195807083980478</v>
      </c>
      <c r="L30">
        <f t="shared" si="18"/>
        <v>0.71379252014516792</v>
      </c>
      <c r="M30">
        <f t="shared" si="18"/>
        <v>0.13960909146829098</v>
      </c>
      <c r="N30">
        <f t="shared" si="18"/>
        <v>5.8920772590268802E-2</v>
      </c>
      <c r="O30">
        <f t="shared" si="18"/>
        <v>8.767761579627241E-2</v>
      </c>
      <c r="P30">
        <f t="shared" si="19"/>
        <v>1.0270748762873909</v>
      </c>
      <c r="R30">
        <f>R14/$R$2</f>
        <v>1.0187360524086428</v>
      </c>
      <c r="S30">
        <f>S14/$S$2</f>
        <v>1.1190817790530849</v>
      </c>
    </row>
    <row r="31" spans="1:19" x14ac:dyDescent="0.25">
      <c r="E31" t="s">
        <v>76</v>
      </c>
      <c r="F31">
        <f t="shared" si="17"/>
        <v>0.40527999999999997</v>
      </c>
      <c r="J31">
        <f t="shared" si="18"/>
        <v>0.76181004475385394</v>
      </c>
      <c r="K31">
        <f t="shared" si="18"/>
        <v>0.238189955246146</v>
      </c>
      <c r="L31">
        <f t="shared" si="18"/>
        <v>0.71649609766467293</v>
      </c>
      <c r="M31">
        <f t="shared" si="18"/>
        <v>0.13578456679522599</v>
      </c>
      <c r="N31">
        <f t="shared" si="18"/>
        <v>5.9825685565914499E-2</v>
      </c>
      <c r="O31">
        <f t="shared" si="18"/>
        <v>8.7893649974186902E-2</v>
      </c>
      <c r="P31">
        <f t="shared" si="19"/>
        <v>1.045423320083446</v>
      </c>
      <c r="R31">
        <f t="shared" si="20"/>
        <v>1.0154977150804687</v>
      </c>
      <c r="S31">
        <f t="shared" ref="S31" si="23">S15/$S$2</f>
        <v>1.1353711790393013</v>
      </c>
    </row>
  </sheetData>
  <autoFilter ref="A1:S1">
    <sortState ref="A2:S15">
      <sortCondition ref="B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topLeftCell="S1" zoomScale="60" zoomScaleNormal="60" workbookViewId="0">
      <selection activeCell="AR8" sqref="AR8:AS8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1000</v>
      </c>
      <c r="D2">
        <v>1625000</v>
      </c>
      <c r="E2">
        <v>573365</v>
      </c>
      <c r="F2">
        <v>35.283999999999999</v>
      </c>
      <c r="G2">
        <v>922839</v>
      </c>
      <c r="H2">
        <v>573365</v>
      </c>
      <c r="I2">
        <v>349474</v>
      </c>
      <c r="J2">
        <v>62.130555817428601</v>
      </c>
      <c r="K2">
        <v>37.869444182571399</v>
      </c>
      <c r="L2">
        <v>74.2973498556766</v>
      </c>
      <c r="M2">
        <v>12.2117673733137</v>
      </c>
      <c r="N2">
        <v>5.4037131670053098</v>
      </c>
      <c r="O2">
        <v>8.0871696040044299</v>
      </c>
      <c r="P2">
        <v>1.4919223590228601</v>
      </c>
      <c r="Q2">
        <v>1.4388489208633099E-2</v>
      </c>
      <c r="R2">
        <v>2.6785714285714302</v>
      </c>
      <c r="S2">
        <v>0.52356020942408399</v>
      </c>
      <c r="U2" s="30">
        <v>1</v>
      </c>
      <c r="V2" s="30" t="s">
        <v>20</v>
      </c>
      <c r="W2" s="30">
        <f t="shared" ref="W2:Y15" si="0">C2</f>
        <v>1000</v>
      </c>
      <c r="X2" s="31">
        <f t="shared" si="0"/>
        <v>1625000</v>
      </c>
      <c r="Y2" s="31">
        <f t="shared" si="0"/>
        <v>573365</v>
      </c>
      <c r="Z2" s="32">
        <f t="shared" ref="Z2:Z13" si="1">F18</f>
        <v>0.35283999999999999</v>
      </c>
      <c r="AA2" s="31">
        <f t="shared" ref="AA2:AC15" si="2">G2</f>
        <v>922839</v>
      </c>
      <c r="AB2" s="31">
        <f t="shared" si="2"/>
        <v>573365</v>
      </c>
      <c r="AC2" s="31">
        <f>I2</f>
        <v>349474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 t="shared" ref="AH2:AI15" si="3">J18</f>
        <v>0.62130555817428601</v>
      </c>
      <c r="AI2" s="32">
        <f t="shared" si="3"/>
        <v>0.37869444182571399</v>
      </c>
      <c r="AJ2" s="34"/>
      <c r="AK2" s="33">
        <f t="shared" ref="AK2:AN15" si="4">L18</f>
        <v>0.74297349855676598</v>
      </c>
      <c r="AL2" s="33">
        <f t="shared" si="4"/>
        <v>0.12211767373313701</v>
      </c>
      <c r="AM2" s="33">
        <f t="shared" si="4"/>
        <v>5.4037131670053098E-2</v>
      </c>
      <c r="AN2" s="33">
        <f t="shared" si="4"/>
        <v>8.0871696040044294E-2</v>
      </c>
      <c r="AO2" s="35"/>
      <c r="AP2" s="35">
        <f>SUM(AL2:AN2)</f>
        <v>0.25702650144323441</v>
      </c>
      <c r="AQ2" s="35">
        <f>AP2/$AP$2</f>
        <v>1</v>
      </c>
      <c r="AR2" s="32" t="s">
        <v>156</v>
      </c>
      <c r="AS2" s="33">
        <f t="shared" ref="AS2:AS15" si="5">P18</f>
        <v>1</v>
      </c>
      <c r="AT2" s="33">
        <f t="shared" ref="AT2:AT7" si="6">S18</f>
        <v>1</v>
      </c>
      <c r="AU2" s="33">
        <f t="shared" ref="AU2:AU7" si="7">R18</f>
        <v>1</v>
      </c>
    </row>
    <row r="3" spans="1:47" ht="30" x14ac:dyDescent="0.25">
      <c r="A3">
        <v>5</v>
      </c>
      <c r="B3" t="s">
        <v>26</v>
      </c>
      <c r="C3">
        <v>1000</v>
      </c>
      <c r="D3">
        <v>1625000</v>
      </c>
      <c r="E3">
        <v>573369</v>
      </c>
      <c r="F3">
        <v>35.284246153846198</v>
      </c>
      <c r="G3">
        <v>924662</v>
      </c>
      <c r="H3">
        <v>573369</v>
      </c>
      <c r="I3">
        <v>351293</v>
      </c>
      <c r="J3">
        <v>62.008496077485603</v>
      </c>
      <c r="K3">
        <v>37.991503922514397</v>
      </c>
      <c r="L3">
        <v>74.836100312364294</v>
      </c>
      <c r="M3">
        <v>12.033960678027601</v>
      </c>
      <c r="N3">
        <v>5.2798459630709003</v>
      </c>
      <c r="O3">
        <v>7.8500930465372196</v>
      </c>
      <c r="P3">
        <v>1.4460260277414401</v>
      </c>
      <c r="Q3">
        <v>1.40105078809107E-2</v>
      </c>
      <c r="R3">
        <v>2.6408450704225399</v>
      </c>
      <c r="S3">
        <v>0.512820512820513</v>
      </c>
      <c r="U3" s="30">
        <v>2</v>
      </c>
      <c r="V3" s="30" t="s">
        <v>38</v>
      </c>
      <c r="W3" s="30">
        <f t="shared" si="0"/>
        <v>1000</v>
      </c>
      <c r="X3" s="31">
        <f t="shared" si="0"/>
        <v>1625000</v>
      </c>
      <c r="Y3" s="31">
        <f t="shared" si="0"/>
        <v>573369</v>
      </c>
      <c r="Z3" s="32">
        <f t="shared" si="1"/>
        <v>0.35284246153846199</v>
      </c>
      <c r="AA3" s="31">
        <f t="shared" si="2"/>
        <v>924662</v>
      </c>
      <c r="AB3" s="31">
        <f t="shared" si="2"/>
        <v>573369</v>
      </c>
      <c r="AC3" s="31">
        <f t="shared" si="2"/>
        <v>351293</v>
      </c>
      <c r="AD3" s="44">
        <f t="shared" ref="AD3:AD15" si="8">AA3/$AA$2</f>
        <v>1.001975425832675</v>
      </c>
      <c r="AE3" s="44">
        <f t="shared" ref="AE3:AE14" si="9">AA3/$AA$2</f>
        <v>1.001975425832675</v>
      </c>
      <c r="AF3" s="44">
        <f>AC3/$AC$2</f>
        <v>1.0052049651762363</v>
      </c>
      <c r="AG3" s="44">
        <f t="shared" ref="AG3:AG15" si="10">AB3/$AB$2</f>
        <v>1.0000069763588639</v>
      </c>
      <c r="AH3" s="33">
        <f t="shared" si="3"/>
        <v>0.62008496077485598</v>
      </c>
      <c r="AI3" s="32">
        <f t="shared" si="3"/>
        <v>0.37991503922514397</v>
      </c>
      <c r="AJ3" s="34"/>
      <c r="AK3" s="33">
        <f t="shared" si="4"/>
        <v>0.74836100312364295</v>
      </c>
      <c r="AL3" s="33">
        <f t="shared" si="4"/>
        <v>0.12033960678027601</v>
      </c>
      <c r="AM3" s="33">
        <f t="shared" si="4"/>
        <v>5.2798459630709005E-2</v>
      </c>
      <c r="AN3" s="33">
        <f t="shared" si="4"/>
        <v>7.8500930465372196E-2</v>
      </c>
      <c r="AO3" s="35"/>
      <c r="AP3" s="35">
        <f t="shared" ref="AP3:AP15" si="11">SUM(AL3:AN3)</f>
        <v>0.25163899687635721</v>
      </c>
      <c r="AQ3" s="35">
        <f t="shared" ref="AQ3:AQ15" si="12">AP3/$AP$2</f>
        <v>0.97903910866534882</v>
      </c>
      <c r="AR3" s="32" t="s">
        <v>157</v>
      </c>
      <c r="AS3" s="33">
        <f t="shared" si="5"/>
        <v>0.96923678299755489</v>
      </c>
      <c r="AT3" s="33">
        <f t="shared" si="6"/>
        <v>0.97948717948717945</v>
      </c>
      <c r="AU3" s="33">
        <f t="shared" si="7"/>
        <v>0.98591549295774761</v>
      </c>
    </row>
    <row r="4" spans="1:47" ht="30" x14ac:dyDescent="0.25">
      <c r="A4">
        <v>6</v>
      </c>
      <c r="B4" t="s">
        <v>27</v>
      </c>
      <c r="C4">
        <v>1000</v>
      </c>
      <c r="D4">
        <v>1625000</v>
      </c>
      <c r="E4">
        <v>572338</v>
      </c>
      <c r="F4">
        <v>35.220799999999997</v>
      </c>
      <c r="G4">
        <v>924122</v>
      </c>
      <c r="H4">
        <v>572338</v>
      </c>
      <c r="I4">
        <v>351784</v>
      </c>
      <c r="J4">
        <v>61.9331646687342</v>
      </c>
      <c r="K4">
        <v>38.0668353312658</v>
      </c>
      <c r="L4">
        <v>80.108781873648098</v>
      </c>
      <c r="M4">
        <v>11.2353189898277</v>
      </c>
      <c r="N4">
        <v>3.8847673926945299</v>
      </c>
      <c r="O4">
        <v>4.7711317438296996</v>
      </c>
      <c r="P4">
        <v>0.87894824909539004</v>
      </c>
      <c r="Q4">
        <v>8.6058519793459493E-3</v>
      </c>
      <c r="R4">
        <v>1.7730496453900699</v>
      </c>
      <c r="S4">
        <v>0.174216027874564</v>
      </c>
      <c r="U4" s="30">
        <v>3</v>
      </c>
      <c r="V4" s="30" t="s">
        <v>37</v>
      </c>
      <c r="W4" s="30">
        <f t="shared" si="0"/>
        <v>1000</v>
      </c>
      <c r="X4" s="31">
        <f t="shared" si="0"/>
        <v>1625000</v>
      </c>
      <c r="Y4" s="31">
        <f t="shared" si="0"/>
        <v>572338</v>
      </c>
      <c r="Z4" s="32">
        <f t="shared" si="1"/>
        <v>0.35220799999999997</v>
      </c>
      <c r="AA4" s="31">
        <f t="shared" si="2"/>
        <v>924122</v>
      </c>
      <c r="AB4" s="31">
        <f t="shared" si="2"/>
        <v>572338</v>
      </c>
      <c r="AC4" s="31">
        <f t="shared" si="2"/>
        <v>351784</v>
      </c>
      <c r="AD4" s="44">
        <f t="shared" si="8"/>
        <v>1.0013902750100505</v>
      </c>
      <c r="AE4" s="44">
        <f t="shared" si="9"/>
        <v>1.0013902750100505</v>
      </c>
      <c r="AF4" s="44">
        <f>AC4/$AC$2</f>
        <v>1.0066099337862044</v>
      </c>
      <c r="AG4" s="44">
        <f t="shared" si="10"/>
        <v>0.99820881986169363</v>
      </c>
      <c r="AH4" s="33">
        <f t="shared" si="3"/>
        <v>0.61933164668734197</v>
      </c>
      <c r="AI4" s="32">
        <f t="shared" si="3"/>
        <v>0.38066835331265803</v>
      </c>
      <c r="AJ4" s="34"/>
      <c r="AK4" s="33">
        <f t="shared" si="4"/>
        <v>0.80108781873648094</v>
      </c>
      <c r="AL4" s="33">
        <f t="shared" si="4"/>
        <v>0.112353189898277</v>
      </c>
      <c r="AM4" s="33">
        <f t="shared" si="4"/>
        <v>3.8847673926945298E-2</v>
      </c>
      <c r="AN4" s="33">
        <f t="shared" si="4"/>
        <v>4.7711317438296999E-2</v>
      </c>
      <c r="AO4" s="35"/>
      <c r="AP4" s="35">
        <f t="shared" si="11"/>
        <v>0.19891218126351928</v>
      </c>
      <c r="AQ4" s="35">
        <f t="shared" si="12"/>
        <v>0.7738975558808282</v>
      </c>
      <c r="AR4" s="32" t="s">
        <v>158</v>
      </c>
      <c r="AS4" s="33">
        <f t="shared" si="5"/>
        <v>0.58913806323745987</v>
      </c>
      <c r="AT4" s="33">
        <f t="shared" si="6"/>
        <v>0.33275261324041711</v>
      </c>
      <c r="AU4" s="33">
        <f t="shared" si="7"/>
        <v>0.6619385342789591</v>
      </c>
    </row>
    <row r="5" spans="1:47" ht="30" x14ac:dyDescent="0.25">
      <c r="A5">
        <v>1</v>
      </c>
      <c r="B5" t="s">
        <v>22</v>
      </c>
      <c r="C5">
        <v>1000</v>
      </c>
      <c r="D5">
        <v>1625000</v>
      </c>
      <c r="E5">
        <v>651824</v>
      </c>
      <c r="F5">
        <v>40.112246153846201</v>
      </c>
      <c r="G5">
        <v>856278</v>
      </c>
      <c r="H5">
        <v>694913</v>
      </c>
      <c r="I5">
        <v>161365</v>
      </c>
      <c r="J5">
        <v>81.155068797750303</v>
      </c>
      <c r="K5">
        <v>18.8449312022497</v>
      </c>
      <c r="L5">
        <v>70.093307395861501</v>
      </c>
      <c r="M5">
        <v>14.4540550823535</v>
      </c>
      <c r="N5">
        <v>6.2395677360760002</v>
      </c>
      <c r="O5">
        <v>9.2130697857090293</v>
      </c>
      <c r="P5">
        <v>1.59263268802789</v>
      </c>
      <c r="Q5">
        <v>1.5625E-2</v>
      </c>
      <c r="R5">
        <v>2.7496382054992798</v>
      </c>
      <c r="S5">
        <v>0.67114093959731502</v>
      </c>
      <c r="U5" s="30">
        <v>4</v>
      </c>
      <c r="V5" s="30" t="s">
        <v>19</v>
      </c>
      <c r="W5" s="30">
        <f t="shared" si="0"/>
        <v>1000</v>
      </c>
      <c r="X5" s="31">
        <f t="shared" si="0"/>
        <v>1625000</v>
      </c>
      <c r="Y5" s="31">
        <f t="shared" si="0"/>
        <v>651824</v>
      </c>
      <c r="Z5" s="32">
        <f t="shared" si="1"/>
        <v>0.40112246153846198</v>
      </c>
      <c r="AA5" s="31">
        <f t="shared" si="2"/>
        <v>856278</v>
      </c>
      <c r="AB5" s="31">
        <f t="shared" si="2"/>
        <v>694913</v>
      </c>
      <c r="AC5" s="31">
        <f t="shared" si="2"/>
        <v>161365</v>
      </c>
      <c r="AD5" s="44">
        <f t="shared" si="8"/>
        <v>0.92787365943571953</v>
      </c>
      <c r="AE5" s="44">
        <f t="shared" si="9"/>
        <v>0.92787365943571953</v>
      </c>
      <c r="AF5" s="44">
        <f>AC5/$AC$2</f>
        <v>0.46173678156314918</v>
      </c>
      <c r="AG5" s="44">
        <f t="shared" si="10"/>
        <v>1.211990616797328</v>
      </c>
      <c r="AH5" s="33">
        <f t="shared" si="3"/>
        <v>0.81155068797750307</v>
      </c>
      <c r="AI5" s="32">
        <f t="shared" si="3"/>
        <v>0.18844931202249701</v>
      </c>
      <c r="AJ5" s="34"/>
      <c r="AK5" s="33">
        <f t="shared" si="4"/>
        <v>0.70093307395861504</v>
      </c>
      <c r="AL5" s="33">
        <f t="shared" si="4"/>
        <v>0.14454055082353501</v>
      </c>
      <c r="AM5" s="33">
        <f t="shared" si="4"/>
        <v>6.2395677360760002E-2</v>
      </c>
      <c r="AN5" s="33">
        <f t="shared" si="4"/>
        <v>9.2130697857090299E-2</v>
      </c>
      <c r="AO5" s="35"/>
      <c r="AP5" s="35">
        <f t="shared" si="11"/>
        <v>0.29906692604138529</v>
      </c>
      <c r="AQ5" s="35">
        <f t="shared" si="12"/>
        <v>1.1635645521457472</v>
      </c>
      <c r="AR5" s="30" t="s">
        <v>159</v>
      </c>
      <c r="AS5" s="33">
        <f t="shared" si="5"/>
        <v>1.0675037332847472</v>
      </c>
      <c r="AT5" s="33">
        <f t="shared" si="6"/>
        <v>1.2818791946308712</v>
      </c>
      <c r="AU5" s="33">
        <f t="shared" si="7"/>
        <v>1.0265315967197306</v>
      </c>
    </row>
    <row r="6" spans="1:47" ht="30" x14ac:dyDescent="0.25">
      <c r="A6">
        <v>3</v>
      </c>
      <c r="B6" t="s">
        <v>24</v>
      </c>
      <c r="C6">
        <v>1000</v>
      </c>
      <c r="D6">
        <v>1625000</v>
      </c>
      <c r="E6">
        <v>653022</v>
      </c>
      <c r="F6">
        <v>40.185969230769203</v>
      </c>
      <c r="G6">
        <v>857931</v>
      </c>
      <c r="H6">
        <v>695672</v>
      </c>
      <c r="I6">
        <v>162259</v>
      </c>
      <c r="J6">
        <v>81.087173677137201</v>
      </c>
      <c r="K6">
        <v>18.912826322862799</v>
      </c>
      <c r="L6">
        <v>71.098982882659399</v>
      </c>
      <c r="M6">
        <v>14.071042016961099</v>
      </c>
      <c r="N6">
        <v>6.0235336634906602</v>
      </c>
      <c r="O6">
        <v>8.8064414368888002</v>
      </c>
      <c r="P6">
        <v>1.5279356824660399</v>
      </c>
      <c r="Q6">
        <v>1.4903129657228001E-2</v>
      </c>
      <c r="R6">
        <v>2.6431889340303201</v>
      </c>
      <c r="S6">
        <v>0.581395348837209</v>
      </c>
      <c r="U6" s="30">
        <v>5</v>
      </c>
      <c r="V6" s="30" t="s">
        <v>40</v>
      </c>
      <c r="W6" s="30">
        <f t="shared" si="0"/>
        <v>1000</v>
      </c>
      <c r="X6" s="31">
        <f t="shared" si="0"/>
        <v>1625000</v>
      </c>
      <c r="Y6" s="31">
        <f t="shared" si="0"/>
        <v>653022</v>
      </c>
      <c r="Z6" s="32">
        <f t="shared" si="1"/>
        <v>0.40185969230769203</v>
      </c>
      <c r="AA6" s="31">
        <f t="shared" si="2"/>
        <v>857931</v>
      </c>
      <c r="AB6" s="31">
        <f t="shared" si="2"/>
        <v>695672</v>
      </c>
      <c r="AC6" s="31">
        <f t="shared" si="2"/>
        <v>162259</v>
      </c>
      <c r="AD6" s="44">
        <f t="shared" si="8"/>
        <v>0.92966487112053131</v>
      </c>
      <c r="AE6" s="44">
        <f t="shared" si="9"/>
        <v>0.92966487112053131</v>
      </c>
      <c r="AF6" s="44">
        <f t="shared" ref="AF6:AF15" si="13">AC6/$AC$2</f>
        <v>0.46429491178170623</v>
      </c>
      <c r="AG6" s="44">
        <f t="shared" si="10"/>
        <v>1.213314380891753</v>
      </c>
      <c r="AH6" s="33">
        <f t="shared" si="3"/>
        <v>0.81087173677137203</v>
      </c>
      <c r="AI6" s="32">
        <f t="shared" si="3"/>
        <v>0.189128263228628</v>
      </c>
      <c r="AJ6" s="34"/>
      <c r="AK6" s="33">
        <f t="shared" si="4"/>
        <v>0.71098982882659401</v>
      </c>
      <c r="AL6" s="33">
        <f t="shared" si="4"/>
        <v>0.14071042016961099</v>
      </c>
      <c r="AM6" s="33">
        <f t="shared" si="4"/>
        <v>6.02353366349066E-2</v>
      </c>
      <c r="AN6" s="33">
        <f t="shared" si="4"/>
        <v>8.8064414368887997E-2</v>
      </c>
      <c r="AO6" s="35"/>
      <c r="AP6" s="35">
        <f t="shared" si="11"/>
        <v>0.28901017117340561</v>
      </c>
      <c r="AQ6" s="35">
        <f t="shared" si="12"/>
        <v>1.1244372449945008</v>
      </c>
      <c r="AR6" s="32" t="s">
        <v>160</v>
      </c>
      <c r="AS6" s="33">
        <f t="shared" si="5"/>
        <v>1.0241388723919702</v>
      </c>
      <c r="AT6" s="33">
        <f t="shared" si="6"/>
        <v>1.1104651162790686</v>
      </c>
      <c r="AU6" s="33">
        <f t="shared" si="7"/>
        <v>0.98679053537131889</v>
      </c>
    </row>
    <row r="7" spans="1:47" ht="30" x14ac:dyDescent="0.25">
      <c r="A7">
        <v>4</v>
      </c>
      <c r="B7" t="s">
        <v>25</v>
      </c>
      <c r="C7">
        <v>1000</v>
      </c>
      <c r="D7">
        <v>1625000</v>
      </c>
      <c r="E7">
        <v>653480</v>
      </c>
      <c r="F7">
        <v>40.214153846153799</v>
      </c>
      <c r="G7">
        <v>858246</v>
      </c>
      <c r="H7">
        <v>696296</v>
      </c>
      <c r="I7">
        <v>161950</v>
      </c>
      <c r="J7">
        <v>81.130118870347204</v>
      </c>
      <c r="K7">
        <v>18.8698811296528</v>
      </c>
      <c r="L7">
        <v>77.744842994429803</v>
      </c>
      <c r="M7">
        <v>12.854257207565601</v>
      </c>
      <c r="N7">
        <v>4.27924343514721</v>
      </c>
      <c r="O7">
        <v>5.12165636285732</v>
      </c>
      <c r="P7">
        <v>0.88589202445091098</v>
      </c>
      <c r="Q7">
        <v>8.5959885386819503E-3</v>
      </c>
      <c r="R7">
        <v>1.7216642754662801</v>
      </c>
      <c r="S7">
        <v>0.27662517289073302</v>
      </c>
      <c r="U7" s="30">
        <v>6</v>
      </c>
      <c r="V7" s="30" t="s">
        <v>39</v>
      </c>
      <c r="W7" s="30">
        <f t="shared" si="0"/>
        <v>1000</v>
      </c>
      <c r="X7" s="31">
        <f t="shared" si="0"/>
        <v>1625000</v>
      </c>
      <c r="Y7" s="31">
        <f t="shared" si="0"/>
        <v>653480</v>
      </c>
      <c r="Z7" s="32">
        <f t="shared" si="1"/>
        <v>0.402141538461538</v>
      </c>
      <c r="AA7" s="31">
        <f t="shared" si="2"/>
        <v>858246</v>
      </c>
      <c r="AB7" s="31">
        <f t="shared" si="2"/>
        <v>696296</v>
      </c>
      <c r="AC7" s="31">
        <f t="shared" si="2"/>
        <v>161950</v>
      </c>
      <c r="AD7" s="44">
        <f t="shared" si="8"/>
        <v>0.93000620910039566</v>
      </c>
      <c r="AE7" s="44">
        <f t="shared" si="9"/>
        <v>0.93000620910039566</v>
      </c>
      <c r="AF7" s="44">
        <f t="shared" si="13"/>
        <v>0.46341072583368148</v>
      </c>
      <c r="AG7" s="44">
        <f t="shared" si="10"/>
        <v>1.2144026928745215</v>
      </c>
      <c r="AH7" s="33">
        <f t="shared" si="3"/>
        <v>0.81130118870347201</v>
      </c>
      <c r="AI7" s="32">
        <f t="shared" si="3"/>
        <v>0.18869881129652799</v>
      </c>
      <c r="AJ7" s="34"/>
      <c r="AK7" s="33">
        <f t="shared" si="4"/>
        <v>0.77744842994429808</v>
      </c>
      <c r="AL7" s="33">
        <f t="shared" si="4"/>
        <v>0.128542572075656</v>
      </c>
      <c r="AM7" s="33">
        <f t="shared" si="4"/>
        <v>4.2792434351472099E-2</v>
      </c>
      <c r="AN7" s="33">
        <f t="shared" si="4"/>
        <v>5.12165636285732E-2</v>
      </c>
      <c r="AO7" s="35"/>
      <c r="AP7" s="35">
        <f>SUM(AL7:AN7)</f>
        <v>0.22255157005570131</v>
      </c>
      <c r="AQ7" s="35">
        <f t="shared" si="12"/>
        <v>0.86587012936816921</v>
      </c>
      <c r="AR7" s="32" t="s">
        <v>161</v>
      </c>
      <c r="AS7" s="33">
        <f t="shared" si="5"/>
        <v>0.59379231036602276</v>
      </c>
      <c r="AT7" s="33">
        <f t="shared" si="6"/>
        <v>0.52835408022129982</v>
      </c>
      <c r="AU7" s="33">
        <f t="shared" si="7"/>
        <v>0.64275466284074423</v>
      </c>
    </row>
    <row r="8" spans="1:47" x14ac:dyDescent="0.25">
      <c r="A8">
        <v>14</v>
      </c>
      <c r="B8" t="s">
        <v>140</v>
      </c>
      <c r="C8">
        <v>1000</v>
      </c>
      <c r="D8">
        <v>1625000</v>
      </c>
      <c r="E8">
        <v>651860</v>
      </c>
      <c r="F8">
        <v>40.114461538461498</v>
      </c>
      <c r="G8">
        <v>856979</v>
      </c>
      <c r="H8">
        <v>694647</v>
      </c>
      <c r="I8">
        <v>162332</v>
      </c>
      <c r="J8">
        <v>81.057645519901897</v>
      </c>
      <c r="K8">
        <v>18.9423544800981</v>
      </c>
      <c r="L8">
        <v>79.060841284938505</v>
      </c>
      <c r="M8">
        <v>13.352560365722701</v>
      </c>
      <c r="N8">
        <v>3.8614119596232301</v>
      </c>
      <c r="O8">
        <v>3.7251863897155801</v>
      </c>
      <c r="P8">
        <v>0.62518867703869196</v>
      </c>
      <c r="Q8">
        <v>4.4378698224852098E-3</v>
      </c>
      <c r="R8">
        <v>1.8978102189781001</v>
      </c>
      <c r="S8">
        <v>0</v>
      </c>
      <c r="U8" s="30">
        <v>8</v>
      </c>
      <c r="V8" s="30" t="s">
        <v>140</v>
      </c>
      <c r="W8" s="30">
        <f t="shared" si="0"/>
        <v>1000</v>
      </c>
      <c r="X8" s="31">
        <f t="shared" si="0"/>
        <v>1625000</v>
      </c>
      <c r="Y8" s="31">
        <f t="shared" si="0"/>
        <v>651860</v>
      </c>
      <c r="Z8" s="32">
        <f t="shared" si="1"/>
        <v>0.40114461538461499</v>
      </c>
      <c r="AA8" s="31">
        <f>G8</f>
        <v>856979</v>
      </c>
      <c r="AB8" s="31">
        <f t="shared" si="2"/>
        <v>694647</v>
      </c>
      <c r="AC8" s="31">
        <f>I8</f>
        <v>162332</v>
      </c>
      <c r="AD8" s="44">
        <f t="shared" si="8"/>
        <v>0.928633271892497</v>
      </c>
      <c r="AE8" s="44">
        <f t="shared" si="9"/>
        <v>0.928633271892497</v>
      </c>
      <c r="AF8" s="44">
        <f t="shared" si="13"/>
        <v>0.46450379713512308</v>
      </c>
      <c r="AG8" s="44">
        <f>AB8/$AB$2</f>
        <v>1.2115266889328786</v>
      </c>
      <c r="AH8" s="33">
        <f t="shared" si="3"/>
        <v>0.810576455199019</v>
      </c>
      <c r="AI8" s="32">
        <f t="shared" si="3"/>
        <v>0.189423544800981</v>
      </c>
      <c r="AJ8" s="34"/>
      <c r="AK8" s="33">
        <f t="shared" si="4"/>
        <v>0.7906084128493851</v>
      </c>
      <c r="AL8" s="33">
        <f t="shared" si="4"/>
        <v>0.13352560365722702</v>
      </c>
      <c r="AM8" s="33">
        <f t="shared" si="4"/>
        <v>3.8614119596232302E-2</v>
      </c>
      <c r="AN8" s="33">
        <f t="shared" si="4"/>
        <v>3.7251863897155804E-2</v>
      </c>
      <c r="AO8" s="35"/>
      <c r="AP8" s="35">
        <f>SUM(AL8:AN8)</f>
        <v>0.20939158715061512</v>
      </c>
      <c r="AQ8" s="35">
        <f t="shared" si="12"/>
        <v>0.81466924996004852</v>
      </c>
      <c r="AR8" s="32" t="s">
        <v>162</v>
      </c>
      <c r="AS8" s="33">
        <f t="shared" si="5"/>
        <v>0.41904906998522468</v>
      </c>
      <c r="AT8" s="33">
        <f>S25</f>
        <v>0.99825783972125315</v>
      </c>
      <c r="AU8" s="33">
        <f>R25</f>
        <v>1.0017889087656533</v>
      </c>
    </row>
    <row r="9" spans="1:47" s="47" customFormat="1" x14ac:dyDescent="0.25">
      <c r="A9">
        <v>9</v>
      </c>
      <c r="B9" t="s">
        <v>87</v>
      </c>
      <c r="C9">
        <v>1000</v>
      </c>
      <c r="D9">
        <v>1625000</v>
      </c>
      <c r="E9">
        <v>572665</v>
      </c>
      <c r="F9">
        <v>35.240923076923103</v>
      </c>
      <c r="G9">
        <v>923438</v>
      </c>
      <c r="H9">
        <v>572665</v>
      </c>
      <c r="I9">
        <v>170997</v>
      </c>
      <c r="J9">
        <v>62.014450347505701</v>
      </c>
      <c r="K9">
        <v>18.517431598006599</v>
      </c>
      <c r="L9">
        <v>72.471514759938202</v>
      </c>
      <c r="M9">
        <v>13.7769900378057</v>
      </c>
      <c r="N9">
        <v>5.5957671588101201</v>
      </c>
      <c r="O9">
        <v>8.1557280434459898</v>
      </c>
      <c r="P9">
        <v>1.50099212009594</v>
      </c>
      <c r="Q9">
        <v>1.45454545454545E-2</v>
      </c>
      <c r="R9">
        <v>2.68336314847943</v>
      </c>
      <c r="S9">
        <v>0.52264808362369297</v>
      </c>
      <c r="U9" s="30">
        <v>9</v>
      </c>
      <c r="V9" s="48" t="s">
        <v>118</v>
      </c>
      <c r="W9" s="48">
        <f t="shared" si="0"/>
        <v>1000</v>
      </c>
      <c r="X9" s="49">
        <f t="shared" si="0"/>
        <v>1625000</v>
      </c>
      <c r="Y9" s="49">
        <f t="shared" si="0"/>
        <v>572665</v>
      </c>
      <c r="Z9" s="50">
        <f t="shared" si="1"/>
        <v>0.35240923076923103</v>
      </c>
      <c r="AA9" s="49">
        <f t="shared" si="2"/>
        <v>923438</v>
      </c>
      <c r="AB9" s="49">
        <f t="shared" si="2"/>
        <v>572665</v>
      </c>
      <c r="AC9" s="49">
        <f t="shared" si="2"/>
        <v>170997</v>
      </c>
      <c r="AD9" s="51">
        <f>AA9/$AA$2</f>
        <v>1.0006490839680595</v>
      </c>
      <c r="AE9" s="44">
        <f t="shared" si="9"/>
        <v>1.0006490839680595</v>
      </c>
      <c r="AF9" s="51">
        <f t="shared" si="13"/>
        <v>0.48929820244138333</v>
      </c>
      <c r="AG9" s="51">
        <f t="shared" si="10"/>
        <v>0.9987791371988175</v>
      </c>
      <c r="AH9" s="52">
        <f t="shared" si="3"/>
        <v>0.62014450347505701</v>
      </c>
      <c r="AI9" s="50">
        <f t="shared" si="3"/>
        <v>0.18517431598006598</v>
      </c>
      <c r="AJ9" s="53"/>
      <c r="AK9" s="52">
        <f t="shared" si="4"/>
        <v>0.72471514759938205</v>
      </c>
      <c r="AL9" s="52">
        <f t="shared" si="4"/>
        <v>0.137769900378057</v>
      </c>
      <c r="AM9" s="52">
        <f t="shared" si="4"/>
        <v>5.59576715881012E-2</v>
      </c>
      <c r="AN9" s="52">
        <f t="shared" si="4"/>
        <v>8.1557280434459895E-2</v>
      </c>
      <c r="AO9" s="54"/>
      <c r="AP9" s="54">
        <f>SUM(AL9:AN9)</f>
        <v>0.27528485240061806</v>
      </c>
      <c r="AQ9" s="35">
        <f t="shared" si="12"/>
        <v>1.071036841939881</v>
      </c>
      <c r="AR9" s="50" t="s">
        <v>163</v>
      </c>
      <c r="AS9" s="52">
        <f t="shared" si="5"/>
        <v>1.006079244686044</v>
      </c>
      <c r="AT9" s="52">
        <f>S24</f>
        <v>0</v>
      </c>
      <c r="AU9" s="52">
        <f>R24</f>
        <v>0.70851581508515693</v>
      </c>
    </row>
    <row r="10" spans="1:47" x14ac:dyDescent="0.25">
      <c r="A10">
        <v>10</v>
      </c>
      <c r="B10" t="s">
        <v>121</v>
      </c>
      <c r="C10">
        <v>1000</v>
      </c>
      <c r="D10">
        <v>1625000</v>
      </c>
      <c r="E10">
        <v>653346</v>
      </c>
      <c r="F10">
        <v>40.205907692307697</v>
      </c>
      <c r="G10">
        <v>858609</v>
      </c>
      <c r="H10">
        <v>696171</v>
      </c>
      <c r="I10">
        <v>162438</v>
      </c>
      <c r="J10">
        <v>81.081260503908098</v>
      </c>
      <c r="K10">
        <v>18.918739496091899</v>
      </c>
      <c r="L10">
        <v>92.327801807924104</v>
      </c>
      <c r="M10">
        <v>2.89892338822002</v>
      </c>
      <c r="N10">
        <v>1.6599167975314799</v>
      </c>
      <c r="O10">
        <v>3.1133580063243702</v>
      </c>
      <c r="P10">
        <v>0.55505960793858999</v>
      </c>
      <c r="Q10">
        <v>5.5944055944055901E-3</v>
      </c>
      <c r="R10">
        <v>1.16788321167883</v>
      </c>
      <c r="S10">
        <v>0.13661202185792401</v>
      </c>
      <c r="U10" s="30">
        <v>10</v>
      </c>
      <c r="V10" s="30" t="s">
        <v>119</v>
      </c>
      <c r="W10" s="30">
        <f t="shared" si="0"/>
        <v>1000</v>
      </c>
      <c r="X10" s="31">
        <f t="shared" si="0"/>
        <v>1625000</v>
      </c>
      <c r="Y10" s="31">
        <f t="shared" si="0"/>
        <v>653346</v>
      </c>
      <c r="Z10" s="32">
        <f t="shared" si="1"/>
        <v>0.40205907692307696</v>
      </c>
      <c r="AA10" s="31">
        <f t="shared" si="2"/>
        <v>858609</v>
      </c>
      <c r="AB10" s="31">
        <f t="shared" si="2"/>
        <v>696171</v>
      </c>
      <c r="AC10" s="31">
        <f t="shared" si="2"/>
        <v>162438</v>
      </c>
      <c r="AD10" s="44">
        <f t="shared" si="8"/>
        <v>0.93039956048671546</v>
      </c>
      <c r="AE10" s="44">
        <f t="shared" si="9"/>
        <v>0.93039956048671546</v>
      </c>
      <c r="AF10" s="44">
        <f t="shared" si="13"/>
        <v>0.46480711011405712</v>
      </c>
      <c r="AG10" s="44">
        <f t="shared" si="10"/>
        <v>1.2141846816600246</v>
      </c>
      <c r="AH10" s="33">
        <f t="shared" si="3"/>
        <v>0.81081260503908092</v>
      </c>
      <c r="AI10" s="32">
        <f t="shared" si="3"/>
        <v>0.18918739496091899</v>
      </c>
      <c r="AJ10" s="34"/>
      <c r="AK10" s="33">
        <f t="shared" si="4"/>
        <v>0.92327801807924104</v>
      </c>
      <c r="AL10" s="33">
        <f t="shared" si="4"/>
        <v>2.8989233882200201E-2</v>
      </c>
      <c r="AM10" s="33">
        <f t="shared" si="4"/>
        <v>1.6599167975314799E-2</v>
      </c>
      <c r="AN10" s="33">
        <f t="shared" si="4"/>
        <v>3.1133580063243703E-2</v>
      </c>
      <c r="AO10" s="35"/>
      <c r="AP10" s="35">
        <f t="shared" si="11"/>
        <v>7.6721981920758714E-2</v>
      </c>
      <c r="AQ10" s="35">
        <f t="shared" si="12"/>
        <v>0.29849833184498736</v>
      </c>
      <c r="AR10" s="32" t="s">
        <v>150</v>
      </c>
      <c r="AS10" s="33">
        <f>P26</f>
        <v>0.37204322636610143</v>
      </c>
      <c r="AT10" s="33">
        <f t="shared" ref="AT10:AT15" si="14">S26</f>
        <v>0.26092896174863472</v>
      </c>
      <c r="AU10" s="33">
        <f>R26</f>
        <v>0.43600973236009627</v>
      </c>
    </row>
    <row r="11" spans="1:47" ht="30" x14ac:dyDescent="0.25">
      <c r="A11">
        <v>11</v>
      </c>
      <c r="B11" t="s">
        <v>122</v>
      </c>
      <c r="C11">
        <v>1000</v>
      </c>
      <c r="D11">
        <v>1625000</v>
      </c>
      <c r="E11">
        <v>653464</v>
      </c>
      <c r="F11">
        <v>40.213169230769203</v>
      </c>
      <c r="G11">
        <v>857847</v>
      </c>
      <c r="H11">
        <v>696039</v>
      </c>
      <c r="I11">
        <v>161808</v>
      </c>
      <c r="J11">
        <v>81.137895219077507</v>
      </c>
      <c r="K11">
        <v>18.8621047809225</v>
      </c>
      <c r="L11">
        <v>71.086241935286395</v>
      </c>
      <c r="M11">
        <v>13.9360393227477</v>
      </c>
      <c r="N11">
        <v>6.0747034266616096</v>
      </c>
      <c r="O11">
        <v>8.9030153153042892</v>
      </c>
      <c r="P11">
        <v>1.5407881778087</v>
      </c>
      <c r="Q11">
        <v>1.50273224043716E-2</v>
      </c>
      <c r="R11">
        <v>2.6610644257703102</v>
      </c>
      <c r="S11">
        <v>0.59790732436472305</v>
      </c>
      <c r="U11" s="30">
        <v>11</v>
      </c>
      <c r="V11" s="30" t="s">
        <v>120</v>
      </c>
      <c r="W11" s="30">
        <f t="shared" si="0"/>
        <v>1000</v>
      </c>
      <c r="X11" s="31">
        <f t="shared" si="0"/>
        <v>1625000</v>
      </c>
      <c r="Y11" s="31">
        <f t="shared" si="0"/>
        <v>653464</v>
      </c>
      <c r="Z11" s="32">
        <f t="shared" si="1"/>
        <v>0.40213169230769202</v>
      </c>
      <c r="AA11" s="31">
        <f t="shared" si="2"/>
        <v>857847</v>
      </c>
      <c r="AB11" s="31">
        <f t="shared" si="2"/>
        <v>696039</v>
      </c>
      <c r="AC11" s="31">
        <f t="shared" si="2"/>
        <v>161808</v>
      </c>
      <c r="AD11" s="44">
        <f t="shared" si="8"/>
        <v>0.92957384765923412</v>
      </c>
      <c r="AE11" s="44">
        <f t="shared" si="9"/>
        <v>0.92957384765923412</v>
      </c>
      <c r="AF11" s="44">
        <f t="shared" si="13"/>
        <v>0.46300440089963774</v>
      </c>
      <c r="AG11" s="44">
        <f t="shared" si="10"/>
        <v>1.213954461817516</v>
      </c>
      <c r="AH11" s="33">
        <f t="shared" si="3"/>
        <v>0.81137895219077505</v>
      </c>
      <c r="AI11" s="32">
        <f t="shared" si="3"/>
        <v>0.18862104780922501</v>
      </c>
      <c r="AJ11" s="36"/>
      <c r="AK11" s="33">
        <f t="shared" si="4"/>
        <v>0.71086241935286398</v>
      </c>
      <c r="AL11" s="33">
        <f t="shared" si="4"/>
        <v>0.13936039322747701</v>
      </c>
      <c r="AM11" s="33">
        <f t="shared" si="4"/>
        <v>6.0747034266616096E-2</v>
      </c>
      <c r="AN11" s="33">
        <f t="shared" si="4"/>
        <v>8.9030153153042899E-2</v>
      </c>
      <c r="AO11" s="36"/>
      <c r="AP11" s="35">
        <f t="shared" si="11"/>
        <v>0.28913758064713602</v>
      </c>
      <c r="AQ11" s="35">
        <f t="shared" si="12"/>
        <v>1.1249329505852279</v>
      </c>
      <c r="AR11" s="32" t="s">
        <v>164</v>
      </c>
      <c r="AS11" s="33">
        <f t="shared" si="5"/>
        <v>1.0327535937043297</v>
      </c>
      <c r="AT11" s="33">
        <f t="shared" si="14"/>
        <v>1.1420029895366206</v>
      </c>
      <c r="AU11" s="33">
        <f>R27</f>
        <v>0.99346405228758194</v>
      </c>
    </row>
    <row r="12" spans="1:47" x14ac:dyDescent="0.25">
      <c r="A12">
        <v>13</v>
      </c>
      <c r="B12" t="s">
        <v>124</v>
      </c>
      <c r="C12">
        <v>1000</v>
      </c>
      <c r="D12">
        <v>1625000</v>
      </c>
      <c r="E12">
        <v>652036</v>
      </c>
      <c r="F12">
        <v>40.125292307692298</v>
      </c>
      <c r="G12">
        <v>857306</v>
      </c>
      <c r="H12">
        <v>694998</v>
      </c>
      <c r="I12">
        <v>162308</v>
      </c>
      <c r="J12">
        <v>81.067670120120496</v>
      </c>
      <c r="K12">
        <v>18.9323298798795</v>
      </c>
      <c r="L12">
        <v>72.325454422761894</v>
      </c>
      <c r="M12">
        <v>13.851535804771499</v>
      </c>
      <c r="N12">
        <v>5.73971375813605</v>
      </c>
      <c r="O12">
        <v>8.0832960143305002</v>
      </c>
      <c r="P12">
        <v>1.39619097723482</v>
      </c>
      <c r="Q12">
        <v>1.3568521031207601E-2</v>
      </c>
      <c r="R12">
        <v>2.4637681159420302</v>
      </c>
      <c r="S12">
        <v>0.55788005578800604</v>
      </c>
      <c r="U12" s="30">
        <v>12</v>
      </c>
      <c r="V12" s="25" t="s">
        <v>124</v>
      </c>
      <c r="W12" s="38">
        <f t="shared" si="0"/>
        <v>1000</v>
      </c>
      <c r="X12" s="39">
        <f t="shared" si="0"/>
        <v>1625000</v>
      </c>
      <c r="Y12" s="39">
        <f t="shared" si="0"/>
        <v>652036</v>
      </c>
      <c r="Z12" s="40">
        <f t="shared" si="1"/>
        <v>0.40125292307692301</v>
      </c>
      <c r="AA12" s="39">
        <f t="shared" si="2"/>
        <v>857306</v>
      </c>
      <c r="AB12" s="39">
        <f t="shared" si="2"/>
        <v>694998</v>
      </c>
      <c r="AC12" s="39">
        <f t="shared" si="2"/>
        <v>162308</v>
      </c>
      <c r="AD12" s="44">
        <f t="shared" si="8"/>
        <v>0.92898761322397516</v>
      </c>
      <c r="AE12" s="44">
        <f t="shared" si="9"/>
        <v>0.92898761322397516</v>
      </c>
      <c r="AF12" s="44">
        <f t="shared" si="13"/>
        <v>0.46443512249838326</v>
      </c>
      <c r="AG12" s="44">
        <f t="shared" si="10"/>
        <v>1.2121388644231859</v>
      </c>
      <c r="AH12" s="41">
        <f t="shared" si="3"/>
        <v>0.81067670120120494</v>
      </c>
      <c r="AI12" s="40">
        <f t="shared" si="3"/>
        <v>0.189323298798795</v>
      </c>
      <c r="AJ12" s="42"/>
      <c r="AK12" s="41">
        <f t="shared" si="4"/>
        <v>0.72325454422761892</v>
      </c>
      <c r="AL12" s="41">
        <f t="shared" si="4"/>
        <v>0.138515358047715</v>
      </c>
      <c r="AM12" s="41">
        <f t="shared" si="4"/>
        <v>5.7397137581360502E-2</v>
      </c>
      <c r="AN12" s="41">
        <f t="shared" si="4"/>
        <v>8.0832960143305002E-2</v>
      </c>
      <c r="AO12" s="42"/>
      <c r="AP12" s="43">
        <f>SUM(AL12:AN12)</f>
        <v>0.27674545577238052</v>
      </c>
      <c r="AQ12" s="35">
        <f t="shared" si="12"/>
        <v>1.0767195375512713</v>
      </c>
      <c r="AR12" s="40" t="s">
        <v>165</v>
      </c>
      <c r="AS12" s="41">
        <f t="shared" si="5"/>
        <v>0.93583353637065958</v>
      </c>
      <c r="AT12" s="41">
        <f t="shared" si="14"/>
        <v>1.065550906555091</v>
      </c>
      <c r="AU12" s="41">
        <f>R28</f>
        <v>0.91980676328502409</v>
      </c>
    </row>
    <row r="13" spans="1:47" x14ac:dyDescent="0.25">
      <c r="A13">
        <v>12</v>
      </c>
      <c r="B13" t="s">
        <v>123</v>
      </c>
      <c r="C13">
        <v>1000</v>
      </c>
      <c r="D13">
        <v>1625000</v>
      </c>
      <c r="E13">
        <v>654288</v>
      </c>
      <c r="F13">
        <v>40.2638769230769</v>
      </c>
      <c r="G13">
        <v>857931</v>
      </c>
      <c r="H13">
        <v>696893</v>
      </c>
      <c r="I13">
        <v>161038</v>
      </c>
      <c r="J13">
        <v>81.229492814690204</v>
      </c>
      <c r="K13">
        <v>18.7705071853098</v>
      </c>
      <c r="L13">
        <v>78.045906389846706</v>
      </c>
      <c r="M13">
        <v>13.79163304233</v>
      </c>
      <c r="N13">
        <v>4.2517973736336296</v>
      </c>
      <c r="O13">
        <v>3.9106631941897101</v>
      </c>
      <c r="P13">
        <v>0.65046080124799499</v>
      </c>
      <c r="Q13">
        <v>5.8910162002945498E-3</v>
      </c>
      <c r="R13">
        <v>1.40449438202247</v>
      </c>
      <c r="S13">
        <v>0.13869625520111001</v>
      </c>
      <c r="U13" s="30">
        <v>13</v>
      </c>
      <c r="V13" s="25" t="s">
        <v>123</v>
      </c>
      <c r="W13" s="38">
        <f t="shared" si="0"/>
        <v>1000</v>
      </c>
      <c r="X13" s="39">
        <f t="shared" si="0"/>
        <v>1625000</v>
      </c>
      <c r="Y13" s="39">
        <f t="shared" si="0"/>
        <v>654288</v>
      </c>
      <c r="Z13" s="40">
        <f t="shared" si="1"/>
        <v>0.40263876923076902</v>
      </c>
      <c r="AA13" s="39">
        <f t="shared" si="2"/>
        <v>857931</v>
      </c>
      <c r="AB13" s="39">
        <f t="shared" si="2"/>
        <v>696893</v>
      </c>
      <c r="AC13" s="39">
        <f t="shared" si="2"/>
        <v>161038</v>
      </c>
      <c r="AD13" s="44">
        <f t="shared" si="8"/>
        <v>0.92966487112053131</v>
      </c>
      <c r="AE13" s="44">
        <f t="shared" si="9"/>
        <v>0.92966487112053131</v>
      </c>
      <c r="AF13" s="44">
        <f t="shared" si="13"/>
        <v>0.46080108963756961</v>
      </c>
      <c r="AG13" s="44">
        <f t="shared" si="10"/>
        <v>1.2154439144349585</v>
      </c>
      <c r="AH13" s="41">
        <f t="shared" si="3"/>
        <v>0.81229492814690207</v>
      </c>
      <c r="AI13" s="40">
        <f t="shared" si="3"/>
        <v>0.18770507185309801</v>
      </c>
      <c r="AJ13" s="42"/>
      <c r="AK13" s="41">
        <f t="shared" si="4"/>
        <v>0.78045906389846709</v>
      </c>
      <c r="AL13" s="41">
        <f t="shared" si="4"/>
        <v>0.13791633042330001</v>
      </c>
      <c r="AM13" s="41">
        <f t="shared" si="4"/>
        <v>4.2517973736336298E-2</v>
      </c>
      <c r="AN13" s="41">
        <f t="shared" si="4"/>
        <v>3.9106631941897098E-2</v>
      </c>
      <c r="AO13" s="42"/>
      <c r="AP13" s="43">
        <f t="shared" si="11"/>
        <v>0.21954093610153338</v>
      </c>
      <c r="AQ13" s="35">
        <f t="shared" si="12"/>
        <v>0.85415680822321782</v>
      </c>
      <c r="AR13" s="40" t="s">
        <v>166</v>
      </c>
      <c r="AS13" s="41">
        <f t="shared" si="5"/>
        <v>0.43598837252765393</v>
      </c>
      <c r="AT13" s="41">
        <f t="shared" si="14"/>
        <v>0.26490984743411999</v>
      </c>
      <c r="AU13" s="41">
        <f>R29</f>
        <v>0.52434456928838846</v>
      </c>
    </row>
    <row r="14" spans="1:47" ht="30" x14ac:dyDescent="0.25">
      <c r="A14">
        <v>7</v>
      </c>
      <c r="B14" t="s">
        <v>41</v>
      </c>
      <c r="C14">
        <v>1000</v>
      </c>
      <c r="D14">
        <v>1625000</v>
      </c>
      <c r="E14">
        <v>649467</v>
      </c>
      <c r="F14">
        <v>39.967199999999998</v>
      </c>
      <c r="G14">
        <v>859163</v>
      </c>
      <c r="H14">
        <v>690914</v>
      </c>
      <c r="I14">
        <v>168249</v>
      </c>
      <c r="J14">
        <v>80.417103622944694</v>
      </c>
      <c r="K14">
        <v>19.582896377055299</v>
      </c>
      <c r="L14">
        <v>71.483539579378203</v>
      </c>
      <c r="M14">
        <v>13.979463159791001</v>
      </c>
      <c r="N14">
        <v>5.9471843835021598</v>
      </c>
      <c r="O14">
        <v>8.5898128773286402</v>
      </c>
      <c r="P14">
        <v>1.4870716654145</v>
      </c>
      <c r="Q14">
        <v>1.4513788098693799E-2</v>
      </c>
      <c r="R14">
        <v>2.5956727698530901</v>
      </c>
      <c r="S14">
        <v>0.57720057720057705</v>
      </c>
      <c r="U14" s="30">
        <v>14</v>
      </c>
      <c r="V14" s="30" t="s">
        <v>59</v>
      </c>
      <c r="W14" s="30">
        <f t="shared" si="0"/>
        <v>1000</v>
      </c>
      <c r="X14" s="31">
        <f t="shared" si="0"/>
        <v>1625000</v>
      </c>
      <c r="Y14" s="31">
        <f t="shared" si="0"/>
        <v>649467</v>
      </c>
      <c r="Z14" s="32">
        <f>F30</f>
        <v>0.39967199999999997</v>
      </c>
      <c r="AA14" s="31">
        <f t="shared" si="2"/>
        <v>859163</v>
      </c>
      <c r="AB14" s="31">
        <f t="shared" si="2"/>
        <v>690914</v>
      </c>
      <c r="AC14" s="31">
        <f t="shared" si="2"/>
        <v>168249</v>
      </c>
      <c r="AD14" s="44">
        <f t="shared" si="8"/>
        <v>0.93099988188622285</v>
      </c>
      <c r="AE14" s="44">
        <f t="shared" si="9"/>
        <v>0.93099988188622285</v>
      </c>
      <c r="AF14" s="44">
        <f t="shared" si="13"/>
        <v>0.48143495653467783</v>
      </c>
      <c r="AG14" s="44">
        <f t="shared" si="10"/>
        <v>1.205016002023144</v>
      </c>
      <c r="AH14" s="33">
        <f t="shared" si="3"/>
        <v>0.80417103622944697</v>
      </c>
      <c r="AI14" s="32">
        <f t="shared" si="3"/>
        <v>0.19582896377055298</v>
      </c>
      <c r="AJ14" s="34"/>
      <c r="AK14" s="33">
        <f t="shared" si="4"/>
        <v>0.71483539579378208</v>
      </c>
      <c r="AL14" s="33">
        <f t="shared" si="4"/>
        <v>0.13979463159791</v>
      </c>
      <c r="AM14" s="33">
        <f t="shared" si="4"/>
        <v>5.9471843835021597E-2</v>
      </c>
      <c r="AN14" s="33">
        <f t="shared" si="4"/>
        <v>8.5898128773286397E-2</v>
      </c>
      <c r="AO14" s="35"/>
      <c r="AP14" s="35">
        <f t="shared" si="11"/>
        <v>0.28516460420621803</v>
      </c>
      <c r="AQ14" s="35">
        <f t="shared" si="12"/>
        <v>1.1094754922351775</v>
      </c>
      <c r="AR14" s="32" t="s">
        <v>167</v>
      </c>
      <c r="AS14" s="33">
        <f t="shared" si="5"/>
        <v>0.99674869568176649</v>
      </c>
      <c r="AT14" s="33">
        <f t="shared" si="14"/>
        <v>1.1024531024531017</v>
      </c>
      <c r="AU14" s="33">
        <f>R30</f>
        <v>0.96905116741181974</v>
      </c>
    </row>
    <row r="15" spans="1:47" x14ac:dyDescent="0.25">
      <c r="A15">
        <v>8</v>
      </c>
      <c r="B15" t="s">
        <v>76</v>
      </c>
      <c r="C15">
        <v>1000</v>
      </c>
      <c r="D15">
        <v>1625000</v>
      </c>
      <c r="E15">
        <v>655169</v>
      </c>
      <c r="F15">
        <v>40.318092307692297</v>
      </c>
      <c r="G15">
        <v>923438</v>
      </c>
      <c r="H15">
        <v>699872</v>
      </c>
      <c r="I15">
        <v>223566</v>
      </c>
      <c r="J15">
        <v>75.789820215325804</v>
      </c>
      <c r="K15">
        <v>24.2101797846742</v>
      </c>
      <c r="L15">
        <v>71.542456984381104</v>
      </c>
      <c r="M15">
        <v>13.6543395673483</v>
      </c>
      <c r="N15">
        <v>5.9534257573236804</v>
      </c>
      <c r="O15">
        <v>8.8497776909469206</v>
      </c>
      <c r="P15">
        <v>1.52825624141421</v>
      </c>
      <c r="Q15">
        <v>1.49253731343284E-2</v>
      </c>
      <c r="R15">
        <v>2.6462395543175501</v>
      </c>
      <c r="S15">
        <v>0.58224163027656495</v>
      </c>
      <c r="U15" s="30">
        <v>15</v>
      </c>
      <c r="V15" s="30" t="s">
        <v>77</v>
      </c>
      <c r="W15" s="30">
        <f t="shared" si="0"/>
        <v>1000</v>
      </c>
      <c r="X15" s="31">
        <f t="shared" si="0"/>
        <v>1625000</v>
      </c>
      <c r="Y15" s="31">
        <f t="shared" si="0"/>
        <v>655169</v>
      </c>
      <c r="Z15" s="32">
        <f t="shared" ref="Z15" si="15">F31</f>
        <v>0.40318092307692299</v>
      </c>
      <c r="AA15" s="31">
        <f t="shared" si="2"/>
        <v>923438</v>
      </c>
      <c r="AB15" s="31">
        <f t="shared" si="2"/>
        <v>699872</v>
      </c>
      <c r="AC15" s="31">
        <f t="shared" si="2"/>
        <v>223566</v>
      </c>
      <c r="AD15" s="44">
        <f t="shared" si="8"/>
        <v>1.0006490839680595</v>
      </c>
      <c r="AE15" s="44">
        <f>AA15/$AA$2</f>
        <v>1.0006490839680595</v>
      </c>
      <c r="AF15" s="44">
        <f t="shared" si="13"/>
        <v>0.63972140989029225</v>
      </c>
      <c r="AG15" s="44">
        <f t="shared" si="10"/>
        <v>1.220639557698848</v>
      </c>
      <c r="AH15" s="33">
        <f t="shared" si="3"/>
        <v>0.75789820215325809</v>
      </c>
      <c r="AI15" s="32">
        <f t="shared" si="3"/>
        <v>0.24210179784674199</v>
      </c>
      <c r="AJ15" s="34"/>
      <c r="AK15" s="33">
        <f t="shared" si="4"/>
        <v>0.71542456984381109</v>
      </c>
      <c r="AL15" s="33">
        <f t="shared" si="4"/>
        <v>0.136543395673483</v>
      </c>
      <c r="AM15" s="33">
        <f t="shared" si="4"/>
        <v>5.9534257573236805E-2</v>
      </c>
      <c r="AN15" s="33">
        <f t="shared" si="4"/>
        <v>8.8497776909469208E-2</v>
      </c>
      <c r="AO15" s="35"/>
      <c r="AP15" s="35">
        <f t="shared" si="11"/>
        <v>0.28457543015618902</v>
      </c>
      <c r="AQ15" s="35">
        <f t="shared" si="12"/>
        <v>1.1071832225792442</v>
      </c>
      <c r="AR15" s="32" t="s">
        <v>168</v>
      </c>
      <c r="AS15" s="33">
        <f t="shared" si="5"/>
        <v>1.0243537354149896</v>
      </c>
      <c r="AT15" s="33">
        <f t="shared" si="14"/>
        <v>1.1120815138282385</v>
      </c>
      <c r="AU15" s="33">
        <f t="shared" ref="AU15" si="16">R31</f>
        <v>0.98792943361188479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 t="shared" ref="F18:F31" si="17">F2/$A$18</f>
        <v>0.35283999999999999</v>
      </c>
      <c r="J18">
        <f t="shared" ref="J18:O31" si="18">J2/$A$18</f>
        <v>0.62130555817428601</v>
      </c>
      <c r="K18">
        <f t="shared" si="18"/>
        <v>0.37869444182571399</v>
      </c>
      <c r="L18">
        <f t="shared" si="18"/>
        <v>0.74297349855676598</v>
      </c>
      <c r="M18">
        <f t="shared" si="18"/>
        <v>0.12211767373313701</v>
      </c>
      <c r="N18">
        <f t="shared" si="18"/>
        <v>5.4037131670053098E-2</v>
      </c>
      <c r="O18">
        <f t="shared" si="18"/>
        <v>8.0871696040044294E-2</v>
      </c>
      <c r="P18">
        <f t="shared" ref="P18:P31" si="19">P2/$P$2</f>
        <v>1</v>
      </c>
      <c r="R18">
        <f t="shared" ref="R18:R31" si="20">R2/$R$2</f>
        <v>1</v>
      </c>
      <c r="S18">
        <f t="shared" ref="S18:S25" si="21">S2/$S$2</f>
        <v>1</v>
      </c>
    </row>
    <row r="19" spans="1:19" x14ac:dyDescent="0.25">
      <c r="E19" t="s">
        <v>26</v>
      </c>
      <c r="F19">
        <f t="shared" si="17"/>
        <v>0.35284246153846199</v>
      </c>
      <c r="J19">
        <f t="shared" si="18"/>
        <v>0.62008496077485598</v>
      </c>
      <c r="K19">
        <f t="shared" si="18"/>
        <v>0.37991503922514397</v>
      </c>
      <c r="L19">
        <f t="shared" si="18"/>
        <v>0.74836100312364295</v>
      </c>
      <c r="M19">
        <f t="shared" si="18"/>
        <v>0.12033960678027601</v>
      </c>
      <c r="N19">
        <f t="shared" si="18"/>
        <v>5.2798459630709005E-2</v>
      </c>
      <c r="O19">
        <f t="shared" si="18"/>
        <v>7.8500930465372196E-2</v>
      </c>
      <c r="P19">
        <f t="shared" si="19"/>
        <v>0.96923678299755489</v>
      </c>
      <c r="R19">
        <f t="shared" si="20"/>
        <v>0.98591549295774761</v>
      </c>
      <c r="S19">
        <f t="shared" si="21"/>
        <v>0.97948717948717945</v>
      </c>
    </row>
    <row r="20" spans="1:19" x14ac:dyDescent="0.25">
      <c r="E20" t="s">
        <v>27</v>
      </c>
      <c r="F20">
        <f t="shared" si="17"/>
        <v>0.35220799999999997</v>
      </c>
      <c r="J20">
        <f t="shared" si="18"/>
        <v>0.61933164668734197</v>
      </c>
      <c r="K20">
        <f t="shared" si="18"/>
        <v>0.38066835331265803</v>
      </c>
      <c r="L20">
        <f t="shared" si="18"/>
        <v>0.80108781873648094</v>
      </c>
      <c r="M20">
        <f t="shared" si="18"/>
        <v>0.112353189898277</v>
      </c>
      <c r="N20">
        <f t="shared" si="18"/>
        <v>3.8847673926945298E-2</v>
      </c>
      <c r="O20">
        <f t="shared" si="18"/>
        <v>4.7711317438296999E-2</v>
      </c>
      <c r="P20">
        <f t="shared" si="19"/>
        <v>0.58913806323745987</v>
      </c>
      <c r="R20">
        <f t="shared" si="20"/>
        <v>0.6619385342789591</v>
      </c>
      <c r="S20">
        <f t="shared" si="21"/>
        <v>0.33275261324041711</v>
      </c>
    </row>
    <row r="21" spans="1:19" x14ac:dyDescent="0.25">
      <c r="E21" t="s">
        <v>22</v>
      </c>
      <c r="F21">
        <f t="shared" si="17"/>
        <v>0.40112246153846198</v>
      </c>
      <c r="J21">
        <f t="shared" si="18"/>
        <v>0.81155068797750307</v>
      </c>
      <c r="K21">
        <f t="shared" si="18"/>
        <v>0.18844931202249701</v>
      </c>
      <c r="L21">
        <f t="shared" si="18"/>
        <v>0.70093307395861504</v>
      </c>
      <c r="M21">
        <f t="shared" si="18"/>
        <v>0.14454055082353501</v>
      </c>
      <c r="N21">
        <f t="shared" si="18"/>
        <v>6.2395677360760002E-2</v>
      </c>
      <c r="O21">
        <f t="shared" si="18"/>
        <v>9.2130697857090299E-2</v>
      </c>
      <c r="P21">
        <f t="shared" si="19"/>
        <v>1.0675037332847472</v>
      </c>
      <c r="R21">
        <f t="shared" si="20"/>
        <v>1.0265315967197306</v>
      </c>
      <c r="S21">
        <f t="shared" si="21"/>
        <v>1.2818791946308712</v>
      </c>
    </row>
    <row r="22" spans="1:19" x14ac:dyDescent="0.25">
      <c r="E22" t="s">
        <v>24</v>
      </c>
      <c r="F22">
        <f t="shared" si="17"/>
        <v>0.40185969230769203</v>
      </c>
      <c r="J22">
        <f t="shared" si="18"/>
        <v>0.81087173677137203</v>
      </c>
      <c r="K22">
        <f t="shared" si="18"/>
        <v>0.189128263228628</v>
      </c>
      <c r="L22">
        <f t="shared" si="18"/>
        <v>0.71098982882659401</v>
      </c>
      <c r="M22">
        <f t="shared" si="18"/>
        <v>0.14071042016961099</v>
      </c>
      <c r="N22">
        <f t="shared" si="18"/>
        <v>6.02353366349066E-2</v>
      </c>
      <c r="O22">
        <f t="shared" si="18"/>
        <v>8.8064414368887997E-2</v>
      </c>
      <c r="P22">
        <f t="shared" si="19"/>
        <v>1.0241388723919702</v>
      </c>
      <c r="R22">
        <f t="shared" si="20"/>
        <v>0.98679053537131889</v>
      </c>
      <c r="S22">
        <f t="shared" si="21"/>
        <v>1.1104651162790686</v>
      </c>
    </row>
    <row r="23" spans="1:19" x14ac:dyDescent="0.25">
      <c r="E23" t="s">
        <v>25</v>
      </c>
      <c r="F23">
        <f t="shared" si="17"/>
        <v>0.402141538461538</v>
      </c>
      <c r="J23">
        <f t="shared" si="18"/>
        <v>0.81130118870347201</v>
      </c>
      <c r="K23">
        <f t="shared" si="18"/>
        <v>0.18869881129652799</v>
      </c>
      <c r="L23">
        <f t="shared" si="18"/>
        <v>0.77744842994429808</v>
      </c>
      <c r="M23">
        <f t="shared" si="18"/>
        <v>0.128542572075656</v>
      </c>
      <c r="N23">
        <f t="shared" si="18"/>
        <v>4.2792434351472099E-2</v>
      </c>
      <c r="O23">
        <f t="shared" si="18"/>
        <v>5.12165636285732E-2</v>
      </c>
      <c r="P23">
        <f t="shared" si="19"/>
        <v>0.59379231036602276</v>
      </c>
      <c r="R23">
        <f t="shared" si="20"/>
        <v>0.64275466284074423</v>
      </c>
      <c r="S23">
        <f t="shared" si="21"/>
        <v>0.52835408022129982</v>
      </c>
    </row>
    <row r="24" spans="1:19" x14ac:dyDescent="0.25">
      <c r="E24" t="s">
        <v>140</v>
      </c>
      <c r="F24">
        <f t="shared" si="17"/>
        <v>0.40114461538461499</v>
      </c>
      <c r="J24">
        <f t="shared" si="18"/>
        <v>0.810576455199019</v>
      </c>
      <c r="K24">
        <f t="shared" si="18"/>
        <v>0.189423544800981</v>
      </c>
      <c r="L24">
        <f t="shared" si="18"/>
        <v>0.7906084128493851</v>
      </c>
      <c r="M24">
        <f t="shared" si="18"/>
        <v>0.13352560365722702</v>
      </c>
      <c r="N24">
        <f t="shared" si="18"/>
        <v>3.8614119596232302E-2</v>
      </c>
      <c r="O24">
        <f t="shared" si="18"/>
        <v>3.7251863897155804E-2</v>
      </c>
      <c r="P24">
        <f t="shared" si="19"/>
        <v>0.41904906998522468</v>
      </c>
      <c r="R24">
        <f t="shared" si="20"/>
        <v>0.70851581508515693</v>
      </c>
      <c r="S24">
        <f t="shared" si="21"/>
        <v>0</v>
      </c>
    </row>
    <row r="25" spans="1:19" x14ac:dyDescent="0.25">
      <c r="E25" t="s">
        <v>87</v>
      </c>
      <c r="F25">
        <f t="shared" si="17"/>
        <v>0.35240923076923103</v>
      </c>
      <c r="J25">
        <f t="shared" si="18"/>
        <v>0.62014450347505701</v>
      </c>
      <c r="K25">
        <f t="shared" si="18"/>
        <v>0.18517431598006598</v>
      </c>
      <c r="L25">
        <f t="shared" si="18"/>
        <v>0.72471514759938205</v>
      </c>
      <c r="M25">
        <f t="shared" si="18"/>
        <v>0.137769900378057</v>
      </c>
      <c r="N25">
        <f t="shared" si="18"/>
        <v>5.59576715881012E-2</v>
      </c>
      <c r="O25">
        <f t="shared" si="18"/>
        <v>8.1557280434459895E-2</v>
      </c>
      <c r="P25">
        <f t="shared" si="19"/>
        <v>1.006079244686044</v>
      </c>
      <c r="R25">
        <f t="shared" si="20"/>
        <v>1.0017889087656533</v>
      </c>
      <c r="S25">
        <f t="shared" si="21"/>
        <v>0.99825783972125315</v>
      </c>
    </row>
    <row r="26" spans="1:19" x14ac:dyDescent="0.25">
      <c r="E26" t="s">
        <v>121</v>
      </c>
      <c r="F26">
        <f t="shared" si="17"/>
        <v>0.40205907692307696</v>
      </c>
      <c r="J26">
        <f t="shared" si="18"/>
        <v>0.81081260503908092</v>
      </c>
      <c r="K26">
        <f t="shared" si="18"/>
        <v>0.18918739496091899</v>
      </c>
      <c r="L26">
        <f t="shared" si="18"/>
        <v>0.92327801807924104</v>
      </c>
      <c r="M26">
        <f t="shared" si="18"/>
        <v>2.8989233882200201E-2</v>
      </c>
      <c r="N26">
        <f t="shared" si="18"/>
        <v>1.6599167975314799E-2</v>
      </c>
      <c r="O26">
        <f t="shared" si="18"/>
        <v>3.1133580063243703E-2</v>
      </c>
      <c r="P26">
        <f t="shared" si="19"/>
        <v>0.37204322636610143</v>
      </c>
      <c r="R26">
        <f t="shared" si="20"/>
        <v>0.43600973236009627</v>
      </c>
      <c r="S26">
        <f>S10/$S$2</f>
        <v>0.26092896174863472</v>
      </c>
    </row>
    <row r="27" spans="1:19" x14ac:dyDescent="0.25">
      <c r="E27" t="s">
        <v>122</v>
      </c>
      <c r="F27">
        <f t="shared" si="17"/>
        <v>0.40213169230769202</v>
      </c>
      <c r="J27">
        <f t="shared" si="18"/>
        <v>0.81137895219077505</v>
      </c>
      <c r="K27">
        <f t="shared" si="18"/>
        <v>0.18862104780922501</v>
      </c>
      <c r="L27">
        <f t="shared" si="18"/>
        <v>0.71086241935286398</v>
      </c>
      <c r="M27">
        <f t="shared" si="18"/>
        <v>0.13936039322747701</v>
      </c>
      <c r="N27">
        <f t="shared" si="18"/>
        <v>6.0747034266616096E-2</v>
      </c>
      <c r="O27">
        <f t="shared" si="18"/>
        <v>8.9030153153042899E-2</v>
      </c>
      <c r="P27">
        <f t="shared" si="19"/>
        <v>1.0327535937043297</v>
      </c>
      <c r="R27">
        <f t="shared" si="20"/>
        <v>0.99346405228758194</v>
      </c>
      <c r="S27">
        <f>S11/$S$2</f>
        <v>1.1420029895366206</v>
      </c>
    </row>
    <row r="28" spans="1:19" x14ac:dyDescent="0.25">
      <c r="E28" t="s">
        <v>124</v>
      </c>
      <c r="F28">
        <f t="shared" si="17"/>
        <v>0.40125292307692301</v>
      </c>
      <c r="J28">
        <f t="shared" si="18"/>
        <v>0.81067670120120494</v>
      </c>
      <c r="K28">
        <f t="shared" si="18"/>
        <v>0.189323298798795</v>
      </c>
      <c r="L28">
        <f t="shared" si="18"/>
        <v>0.72325454422761892</v>
      </c>
      <c r="M28">
        <f t="shared" si="18"/>
        <v>0.138515358047715</v>
      </c>
      <c r="N28">
        <f t="shared" si="18"/>
        <v>5.7397137581360502E-2</v>
      </c>
      <c r="O28">
        <f t="shared" si="18"/>
        <v>8.0832960143305002E-2</v>
      </c>
      <c r="P28">
        <f t="shared" si="19"/>
        <v>0.93583353637065958</v>
      </c>
      <c r="R28">
        <f t="shared" si="20"/>
        <v>0.91980676328502409</v>
      </c>
      <c r="S28">
        <f t="shared" ref="S28:S29" si="22">S12/$S$2</f>
        <v>1.065550906555091</v>
      </c>
    </row>
    <row r="29" spans="1:19" x14ac:dyDescent="0.25">
      <c r="E29" t="s">
        <v>123</v>
      </c>
      <c r="F29">
        <f t="shared" si="17"/>
        <v>0.40263876923076902</v>
      </c>
      <c r="J29">
        <f t="shared" si="18"/>
        <v>0.81229492814690207</v>
      </c>
      <c r="K29">
        <f t="shared" si="18"/>
        <v>0.18770507185309801</v>
      </c>
      <c r="L29">
        <f t="shared" si="18"/>
        <v>0.78045906389846709</v>
      </c>
      <c r="M29">
        <f t="shared" si="18"/>
        <v>0.13791633042330001</v>
      </c>
      <c r="N29">
        <f t="shared" si="18"/>
        <v>4.2517973736336298E-2</v>
      </c>
      <c r="O29">
        <f t="shared" si="18"/>
        <v>3.9106631941897098E-2</v>
      </c>
      <c r="P29">
        <f t="shared" si="19"/>
        <v>0.43598837252765393</v>
      </c>
      <c r="R29">
        <f t="shared" si="20"/>
        <v>0.52434456928838846</v>
      </c>
      <c r="S29">
        <f t="shared" si="22"/>
        <v>0.26490984743411999</v>
      </c>
    </row>
    <row r="30" spans="1:19" x14ac:dyDescent="0.25">
      <c r="E30" t="s">
        <v>41</v>
      </c>
      <c r="F30">
        <f t="shared" si="17"/>
        <v>0.39967199999999997</v>
      </c>
      <c r="J30">
        <f t="shared" si="18"/>
        <v>0.80417103622944697</v>
      </c>
      <c r="K30">
        <f t="shared" si="18"/>
        <v>0.19582896377055298</v>
      </c>
      <c r="L30">
        <f t="shared" si="18"/>
        <v>0.71483539579378208</v>
      </c>
      <c r="M30">
        <f t="shared" si="18"/>
        <v>0.13979463159791</v>
      </c>
      <c r="N30">
        <f t="shared" si="18"/>
        <v>5.9471843835021597E-2</v>
      </c>
      <c r="O30">
        <f t="shared" si="18"/>
        <v>8.5898128773286397E-2</v>
      </c>
      <c r="P30">
        <f t="shared" si="19"/>
        <v>0.99674869568176649</v>
      </c>
      <c r="R30">
        <f>R14/$R$2</f>
        <v>0.96905116741181974</v>
      </c>
      <c r="S30">
        <f>S14/$S$2</f>
        <v>1.1024531024531017</v>
      </c>
    </row>
    <row r="31" spans="1:19" x14ac:dyDescent="0.25">
      <c r="E31" t="s">
        <v>76</v>
      </c>
      <c r="F31">
        <f t="shared" si="17"/>
        <v>0.40318092307692299</v>
      </c>
      <c r="J31">
        <f t="shared" si="18"/>
        <v>0.75789820215325809</v>
      </c>
      <c r="K31">
        <f t="shared" si="18"/>
        <v>0.24210179784674199</v>
      </c>
      <c r="L31">
        <f t="shared" si="18"/>
        <v>0.71542456984381109</v>
      </c>
      <c r="M31">
        <f t="shared" si="18"/>
        <v>0.136543395673483</v>
      </c>
      <c r="N31">
        <f t="shared" si="18"/>
        <v>5.9534257573236805E-2</v>
      </c>
      <c r="O31">
        <f t="shared" si="18"/>
        <v>8.8497776909469208E-2</v>
      </c>
      <c r="P31">
        <f t="shared" si="19"/>
        <v>1.0243537354149896</v>
      </c>
      <c r="R31">
        <f t="shared" si="20"/>
        <v>0.98792943361188479</v>
      </c>
      <c r="S31">
        <f t="shared" ref="S31" si="23">S15/$S$2</f>
        <v>1.1120815138282385</v>
      </c>
    </row>
  </sheetData>
  <autoFilter ref="A1:S1">
    <sortState ref="A2:S15">
      <sortCondition ref="B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A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>
    <sortState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>
    <sortState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>
    <sortState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A1" zoomScale="85" zoomScaleNormal="85" workbookViewId="0">
      <selection activeCell="AO7" sqref="AO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>
    <sortState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A1" zoomScale="85" zoomScaleNormal="85" workbookViewId="0">
      <selection activeCell="AM6" sqref="AM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>
    <sortState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zoomScale="85" zoomScaleNormal="85" workbookViewId="0">
      <selection activeCell="A11" sqref="A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F13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J13</f>
        <v>0.62083258636331495</v>
      </c>
      <c r="AE2" s="5">
        <f t="shared" si="2"/>
        <v>0.37916741363668499</v>
      </c>
      <c r="AF2" s="12"/>
      <c r="AG2" s="4">
        <f t="shared" ref="AG2:AJ10" si="3">L13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P13</f>
        <v>1</v>
      </c>
      <c r="AO2" s="4">
        <f>S13</f>
        <v>1</v>
      </c>
      <c r="AP2" s="4">
        <f>R13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F14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S14</f>
        <v>1.0085324232081909</v>
      </c>
      <c r="AP3" s="4">
        <f t="shared" ref="AP3:AP10" si="7">R14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S15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3" spans="1:42" x14ac:dyDescent="0.25">
      <c r="A13">
        <v>100</v>
      </c>
      <c r="F13">
        <f>F2/$A$13</f>
        <v>0.35163384615384602</v>
      </c>
      <c r="J13">
        <f>J2/$A$13</f>
        <v>0.62083258636331495</v>
      </c>
      <c r="K13">
        <f>K2/$A$13</f>
        <v>0.37916741363668499</v>
      </c>
      <c r="L13">
        <f t="shared" ref="L13:O13" si="9">L2/$A$13</f>
        <v>0.85295018419509805</v>
      </c>
      <c r="M13">
        <f t="shared" si="9"/>
        <v>6.8629080949589194E-2</v>
      </c>
      <c r="N13">
        <f t="shared" si="9"/>
        <v>3.2507590938126198E-2</v>
      </c>
      <c r="O13">
        <f t="shared" si="9"/>
        <v>4.5913143917186601E-2</v>
      </c>
      <c r="P13">
        <f t="shared" ref="P13:P21" si="10">P2/$P$2</f>
        <v>1</v>
      </c>
      <c r="R13">
        <f>R2/$R$2</f>
        <v>1</v>
      </c>
      <c r="S13">
        <f>S2/$S$2</f>
        <v>1</v>
      </c>
    </row>
    <row r="14" spans="1:42" x14ac:dyDescent="0.25">
      <c r="F14">
        <f t="shared" ref="F14:F21" si="11">F3/$A$13</f>
        <v>0.35234461538461503</v>
      </c>
      <c r="J14">
        <f t="shared" ref="J14:O21" si="12">J3/$A$13</f>
        <v>0.61978112382416295</v>
      </c>
      <c r="K14">
        <f t="shared" si="12"/>
        <v>0.380218876175837</v>
      </c>
      <c r="L14">
        <f t="shared" si="12"/>
        <v>0.85384937823110207</v>
      </c>
      <c r="M14">
        <f t="shared" si="12"/>
        <v>6.9879139304177704E-2</v>
      </c>
      <c r="N14">
        <f t="shared" si="12"/>
        <v>3.0817730892832199E-2</v>
      </c>
      <c r="O14">
        <f t="shared" si="12"/>
        <v>4.5453751571887704E-2</v>
      </c>
      <c r="P14">
        <f t="shared" si="10"/>
        <v>0.97375583540414024</v>
      </c>
      <c r="R14">
        <f t="shared" ref="R14:R21" si="13">R3/$R$2</f>
        <v>0.96681096681096634</v>
      </c>
      <c r="S14">
        <f t="shared" ref="S14:S19" si="14">S3/$S$2</f>
        <v>1.0085324232081909</v>
      </c>
    </row>
    <row r="15" spans="1:42" x14ac:dyDescent="0.25">
      <c r="F15">
        <f t="shared" si="11"/>
        <v>0.35280615384615399</v>
      </c>
      <c r="J15">
        <f t="shared" si="12"/>
        <v>0.62026398355512302</v>
      </c>
      <c r="K15">
        <f t="shared" si="12"/>
        <v>0.37973601644487703</v>
      </c>
      <c r="L15">
        <f t="shared" si="12"/>
        <v>0.88909141651113699</v>
      </c>
      <c r="M15">
        <f t="shared" si="12"/>
        <v>6.19734524079468E-2</v>
      </c>
      <c r="N15">
        <f t="shared" si="12"/>
        <v>2.1480525370218603E-2</v>
      </c>
      <c r="O15">
        <f t="shared" si="12"/>
        <v>2.7454605710697501E-2</v>
      </c>
      <c r="P15">
        <f t="shared" si="10"/>
        <v>0.5842791149433445</v>
      </c>
      <c r="R15">
        <f t="shared" si="13"/>
        <v>0.67320574162679481</v>
      </c>
      <c r="S15">
        <f t="shared" si="14"/>
        <v>0</v>
      </c>
    </row>
    <row r="16" spans="1:42" x14ac:dyDescent="0.25">
      <c r="F16">
        <f t="shared" si="11"/>
        <v>0.406923076923077</v>
      </c>
      <c r="J16">
        <f t="shared" si="12"/>
        <v>0.82876932518923296</v>
      </c>
      <c r="K16">
        <f t="shared" si="12"/>
        <v>0.17123067481076698</v>
      </c>
      <c r="L16">
        <f t="shared" si="12"/>
        <v>0.81479017013232491</v>
      </c>
      <c r="M16">
        <f t="shared" si="12"/>
        <v>8.8393194706994291E-2</v>
      </c>
      <c r="N16">
        <f t="shared" si="12"/>
        <v>3.8381852551984903E-2</v>
      </c>
      <c r="O16">
        <f t="shared" si="12"/>
        <v>5.8434782608695696E-2</v>
      </c>
      <c r="P16">
        <f t="shared" si="10"/>
        <v>1.1753328657197639</v>
      </c>
      <c r="R16">
        <f t="shared" si="13"/>
        <v>1.0763738365421358</v>
      </c>
      <c r="S16">
        <f t="shared" si="14"/>
        <v>1.6554621848739437</v>
      </c>
    </row>
    <row r="17" spans="6:19" x14ac:dyDescent="0.25">
      <c r="F17">
        <f t="shared" si="11"/>
        <v>0.40756923076923102</v>
      </c>
      <c r="J17">
        <f t="shared" si="12"/>
        <v>0.82803179175583597</v>
      </c>
      <c r="K17">
        <f t="shared" si="12"/>
        <v>0.17196820824416398</v>
      </c>
      <c r="L17">
        <f t="shared" si="12"/>
        <v>0.82797825758719601</v>
      </c>
      <c r="M17">
        <f t="shared" si="12"/>
        <v>8.5754189944134099E-2</v>
      </c>
      <c r="N17">
        <f t="shared" si="12"/>
        <v>3.4878453872867296E-2</v>
      </c>
      <c r="O17">
        <f t="shared" si="12"/>
        <v>5.1389098595802499E-2</v>
      </c>
      <c r="P17">
        <f t="shared" si="10"/>
        <v>1.0325499344901978</v>
      </c>
      <c r="R17">
        <f t="shared" si="13"/>
        <v>0.96302211302211271</v>
      </c>
      <c r="S17">
        <f t="shared" si="14"/>
        <v>1.5994587280108201</v>
      </c>
    </row>
    <row r="18" spans="6:19" x14ac:dyDescent="0.25">
      <c r="F18">
        <f t="shared" si="11"/>
        <v>0.407203076923077</v>
      </c>
      <c r="J18">
        <f t="shared" si="12"/>
        <v>0.82741406860515299</v>
      </c>
      <c r="K18">
        <f t="shared" si="12"/>
        <v>0.17258593139484699</v>
      </c>
      <c r="L18">
        <f t="shared" si="12"/>
        <v>0.87018384325341402</v>
      </c>
      <c r="M18">
        <f t="shared" si="12"/>
        <v>7.5350798316470305E-2</v>
      </c>
      <c r="N18">
        <f t="shared" si="12"/>
        <v>2.4353752805253103E-2</v>
      </c>
      <c r="O18">
        <f t="shared" si="12"/>
        <v>3.0111605624863001E-2</v>
      </c>
      <c r="P18">
        <f t="shared" si="10"/>
        <v>0.60020203002293493</v>
      </c>
      <c r="R18">
        <f t="shared" si="13"/>
        <v>0.63373620599054004</v>
      </c>
      <c r="S18">
        <f t="shared" si="14"/>
        <v>0</v>
      </c>
    </row>
    <row r="19" spans="6:19" x14ac:dyDescent="0.25">
      <c r="F19">
        <f t="shared" si="11"/>
        <v>0.35371384615384599</v>
      </c>
      <c r="J19">
        <f t="shared" si="12"/>
        <v>0.62108368316125595</v>
      </c>
      <c r="K19">
        <f t="shared" si="12"/>
        <v>0.19009568266420299</v>
      </c>
      <c r="L19">
        <f t="shared" si="12"/>
        <v>0.8409231277782131</v>
      </c>
      <c r="M19">
        <f t="shared" si="12"/>
        <v>8.02821924719678E-2</v>
      </c>
      <c r="N19">
        <f t="shared" si="12"/>
        <v>3.2768774411301604E-2</v>
      </c>
      <c r="O19">
        <f t="shared" si="12"/>
        <v>4.6025905338517893E-2</v>
      </c>
      <c r="P19">
        <f t="shared" si="10"/>
        <v>0.98532831474072746</v>
      </c>
      <c r="R19">
        <f t="shared" si="13"/>
        <v>0.98416843479679761</v>
      </c>
      <c r="S19">
        <f t="shared" si="14"/>
        <v>1</v>
      </c>
    </row>
    <row r="20" spans="6:19" x14ac:dyDescent="0.25">
      <c r="F20">
        <f t="shared" si="11"/>
        <v>0.40716923076923101</v>
      </c>
      <c r="J20">
        <f t="shared" si="12"/>
        <v>0.82525475316149999</v>
      </c>
      <c r="K20">
        <f t="shared" si="12"/>
        <v>0.17474524683849998</v>
      </c>
      <c r="L20">
        <f t="shared" si="12"/>
        <v>0.82532305599637301</v>
      </c>
      <c r="M20">
        <f t="shared" si="12"/>
        <v>8.5037406483790504E-2</v>
      </c>
      <c r="N20">
        <f t="shared" si="12"/>
        <v>3.7421597521348098E-2</v>
      </c>
      <c r="O20">
        <f t="shared" si="12"/>
        <v>5.2217939998488595E-2</v>
      </c>
      <c r="P20">
        <f t="shared" si="10"/>
        <v>1.043313937169589</v>
      </c>
      <c r="R20">
        <f t="shared" si="13"/>
        <v>1.0008937691521922</v>
      </c>
      <c r="S20">
        <f>S9/$S$2</f>
        <v>0.85281385281384858</v>
      </c>
    </row>
    <row r="21" spans="6:19" x14ac:dyDescent="0.25">
      <c r="F21">
        <f t="shared" si="11"/>
        <v>0.41140307692307698</v>
      </c>
      <c r="J21">
        <f t="shared" si="12"/>
        <v>0.77752024679752096</v>
      </c>
      <c r="K21">
        <f t="shared" si="12"/>
        <v>0.22247975320247901</v>
      </c>
      <c r="L21">
        <f t="shared" si="12"/>
        <v>0.82789104453053697</v>
      </c>
      <c r="M21">
        <f t="shared" si="12"/>
        <v>8.1432396451916897E-2</v>
      </c>
      <c r="N21">
        <f t="shared" si="12"/>
        <v>3.5862264969410501E-2</v>
      </c>
      <c r="O21">
        <f t="shared" si="12"/>
        <v>5.4814294048135502E-2</v>
      </c>
      <c r="P21">
        <f t="shared" si="10"/>
        <v>1.1059178464310508</v>
      </c>
      <c r="R21">
        <f t="shared" si="13"/>
        <v>1.0058915491811231</v>
      </c>
      <c r="S21">
        <f>S10/$S$2</f>
        <v>1.5929919137466246</v>
      </c>
    </row>
  </sheetData>
  <autoFilter ref="A1:S1">
    <sortState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  <vt:lpstr>3-11-21</vt:lpstr>
      <vt:lpstr>3-12-21</vt:lpstr>
      <vt:lpstr>3-2-21</vt:lpstr>
      <vt:lpstr>5-13</vt:lpstr>
      <vt:lpstr>5-14</vt:lpstr>
      <vt:lpstr>5-28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Reyes Polanco, Gustavo Abel</cp:lastModifiedBy>
  <cp:lastPrinted>2021-01-25T19:50:37Z</cp:lastPrinted>
  <dcterms:created xsi:type="dcterms:W3CDTF">2021-01-25T19:24:44Z</dcterms:created>
  <dcterms:modified xsi:type="dcterms:W3CDTF">2021-06-03T21:36:00Z</dcterms:modified>
</cp:coreProperties>
</file>