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1_{0C1E3CB0-C742-466B-B829-FF6585192B5B}" xr6:coauthVersionLast="46" xr6:coauthVersionMax="46" xr10:uidLastSave="{00000000-0000-0000-0000-000000000000}"/>
  <bookViews>
    <workbookView xWindow="-120" yWindow="-120" windowWidth="29040" windowHeight="15840" activeTab="12" xr2:uid="{00000000-000D-0000-FFFF-FFFF00000000}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  <sheet name="3-3-21" sheetId="6" r:id="rId6"/>
    <sheet name="3-8-21" sheetId="7" r:id="rId7"/>
    <sheet name="3-9-21 " sheetId="9" r:id="rId8"/>
    <sheet name="3-10-21" sheetId="10" r:id="rId9"/>
    <sheet name="3-11-21" sheetId="11" r:id="rId10"/>
    <sheet name="3-12-21" sheetId="12" r:id="rId11"/>
    <sheet name="3-2-21" sheetId="13" r:id="rId12"/>
    <sheet name="5-13" sheetId="14" r:id="rId13"/>
  </sheets>
  <definedNames>
    <definedName name="_xlnm._FilterDatabase" localSheetId="8" hidden="1">'3-10-21'!$A$1:$S$1</definedName>
    <definedName name="_xlnm._FilterDatabase" localSheetId="9" hidden="1">'3-11-21'!$A$1:$S$1</definedName>
    <definedName name="_xlnm._FilterDatabase" localSheetId="10" hidden="1">'3-12-21'!$A$1:$S$1</definedName>
    <definedName name="_xlnm._FilterDatabase" localSheetId="11" hidden="1">'3-2-21'!$A$1:$S$1</definedName>
    <definedName name="_xlnm._FilterDatabase" localSheetId="5" hidden="1">'3-3-21'!$A$1:$S$1</definedName>
    <definedName name="_xlnm._FilterDatabase" localSheetId="6" hidden="1">'3-8-21'!$A$1:$S$1</definedName>
    <definedName name="_xlnm._FilterDatabase" localSheetId="7" hidden="1">'3-9-21 '!$A$1:$S$1</definedName>
    <definedName name="_xlnm._FilterDatabase" localSheetId="12" hidden="1">'5-13'!$A$1:$S$1</definedName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9" i="14" l="1"/>
  <c r="P19" i="14"/>
  <c r="AC2" i="14"/>
  <c r="AE15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2" i="14"/>
  <c r="AS8" i="14"/>
  <c r="AC8" i="14"/>
  <c r="AA8" i="14"/>
  <c r="AH8" i="14"/>
  <c r="AK8" i="14"/>
  <c r="AL8" i="14"/>
  <c r="K24" i="14"/>
  <c r="AI8" i="14" s="1"/>
  <c r="J24" i="14"/>
  <c r="F24" i="14"/>
  <c r="Z8" i="14" s="1"/>
  <c r="L24" i="14"/>
  <c r="M24" i="14"/>
  <c r="N24" i="14"/>
  <c r="AM8" i="14" s="1"/>
  <c r="O24" i="14"/>
  <c r="AN8" i="14" s="1"/>
  <c r="P24" i="14"/>
  <c r="R24" i="14"/>
  <c r="AU9" i="14" s="1"/>
  <c r="S24" i="14"/>
  <c r="AT9" i="14" s="1"/>
  <c r="J25" i="14"/>
  <c r="AH9" i="14" s="1"/>
  <c r="J23" i="14"/>
  <c r="AH7" i="14" s="1"/>
  <c r="J21" i="14"/>
  <c r="W9" i="14"/>
  <c r="J18" i="14"/>
  <c r="AH2" i="14" s="1"/>
  <c r="W8" i="14"/>
  <c r="X8" i="14"/>
  <c r="Y8" i="14"/>
  <c r="AB8" i="14"/>
  <c r="AG8" i="14" s="1"/>
  <c r="S31" i="14"/>
  <c r="AT15" i="14" s="1"/>
  <c r="R31" i="14"/>
  <c r="P31" i="14"/>
  <c r="AS15" i="14" s="1"/>
  <c r="O31" i="14"/>
  <c r="AN15" i="14" s="1"/>
  <c r="N31" i="14"/>
  <c r="AM15" i="14" s="1"/>
  <c r="M31" i="14"/>
  <c r="L31" i="14"/>
  <c r="AK15" i="14" s="1"/>
  <c r="K31" i="14"/>
  <c r="AI15" i="14" s="1"/>
  <c r="J31" i="14"/>
  <c r="AH15" i="14" s="1"/>
  <c r="F31" i="14"/>
  <c r="Z15" i="14" s="1"/>
  <c r="S30" i="14"/>
  <c r="R30" i="14"/>
  <c r="AU14" i="14" s="1"/>
  <c r="P30" i="14"/>
  <c r="AS14" i="14" s="1"/>
  <c r="O30" i="14"/>
  <c r="N30" i="14"/>
  <c r="M30" i="14"/>
  <c r="L30" i="14"/>
  <c r="AK14" i="14" s="1"/>
  <c r="K30" i="14"/>
  <c r="AI14" i="14" s="1"/>
  <c r="J30" i="14"/>
  <c r="AH14" i="14" s="1"/>
  <c r="F30" i="14"/>
  <c r="Z14" i="14" s="1"/>
  <c r="S29" i="14"/>
  <c r="AT13" i="14" s="1"/>
  <c r="R29" i="14"/>
  <c r="AU13" i="14" s="1"/>
  <c r="P29" i="14"/>
  <c r="AS13" i="14" s="1"/>
  <c r="O29" i="14"/>
  <c r="AN13" i="14" s="1"/>
  <c r="N29" i="14"/>
  <c r="AM13" i="14" s="1"/>
  <c r="M29" i="14"/>
  <c r="L29" i="14"/>
  <c r="K29" i="14"/>
  <c r="AI13" i="14" s="1"/>
  <c r="J29" i="14"/>
  <c r="AH13" i="14" s="1"/>
  <c r="F29" i="14"/>
  <c r="S28" i="14"/>
  <c r="AT12" i="14" s="1"/>
  <c r="R28" i="14"/>
  <c r="P28" i="14"/>
  <c r="O28" i="14"/>
  <c r="AN12" i="14" s="1"/>
  <c r="N28" i="14"/>
  <c r="AM12" i="14" s="1"/>
  <c r="M28" i="14"/>
  <c r="AL12" i="14" s="1"/>
  <c r="L28" i="14"/>
  <c r="AK12" i="14" s="1"/>
  <c r="K28" i="14"/>
  <c r="J28" i="14"/>
  <c r="AH12" i="14" s="1"/>
  <c r="F28" i="14"/>
  <c r="Z12" i="14" s="1"/>
  <c r="S27" i="14"/>
  <c r="AT11" i="14" s="1"/>
  <c r="R27" i="14"/>
  <c r="P27" i="14"/>
  <c r="AS11" i="14" s="1"/>
  <c r="O27" i="14"/>
  <c r="AN11" i="14" s="1"/>
  <c r="N27" i="14"/>
  <c r="M27" i="14"/>
  <c r="AL11" i="14" s="1"/>
  <c r="L27" i="14"/>
  <c r="AK11" i="14" s="1"/>
  <c r="K27" i="14"/>
  <c r="AI11" i="14" s="1"/>
  <c r="J27" i="14"/>
  <c r="AH11" i="14" s="1"/>
  <c r="F27" i="14"/>
  <c r="Z11" i="14" s="1"/>
  <c r="S26" i="14"/>
  <c r="R26" i="14"/>
  <c r="P26" i="14"/>
  <c r="AS10" i="14" s="1"/>
  <c r="O26" i="14"/>
  <c r="N26" i="14"/>
  <c r="M26" i="14"/>
  <c r="AL10" i="14" s="1"/>
  <c r="L26" i="14"/>
  <c r="AK10" i="14" s="1"/>
  <c r="K26" i="14"/>
  <c r="AI10" i="14" s="1"/>
  <c r="J26" i="14"/>
  <c r="AH10" i="14" s="1"/>
  <c r="F26" i="14"/>
  <c r="Z10" i="14" s="1"/>
  <c r="S25" i="14"/>
  <c r="AT8" i="14" s="1"/>
  <c r="R25" i="14"/>
  <c r="AU8" i="14" s="1"/>
  <c r="P25" i="14"/>
  <c r="O25" i="14"/>
  <c r="N25" i="14"/>
  <c r="AM9" i="14" s="1"/>
  <c r="M25" i="14"/>
  <c r="L25" i="14"/>
  <c r="K25" i="14"/>
  <c r="AI9" i="14" s="1"/>
  <c r="F25" i="14"/>
  <c r="Z9" i="14" s="1"/>
  <c r="S23" i="14"/>
  <c r="AT7" i="14" s="1"/>
  <c r="R23" i="14"/>
  <c r="AU7" i="14" s="1"/>
  <c r="P23" i="14"/>
  <c r="O23" i="14"/>
  <c r="AN7" i="14" s="1"/>
  <c r="N23" i="14"/>
  <c r="M23" i="14"/>
  <c r="AL7" i="14" s="1"/>
  <c r="L23" i="14"/>
  <c r="K23" i="14"/>
  <c r="AI7" i="14" s="1"/>
  <c r="F23" i="14"/>
  <c r="Z7" i="14" s="1"/>
  <c r="S22" i="14"/>
  <c r="AT6" i="14" s="1"/>
  <c r="R22" i="14"/>
  <c r="P22" i="14"/>
  <c r="AS6" i="14" s="1"/>
  <c r="O22" i="14"/>
  <c r="AN6" i="14" s="1"/>
  <c r="N22" i="14"/>
  <c r="AM6" i="14" s="1"/>
  <c r="M22" i="14"/>
  <c r="AL6" i="14" s="1"/>
  <c r="L22" i="14"/>
  <c r="AK6" i="14" s="1"/>
  <c r="K22" i="14"/>
  <c r="AI6" i="14" s="1"/>
  <c r="J22" i="14"/>
  <c r="F22" i="14"/>
  <c r="Z6" i="14" s="1"/>
  <c r="S21" i="14"/>
  <c r="R21" i="14"/>
  <c r="P21" i="14"/>
  <c r="AS5" i="14" s="1"/>
  <c r="O21" i="14"/>
  <c r="AN5" i="14" s="1"/>
  <c r="N21" i="14"/>
  <c r="AM5" i="14" s="1"/>
  <c r="M21" i="14"/>
  <c r="AL5" i="14" s="1"/>
  <c r="L21" i="14"/>
  <c r="AK5" i="14" s="1"/>
  <c r="K21" i="14"/>
  <c r="F21" i="14"/>
  <c r="S20" i="14"/>
  <c r="R20" i="14"/>
  <c r="P20" i="14"/>
  <c r="O20" i="14"/>
  <c r="N20" i="14"/>
  <c r="AM4" i="14" s="1"/>
  <c r="M20" i="14"/>
  <c r="AL4" i="14" s="1"/>
  <c r="L20" i="14"/>
  <c r="AK4" i="14" s="1"/>
  <c r="K20" i="14"/>
  <c r="AI4" i="14" s="1"/>
  <c r="J20" i="14"/>
  <c r="AH4" i="14" s="1"/>
  <c r="F20" i="14"/>
  <c r="Z4" i="14" s="1"/>
  <c r="S19" i="14"/>
  <c r="AT3" i="14" s="1"/>
  <c r="R19" i="14"/>
  <c r="AU3" i="14" s="1"/>
  <c r="O19" i="14"/>
  <c r="N19" i="14"/>
  <c r="AM3" i="14" s="1"/>
  <c r="M19" i="14"/>
  <c r="AL3" i="14" s="1"/>
  <c r="L19" i="14"/>
  <c r="K19" i="14"/>
  <c r="AI3" i="14" s="1"/>
  <c r="J19" i="14"/>
  <c r="F19" i="14"/>
  <c r="Z3" i="14" s="1"/>
  <c r="S18" i="14"/>
  <c r="AT2" i="14" s="1"/>
  <c r="R18" i="14"/>
  <c r="AU2" i="14" s="1"/>
  <c r="P18" i="14"/>
  <c r="O18" i="14"/>
  <c r="AN2" i="14" s="1"/>
  <c r="N18" i="14"/>
  <c r="M18" i="14"/>
  <c r="L18" i="14"/>
  <c r="AK2" i="14" s="1"/>
  <c r="K18" i="14"/>
  <c r="AI2" i="14" s="1"/>
  <c r="F18" i="14"/>
  <c r="Z2" i="14" s="1"/>
  <c r="AU15" i="14"/>
  <c r="AL15" i="14"/>
  <c r="AC15" i="14"/>
  <c r="AB15" i="14"/>
  <c r="AA15" i="14"/>
  <c r="Y15" i="14"/>
  <c r="X15" i="14"/>
  <c r="W15" i="14"/>
  <c r="AT14" i="14"/>
  <c r="AN14" i="14"/>
  <c r="AM14" i="14"/>
  <c r="AL14" i="14"/>
  <c r="AC14" i="14"/>
  <c r="AB14" i="14"/>
  <c r="AA14" i="14"/>
  <c r="Y14" i="14"/>
  <c r="X14" i="14"/>
  <c r="W14" i="14"/>
  <c r="AL13" i="14"/>
  <c r="AK13" i="14"/>
  <c r="AC13" i="14"/>
  <c r="AB13" i="14"/>
  <c r="AA13" i="14"/>
  <c r="Z13" i="14"/>
  <c r="Y13" i="14"/>
  <c r="X13" i="14"/>
  <c r="W13" i="14"/>
  <c r="AU12" i="14"/>
  <c r="AS12" i="14"/>
  <c r="AI12" i="14"/>
  <c r="AC12" i="14"/>
  <c r="AB12" i="14"/>
  <c r="AA12" i="14"/>
  <c r="Y12" i="14"/>
  <c r="X12" i="14"/>
  <c r="W12" i="14"/>
  <c r="AU11" i="14"/>
  <c r="AM11" i="14"/>
  <c r="AC11" i="14"/>
  <c r="AB11" i="14"/>
  <c r="AA11" i="14"/>
  <c r="Y11" i="14"/>
  <c r="X11" i="14"/>
  <c r="W11" i="14"/>
  <c r="AU10" i="14"/>
  <c r="AT10" i="14"/>
  <c r="AN10" i="14"/>
  <c r="AM10" i="14"/>
  <c r="AC10" i="14"/>
  <c r="AB10" i="14"/>
  <c r="AA10" i="14"/>
  <c r="Y10" i="14"/>
  <c r="X10" i="14"/>
  <c r="W10" i="14"/>
  <c r="AN9" i="14"/>
  <c r="AL9" i="14"/>
  <c r="AK9" i="14"/>
  <c r="AC9" i="14"/>
  <c r="AB9" i="14"/>
  <c r="AA9" i="14"/>
  <c r="AD9" i="14" s="1"/>
  <c r="Y9" i="14"/>
  <c r="X9" i="14"/>
  <c r="AS7" i="14"/>
  <c r="AM7" i="14"/>
  <c r="AK7" i="14"/>
  <c r="AC7" i="14"/>
  <c r="AB7" i="14"/>
  <c r="AA7" i="14"/>
  <c r="Y7" i="14"/>
  <c r="X7" i="14"/>
  <c r="W7" i="14"/>
  <c r="AU6" i="14"/>
  <c r="AH6" i="14"/>
  <c r="AC6" i="14"/>
  <c r="AB6" i="14"/>
  <c r="AA6" i="14"/>
  <c r="Y6" i="14"/>
  <c r="X6" i="14"/>
  <c r="W6" i="14"/>
  <c r="AU5" i="14"/>
  <c r="AT5" i="14"/>
  <c r="AI5" i="14"/>
  <c r="AH5" i="14"/>
  <c r="AC5" i="14"/>
  <c r="AB5" i="14"/>
  <c r="AA5" i="14"/>
  <c r="Z5" i="14"/>
  <c r="Y5" i="14"/>
  <c r="X5" i="14"/>
  <c r="W5" i="14"/>
  <c r="AU4" i="14"/>
  <c r="AT4" i="14"/>
  <c r="AS4" i="14"/>
  <c r="AN4" i="14"/>
  <c r="AC4" i="14"/>
  <c r="AB4" i="14"/>
  <c r="AA4" i="14"/>
  <c r="Y4" i="14"/>
  <c r="X4" i="14"/>
  <c r="W4" i="14"/>
  <c r="AS3" i="14"/>
  <c r="AN3" i="14"/>
  <c r="AK3" i="14"/>
  <c r="AH3" i="14"/>
  <c r="AC3" i="14"/>
  <c r="AB3" i="14"/>
  <c r="AA3" i="14"/>
  <c r="Y3" i="14"/>
  <c r="X3" i="14"/>
  <c r="W3" i="14"/>
  <c r="AS2" i="14"/>
  <c r="AM2" i="14"/>
  <c r="AL2" i="14"/>
  <c r="AF8" i="14"/>
  <c r="AB2" i="14"/>
  <c r="AA2" i="14"/>
  <c r="Y2" i="14"/>
  <c r="X2" i="14"/>
  <c r="W2" i="14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2" i="13"/>
  <c r="AD8" i="14" l="1"/>
  <c r="AG5" i="14"/>
  <c r="AD4" i="14"/>
  <c r="AP8" i="14"/>
  <c r="AP11" i="14"/>
  <c r="AF14" i="14"/>
  <c r="AD10" i="14"/>
  <c r="AG10" i="14"/>
  <c r="AG9" i="14"/>
  <c r="AP12" i="14"/>
  <c r="AQ12" i="14" s="1"/>
  <c r="AF5" i="14"/>
  <c r="AG2" i="14"/>
  <c r="AF10" i="14"/>
  <c r="AG6" i="14"/>
  <c r="AG3" i="14"/>
  <c r="AF3" i="14"/>
  <c r="AG11" i="14"/>
  <c r="AP2" i="14"/>
  <c r="AQ2" i="14" s="1"/>
  <c r="AP10" i="14"/>
  <c r="AQ10" i="14" s="1"/>
  <c r="AF11" i="14"/>
  <c r="AD13" i="14"/>
  <c r="AD14" i="14"/>
  <c r="AG14" i="14"/>
  <c r="AD6" i="14"/>
  <c r="AF9" i="14"/>
  <c r="AP7" i="14"/>
  <c r="AD15" i="14"/>
  <c r="AG4" i="14"/>
  <c r="AP5" i="14"/>
  <c r="AG15" i="14"/>
  <c r="AF6" i="14"/>
  <c r="AD12" i="14"/>
  <c r="AP13" i="14"/>
  <c r="AF15" i="14"/>
  <c r="AF4" i="14"/>
  <c r="AP3" i="14"/>
  <c r="AG12" i="14"/>
  <c r="AF12" i="14"/>
  <c r="AP14" i="14"/>
  <c r="AF2" i="14"/>
  <c r="AD7" i="14"/>
  <c r="AP9" i="14"/>
  <c r="AQ9" i="14" s="1"/>
  <c r="AP15" i="14"/>
  <c r="AG7" i="14"/>
  <c r="AP6" i="14"/>
  <c r="AQ6" i="14" s="1"/>
  <c r="AF7" i="14"/>
  <c r="AG13" i="14"/>
  <c r="AD3" i="14"/>
  <c r="AP4" i="14"/>
  <c r="AD11" i="14"/>
  <c r="AF13" i="14"/>
  <c r="AD2" i="14"/>
  <c r="AD5" i="14"/>
  <c r="W13" i="13"/>
  <c r="X13" i="13"/>
  <c r="Y13" i="13"/>
  <c r="AA13" i="13"/>
  <c r="AB13" i="13"/>
  <c r="AC13" i="13"/>
  <c r="AG13" i="13"/>
  <c r="AH13" i="13"/>
  <c r="AJ13" i="13"/>
  <c r="AK13" i="13"/>
  <c r="AL13" i="13"/>
  <c r="AR13" i="13"/>
  <c r="W14" i="13"/>
  <c r="X14" i="13"/>
  <c r="Y14" i="13"/>
  <c r="AA14" i="13"/>
  <c r="AB14" i="13"/>
  <c r="AC14" i="13"/>
  <c r="AM14" i="13"/>
  <c r="AR14" i="13"/>
  <c r="AS14" i="13"/>
  <c r="AT14" i="13"/>
  <c r="F28" i="13"/>
  <c r="Z13" i="13" s="1"/>
  <c r="J28" i="13"/>
  <c r="K28" i="13"/>
  <c r="L28" i="13"/>
  <c r="M28" i="13"/>
  <c r="N28" i="13"/>
  <c r="O28" i="13"/>
  <c r="AM13" i="13" s="1"/>
  <c r="P28" i="13"/>
  <c r="R28" i="13"/>
  <c r="AT13" i="13" s="1"/>
  <c r="S28" i="13"/>
  <c r="AS13" i="13" s="1"/>
  <c r="F29" i="13"/>
  <c r="Z14" i="13" s="1"/>
  <c r="J29" i="13"/>
  <c r="AG14" i="13" s="1"/>
  <c r="K29" i="13"/>
  <c r="AH14" i="13" s="1"/>
  <c r="L29" i="13"/>
  <c r="AJ14" i="13" s="1"/>
  <c r="M29" i="13"/>
  <c r="AK14" i="13" s="1"/>
  <c r="N29" i="13"/>
  <c r="AL14" i="13" s="1"/>
  <c r="O29" i="13"/>
  <c r="P29" i="13"/>
  <c r="R29" i="13"/>
  <c r="S29" i="13"/>
  <c r="S27" i="13"/>
  <c r="R27" i="13"/>
  <c r="P27" i="13"/>
  <c r="AR12" i="13" s="1"/>
  <c r="O27" i="13"/>
  <c r="AM12" i="13" s="1"/>
  <c r="N27" i="13"/>
  <c r="M27" i="13"/>
  <c r="L27" i="13"/>
  <c r="K27" i="13"/>
  <c r="AH12" i="13" s="1"/>
  <c r="J27" i="13"/>
  <c r="AG12" i="13" s="1"/>
  <c r="F27" i="13"/>
  <c r="Z12" i="13" s="1"/>
  <c r="S26" i="13"/>
  <c r="AS11" i="13" s="1"/>
  <c r="R26" i="13"/>
  <c r="AT11" i="13" s="1"/>
  <c r="P26" i="13"/>
  <c r="O26" i="13"/>
  <c r="AM11" i="13" s="1"/>
  <c r="N26" i="13"/>
  <c r="AL11" i="13" s="1"/>
  <c r="M26" i="13"/>
  <c r="AK11" i="13" s="1"/>
  <c r="L26" i="13"/>
  <c r="AJ11" i="13" s="1"/>
  <c r="K26" i="13"/>
  <c r="AH11" i="13" s="1"/>
  <c r="J26" i="13"/>
  <c r="AG11" i="13" s="1"/>
  <c r="F26" i="13"/>
  <c r="Z11" i="13" s="1"/>
  <c r="S25" i="13"/>
  <c r="AS10" i="13" s="1"/>
  <c r="R25" i="13"/>
  <c r="AT10" i="13" s="1"/>
  <c r="P25" i="13"/>
  <c r="AR10" i="13" s="1"/>
  <c r="O25" i="13"/>
  <c r="AM10" i="13" s="1"/>
  <c r="N25" i="13"/>
  <c r="AL10" i="13" s="1"/>
  <c r="M25" i="13"/>
  <c r="AK10" i="13" s="1"/>
  <c r="L25" i="13"/>
  <c r="AJ10" i="13" s="1"/>
  <c r="K25" i="13"/>
  <c r="AH10" i="13" s="1"/>
  <c r="J25" i="13"/>
  <c r="AG10" i="13" s="1"/>
  <c r="F25" i="13"/>
  <c r="Z10" i="13" s="1"/>
  <c r="S24" i="13"/>
  <c r="AS9" i="13" s="1"/>
  <c r="R24" i="13"/>
  <c r="AT9" i="13" s="1"/>
  <c r="P24" i="13"/>
  <c r="AR9" i="13" s="1"/>
  <c r="O24" i="13"/>
  <c r="AM9" i="13" s="1"/>
  <c r="N24" i="13"/>
  <c r="AL9" i="13" s="1"/>
  <c r="M24" i="13"/>
  <c r="AK9" i="13" s="1"/>
  <c r="L24" i="13"/>
  <c r="AJ9" i="13" s="1"/>
  <c r="K24" i="13"/>
  <c r="AH9" i="13" s="1"/>
  <c r="J24" i="13"/>
  <c r="AG9" i="13" s="1"/>
  <c r="F24" i="13"/>
  <c r="Z9" i="13" s="1"/>
  <c r="S23" i="13"/>
  <c r="AS8" i="13" s="1"/>
  <c r="R23" i="13"/>
  <c r="AT8" i="13" s="1"/>
  <c r="P23" i="13"/>
  <c r="AR8" i="13" s="1"/>
  <c r="O23" i="13"/>
  <c r="AM8" i="13" s="1"/>
  <c r="N23" i="13"/>
  <c r="AL8" i="13" s="1"/>
  <c r="M23" i="13"/>
  <c r="AK8" i="13" s="1"/>
  <c r="L23" i="13"/>
  <c r="AJ8" i="13" s="1"/>
  <c r="K23" i="13"/>
  <c r="AH8" i="13" s="1"/>
  <c r="J23" i="13"/>
  <c r="AG8" i="13" s="1"/>
  <c r="F23" i="13"/>
  <c r="Z8" i="13" s="1"/>
  <c r="S22" i="13"/>
  <c r="AS7" i="13" s="1"/>
  <c r="R22" i="13"/>
  <c r="AT7" i="13" s="1"/>
  <c r="P22" i="13"/>
  <c r="AR7" i="13" s="1"/>
  <c r="O22" i="13"/>
  <c r="AM7" i="13" s="1"/>
  <c r="N22" i="13"/>
  <c r="AL7" i="13" s="1"/>
  <c r="M22" i="13"/>
  <c r="AK7" i="13" s="1"/>
  <c r="L22" i="13"/>
  <c r="AJ7" i="13" s="1"/>
  <c r="K22" i="13"/>
  <c r="AH7" i="13" s="1"/>
  <c r="J22" i="13"/>
  <c r="AG7" i="13" s="1"/>
  <c r="F22" i="13"/>
  <c r="Z7" i="13" s="1"/>
  <c r="S21" i="13"/>
  <c r="R21" i="13"/>
  <c r="P21" i="13"/>
  <c r="O21" i="13"/>
  <c r="AM6" i="13" s="1"/>
  <c r="N21" i="13"/>
  <c r="AL6" i="13" s="1"/>
  <c r="M21" i="13"/>
  <c r="AK6" i="13" s="1"/>
  <c r="L21" i="13"/>
  <c r="AJ6" i="13" s="1"/>
  <c r="K21" i="13"/>
  <c r="AH6" i="13" s="1"/>
  <c r="J21" i="13"/>
  <c r="AG6" i="13" s="1"/>
  <c r="F21" i="13"/>
  <c r="Z6" i="13" s="1"/>
  <c r="S20" i="13"/>
  <c r="AS5" i="13" s="1"/>
  <c r="R20" i="13"/>
  <c r="AT5" i="13" s="1"/>
  <c r="P20" i="13"/>
  <c r="O20" i="13"/>
  <c r="AM5" i="13" s="1"/>
  <c r="N20" i="13"/>
  <c r="AL5" i="13" s="1"/>
  <c r="M20" i="13"/>
  <c r="AK5" i="13" s="1"/>
  <c r="L20" i="13"/>
  <c r="AJ5" i="13" s="1"/>
  <c r="K20" i="13"/>
  <c r="AH5" i="13" s="1"/>
  <c r="J20" i="13"/>
  <c r="AG5" i="13" s="1"/>
  <c r="F20" i="13"/>
  <c r="Z5" i="13" s="1"/>
  <c r="S19" i="13"/>
  <c r="AS4" i="13" s="1"/>
  <c r="R19" i="13"/>
  <c r="AT4" i="13" s="1"/>
  <c r="P19" i="13"/>
  <c r="AR4" i="13" s="1"/>
  <c r="O19" i="13"/>
  <c r="AM4" i="13" s="1"/>
  <c r="N19" i="13"/>
  <c r="M19" i="13"/>
  <c r="L19" i="13"/>
  <c r="K19" i="13"/>
  <c r="AH4" i="13" s="1"/>
  <c r="J19" i="13"/>
  <c r="AG4" i="13" s="1"/>
  <c r="F19" i="13"/>
  <c r="S18" i="13"/>
  <c r="AS3" i="13" s="1"/>
  <c r="R18" i="13"/>
  <c r="AT3" i="13" s="1"/>
  <c r="P18" i="13"/>
  <c r="AR3" i="13" s="1"/>
  <c r="O18" i="13"/>
  <c r="AM3" i="13" s="1"/>
  <c r="N18" i="13"/>
  <c r="AL3" i="13" s="1"/>
  <c r="M18" i="13"/>
  <c r="AK3" i="13" s="1"/>
  <c r="L18" i="13"/>
  <c r="AJ3" i="13" s="1"/>
  <c r="K18" i="13"/>
  <c r="AH3" i="13" s="1"/>
  <c r="J18" i="13"/>
  <c r="AG3" i="13" s="1"/>
  <c r="F18" i="13"/>
  <c r="Z3" i="13" s="1"/>
  <c r="S17" i="13"/>
  <c r="AS2" i="13" s="1"/>
  <c r="R17" i="13"/>
  <c r="AT2" i="13" s="1"/>
  <c r="P17" i="13"/>
  <c r="AR2" i="13" s="1"/>
  <c r="O17" i="13"/>
  <c r="AM2" i="13" s="1"/>
  <c r="N17" i="13"/>
  <c r="AL2" i="13" s="1"/>
  <c r="M17" i="13"/>
  <c r="AK2" i="13" s="1"/>
  <c r="L17" i="13"/>
  <c r="AJ2" i="13" s="1"/>
  <c r="K17" i="13"/>
  <c r="AH2" i="13" s="1"/>
  <c r="J17" i="13"/>
  <c r="AG2" i="13" s="1"/>
  <c r="F17" i="13"/>
  <c r="Z2" i="13" s="1"/>
  <c r="AT12" i="13"/>
  <c r="AS12" i="13"/>
  <c r="AL12" i="13"/>
  <c r="AK12" i="13"/>
  <c r="AJ12" i="13"/>
  <c r="AC12" i="13"/>
  <c r="AB12" i="13"/>
  <c r="AA12" i="13"/>
  <c r="Y12" i="13"/>
  <c r="X12" i="13"/>
  <c r="W12" i="13"/>
  <c r="AR11" i="13"/>
  <c r="AC11" i="13"/>
  <c r="AB11" i="13"/>
  <c r="AA11" i="13"/>
  <c r="Y11" i="13"/>
  <c r="X11" i="13"/>
  <c r="W11" i="13"/>
  <c r="AC10" i="13"/>
  <c r="AB10" i="13"/>
  <c r="AA10" i="13"/>
  <c r="Y10" i="13"/>
  <c r="X10" i="13"/>
  <c r="W10" i="13"/>
  <c r="AC9" i="13"/>
  <c r="AB9" i="13"/>
  <c r="AA9" i="13"/>
  <c r="Y9" i="13"/>
  <c r="X9" i="13"/>
  <c r="W9" i="13"/>
  <c r="AC8" i="13"/>
  <c r="AB8" i="13"/>
  <c r="AA8" i="13"/>
  <c r="Y8" i="13"/>
  <c r="X8" i="13"/>
  <c r="W8" i="13"/>
  <c r="AC7" i="13"/>
  <c r="AB7" i="13"/>
  <c r="AA7" i="13"/>
  <c r="Y7" i="13"/>
  <c r="X7" i="13"/>
  <c r="W7" i="13"/>
  <c r="AT6" i="13"/>
  <c r="AS6" i="13"/>
  <c r="AR6" i="13"/>
  <c r="AC6" i="13"/>
  <c r="AB6" i="13"/>
  <c r="AA6" i="13"/>
  <c r="Y6" i="13"/>
  <c r="X6" i="13"/>
  <c r="W6" i="13"/>
  <c r="AR5" i="13"/>
  <c r="AC5" i="13"/>
  <c r="AB5" i="13"/>
  <c r="AA5" i="13"/>
  <c r="Y5" i="13"/>
  <c r="X5" i="13"/>
  <c r="W5" i="13"/>
  <c r="AL4" i="13"/>
  <c r="AK4" i="13"/>
  <c r="AJ4" i="13"/>
  <c r="AC4" i="13"/>
  <c r="AB4" i="13"/>
  <c r="AA4" i="13"/>
  <c r="Z4" i="13"/>
  <c r="Y4" i="13"/>
  <c r="X4" i="13"/>
  <c r="W4" i="13"/>
  <c r="AC3" i="13"/>
  <c r="AB3" i="13"/>
  <c r="AA3" i="13"/>
  <c r="Y3" i="13"/>
  <c r="X3" i="13"/>
  <c r="W3" i="13"/>
  <c r="AC2" i="13"/>
  <c r="AB2" i="13"/>
  <c r="AA2" i="13"/>
  <c r="Y2" i="13"/>
  <c r="X2" i="13"/>
  <c r="W2" i="13"/>
  <c r="AQ5" i="14" l="1"/>
  <c r="AQ14" i="14"/>
  <c r="AQ7" i="14"/>
  <c r="AQ4" i="14"/>
  <c r="AQ8" i="14"/>
  <c r="AQ3" i="14"/>
  <c r="AQ13" i="14"/>
  <c r="AQ11" i="14"/>
  <c r="AQ15" i="14"/>
  <c r="AF7" i="13"/>
  <c r="AF2" i="13"/>
  <c r="AF13" i="13"/>
  <c r="AF14" i="13"/>
  <c r="AF11" i="13"/>
  <c r="AF9" i="13"/>
  <c r="AF6" i="13"/>
  <c r="AF3" i="13"/>
  <c r="AF4" i="13"/>
  <c r="AF10" i="13"/>
  <c r="AF8" i="13"/>
  <c r="AF12" i="13"/>
  <c r="AF5" i="13"/>
  <c r="AE6" i="13"/>
  <c r="AE2" i="13"/>
  <c r="AE13" i="13"/>
  <c r="AE14" i="13"/>
  <c r="AE4" i="13"/>
  <c r="AE3" i="13"/>
  <c r="AE9" i="13"/>
  <c r="AE8" i="13"/>
  <c r="AE10" i="13"/>
  <c r="AE11" i="13"/>
  <c r="AE12" i="13"/>
  <c r="AE7" i="13"/>
  <c r="AE5" i="13"/>
  <c r="AO7" i="13"/>
  <c r="AO12" i="13"/>
  <c r="AO14" i="13"/>
  <c r="AO13" i="13"/>
  <c r="AO9" i="13"/>
  <c r="AO6" i="13"/>
  <c r="AO10" i="13"/>
  <c r="AO2" i="13"/>
  <c r="AP2" i="13" s="1"/>
  <c r="AO8" i="13"/>
  <c r="AP8" i="13" s="1"/>
  <c r="AO4" i="13"/>
  <c r="AP4" i="13" s="1"/>
  <c r="AO5" i="13"/>
  <c r="AO11" i="13"/>
  <c r="AO3" i="13"/>
  <c r="W11" i="12"/>
  <c r="X11" i="12"/>
  <c r="Y11" i="12"/>
  <c r="Z11" i="12"/>
  <c r="AA11" i="12"/>
  <c r="AB11" i="12"/>
  <c r="AC11" i="12"/>
  <c r="AD11" i="12"/>
  <c r="AE11" i="12"/>
  <c r="AG11" i="12"/>
  <c r="AH11" i="12"/>
  <c r="AL11" i="12" s="1"/>
  <c r="AI11" i="12"/>
  <c r="AJ11" i="12"/>
  <c r="AN11" i="12"/>
  <c r="AO11" i="12"/>
  <c r="AP11" i="12"/>
  <c r="W12" i="12"/>
  <c r="X12" i="12"/>
  <c r="Y12" i="12"/>
  <c r="AA12" i="12"/>
  <c r="AB12" i="12"/>
  <c r="AC12" i="12"/>
  <c r="AD12" i="12"/>
  <c r="AI12" i="12"/>
  <c r="AO12" i="12"/>
  <c r="F24" i="12"/>
  <c r="J24" i="12"/>
  <c r="K24" i="12"/>
  <c r="L24" i="12"/>
  <c r="M24" i="12"/>
  <c r="N24" i="12"/>
  <c r="O24" i="12"/>
  <c r="P24" i="12"/>
  <c r="R24" i="12"/>
  <c r="S24" i="12"/>
  <c r="F25" i="12"/>
  <c r="Z12" i="12" s="1"/>
  <c r="J25" i="12"/>
  <c r="K25" i="12"/>
  <c r="AE12" i="12" s="1"/>
  <c r="L25" i="12"/>
  <c r="AG12" i="12" s="1"/>
  <c r="M25" i="12"/>
  <c r="AH12" i="12" s="1"/>
  <c r="N25" i="12"/>
  <c r="O25" i="12"/>
  <c r="AJ12" i="12" s="1"/>
  <c r="P25" i="12"/>
  <c r="AN12" i="12" s="1"/>
  <c r="R25" i="12"/>
  <c r="AP12" i="12" s="1"/>
  <c r="S25" i="12"/>
  <c r="S23" i="12"/>
  <c r="R23" i="12"/>
  <c r="P23" i="12"/>
  <c r="O23" i="12"/>
  <c r="N23" i="12"/>
  <c r="M23" i="12"/>
  <c r="L23" i="12"/>
  <c r="AG10" i="12" s="1"/>
  <c r="K23" i="12"/>
  <c r="AE10" i="12" s="1"/>
  <c r="J23" i="12"/>
  <c r="AD10" i="12" s="1"/>
  <c r="F23" i="12"/>
  <c r="Z10" i="12" s="1"/>
  <c r="S22" i="12"/>
  <c r="AO9" i="12" s="1"/>
  <c r="R22" i="12"/>
  <c r="AP9" i="12" s="1"/>
  <c r="P22" i="12"/>
  <c r="O22" i="12"/>
  <c r="N22" i="12"/>
  <c r="AI9" i="12" s="1"/>
  <c r="M22" i="12"/>
  <c r="AH9" i="12" s="1"/>
  <c r="L22" i="12"/>
  <c r="K22" i="12"/>
  <c r="J22" i="12"/>
  <c r="F22" i="12"/>
  <c r="Z9" i="12" s="1"/>
  <c r="S21" i="12"/>
  <c r="AO8" i="12" s="1"/>
  <c r="R21" i="12"/>
  <c r="AP8" i="12" s="1"/>
  <c r="P21" i="12"/>
  <c r="AN8" i="12" s="1"/>
  <c r="O21" i="12"/>
  <c r="AJ8" i="12" s="1"/>
  <c r="N21" i="12"/>
  <c r="M21" i="12"/>
  <c r="L21" i="12"/>
  <c r="AG8" i="12" s="1"/>
  <c r="K21" i="12"/>
  <c r="J21" i="12"/>
  <c r="F21" i="12"/>
  <c r="Z8" i="12" s="1"/>
  <c r="S20" i="12"/>
  <c r="AO7" i="12" s="1"/>
  <c r="R20" i="12"/>
  <c r="AP7" i="12" s="1"/>
  <c r="P20" i="12"/>
  <c r="AN7" i="12" s="1"/>
  <c r="O20" i="12"/>
  <c r="AJ7" i="12" s="1"/>
  <c r="N20" i="12"/>
  <c r="AI7" i="12" s="1"/>
  <c r="M20" i="12"/>
  <c r="AH7" i="12" s="1"/>
  <c r="AL7" i="12" s="1"/>
  <c r="L20" i="12"/>
  <c r="K20" i="12"/>
  <c r="J20" i="12"/>
  <c r="F20" i="12"/>
  <c r="S19" i="12"/>
  <c r="AO6" i="12" s="1"/>
  <c r="R19" i="12"/>
  <c r="AP6" i="12" s="1"/>
  <c r="P19" i="12"/>
  <c r="AN6" i="12" s="1"/>
  <c r="O19" i="12"/>
  <c r="AJ6" i="12" s="1"/>
  <c r="N19" i="12"/>
  <c r="AI6" i="12" s="1"/>
  <c r="M19" i="12"/>
  <c r="AH6" i="12" s="1"/>
  <c r="AL6" i="12" s="1"/>
  <c r="L19" i="12"/>
  <c r="AG6" i="12" s="1"/>
  <c r="K19" i="12"/>
  <c r="AE6" i="12" s="1"/>
  <c r="J19" i="12"/>
  <c r="F19" i="12"/>
  <c r="S18" i="12"/>
  <c r="R18" i="12"/>
  <c r="AP5" i="12" s="1"/>
  <c r="P18" i="12"/>
  <c r="AN5" i="12" s="1"/>
  <c r="O18" i="12"/>
  <c r="AJ5" i="12" s="1"/>
  <c r="N18" i="12"/>
  <c r="AI5" i="12" s="1"/>
  <c r="M18" i="12"/>
  <c r="AH5" i="12" s="1"/>
  <c r="L18" i="12"/>
  <c r="AG5" i="12" s="1"/>
  <c r="K18" i="12"/>
  <c r="AE5" i="12" s="1"/>
  <c r="J18" i="12"/>
  <c r="AD5" i="12" s="1"/>
  <c r="F18" i="12"/>
  <c r="Z5" i="12" s="1"/>
  <c r="S17" i="12"/>
  <c r="R17" i="12"/>
  <c r="P17" i="12"/>
  <c r="AN4" i="12" s="1"/>
  <c r="O17" i="12"/>
  <c r="AJ4" i="12" s="1"/>
  <c r="N17" i="12"/>
  <c r="M17" i="12"/>
  <c r="AH4" i="12" s="1"/>
  <c r="L17" i="12"/>
  <c r="AG4" i="12" s="1"/>
  <c r="K17" i="12"/>
  <c r="AE4" i="12" s="1"/>
  <c r="J17" i="12"/>
  <c r="AD4" i="12" s="1"/>
  <c r="F17" i="12"/>
  <c r="Z4" i="12" s="1"/>
  <c r="S16" i="12"/>
  <c r="AO3" i="12" s="1"/>
  <c r="R16" i="12"/>
  <c r="AP3" i="12" s="1"/>
  <c r="P16" i="12"/>
  <c r="O16" i="12"/>
  <c r="N16" i="12"/>
  <c r="M16" i="12"/>
  <c r="AH3" i="12" s="1"/>
  <c r="L16" i="12"/>
  <c r="AG3" i="12" s="1"/>
  <c r="K16" i="12"/>
  <c r="AE3" i="12" s="1"/>
  <c r="J16" i="12"/>
  <c r="AD3" i="12" s="1"/>
  <c r="F16" i="12"/>
  <c r="Z3" i="12" s="1"/>
  <c r="S15" i="12"/>
  <c r="AO2" i="12" s="1"/>
  <c r="R15" i="12"/>
  <c r="AP2" i="12" s="1"/>
  <c r="P15" i="12"/>
  <c r="AN2" i="12" s="1"/>
  <c r="O15" i="12"/>
  <c r="AJ2" i="12" s="1"/>
  <c r="AL2" i="12" s="1"/>
  <c r="N15" i="12"/>
  <c r="M15" i="12"/>
  <c r="L15" i="12"/>
  <c r="AG2" i="12" s="1"/>
  <c r="K15" i="12"/>
  <c r="AE2" i="12" s="1"/>
  <c r="J15" i="12"/>
  <c r="AD2" i="12" s="1"/>
  <c r="F15" i="12"/>
  <c r="Z2" i="12" s="1"/>
  <c r="AP10" i="12"/>
  <c r="AO10" i="12"/>
  <c r="AN10" i="12"/>
  <c r="AJ10" i="12"/>
  <c r="AI10" i="12"/>
  <c r="AH10" i="12"/>
  <c r="AC10" i="12"/>
  <c r="AB10" i="12"/>
  <c r="AA10" i="12"/>
  <c r="Y10" i="12"/>
  <c r="X10" i="12"/>
  <c r="W10" i="12"/>
  <c r="AN9" i="12"/>
  <c r="AJ9" i="12"/>
  <c r="AG9" i="12"/>
  <c r="AE9" i="12"/>
  <c r="AD9" i="12"/>
  <c r="AC9" i="12"/>
  <c r="AB9" i="12"/>
  <c r="AA9" i="12"/>
  <c r="Y9" i="12"/>
  <c r="X9" i="12"/>
  <c r="W9" i="12"/>
  <c r="AI8" i="12"/>
  <c r="AH8" i="12"/>
  <c r="AE8" i="12"/>
  <c r="AD8" i="12"/>
  <c r="AC8" i="12"/>
  <c r="AB8" i="12"/>
  <c r="AA8" i="12"/>
  <c r="Y8" i="12"/>
  <c r="X8" i="12"/>
  <c r="W8" i="12"/>
  <c r="AG7" i="12"/>
  <c r="AE7" i="12"/>
  <c r="AD7" i="12"/>
  <c r="AC7" i="12"/>
  <c r="AB7" i="12"/>
  <c r="AA7" i="12"/>
  <c r="Z7" i="12"/>
  <c r="Y7" i="12"/>
  <c r="X7" i="12"/>
  <c r="W7" i="12"/>
  <c r="AD6" i="12"/>
  <c r="AC6" i="12"/>
  <c r="AB6" i="12"/>
  <c r="AA6" i="12"/>
  <c r="Z6" i="12"/>
  <c r="Y6" i="12"/>
  <c r="X6" i="12"/>
  <c r="W6" i="12"/>
  <c r="AO5" i="12"/>
  <c r="AC5" i="12"/>
  <c r="AB5" i="12"/>
  <c r="AA5" i="12"/>
  <c r="Y5" i="12"/>
  <c r="X5" i="12"/>
  <c r="W5" i="12"/>
  <c r="AP4" i="12"/>
  <c r="AO4" i="12"/>
  <c r="AI4" i="12"/>
  <c r="AC4" i="12"/>
  <c r="AB4" i="12"/>
  <c r="AA4" i="12"/>
  <c r="Y4" i="12"/>
  <c r="X4" i="12"/>
  <c r="W4" i="12"/>
  <c r="AN3" i="12"/>
  <c r="AJ3" i="12"/>
  <c r="AI3" i="12"/>
  <c r="AC3" i="12"/>
  <c r="AB3" i="12"/>
  <c r="AA3" i="12"/>
  <c r="Y3" i="12"/>
  <c r="X3" i="12"/>
  <c r="W3" i="12"/>
  <c r="AI2" i="12"/>
  <c r="AH2" i="12"/>
  <c r="AC2" i="12"/>
  <c r="AB2" i="12"/>
  <c r="AA2" i="12"/>
  <c r="Y2" i="12"/>
  <c r="X2" i="12"/>
  <c r="W2" i="12"/>
  <c r="AP5" i="13" l="1"/>
  <c r="AP11" i="13"/>
  <c r="AP10" i="13"/>
  <c r="AP6" i="13"/>
  <c r="AP9" i="13"/>
  <c r="AP13" i="13"/>
  <c r="AP14" i="13"/>
  <c r="AP12" i="13"/>
  <c r="AP3" i="13"/>
  <c r="AP7" i="13"/>
  <c r="AL12" i="12"/>
  <c r="AL4" i="12"/>
  <c r="AL3" i="12"/>
  <c r="AL9" i="12"/>
  <c r="AL5" i="12"/>
  <c r="AL10" i="12"/>
  <c r="AL8" i="12"/>
  <c r="S22" i="11"/>
  <c r="AO10" i="11" s="1"/>
  <c r="R22" i="11"/>
  <c r="AP10" i="11" s="1"/>
  <c r="P22" i="11"/>
  <c r="AN10" i="11" s="1"/>
  <c r="O22" i="11"/>
  <c r="N22" i="11"/>
  <c r="AI10" i="11" s="1"/>
  <c r="M22" i="11"/>
  <c r="AH10" i="11" s="1"/>
  <c r="L22" i="11"/>
  <c r="AG10" i="11" s="1"/>
  <c r="K22" i="11"/>
  <c r="AE10" i="11" s="1"/>
  <c r="J22" i="11"/>
  <c r="AD10" i="11" s="1"/>
  <c r="F22" i="11"/>
  <c r="Z10" i="11" s="1"/>
  <c r="S21" i="11"/>
  <c r="AO9" i="11" s="1"/>
  <c r="R21" i="11"/>
  <c r="AP9" i="11" s="1"/>
  <c r="P21" i="11"/>
  <c r="AN9" i="11" s="1"/>
  <c r="O21" i="11"/>
  <c r="AJ9" i="11" s="1"/>
  <c r="N21" i="11"/>
  <c r="AI9" i="11" s="1"/>
  <c r="M21" i="11"/>
  <c r="AH9" i="11" s="1"/>
  <c r="L21" i="11"/>
  <c r="K21" i="11"/>
  <c r="AE9" i="11" s="1"/>
  <c r="J21" i="11"/>
  <c r="AD9" i="11" s="1"/>
  <c r="F21" i="11"/>
  <c r="Z9" i="11" s="1"/>
  <c r="S20" i="11"/>
  <c r="AO8" i="11" s="1"/>
  <c r="R20" i="11"/>
  <c r="AP8" i="11" s="1"/>
  <c r="P20" i="11"/>
  <c r="AN8" i="11" s="1"/>
  <c r="O20" i="11"/>
  <c r="AJ8" i="11" s="1"/>
  <c r="N20" i="11"/>
  <c r="AI8" i="11" s="1"/>
  <c r="M20" i="11"/>
  <c r="AH8" i="11" s="1"/>
  <c r="L20" i="11"/>
  <c r="K20" i="11"/>
  <c r="AE8" i="11" s="1"/>
  <c r="J20" i="11"/>
  <c r="F20" i="11"/>
  <c r="Z8" i="11" s="1"/>
  <c r="S19" i="11"/>
  <c r="AO7" i="11" s="1"/>
  <c r="R19" i="11"/>
  <c r="AP7" i="11" s="1"/>
  <c r="P19" i="11"/>
  <c r="AN7" i="11" s="1"/>
  <c r="O19" i="11"/>
  <c r="AJ7" i="11" s="1"/>
  <c r="N19" i="11"/>
  <c r="AI7" i="11" s="1"/>
  <c r="M19" i="11"/>
  <c r="AH7" i="11" s="1"/>
  <c r="AL7" i="11" s="1"/>
  <c r="L19" i="11"/>
  <c r="AG7" i="11" s="1"/>
  <c r="K19" i="11"/>
  <c r="AE7" i="11" s="1"/>
  <c r="J19" i="11"/>
  <c r="F19" i="11"/>
  <c r="S18" i="11"/>
  <c r="AO6" i="11" s="1"/>
  <c r="R18" i="11"/>
  <c r="AP6" i="11" s="1"/>
  <c r="P18" i="11"/>
  <c r="AN6" i="11" s="1"/>
  <c r="O18" i="11"/>
  <c r="AJ6" i="11" s="1"/>
  <c r="N18" i="11"/>
  <c r="AI6" i="11" s="1"/>
  <c r="M18" i="11"/>
  <c r="AH6" i="11" s="1"/>
  <c r="L18" i="11"/>
  <c r="AG6" i="11" s="1"/>
  <c r="K18" i="11"/>
  <c r="AE6" i="11" s="1"/>
  <c r="J18" i="11"/>
  <c r="AD6" i="11" s="1"/>
  <c r="F18" i="11"/>
  <c r="Z6" i="11" s="1"/>
  <c r="S17" i="11"/>
  <c r="R17" i="11"/>
  <c r="P17" i="11"/>
  <c r="O17" i="11"/>
  <c r="AJ5" i="11" s="1"/>
  <c r="N17" i="11"/>
  <c r="AI5" i="11" s="1"/>
  <c r="M17" i="11"/>
  <c r="AH5" i="11" s="1"/>
  <c r="L17" i="11"/>
  <c r="AG5" i="11" s="1"/>
  <c r="K17" i="11"/>
  <c r="AE5" i="11" s="1"/>
  <c r="J17" i="11"/>
  <c r="AD5" i="11" s="1"/>
  <c r="F17" i="11"/>
  <c r="Z5" i="11" s="1"/>
  <c r="S16" i="11"/>
  <c r="AO4" i="11" s="1"/>
  <c r="R16" i="11"/>
  <c r="AP4" i="11" s="1"/>
  <c r="P16" i="11"/>
  <c r="AN4" i="11" s="1"/>
  <c r="O16" i="11"/>
  <c r="N16" i="11"/>
  <c r="M16" i="11"/>
  <c r="L16" i="11"/>
  <c r="AG4" i="11" s="1"/>
  <c r="K16" i="11"/>
  <c r="AE4" i="11" s="1"/>
  <c r="J16" i="11"/>
  <c r="AD4" i="11" s="1"/>
  <c r="F16" i="11"/>
  <c r="Z4" i="11" s="1"/>
  <c r="S15" i="11"/>
  <c r="AO3" i="11" s="1"/>
  <c r="R15" i="11"/>
  <c r="AP3" i="11" s="1"/>
  <c r="P15" i="11"/>
  <c r="AN3" i="11" s="1"/>
  <c r="O15" i="11"/>
  <c r="AJ3" i="11" s="1"/>
  <c r="N15" i="11"/>
  <c r="M15" i="11"/>
  <c r="AH3" i="11" s="1"/>
  <c r="L15" i="11"/>
  <c r="AG3" i="11" s="1"/>
  <c r="K15" i="11"/>
  <c r="AE3" i="11" s="1"/>
  <c r="J15" i="11"/>
  <c r="AD3" i="11" s="1"/>
  <c r="F15" i="11"/>
  <c r="Z3" i="11" s="1"/>
  <c r="S14" i="11"/>
  <c r="AO2" i="11" s="1"/>
  <c r="R14" i="11"/>
  <c r="AP2" i="11" s="1"/>
  <c r="P14" i="11"/>
  <c r="AN2" i="11" s="1"/>
  <c r="O14" i="11"/>
  <c r="AJ2" i="11" s="1"/>
  <c r="N14" i="11"/>
  <c r="AI2" i="11" s="1"/>
  <c r="M14" i="11"/>
  <c r="AH2" i="11" s="1"/>
  <c r="L14" i="11"/>
  <c r="AG2" i="11" s="1"/>
  <c r="K14" i="11"/>
  <c r="AE2" i="11" s="1"/>
  <c r="J14" i="11"/>
  <c r="AD2" i="11" s="1"/>
  <c r="F14" i="11"/>
  <c r="Z2" i="11" s="1"/>
  <c r="AJ10" i="11"/>
  <c r="AC10" i="11"/>
  <c r="AB10" i="11"/>
  <c r="AA10" i="11"/>
  <c r="Y10" i="11"/>
  <c r="X10" i="11"/>
  <c r="W10" i="11"/>
  <c r="AG9" i="11"/>
  <c r="AC9" i="11"/>
  <c r="AB9" i="11"/>
  <c r="AA9" i="11"/>
  <c r="Y9" i="11"/>
  <c r="X9" i="11"/>
  <c r="W9" i="11"/>
  <c r="AG8" i="11"/>
  <c r="AD8" i="11"/>
  <c r="AC8" i="11"/>
  <c r="AB8" i="11"/>
  <c r="AA8" i="11"/>
  <c r="Y8" i="11"/>
  <c r="X8" i="11"/>
  <c r="W8" i="11"/>
  <c r="AD7" i="11"/>
  <c r="AC7" i="11"/>
  <c r="AB7" i="11"/>
  <c r="AA7" i="11"/>
  <c r="Z7" i="11"/>
  <c r="Y7" i="11"/>
  <c r="X7" i="11"/>
  <c r="W7" i="11"/>
  <c r="AC6" i="11"/>
  <c r="AB6" i="11"/>
  <c r="AA6" i="11"/>
  <c r="Y6" i="11"/>
  <c r="X6" i="11"/>
  <c r="W6" i="11"/>
  <c r="AP5" i="11"/>
  <c r="AO5" i="11"/>
  <c r="AN5" i="11"/>
  <c r="AC5" i="11"/>
  <c r="AB5" i="11"/>
  <c r="AA5" i="11"/>
  <c r="Y5" i="11"/>
  <c r="X5" i="11"/>
  <c r="W5" i="11"/>
  <c r="AJ4" i="11"/>
  <c r="AI4" i="11"/>
  <c r="AH4" i="11"/>
  <c r="AL4" i="11" s="1"/>
  <c r="AC4" i="11"/>
  <c r="AB4" i="11"/>
  <c r="AA4" i="11"/>
  <c r="Y4" i="11"/>
  <c r="X4" i="11"/>
  <c r="W4" i="11"/>
  <c r="AI3" i="11"/>
  <c r="AC3" i="11"/>
  <c r="AB3" i="11"/>
  <c r="AA3" i="11"/>
  <c r="Y3" i="11"/>
  <c r="X3" i="11"/>
  <c r="W3" i="11"/>
  <c r="AC2" i="11"/>
  <c r="AB2" i="11"/>
  <c r="AA2" i="11"/>
  <c r="Y2" i="11"/>
  <c r="X2" i="11"/>
  <c r="W2" i="11"/>
  <c r="AL6" i="11" l="1"/>
  <c r="AL3" i="11"/>
  <c r="AL10" i="11"/>
  <c r="AL2" i="11"/>
  <c r="AL5" i="11"/>
  <c r="AL9" i="11"/>
  <c r="AL8" i="11"/>
  <c r="S21" i="10"/>
  <c r="AO10" i="10" s="1"/>
  <c r="R21" i="10"/>
  <c r="AP10" i="10" s="1"/>
  <c r="P21" i="10"/>
  <c r="AN10" i="10" s="1"/>
  <c r="O21" i="10"/>
  <c r="N21" i="10"/>
  <c r="M21" i="10"/>
  <c r="AH10" i="10" s="1"/>
  <c r="L21" i="10"/>
  <c r="AG10" i="10" s="1"/>
  <c r="K21" i="10"/>
  <c r="AE10" i="10" s="1"/>
  <c r="J21" i="10"/>
  <c r="AD10" i="10" s="1"/>
  <c r="F21" i="10"/>
  <c r="Z10" i="10" s="1"/>
  <c r="S20" i="10"/>
  <c r="AO9" i="10" s="1"/>
  <c r="R20" i="10"/>
  <c r="AP9" i="10" s="1"/>
  <c r="P20" i="10"/>
  <c r="AN9" i="10" s="1"/>
  <c r="O20" i="10"/>
  <c r="AJ9" i="10" s="1"/>
  <c r="N20" i="10"/>
  <c r="AI9" i="10" s="1"/>
  <c r="M20" i="10"/>
  <c r="L20" i="10"/>
  <c r="K20" i="10"/>
  <c r="J20" i="10"/>
  <c r="F20" i="10"/>
  <c r="S19" i="10"/>
  <c r="AO8" i="10" s="1"/>
  <c r="R19" i="10"/>
  <c r="AP8" i="10" s="1"/>
  <c r="P19" i="10"/>
  <c r="AN8" i="10" s="1"/>
  <c r="O19" i="10"/>
  <c r="AJ8" i="10" s="1"/>
  <c r="N19" i="10"/>
  <c r="AI8" i="10" s="1"/>
  <c r="M19" i="10"/>
  <c r="L19" i="10"/>
  <c r="K19" i="10"/>
  <c r="J19" i="10"/>
  <c r="F19" i="10"/>
  <c r="S18" i="10"/>
  <c r="AO7" i="10" s="1"/>
  <c r="R18" i="10"/>
  <c r="AP7" i="10" s="1"/>
  <c r="P18" i="10"/>
  <c r="AN7" i="10" s="1"/>
  <c r="O18" i="10"/>
  <c r="AJ7" i="10" s="1"/>
  <c r="N18" i="10"/>
  <c r="AI7" i="10" s="1"/>
  <c r="M18" i="10"/>
  <c r="AH7" i="10" s="1"/>
  <c r="L18" i="10"/>
  <c r="AG7" i="10" s="1"/>
  <c r="K18" i="10"/>
  <c r="AE7" i="10" s="1"/>
  <c r="J18" i="10"/>
  <c r="AD7" i="10" s="1"/>
  <c r="F18" i="10"/>
  <c r="S17" i="10"/>
  <c r="R17" i="10"/>
  <c r="AP6" i="10" s="1"/>
  <c r="P17" i="10"/>
  <c r="AN6" i="10" s="1"/>
  <c r="O17" i="10"/>
  <c r="AJ6" i="10" s="1"/>
  <c r="N17" i="10"/>
  <c r="AI6" i="10" s="1"/>
  <c r="M17" i="10"/>
  <c r="AH6" i="10" s="1"/>
  <c r="AL6" i="10" s="1"/>
  <c r="L17" i="10"/>
  <c r="AG6" i="10" s="1"/>
  <c r="K17" i="10"/>
  <c r="AE6" i="10" s="1"/>
  <c r="J17" i="10"/>
  <c r="AD6" i="10" s="1"/>
  <c r="F17" i="10"/>
  <c r="Z6" i="10" s="1"/>
  <c r="S16" i="10"/>
  <c r="AO5" i="10" s="1"/>
  <c r="R16" i="10"/>
  <c r="P16" i="10"/>
  <c r="AN5" i="10" s="1"/>
  <c r="O16" i="10"/>
  <c r="N16" i="10"/>
  <c r="AI5" i="10" s="1"/>
  <c r="M16" i="10"/>
  <c r="AH5" i="10" s="1"/>
  <c r="L16" i="10"/>
  <c r="AG5" i="10" s="1"/>
  <c r="K16" i="10"/>
  <c r="AE5" i="10" s="1"/>
  <c r="J16" i="10"/>
  <c r="AD5" i="10" s="1"/>
  <c r="F16" i="10"/>
  <c r="Z5" i="10" s="1"/>
  <c r="S15" i="10"/>
  <c r="AO4" i="10" s="1"/>
  <c r="R15" i="10"/>
  <c r="P15" i="10"/>
  <c r="AN4" i="10" s="1"/>
  <c r="O15" i="10"/>
  <c r="N15" i="10"/>
  <c r="M15" i="10"/>
  <c r="AH4" i="10" s="1"/>
  <c r="L15" i="10"/>
  <c r="K15" i="10"/>
  <c r="AE4" i="10" s="1"/>
  <c r="J15" i="10"/>
  <c r="AD4" i="10" s="1"/>
  <c r="F15" i="10"/>
  <c r="Z4" i="10" s="1"/>
  <c r="S14" i="10"/>
  <c r="AO3" i="10" s="1"/>
  <c r="R14" i="10"/>
  <c r="AP3" i="10" s="1"/>
  <c r="P14" i="10"/>
  <c r="AN3" i="10" s="1"/>
  <c r="O14" i="10"/>
  <c r="AJ3" i="10" s="1"/>
  <c r="N14" i="10"/>
  <c r="AI3" i="10" s="1"/>
  <c r="M14" i="10"/>
  <c r="L14" i="10"/>
  <c r="K14" i="10"/>
  <c r="AE3" i="10" s="1"/>
  <c r="J14" i="10"/>
  <c r="AD3" i="10" s="1"/>
  <c r="F14" i="10"/>
  <c r="Z3" i="10" s="1"/>
  <c r="S13" i="10"/>
  <c r="AO2" i="10" s="1"/>
  <c r="R13" i="10"/>
  <c r="AP2" i="10" s="1"/>
  <c r="P13" i="10"/>
  <c r="AN2" i="10" s="1"/>
  <c r="O13" i="10"/>
  <c r="AJ2" i="10" s="1"/>
  <c r="N13" i="10"/>
  <c r="AI2" i="10" s="1"/>
  <c r="M13" i="10"/>
  <c r="AH2" i="10" s="1"/>
  <c r="L13" i="10"/>
  <c r="AG2" i="10" s="1"/>
  <c r="K13" i="10"/>
  <c r="J13" i="10"/>
  <c r="F13" i="10"/>
  <c r="Z2" i="10" s="1"/>
  <c r="AJ10" i="10"/>
  <c r="AI10" i="10"/>
  <c r="AC10" i="10"/>
  <c r="AB10" i="10"/>
  <c r="AA10" i="10"/>
  <c r="Y10" i="10"/>
  <c r="X10" i="10"/>
  <c r="W10" i="10"/>
  <c r="AH9" i="10"/>
  <c r="AG9" i="10"/>
  <c r="AE9" i="10"/>
  <c r="AD9" i="10"/>
  <c r="AC9" i="10"/>
  <c r="AB9" i="10"/>
  <c r="AA9" i="10"/>
  <c r="Z9" i="10"/>
  <c r="Y9" i="10"/>
  <c r="X9" i="10"/>
  <c r="W9" i="10"/>
  <c r="AH8" i="10"/>
  <c r="AG8" i="10"/>
  <c r="AE8" i="10"/>
  <c r="AD8" i="10"/>
  <c r="AC8" i="10"/>
  <c r="AB8" i="10"/>
  <c r="AA8" i="10"/>
  <c r="Z8" i="10"/>
  <c r="Y8" i="10"/>
  <c r="X8" i="10"/>
  <c r="W8" i="10"/>
  <c r="AC7" i="10"/>
  <c r="AB7" i="10"/>
  <c r="AA7" i="10"/>
  <c r="Z7" i="10"/>
  <c r="Y7" i="10"/>
  <c r="X7" i="10"/>
  <c r="W7" i="10"/>
  <c r="AO6" i="10"/>
  <c r="AC6" i="10"/>
  <c r="AB6" i="10"/>
  <c r="AA6" i="10"/>
  <c r="Y6" i="10"/>
  <c r="X6" i="10"/>
  <c r="W6" i="10"/>
  <c r="AP5" i="10"/>
  <c r="AJ5" i="10"/>
  <c r="AC5" i="10"/>
  <c r="AB5" i="10"/>
  <c r="AA5" i="10"/>
  <c r="Y5" i="10"/>
  <c r="X5" i="10"/>
  <c r="W5" i="10"/>
  <c r="AP4" i="10"/>
  <c r="AJ4" i="10"/>
  <c r="AI4" i="10"/>
  <c r="AG4" i="10"/>
  <c r="AC4" i="10"/>
  <c r="AB4" i="10"/>
  <c r="AA4" i="10"/>
  <c r="Y4" i="10"/>
  <c r="X4" i="10"/>
  <c r="W4" i="10"/>
  <c r="AH3" i="10"/>
  <c r="AG3" i="10"/>
  <c r="AC3" i="10"/>
  <c r="AB3" i="10"/>
  <c r="AA3" i="10"/>
  <c r="Y3" i="10"/>
  <c r="X3" i="10"/>
  <c r="W3" i="10"/>
  <c r="AE2" i="10"/>
  <c r="AD2" i="10"/>
  <c r="AC2" i="10"/>
  <c r="AB2" i="10"/>
  <c r="AA2" i="10"/>
  <c r="Y2" i="10"/>
  <c r="X2" i="10"/>
  <c r="W2" i="10"/>
  <c r="AL3" i="10" l="1"/>
  <c r="AL4" i="10"/>
  <c r="AL7" i="10"/>
  <c r="AL10" i="10"/>
  <c r="AL9" i="10"/>
  <c r="AL5" i="10"/>
  <c r="AL8" i="10"/>
  <c r="AL2" i="10"/>
  <c r="S20" i="9"/>
  <c r="AO10" i="9" s="1"/>
  <c r="R20" i="9"/>
  <c r="AP10" i="9" s="1"/>
  <c r="P20" i="9"/>
  <c r="AN10" i="9" s="1"/>
  <c r="O20" i="9"/>
  <c r="AJ10" i="9" s="1"/>
  <c r="N20" i="9"/>
  <c r="M20" i="9"/>
  <c r="AH10" i="9" s="1"/>
  <c r="L20" i="9"/>
  <c r="AG10" i="9" s="1"/>
  <c r="K20" i="9"/>
  <c r="AE10" i="9" s="1"/>
  <c r="J20" i="9"/>
  <c r="AD10" i="9" s="1"/>
  <c r="F20" i="9"/>
  <c r="Z10" i="9" s="1"/>
  <c r="S19" i="9"/>
  <c r="AO9" i="9" s="1"/>
  <c r="R19" i="9"/>
  <c r="AP9" i="9" s="1"/>
  <c r="P19" i="9"/>
  <c r="O19" i="9"/>
  <c r="N19" i="9"/>
  <c r="AI9" i="9" s="1"/>
  <c r="M19" i="9"/>
  <c r="AH9" i="9" s="1"/>
  <c r="L19" i="9"/>
  <c r="K19" i="9"/>
  <c r="AE9" i="9" s="1"/>
  <c r="J19" i="9"/>
  <c r="AD9" i="9" s="1"/>
  <c r="F19" i="9"/>
  <c r="S18" i="9"/>
  <c r="AO8" i="9" s="1"/>
  <c r="R18" i="9"/>
  <c r="AP8" i="9" s="1"/>
  <c r="P18" i="9"/>
  <c r="AN8" i="9" s="1"/>
  <c r="O18" i="9"/>
  <c r="AJ8" i="9" s="1"/>
  <c r="N18" i="9"/>
  <c r="AI8" i="9" s="1"/>
  <c r="M18" i="9"/>
  <c r="AH8" i="9" s="1"/>
  <c r="L18" i="9"/>
  <c r="AG8" i="9" s="1"/>
  <c r="K18" i="9"/>
  <c r="AE8" i="9" s="1"/>
  <c r="J18" i="9"/>
  <c r="AD8" i="9" s="1"/>
  <c r="F18" i="9"/>
  <c r="Z8" i="9" s="1"/>
  <c r="S17" i="9"/>
  <c r="R17" i="9"/>
  <c r="P17" i="9"/>
  <c r="O17" i="9"/>
  <c r="AJ7" i="9" s="1"/>
  <c r="N17" i="9"/>
  <c r="AI7" i="9" s="1"/>
  <c r="M17" i="9"/>
  <c r="AH7" i="9" s="1"/>
  <c r="AL7" i="9" s="1"/>
  <c r="L17" i="9"/>
  <c r="AG7" i="9" s="1"/>
  <c r="K17" i="9"/>
  <c r="AE7" i="9" s="1"/>
  <c r="J17" i="9"/>
  <c r="AD7" i="9" s="1"/>
  <c r="F17" i="9"/>
  <c r="Z7" i="9" s="1"/>
  <c r="S16" i="9"/>
  <c r="R16" i="9"/>
  <c r="AP6" i="9" s="1"/>
  <c r="P16" i="9"/>
  <c r="AN6" i="9" s="1"/>
  <c r="O16" i="9"/>
  <c r="AJ6" i="9" s="1"/>
  <c r="N16" i="9"/>
  <c r="AI6" i="9" s="1"/>
  <c r="M16" i="9"/>
  <c r="AH6" i="9" s="1"/>
  <c r="L16" i="9"/>
  <c r="AG6" i="9" s="1"/>
  <c r="K16" i="9"/>
  <c r="AE6" i="9" s="1"/>
  <c r="J16" i="9"/>
  <c r="AD6" i="9" s="1"/>
  <c r="F16" i="9"/>
  <c r="S15" i="9"/>
  <c r="AO5" i="9" s="1"/>
  <c r="R15" i="9"/>
  <c r="AP5" i="9" s="1"/>
  <c r="P15" i="9"/>
  <c r="O15" i="9"/>
  <c r="AJ5" i="9" s="1"/>
  <c r="N15" i="9"/>
  <c r="AI5" i="9" s="1"/>
  <c r="M15" i="9"/>
  <c r="AH5" i="9" s="1"/>
  <c r="L15" i="9"/>
  <c r="AG5" i="9" s="1"/>
  <c r="K15" i="9"/>
  <c r="AE5" i="9" s="1"/>
  <c r="J15" i="9"/>
  <c r="AD5" i="9" s="1"/>
  <c r="F15" i="9"/>
  <c r="Z5" i="9" s="1"/>
  <c r="S14" i="9"/>
  <c r="R14" i="9"/>
  <c r="AP4" i="9" s="1"/>
  <c r="P14" i="9"/>
  <c r="O14" i="9"/>
  <c r="AJ4" i="9" s="1"/>
  <c r="N14" i="9"/>
  <c r="M14" i="9"/>
  <c r="AH4" i="9" s="1"/>
  <c r="L14" i="9"/>
  <c r="K14" i="9"/>
  <c r="AE4" i="9" s="1"/>
  <c r="J14" i="9"/>
  <c r="AD4" i="9" s="1"/>
  <c r="F14" i="9"/>
  <c r="Z4" i="9" s="1"/>
  <c r="S13" i="9"/>
  <c r="AO3" i="9" s="1"/>
  <c r="R13" i="9"/>
  <c r="AP3" i="9" s="1"/>
  <c r="P13" i="9"/>
  <c r="AN3" i="9" s="1"/>
  <c r="O13" i="9"/>
  <c r="AJ3" i="9" s="1"/>
  <c r="N13" i="9"/>
  <c r="AI3" i="9" s="1"/>
  <c r="M13" i="9"/>
  <c r="AH3" i="9" s="1"/>
  <c r="AL3" i="9" s="1"/>
  <c r="L13" i="9"/>
  <c r="K13" i="9"/>
  <c r="AE3" i="9" s="1"/>
  <c r="J13" i="9"/>
  <c r="F13" i="9"/>
  <c r="Z3" i="9" s="1"/>
  <c r="S12" i="9"/>
  <c r="AO2" i="9" s="1"/>
  <c r="R12" i="9"/>
  <c r="AP2" i="9" s="1"/>
  <c r="P12" i="9"/>
  <c r="AN2" i="9" s="1"/>
  <c r="O12" i="9"/>
  <c r="AJ2" i="9" s="1"/>
  <c r="N12" i="9"/>
  <c r="M12" i="9"/>
  <c r="AH2" i="9" s="1"/>
  <c r="L12" i="9"/>
  <c r="AG2" i="9" s="1"/>
  <c r="K12" i="9"/>
  <c r="AE2" i="9" s="1"/>
  <c r="J12" i="9"/>
  <c r="AD2" i="9" s="1"/>
  <c r="F12" i="9"/>
  <c r="Z2" i="9" s="1"/>
  <c r="AI10" i="9"/>
  <c r="AC10" i="9"/>
  <c r="AB10" i="9"/>
  <c r="AA10" i="9"/>
  <c r="Y10" i="9"/>
  <c r="X10" i="9"/>
  <c r="W10" i="9"/>
  <c r="AN9" i="9"/>
  <c r="AJ9" i="9"/>
  <c r="AG9" i="9"/>
  <c r="AC9" i="9"/>
  <c r="AB9" i="9"/>
  <c r="AA9" i="9"/>
  <c r="Z9" i="9"/>
  <c r="Y9" i="9"/>
  <c r="X9" i="9"/>
  <c r="W9" i="9"/>
  <c r="AC8" i="9"/>
  <c r="AB8" i="9"/>
  <c r="AA8" i="9"/>
  <c r="Y8" i="9"/>
  <c r="X8" i="9"/>
  <c r="W8" i="9"/>
  <c r="AP7" i="9"/>
  <c r="AO7" i="9"/>
  <c r="AN7" i="9"/>
  <c r="AC7" i="9"/>
  <c r="AB7" i="9"/>
  <c r="AA7" i="9"/>
  <c r="Y7" i="9"/>
  <c r="X7" i="9"/>
  <c r="W7" i="9"/>
  <c r="AO6" i="9"/>
  <c r="AC6" i="9"/>
  <c r="AB6" i="9"/>
  <c r="AA6" i="9"/>
  <c r="Z6" i="9"/>
  <c r="Y6" i="9"/>
  <c r="X6" i="9"/>
  <c r="W6" i="9"/>
  <c r="AN5" i="9"/>
  <c r="AC5" i="9"/>
  <c r="AB5" i="9"/>
  <c r="AA5" i="9"/>
  <c r="Y5" i="9"/>
  <c r="X5" i="9"/>
  <c r="W5" i="9"/>
  <c r="AO4" i="9"/>
  <c r="AN4" i="9"/>
  <c r="AI4" i="9"/>
  <c r="AG4" i="9"/>
  <c r="AC4" i="9"/>
  <c r="AB4" i="9"/>
  <c r="AA4" i="9"/>
  <c r="Y4" i="9"/>
  <c r="X4" i="9"/>
  <c r="W4" i="9"/>
  <c r="AG3" i="9"/>
  <c r="AD3" i="9"/>
  <c r="AC3" i="9"/>
  <c r="AB3" i="9"/>
  <c r="AA3" i="9"/>
  <c r="Y3" i="9"/>
  <c r="X3" i="9"/>
  <c r="W3" i="9"/>
  <c r="AI2" i="9"/>
  <c r="AC2" i="9"/>
  <c r="AB2" i="9"/>
  <c r="AA2" i="9"/>
  <c r="Y2" i="9"/>
  <c r="X2" i="9"/>
  <c r="W2" i="9"/>
  <c r="AL5" i="9" l="1"/>
  <c r="AL6" i="9"/>
  <c r="AL10" i="9"/>
  <c r="AL4" i="9"/>
  <c r="AL9" i="9"/>
  <c r="AL2" i="9"/>
  <c r="AL8" i="9"/>
  <c r="AA10" i="7"/>
  <c r="AB10" i="7"/>
  <c r="AC10" i="7"/>
  <c r="Y10" i="7"/>
  <c r="X10" i="7"/>
  <c r="W10" i="7"/>
  <c r="R20" i="7"/>
  <c r="AP10" i="7" s="1"/>
  <c r="S20" i="7"/>
  <c r="AO10" i="7" s="1"/>
  <c r="J20" i="7"/>
  <c r="AD10" i="7" s="1"/>
  <c r="K20" i="7"/>
  <c r="AE10" i="7" s="1"/>
  <c r="L20" i="7"/>
  <c r="AG10" i="7" s="1"/>
  <c r="M20" i="7"/>
  <c r="AH10" i="7" s="1"/>
  <c r="N20" i="7"/>
  <c r="AI10" i="7" s="1"/>
  <c r="O20" i="7"/>
  <c r="AJ10" i="7" s="1"/>
  <c r="P20" i="7"/>
  <c r="AN10" i="7" s="1"/>
  <c r="F20" i="7"/>
  <c r="Z10" i="7" s="1"/>
  <c r="P12" i="7"/>
  <c r="AN2" i="7" s="1"/>
  <c r="S19" i="7"/>
  <c r="AO9" i="7" s="1"/>
  <c r="R19" i="7"/>
  <c r="AP9" i="7" s="1"/>
  <c r="P19" i="7"/>
  <c r="AN9" i="7" s="1"/>
  <c r="O19" i="7"/>
  <c r="AJ9" i="7" s="1"/>
  <c r="N19" i="7"/>
  <c r="AI9" i="7" s="1"/>
  <c r="M19" i="7"/>
  <c r="AH9" i="7" s="1"/>
  <c r="AL9" i="7" s="1"/>
  <c r="L19" i="7"/>
  <c r="AG9" i="7" s="1"/>
  <c r="K19" i="7"/>
  <c r="AE9" i="7" s="1"/>
  <c r="J19" i="7"/>
  <c r="AD9" i="7" s="1"/>
  <c r="F19" i="7"/>
  <c r="Z9" i="7" s="1"/>
  <c r="S18" i="7"/>
  <c r="AO8" i="7" s="1"/>
  <c r="R18" i="7"/>
  <c r="AP8" i="7" s="1"/>
  <c r="P18" i="7"/>
  <c r="AN8" i="7" s="1"/>
  <c r="O18" i="7"/>
  <c r="N18" i="7"/>
  <c r="AI8" i="7" s="1"/>
  <c r="M18" i="7"/>
  <c r="AH8" i="7" s="1"/>
  <c r="AL8" i="7" s="1"/>
  <c r="L18" i="7"/>
  <c r="AG8" i="7" s="1"/>
  <c r="K18" i="7"/>
  <c r="AE8" i="7" s="1"/>
  <c r="J18" i="7"/>
  <c r="AD8" i="7" s="1"/>
  <c r="F18" i="7"/>
  <c r="Z8" i="7" s="1"/>
  <c r="S17" i="7"/>
  <c r="AO7" i="7" s="1"/>
  <c r="R17" i="7"/>
  <c r="AP7" i="7" s="1"/>
  <c r="P17" i="7"/>
  <c r="AN7" i="7" s="1"/>
  <c r="O17" i="7"/>
  <c r="AJ7" i="7" s="1"/>
  <c r="N17" i="7"/>
  <c r="AI7" i="7" s="1"/>
  <c r="M17" i="7"/>
  <c r="AH7" i="7" s="1"/>
  <c r="L17" i="7"/>
  <c r="AG7" i="7" s="1"/>
  <c r="K17" i="7"/>
  <c r="AE7" i="7" s="1"/>
  <c r="J17" i="7"/>
  <c r="AD7" i="7" s="1"/>
  <c r="F17" i="7"/>
  <c r="Z7" i="7" s="1"/>
  <c r="S16" i="7"/>
  <c r="AO6" i="7" s="1"/>
  <c r="R16" i="7"/>
  <c r="AP6" i="7" s="1"/>
  <c r="P16" i="7"/>
  <c r="AN6" i="7" s="1"/>
  <c r="O16" i="7"/>
  <c r="AJ6" i="7" s="1"/>
  <c r="N16" i="7"/>
  <c r="AI6" i="7" s="1"/>
  <c r="M16" i="7"/>
  <c r="AH6" i="7" s="1"/>
  <c r="L16" i="7"/>
  <c r="AG6" i="7" s="1"/>
  <c r="K16" i="7"/>
  <c r="J16" i="7"/>
  <c r="AD6" i="7" s="1"/>
  <c r="F16" i="7"/>
  <c r="Z6" i="7" s="1"/>
  <c r="S15" i="7"/>
  <c r="AO5" i="7" s="1"/>
  <c r="R15" i="7"/>
  <c r="AP5" i="7" s="1"/>
  <c r="P15" i="7"/>
  <c r="AN5" i="7" s="1"/>
  <c r="O15" i="7"/>
  <c r="AJ5" i="7" s="1"/>
  <c r="N15" i="7"/>
  <c r="AI5" i="7" s="1"/>
  <c r="M15" i="7"/>
  <c r="AH5" i="7" s="1"/>
  <c r="L15" i="7"/>
  <c r="AG5" i="7" s="1"/>
  <c r="K15" i="7"/>
  <c r="AE5" i="7" s="1"/>
  <c r="J15" i="7"/>
  <c r="AD5" i="7" s="1"/>
  <c r="F15" i="7"/>
  <c r="Z5" i="7" s="1"/>
  <c r="S14" i="7"/>
  <c r="AO4" i="7" s="1"/>
  <c r="R14" i="7"/>
  <c r="AP4" i="7" s="1"/>
  <c r="P14" i="7"/>
  <c r="AN4" i="7" s="1"/>
  <c r="O14" i="7"/>
  <c r="AJ4" i="7" s="1"/>
  <c r="N14" i="7"/>
  <c r="AI4" i="7" s="1"/>
  <c r="M14" i="7"/>
  <c r="AH4" i="7" s="1"/>
  <c r="L14" i="7"/>
  <c r="AG4" i="7" s="1"/>
  <c r="K14" i="7"/>
  <c r="AE4" i="7" s="1"/>
  <c r="J14" i="7"/>
  <c r="AD4" i="7" s="1"/>
  <c r="F14" i="7"/>
  <c r="Z4" i="7" s="1"/>
  <c r="S13" i="7"/>
  <c r="AO3" i="7" s="1"/>
  <c r="R13" i="7"/>
  <c r="AP3" i="7" s="1"/>
  <c r="P13" i="7"/>
  <c r="AN3" i="7" s="1"/>
  <c r="O13" i="7"/>
  <c r="AJ3" i="7" s="1"/>
  <c r="N13" i="7"/>
  <c r="AI3" i="7" s="1"/>
  <c r="M13" i="7"/>
  <c r="AH3" i="7" s="1"/>
  <c r="L13" i="7"/>
  <c r="AG3" i="7" s="1"/>
  <c r="K13" i="7"/>
  <c r="AE3" i="7" s="1"/>
  <c r="J13" i="7"/>
  <c r="AD3" i="7" s="1"/>
  <c r="F13" i="7"/>
  <c r="Z3" i="7" s="1"/>
  <c r="S12" i="7"/>
  <c r="AO2" i="7" s="1"/>
  <c r="R12" i="7"/>
  <c r="AP2" i="7" s="1"/>
  <c r="O12" i="7"/>
  <c r="AJ2" i="7" s="1"/>
  <c r="N12" i="7"/>
  <c r="AI2" i="7" s="1"/>
  <c r="M12" i="7"/>
  <c r="AH2" i="7" s="1"/>
  <c r="L12" i="7"/>
  <c r="AG2" i="7" s="1"/>
  <c r="K12" i="7"/>
  <c r="AE2" i="7" s="1"/>
  <c r="J12" i="7"/>
  <c r="AD2" i="7" s="1"/>
  <c r="F12" i="7"/>
  <c r="Z2" i="7" s="1"/>
  <c r="AC9" i="7"/>
  <c r="AB9" i="7"/>
  <c r="AA9" i="7"/>
  <c r="Y9" i="7"/>
  <c r="X9" i="7"/>
  <c r="W9" i="7"/>
  <c r="AJ8" i="7"/>
  <c r="AC8" i="7"/>
  <c r="AB8" i="7"/>
  <c r="AA8" i="7"/>
  <c r="Y8" i="7"/>
  <c r="X8" i="7"/>
  <c r="W8" i="7"/>
  <c r="AC7" i="7"/>
  <c r="AB7" i="7"/>
  <c r="AA7" i="7"/>
  <c r="Y7" i="7"/>
  <c r="X7" i="7"/>
  <c r="W7" i="7"/>
  <c r="AE6" i="7"/>
  <c r="AC6" i="7"/>
  <c r="AB6" i="7"/>
  <c r="AA6" i="7"/>
  <c r="Y6" i="7"/>
  <c r="X6" i="7"/>
  <c r="W6" i="7"/>
  <c r="AC5" i="7"/>
  <c r="AB5" i="7"/>
  <c r="AA5" i="7"/>
  <c r="Y5" i="7"/>
  <c r="X5" i="7"/>
  <c r="W5" i="7"/>
  <c r="AC4" i="7"/>
  <c r="AB4" i="7"/>
  <c r="AA4" i="7"/>
  <c r="Y4" i="7"/>
  <c r="X4" i="7"/>
  <c r="W4" i="7"/>
  <c r="AC3" i="7"/>
  <c r="AB3" i="7"/>
  <c r="AA3" i="7"/>
  <c r="Y3" i="7"/>
  <c r="X3" i="7"/>
  <c r="W3" i="7"/>
  <c r="AC2" i="7"/>
  <c r="AB2" i="7"/>
  <c r="AA2" i="7"/>
  <c r="Y2" i="7"/>
  <c r="X2" i="7"/>
  <c r="W2" i="7"/>
  <c r="AL10" i="7" l="1"/>
  <c r="AL2" i="7"/>
  <c r="AL5" i="7"/>
  <c r="AL4" i="7"/>
  <c r="AL6" i="7"/>
  <c r="AL7" i="7"/>
  <c r="AL3" i="7"/>
  <c r="Z2" i="6"/>
  <c r="AO3" i="6"/>
  <c r="AO4" i="6"/>
  <c r="AO5" i="6"/>
  <c r="AO6" i="6"/>
  <c r="AO7" i="6"/>
  <c r="AO8" i="6"/>
  <c r="AO9" i="6"/>
  <c r="AO2" i="6"/>
  <c r="AP3" i="6"/>
  <c r="AP4" i="6"/>
  <c r="AP5" i="6"/>
  <c r="AP6" i="6"/>
  <c r="AP7" i="6"/>
  <c r="AP8" i="6"/>
  <c r="AP9" i="6"/>
  <c r="AP2" i="6"/>
  <c r="S18" i="6"/>
  <c r="R18" i="6"/>
  <c r="P18" i="6"/>
  <c r="O18" i="6"/>
  <c r="N18" i="6"/>
  <c r="M18" i="6"/>
  <c r="L18" i="6"/>
  <c r="AG9" i="6" s="1"/>
  <c r="K18" i="6"/>
  <c r="AE9" i="6" s="1"/>
  <c r="J18" i="6"/>
  <c r="AD9" i="6" s="1"/>
  <c r="F18" i="6"/>
  <c r="Z9" i="6" s="1"/>
  <c r="S17" i="6"/>
  <c r="R17" i="6"/>
  <c r="P17" i="6"/>
  <c r="O17" i="6"/>
  <c r="N17" i="6"/>
  <c r="M17" i="6"/>
  <c r="L17" i="6"/>
  <c r="K17" i="6"/>
  <c r="J17" i="6"/>
  <c r="AD8" i="6" s="1"/>
  <c r="F17" i="6"/>
  <c r="Z8" i="6" s="1"/>
  <c r="S16" i="6"/>
  <c r="R16" i="6"/>
  <c r="P16" i="6"/>
  <c r="AN7" i="6" s="1"/>
  <c r="O16" i="6"/>
  <c r="AJ7" i="6" s="1"/>
  <c r="N16" i="6"/>
  <c r="M16" i="6"/>
  <c r="L16" i="6"/>
  <c r="K16" i="6"/>
  <c r="J16" i="6"/>
  <c r="F16" i="6"/>
  <c r="S15" i="6"/>
  <c r="R15" i="6"/>
  <c r="P15" i="6"/>
  <c r="AN6" i="6" s="1"/>
  <c r="O15" i="6"/>
  <c r="AJ6" i="6" s="1"/>
  <c r="N15" i="6"/>
  <c r="AI6" i="6" s="1"/>
  <c r="M15" i="6"/>
  <c r="AH6" i="6" s="1"/>
  <c r="AL6" i="6" s="1"/>
  <c r="L15" i="6"/>
  <c r="K15" i="6"/>
  <c r="J15" i="6"/>
  <c r="F15" i="6"/>
  <c r="S14" i="6"/>
  <c r="R14" i="6"/>
  <c r="P14" i="6"/>
  <c r="AN5" i="6" s="1"/>
  <c r="O14" i="6"/>
  <c r="AJ5" i="6" s="1"/>
  <c r="N14" i="6"/>
  <c r="AI5" i="6" s="1"/>
  <c r="M14" i="6"/>
  <c r="AH5" i="6" s="1"/>
  <c r="AL5" i="6" s="1"/>
  <c r="L14" i="6"/>
  <c r="AG5" i="6" s="1"/>
  <c r="K14" i="6"/>
  <c r="AE5" i="6" s="1"/>
  <c r="J14" i="6"/>
  <c r="F14" i="6"/>
  <c r="S13" i="6"/>
  <c r="R13" i="6"/>
  <c r="P13" i="6"/>
  <c r="O13" i="6"/>
  <c r="N13" i="6"/>
  <c r="M13" i="6"/>
  <c r="L13" i="6"/>
  <c r="AG4" i="6" s="1"/>
  <c r="K13" i="6"/>
  <c r="AE4" i="6" s="1"/>
  <c r="J13" i="6"/>
  <c r="AD4" i="6" s="1"/>
  <c r="F13" i="6"/>
  <c r="Z4" i="6" s="1"/>
  <c r="S12" i="6"/>
  <c r="R12" i="6"/>
  <c r="P12" i="6"/>
  <c r="O12" i="6"/>
  <c r="N12" i="6"/>
  <c r="M12" i="6"/>
  <c r="L12" i="6"/>
  <c r="K12" i="6"/>
  <c r="AE3" i="6" s="1"/>
  <c r="J12" i="6"/>
  <c r="AD3" i="6" s="1"/>
  <c r="F12" i="6"/>
  <c r="Z3" i="6" s="1"/>
  <c r="S11" i="6"/>
  <c r="R11" i="6"/>
  <c r="P11" i="6"/>
  <c r="O11" i="6"/>
  <c r="N11" i="6"/>
  <c r="M11" i="6"/>
  <c r="L11" i="6"/>
  <c r="K11" i="6"/>
  <c r="J11" i="6"/>
  <c r="F11" i="6"/>
  <c r="AN9" i="6"/>
  <c r="AL9" i="6"/>
  <c r="AJ9" i="6"/>
  <c r="AI9" i="6"/>
  <c r="AH9" i="6"/>
  <c r="AC9" i="6"/>
  <c r="AB9" i="6"/>
  <c r="AA9" i="6"/>
  <c r="Y9" i="6"/>
  <c r="X9" i="6"/>
  <c r="W9" i="6"/>
  <c r="AN8" i="6"/>
  <c r="AJ8" i="6"/>
  <c r="AI8" i="6"/>
  <c r="AH8" i="6"/>
  <c r="AL8" i="6" s="1"/>
  <c r="AG8" i="6"/>
  <c r="AE8" i="6"/>
  <c r="AC8" i="6"/>
  <c r="AB8" i="6"/>
  <c r="AA8" i="6"/>
  <c r="Y8" i="6"/>
  <c r="X8" i="6"/>
  <c r="W8" i="6"/>
  <c r="AI7" i="6"/>
  <c r="AH7" i="6"/>
  <c r="AG7" i="6"/>
  <c r="AE7" i="6"/>
  <c r="AD7" i="6"/>
  <c r="AC7" i="6"/>
  <c r="AB7" i="6"/>
  <c r="AA7" i="6"/>
  <c r="Z7" i="6"/>
  <c r="Y7" i="6"/>
  <c r="X7" i="6"/>
  <c r="W7" i="6"/>
  <c r="AG6" i="6"/>
  <c r="AE6" i="6"/>
  <c r="AD6" i="6"/>
  <c r="AC6" i="6"/>
  <c r="AB6" i="6"/>
  <c r="AA6" i="6"/>
  <c r="Z6" i="6"/>
  <c r="Y6" i="6"/>
  <c r="X6" i="6"/>
  <c r="W6" i="6"/>
  <c r="AD5" i="6"/>
  <c r="AC5" i="6"/>
  <c r="AB5" i="6"/>
  <c r="AA5" i="6"/>
  <c r="Z5" i="6"/>
  <c r="Y5" i="6"/>
  <c r="X5" i="6"/>
  <c r="W5" i="6"/>
  <c r="AN4" i="6"/>
  <c r="AJ4" i="6"/>
  <c r="AI4" i="6"/>
  <c r="AH4" i="6"/>
  <c r="AL4" i="6" s="1"/>
  <c r="AC4" i="6"/>
  <c r="AB4" i="6"/>
  <c r="AA4" i="6"/>
  <c r="Y4" i="6"/>
  <c r="X4" i="6"/>
  <c r="W4" i="6"/>
  <c r="AN3" i="6"/>
  <c r="AJ3" i="6"/>
  <c r="AI3" i="6"/>
  <c r="AH3" i="6"/>
  <c r="AL3" i="6" s="1"/>
  <c r="AG3" i="6"/>
  <c r="AC3" i="6"/>
  <c r="AB3" i="6"/>
  <c r="AA3" i="6"/>
  <c r="Y3" i="6"/>
  <c r="X3" i="6"/>
  <c r="W3" i="6"/>
  <c r="AN2" i="6"/>
  <c r="AJ2" i="6"/>
  <c r="AI2" i="6"/>
  <c r="AH2" i="6"/>
  <c r="AG2" i="6"/>
  <c r="AE2" i="6"/>
  <c r="AD2" i="6"/>
  <c r="AC2" i="6"/>
  <c r="AB2" i="6"/>
  <c r="AA2" i="6"/>
  <c r="Y2" i="6"/>
  <c r="X2" i="6"/>
  <c r="W2" i="6"/>
  <c r="AL2" i="6" l="1"/>
  <c r="AL7" i="6"/>
  <c r="P17" i="5"/>
  <c r="S18" i="5"/>
  <c r="AP9" i="5" s="1"/>
  <c r="F18" i="5"/>
  <c r="Z9" i="5" s="1"/>
  <c r="W9" i="5"/>
  <c r="X9" i="5"/>
  <c r="Y9" i="5"/>
  <c r="AA9" i="5"/>
  <c r="AB9" i="5"/>
  <c r="AC9" i="5"/>
  <c r="AI9" i="5"/>
  <c r="AJ9" i="5"/>
  <c r="AN9" i="5"/>
  <c r="J18" i="5"/>
  <c r="AD9" i="5" s="1"/>
  <c r="K18" i="5"/>
  <c r="AE9" i="5" s="1"/>
  <c r="L18" i="5"/>
  <c r="AG9" i="5" s="1"/>
  <c r="M18" i="5"/>
  <c r="AH9" i="5" s="1"/>
  <c r="AL9" i="5" s="1"/>
  <c r="N18" i="5"/>
  <c r="O18" i="5"/>
  <c r="P18" i="5"/>
  <c r="R18" i="5"/>
  <c r="AO9" i="5" s="1"/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AN8" i="5"/>
  <c r="O17" i="5"/>
  <c r="AJ8" i="5" s="1"/>
  <c r="N17" i="5"/>
  <c r="AI8" i="5" s="1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M5" i="3" l="1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AN4" i="3" s="1"/>
  <c r="R13" i="3"/>
  <c r="AO4" i="3" s="1"/>
  <c r="Q14" i="3"/>
  <c r="AN5" i="3" s="1"/>
  <c r="R14" i="3"/>
  <c r="AO5" i="3" s="1"/>
  <c r="Q15" i="3"/>
  <c r="AN6" i="3" s="1"/>
  <c r="R15" i="3"/>
  <c r="AO6" i="3" s="1"/>
  <c r="Q16" i="3"/>
  <c r="AN7" i="3" s="1"/>
  <c r="R16" i="3"/>
  <c r="AO7" i="3" s="1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H4" i="3"/>
  <c r="AI4" i="3"/>
  <c r="AG5" i="3"/>
  <c r="AF4" i="3"/>
  <c r="K12" i="3"/>
  <c r="AD3" i="3" s="1"/>
  <c r="L12" i="3"/>
  <c r="AF3" i="3" s="1"/>
  <c r="M12" i="3"/>
  <c r="AG3" i="3" s="1"/>
  <c r="N12" i="3"/>
  <c r="AH3" i="3" s="1"/>
  <c r="O12" i="3"/>
  <c r="AI3" i="3" s="1"/>
  <c r="K13" i="3"/>
  <c r="AD4" i="3" s="1"/>
  <c r="L13" i="3"/>
  <c r="M13" i="3"/>
  <c r="AG4" i="3" s="1"/>
  <c r="N13" i="3"/>
  <c r="O13" i="3"/>
  <c r="K14" i="3"/>
  <c r="AD5" i="3" s="1"/>
  <c r="L14" i="3"/>
  <c r="AF5" i="3" s="1"/>
  <c r="M14" i="3"/>
  <c r="N14" i="3"/>
  <c r="AH5" i="3" s="1"/>
  <c r="O14" i="3"/>
  <c r="AI5" i="3" s="1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AH7" i="3" s="1"/>
  <c r="O16" i="3"/>
  <c r="AI7" i="3" s="1"/>
  <c r="K17" i="3"/>
  <c r="AD8" i="3" s="1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5" i="3" l="1"/>
  <c r="AK4" i="3"/>
  <c r="AK3" i="3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<sst xmlns="http://schemas.openxmlformats.org/spreadsheetml/2006/main" count="767" uniqueCount="142">
  <si>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</si>
  <si>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</si>
  <si>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</si>
  <si>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</si>
  <si>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</si>
  <si>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</si>
  <si>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</si>
  <si>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</si>
  <si>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</si>
  <si>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</si>
  <si>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</si>
  <si>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</si>
  <si>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</si>
  <si>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</si>
  <si>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</si>
  <si>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</si>
  <si>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</si>
  <si>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</si>
  <si>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</si>
  <si>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</si>
  <si>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</si>
  <si>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</si>
  <si>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</si>
  <si>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</si>
  <si>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</si>
  <si>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</si>
  <si>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</si>
  <si>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</si>
  <si>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</si>
  <si>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</si>
  <si>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</si>
  <si>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</si>
  <si>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</si>
  <si>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</si>
  <si>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</si>
  <si>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</si>
  <si>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</si>
  <si>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</si>
  <si>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</si>
  <si>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</si>
  <si>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</si>
  <si>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</si>
  <si>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</si>
  <si>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</si>
  <si>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</si>
  <si>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</si>
  <si>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</si>
  <si>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</si>
  <si>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</si>
  <si>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</si>
  <si>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</si>
  <si>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</si>
  <si>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</si>
  <si>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</si>
  <si>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</si>
  <si>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</si>
  <si>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</si>
  <si>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</si>
  <si>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</si>
  <si>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</si>
  <si>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</si>
  <si>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</si>
  <si>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</si>
  <si>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</si>
  <si>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</si>
  <si>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</si>
  <si>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</si>
  <si>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</si>
  <si>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</si>
  <si>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</si>
  <si>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</si>
  <si>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</si>
  <si>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</si>
  <si>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</si>
  <si>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</si>
  <si>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</si>
  <si>
    <t>XSTClosed</t>
  </si>
  <si>
    <t>Re-Service OFF</t>
  </si>
  <si>
    <t>1.23% [0.41%-2.32%]</t>
  </si>
  <si>
    <t xml:space="preserve">0.84% [0.17%-1.79%]  </t>
  </si>
  <si>
    <t xml:space="preserve">0.80% [0.17%-1.76%]  </t>
  </si>
  <si>
    <t xml:space="preserve">0.48% [0.0%-1.18%]  </t>
  </si>
  <si>
    <t xml:space="preserve">1.04% [0.28%-2.06%]  </t>
  </si>
  <si>
    <t xml:space="preserve">0.93% [0.28%-1.84%]  </t>
  </si>
  <si>
    <t xml:space="preserve">0.51% [0.0%-1.19%]  </t>
  </si>
  <si>
    <t>0.94% [0.28%-1.82%]</t>
  </si>
  <si>
    <t>0.93% [0.27%-1.83%]</t>
  </si>
  <si>
    <t>STAside</t>
  </si>
  <si>
    <t>ST Aside</t>
  </si>
  <si>
    <t xml:space="preserve">0.85% [0.17%-1.81%]  </t>
  </si>
  <si>
    <t xml:space="preserve">0.50% [0.0%-1.21%]  </t>
  </si>
  <si>
    <t xml:space="preserve">1.04% [0.28%-2.07%]  </t>
  </si>
  <si>
    <t xml:space="preserve">0.52% [0.0%-1.17%]  </t>
  </si>
  <si>
    <t>0.85% [0.17%-1.80%]</t>
  </si>
  <si>
    <t>0.99% [0.27%-1.96%]</t>
  </si>
  <si>
    <t>0.97% [0.27%-1.89%]</t>
  </si>
  <si>
    <t xml:space="preserve">0.84% [0.17%-1.80%]  </t>
  </si>
  <si>
    <t xml:space="preserve">0.99% [0.28%-1.97%]  </t>
  </si>
  <si>
    <t xml:space="preserve">0.89% [0.17%-1.81%]  </t>
  </si>
  <si>
    <t xml:space="preserve">0.48% [0.0%-1.21%]  </t>
  </si>
  <si>
    <t xml:space="preserve">0.98% [0.28%-2.07%]  </t>
  </si>
  <si>
    <t xml:space="preserve">0.90% [0.28%-1.97%]  </t>
  </si>
  <si>
    <t>0.86% [0.17%-1.80%]</t>
  </si>
  <si>
    <t>0.93% [0.27%-1.96%]</t>
  </si>
  <si>
    <t>0.92% [0.27%-1.89%]</t>
  </si>
  <si>
    <t xml:space="preserve">0.89% [0.17%-1.89%]  </t>
  </si>
  <si>
    <t xml:space="preserve">0.87% [0.17%-1.83%]  </t>
  </si>
  <si>
    <t xml:space="preserve">0.49% [0.0%-1.19%]  </t>
  </si>
  <si>
    <t xml:space="preserve">0.96% [0.27%-1.92%]  </t>
  </si>
  <si>
    <t xml:space="preserve">0.89% [0.15%-1.79%]  </t>
  </si>
  <si>
    <t xml:space="preserve">0.52% [0.0%-1.21%]  </t>
  </si>
  <si>
    <t>0.88% [0.17%-1.89%]</t>
  </si>
  <si>
    <t>0.90% [0.27%-1.79%]</t>
  </si>
  <si>
    <t>0.92% [0.27%-1.84%]</t>
  </si>
  <si>
    <t>XTouch</t>
  </si>
  <si>
    <t>XTouchST</t>
  </si>
  <si>
    <t>0.33% [0.0%-0.84%]</t>
  </si>
  <si>
    <t>0.95% [0.27%-1.89%]</t>
  </si>
  <si>
    <t>One-Way ST</t>
  </si>
  <si>
    <t>Tocuhes off</t>
  </si>
  <si>
    <t>Touches off ,ST only</t>
  </si>
  <si>
    <t>Touch</t>
  </si>
  <si>
    <t>TouchST</t>
  </si>
  <si>
    <t>WStation</t>
  </si>
  <si>
    <t>WBucket</t>
  </si>
  <si>
    <t xml:space="preserve">0.85% [0.17%-1.75%]  </t>
  </si>
  <si>
    <t xml:space="preserve">0.83% [0.17%-1.74%]  </t>
  </si>
  <si>
    <t xml:space="preserve">0.49% [0.0%-1.20%]  </t>
  </si>
  <si>
    <t xml:space="preserve">0.90% [0.15%-1.81%]  </t>
  </si>
  <si>
    <t xml:space="preserve">0.86% [0.14%-1.77%]  </t>
  </si>
  <si>
    <t xml:space="preserve">0.52% [0.0%-1.20%]  </t>
  </si>
  <si>
    <t>0.81% [0.17%-1.73%]</t>
  </si>
  <si>
    <t>0.31% [0.0%-0.8%]</t>
  </si>
  <si>
    <t>0.88% [0.27%-1.72%]</t>
  </si>
  <si>
    <t>0.76% [0.14%-1.57%]</t>
  </si>
  <si>
    <t>0.38% [0.0%-0.97%]</t>
  </si>
  <si>
    <t xml:space="preserve">0.84% [0.15%-1.71%]  </t>
  </si>
  <si>
    <t xml:space="preserve">0.86% [0.14%-1.72%]  </t>
  </si>
  <si>
    <t>% Consumed</t>
  </si>
  <si>
    <t>% relative dicarded</t>
  </si>
  <si>
    <t>Sanitizer</t>
  </si>
  <si>
    <t>%Relative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</si>
</sst>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35" borderId="0" xfId="0" applyFill="1"/>
    <xf numFmtId="0" fontId="18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10" xfId="0" applyFont="1" applyBorder="1" applyAlignment="1">
      <alignment horizontal="center" wrapText="1"/>
    </xf>
    <xf numFmtId="0" fontId="0" fillId="0" borderId="0" xfId="0" applyFont="1" applyAlignment="1">
      <alignment horizontal="left" vertical="top" wrapText="1"/>
    </xf>
    <xf numFmtId="3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35" borderId="0" xfId="0" applyFont="1" applyFill="1" applyAlignment="1">
      <alignment horizontal="left" vertical="top" wrapText="1"/>
    </xf>
    <xf numFmtId="3" fontId="0" fillId="35" borderId="0" xfId="0" applyNumberFormat="1" applyFont="1" applyFill="1" applyAlignment="1">
      <alignment horizontal="left" vertical="top" wrapText="1"/>
    </xf>
    <xf numFmtId="10" fontId="0" fillId="35" borderId="0" xfId="0" applyNumberFormat="1" applyFont="1" applyFill="1" applyAlignment="1">
      <alignment horizontal="left" vertical="top" wrapText="1"/>
    </xf>
    <xf numFmtId="164" fontId="0" fillId="35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164" fontId="0" fillId="35" borderId="0" xfId="0" applyNumberFormat="1" applyFont="1" applyFill="1" applyBorder="1" applyAlignment="1">
      <alignment horizontal="left" vertical="top" wrapText="1"/>
    </xf>
    <xf numFmtId="9" fontId="0" fillId="0" borderId="0" xfId="0" applyNumberFormat="1" applyFont="1" applyAlignment="1">
      <alignment horizontal="left" vertical="top" wrapText="1"/>
    </xf>
    <xf numFmtId="0" fontId="0" fillId="35" borderId="10" xfId="0" applyFont="1" applyFill="1" applyBorder="1" applyAlignment="1">
      <alignment horizontal="left" wrapText="1"/>
    </xf>
    <xf numFmtId="0" fontId="0" fillId="35" borderId="0" xfId="0" applyFont="1" applyFill="1" applyBorder="1" applyAlignment="1">
      <alignment horizontal="left" wrapText="1"/>
    </xf>
    <xf numFmtId="0" fontId="0" fillId="36" borderId="0" xfId="0" applyFill="1"/>
    <xf numFmtId="0" fontId="0" fillId="36" borderId="0" xfId="0" applyFont="1" applyFill="1" applyAlignment="1">
      <alignment horizontal="left" vertical="top" wrapText="1"/>
    </xf>
    <xf numFmtId="3" fontId="0" fillId="36" borderId="0" xfId="0" applyNumberFormat="1" applyFont="1" applyFill="1" applyAlignment="1">
      <alignment horizontal="left" vertical="top" wrapText="1"/>
    </xf>
    <xf numFmtId="10" fontId="0" fillId="36" borderId="0" xfId="0" applyNumberFormat="1" applyFont="1" applyFill="1" applyAlignment="1">
      <alignment horizontal="left" vertical="top" wrapText="1"/>
    </xf>
    <xf numFmtId="9" fontId="0" fillId="36" borderId="0" xfId="0" applyNumberFormat="1" applyFont="1" applyFill="1" applyAlignment="1">
      <alignment horizontal="left" vertical="top" wrapText="1"/>
    </xf>
    <xf numFmtId="164" fontId="0" fillId="36" borderId="0" xfId="0" applyNumberFormat="1" applyFont="1" applyFill="1" applyAlignment="1">
      <alignment horizontal="left" vertical="top" wrapText="1"/>
    </xf>
    <xf numFmtId="10" fontId="0" fillId="36" borderId="0" xfId="0" applyNumberFormat="1" applyFont="1" applyFill="1" applyBorder="1" applyAlignment="1">
      <alignment horizontal="left" vertical="top" wrapText="1"/>
    </xf>
    <xf numFmtId="164" fontId="0" fillId="36" borderId="0" xfId="0" applyNumberFormat="1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28"/>
  <sheetViews>
    <sheetView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55" t="s">
        <v>17</v>
      </c>
      <c r="I3" s="55"/>
      <c r="J3" s="55"/>
      <c r="K3" s="55"/>
      <c r="L3" s="10"/>
      <c r="M3" s="55" t="s">
        <v>16</v>
      </c>
      <c r="N3" s="55"/>
      <c r="O3" s="55"/>
      <c r="P3" s="55"/>
      <c r="R3" s="55" t="s">
        <v>18</v>
      </c>
      <c r="S3" s="55"/>
      <c r="T3" s="55"/>
      <c r="U3" s="55"/>
      <c r="V3" s="55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 xr:uid="{00000000-0009-0000-0000-000000000000}">
    <sortState xmlns:xlrd2="http://schemas.microsoft.com/office/spreadsheetml/2017/richdata2"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F6C9-0723-454B-A0E7-1858173DA444}">
  <dimension ref="A1:AP22"/>
  <sheetViews>
    <sheetView zoomScale="85" zoomScaleNormal="85" workbookViewId="0">
      <selection activeCell="A11" sqref="A11:XFD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6" t="s">
        <v>34</v>
      </c>
      <c r="AO1" s="26" t="s">
        <v>36</v>
      </c>
      <c r="AP1" s="26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114776</v>
      </c>
      <c r="Z2" s="5">
        <f>F14</f>
        <v>0.35315692307692303</v>
      </c>
      <c r="AA2" s="3">
        <f t="shared" ref="AA2:AC10" si="1">G2</f>
        <v>185018</v>
      </c>
      <c r="AB2" s="3">
        <f t="shared" si="1"/>
        <v>114776</v>
      </c>
      <c r="AC2" s="3">
        <f t="shared" si="1"/>
        <v>70242</v>
      </c>
      <c r="AD2" s="4">
        <f t="shared" ref="AD2:AE10" si="2">J14</f>
        <v>0.62035045238841602</v>
      </c>
      <c r="AE2" s="5">
        <f t="shared" si="2"/>
        <v>0.37964954761158404</v>
      </c>
      <c r="AF2" s="12"/>
      <c r="AG2" s="4">
        <f t="shared" ref="AG2:AJ10" si="3">L14</f>
        <v>0.84824353523384699</v>
      </c>
      <c r="AH2" s="4">
        <f t="shared" si="3"/>
        <v>7.0641946051439308E-2</v>
      </c>
      <c r="AI2" s="4">
        <f t="shared" si="3"/>
        <v>3.2750749285564901E-2</v>
      </c>
      <c r="AJ2" s="4">
        <f t="shared" si="3"/>
        <v>4.8363769429149002E-2</v>
      </c>
      <c r="AK2" s="13"/>
      <c r="AL2" s="13">
        <f t="shared" ref="AL2:AL10" si="4">SUM(AH2:AJ2)</f>
        <v>0.1517564647661532</v>
      </c>
      <c r="AM2" s="5" t="s">
        <v>105</v>
      </c>
      <c r="AN2" s="4">
        <f t="shared" ref="AN2:AN10" si="5">P14</f>
        <v>1</v>
      </c>
      <c r="AO2" s="4">
        <f>S14</f>
        <v>1</v>
      </c>
      <c r="AP2" s="4">
        <f>R14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114434</v>
      </c>
      <c r="Z3" s="5">
        <f t="shared" ref="Z3:Z10" si="6">F15</f>
        <v>0.35210461538461502</v>
      </c>
      <c r="AA3" s="3">
        <f t="shared" si="1"/>
        <v>184470</v>
      </c>
      <c r="AB3" s="3">
        <f t="shared" si="1"/>
        <v>114434</v>
      </c>
      <c r="AC3" s="3">
        <f t="shared" si="1"/>
        <v>70036</v>
      </c>
      <c r="AD3" s="4">
        <f t="shared" si="2"/>
        <v>0.62033935057190903</v>
      </c>
      <c r="AE3" s="5">
        <f t="shared" si="2"/>
        <v>0.37966064942809097</v>
      </c>
      <c r="AF3" s="12"/>
      <c r="AG3" s="4">
        <f t="shared" si="3"/>
        <v>0.85481587640037004</v>
      </c>
      <c r="AH3" s="4">
        <f t="shared" si="3"/>
        <v>6.7200307600887896E-2</v>
      </c>
      <c r="AI3" s="4">
        <f t="shared" si="3"/>
        <v>3.11882832025447E-2</v>
      </c>
      <c r="AJ3" s="4">
        <f t="shared" si="3"/>
        <v>4.6795532796196901E-2</v>
      </c>
      <c r="AK3" s="13"/>
      <c r="AL3" s="13">
        <f t="shared" si="4"/>
        <v>0.14518412359962951</v>
      </c>
      <c r="AM3" s="5" t="s">
        <v>106</v>
      </c>
      <c r="AN3" s="4">
        <f t="shared" si="5"/>
        <v>0.97657098507880358</v>
      </c>
      <c r="AO3" s="4">
        <f>S15</f>
        <v>1.0034246575342451</v>
      </c>
      <c r="AP3" s="4">
        <f t="shared" ref="AP3:AP10" si="7">R15</f>
        <v>0.96914095079232654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114599</v>
      </c>
      <c r="Z4" s="5">
        <f t="shared" si="6"/>
        <v>0.352612307692308</v>
      </c>
      <c r="AA4" s="3">
        <f t="shared" si="1"/>
        <v>184625</v>
      </c>
      <c r="AB4" s="3">
        <f t="shared" si="1"/>
        <v>114599</v>
      </c>
      <c r="AC4" s="3">
        <f t="shared" si="1"/>
        <v>70026</v>
      </c>
      <c r="AD4" s="4">
        <f t="shared" si="2"/>
        <v>0.62071225457007495</v>
      </c>
      <c r="AE4" s="5">
        <f t="shared" si="2"/>
        <v>0.37928774542992599</v>
      </c>
      <c r="AF4" s="12"/>
      <c r="AG4" s="4">
        <f t="shared" si="3"/>
        <v>0.88849815443415692</v>
      </c>
      <c r="AH4" s="4">
        <f t="shared" si="3"/>
        <v>6.2949938481138598E-2</v>
      </c>
      <c r="AI4" s="4">
        <f t="shared" si="3"/>
        <v>2.1562142776114998E-2</v>
      </c>
      <c r="AJ4" s="4">
        <f t="shared" si="3"/>
        <v>2.6989764308589098E-2</v>
      </c>
      <c r="AK4" s="13"/>
      <c r="AL4" s="13">
        <f t="shared" si="4"/>
        <v>0.11150184556584269</v>
      </c>
      <c r="AM4" s="5" t="s">
        <v>107</v>
      </c>
      <c r="AN4" s="4">
        <f t="shared" si="5"/>
        <v>0.55156072422825575</v>
      </c>
      <c r="AO4" s="4">
        <f t="shared" ref="AO4:AO10" si="8">S16</f>
        <v>0</v>
      </c>
      <c r="AP4" s="4">
        <f t="shared" si="7"/>
        <v>0.62991290178683323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171551</v>
      </c>
      <c r="AB5" s="3">
        <f t="shared" si="1"/>
        <v>142299</v>
      </c>
      <c r="AC5" s="3">
        <f t="shared" si="1"/>
        <v>29252</v>
      </c>
      <c r="AD5" s="4">
        <f t="shared" si="2"/>
        <v>0.82948510938438103</v>
      </c>
      <c r="AE5" s="5">
        <f t="shared" si="2"/>
        <v>0.17051489061561897</v>
      </c>
      <c r="AF5" s="12"/>
      <c r="AG5" s="4">
        <f t="shared" si="3"/>
        <v>0.81959524671251105</v>
      </c>
      <c r="AH5" s="4">
        <f t="shared" si="3"/>
        <v>8.5437024972855602E-2</v>
      </c>
      <c r="AI5" s="4">
        <f t="shared" si="3"/>
        <v>3.8831584027023802E-2</v>
      </c>
      <c r="AJ5" s="4">
        <f t="shared" si="3"/>
        <v>5.6136144287610101E-2</v>
      </c>
      <c r="AK5" s="13"/>
      <c r="AL5" s="13">
        <f t="shared" si="4"/>
        <v>0.18040475328748951</v>
      </c>
      <c r="AM5" s="2" t="s">
        <v>108</v>
      </c>
      <c r="AN5" s="4">
        <f t="shared" si="5"/>
        <v>1.0890979905227665</v>
      </c>
      <c r="AO5" s="4">
        <f t="shared" si="8"/>
        <v>1.6076817558299015</v>
      </c>
      <c r="AP5" s="4">
        <f t="shared" si="7"/>
        <v>1.0158042198847907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171273</v>
      </c>
      <c r="AB6" s="3">
        <f t="shared" si="1"/>
        <v>142043</v>
      </c>
      <c r="AC6" s="3">
        <f t="shared" si="1"/>
        <v>29230</v>
      </c>
      <c r="AD6" s="4">
        <f t="shared" si="2"/>
        <v>0.82933678980341297</v>
      </c>
      <c r="AE6" s="5">
        <f t="shared" si="2"/>
        <v>0.17066321019658701</v>
      </c>
      <c r="AF6" s="12"/>
      <c r="AG6" s="4">
        <f t="shared" si="3"/>
        <v>0.82669706142105492</v>
      </c>
      <c r="AH6" s="4">
        <f t="shared" si="3"/>
        <v>8.5583375478377702E-2</v>
      </c>
      <c r="AI6" s="4">
        <f t="shared" si="3"/>
        <v>3.6300092844903702E-2</v>
      </c>
      <c r="AJ6" s="4">
        <f t="shared" si="3"/>
        <v>5.1419470255663201E-2</v>
      </c>
      <c r="AK6" s="13"/>
      <c r="AL6" s="13">
        <f t="shared" si="4"/>
        <v>0.1733029385789446</v>
      </c>
      <c r="AM6" s="5" t="s">
        <v>109</v>
      </c>
      <c r="AN6" s="4">
        <f t="shared" si="5"/>
        <v>0.99751206187263131</v>
      </c>
      <c r="AO6" s="4">
        <f t="shared" si="8"/>
        <v>0.89193302891932769</v>
      </c>
      <c r="AP6" s="4">
        <f t="shared" si="7"/>
        <v>0.94447917969238704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132729</v>
      </c>
      <c r="Z7" s="5">
        <f t="shared" si="6"/>
        <v>0.40839692307692305</v>
      </c>
      <c r="AA7" s="3">
        <f t="shared" si="1"/>
        <v>171225</v>
      </c>
      <c r="AB7" s="3">
        <f t="shared" si="1"/>
        <v>142229</v>
      </c>
      <c r="AC7" s="3">
        <f t="shared" si="1"/>
        <v>28996</v>
      </c>
      <c r="AD7" s="4">
        <f t="shared" si="2"/>
        <v>0.83065557015622704</v>
      </c>
      <c r="AE7" s="5">
        <f t="shared" si="2"/>
        <v>0.16934442984377299</v>
      </c>
      <c r="AF7" s="12"/>
      <c r="AG7" s="4">
        <f t="shared" si="3"/>
        <v>0.87077428444424398</v>
      </c>
      <c r="AH7" s="4">
        <f t="shared" si="3"/>
        <v>7.46483436174461E-2</v>
      </c>
      <c r="AI7" s="4">
        <f t="shared" si="3"/>
        <v>2.42976290034582E-2</v>
      </c>
      <c r="AJ7" s="4">
        <f t="shared" si="3"/>
        <v>3.0279742934852201E-2</v>
      </c>
      <c r="AK7" s="13"/>
      <c r="AL7" s="13">
        <f t="shared" si="4"/>
        <v>0.12922571555575649</v>
      </c>
      <c r="AM7" s="5" t="s">
        <v>110</v>
      </c>
      <c r="AN7" s="4">
        <f t="shared" si="5"/>
        <v>0.58952676565498963</v>
      </c>
      <c r="AO7" s="4">
        <f t="shared" si="8"/>
        <v>0</v>
      </c>
      <c r="AP7" s="4">
        <f t="shared" si="7"/>
        <v>0.64068966461077526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114651</v>
      </c>
      <c r="Z8" s="5">
        <f t="shared" si="6"/>
        <v>0.352772307692308</v>
      </c>
      <c r="AA8" s="3">
        <f t="shared" si="1"/>
        <v>185123</v>
      </c>
      <c r="AB8" s="3">
        <f t="shared" si="1"/>
        <v>114651</v>
      </c>
      <c r="AC8" s="3">
        <f t="shared" si="1"/>
        <v>44089</v>
      </c>
      <c r="AD8" s="4">
        <f t="shared" si="2"/>
        <v>0.61932336878723904</v>
      </c>
      <c r="AE8" s="5">
        <f t="shared" si="2"/>
        <v>0.23816057432085699</v>
      </c>
      <c r="AF8" s="12"/>
      <c r="AG8" s="4">
        <f t="shared" si="3"/>
        <v>0.83948679034635498</v>
      </c>
      <c r="AH8" s="4">
        <f t="shared" si="3"/>
        <v>7.9859748279561507E-2</v>
      </c>
      <c r="AI8" s="4">
        <f t="shared" si="3"/>
        <v>3.31702296534701E-2</v>
      </c>
      <c r="AJ8" s="4">
        <f t="shared" si="3"/>
        <v>4.7483231720613001E-2</v>
      </c>
      <c r="AK8" s="13"/>
      <c r="AL8" s="13">
        <f>SUM(AH8:AJ8)</f>
        <v>0.1605132096536446</v>
      </c>
      <c r="AM8" s="5" t="s">
        <v>111</v>
      </c>
      <c r="AN8" s="4">
        <f t="shared" si="5"/>
        <v>0.98885121673384313</v>
      </c>
      <c r="AO8" s="4">
        <f t="shared" si="8"/>
        <v>1.0051457975986235</v>
      </c>
      <c r="AP8" s="4">
        <f t="shared" si="7"/>
        <v>1.001724137931034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132017</v>
      </c>
      <c r="Z9" s="5">
        <f t="shared" si="6"/>
        <v>0.40620615384615399</v>
      </c>
      <c r="AA9" s="3">
        <f t="shared" si="1"/>
        <v>171592</v>
      </c>
      <c r="AB9" s="3">
        <f t="shared" si="1"/>
        <v>141463</v>
      </c>
      <c r="AC9" s="3">
        <f t="shared" si="1"/>
        <v>30129</v>
      </c>
      <c r="AD9" s="4">
        <f t="shared" si="2"/>
        <v>0.82441489113711597</v>
      </c>
      <c r="AE9" s="5">
        <f t="shared" si="2"/>
        <v>0.175585108862884</v>
      </c>
      <c r="AF9" s="12"/>
      <c r="AG9" s="4">
        <f t="shared" si="3"/>
        <v>0.82490133846398606</v>
      </c>
      <c r="AH9" s="4">
        <f t="shared" si="3"/>
        <v>8.5617761348917187E-2</v>
      </c>
      <c r="AI9" s="4">
        <f t="shared" si="3"/>
        <v>3.6964936333957005E-2</v>
      </c>
      <c r="AJ9" s="4">
        <f t="shared" si="3"/>
        <v>5.2515963853140099E-2</v>
      </c>
      <c r="AK9" s="13"/>
      <c r="AL9" s="13">
        <f t="shared" si="4"/>
        <v>0.17509866153601428</v>
      </c>
      <c r="AM9" s="5" t="s">
        <v>112</v>
      </c>
      <c r="AN9" s="4">
        <f t="shared" si="5"/>
        <v>1.0117243568029195</v>
      </c>
      <c r="AO9" s="4">
        <f t="shared" si="8"/>
        <v>1.5647008455718712</v>
      </c>
      <c r="AP9" s="4">
        <f t="shared" si="7"/>
        <v>0.94741133306155711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133406</v>
      </c>
      <c r="Z10" s="5">
        <f t="shared" si="6"/>
        <v>0.41048000000000001</v>
      </c>
      <c r="AA10" s="3">
        <f t="shared" si="1"/>
        <v>185123</v>
      </c>
      <c r="AB10" s="3">
        <f t="shared" si="1"/>
        <v>143552</v>
      </c>
      <c r="AC10" s="3">
        <f t="shared" si="1"/>
        <v>41571</v>
      </c>
      <c r="AD10" s="4">
        <f t="shared" si="2"/>
        <v>0.77544119315266102</v>
      </c>
      <c r="AE10" s="5">
        <f t="shared" si="2"/>
        <v>0.22455880684733898</v>
      </c>
      <c r="AG10" s="4">
        <f t="shared" si="3"/>
        <v>0.82502286253991597</v>
      </c>
      <c r="AH10" s="4">
        <f t="shared" si="3"/>
        <v>8.4411495734824496E-2</v>
      </c>
      <c r="AI10" s="4">
        <f t="shared" si="3"/>
        <v>3.6759965818628802E-2</v>
      </c>
      <c r="AJ10" s="4">
        <f t="shared" si="3"/>
        <v>5.38056759066309E-2</v>
      </c>
      <c r="AL10" s="13">
        <f t="shared" si="4"/>
        <v>0.1749771374600842</v>
      </c>
      <c r="AM10" s="5" t="s">
        <v>113</v>
      </c>
      <c r="AN10" s="4">
        <f t="shared" si="5"/>
        <v>1.0329673604081593</v>
      </c>
      <c r="AO10" s="4">
        <f t="shared" si="8"/>
        <v>1.5795148247978377</v>
      </c>
      <c r="AP10" s="4">
        <f t="shared" si="7"/>
        <v>0.96982537236774768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2" spans="1:42" x14ac:dyDescent="0.25">
      <c r="U12" s="2"/>
      <c r="V12" s="2"/>
      <c r="W12" s="2"/>
      <c r="X12" s="3"/>
      <c r="Y12" s="3"/>
      <c r="Z12" s="5"/>
      <c r="AA12" s="3"/>
      <c r="AB12" s="3"/>
      <c r="AC12" s="3"/>
      <c r="AD12" s="4"/>
      <c r="AE12" s="5"/>
      <c r="AG12" s="4"/>
      <c r="AH12" s="4"/>
      <c r="AI12" s="4"/>
      <c r="AJ12" s="4"/>
      <c r="AL12" s="13"/>
      <c r="AM12" s="5"/>
      <c r="AN12" s="4"/>
      <c r="AO12" s="4"/>
      <c r="AP12" s="4"/>
    </row>
    <row r="14" spans="1:42" x14ac:dyDescent="0.25">
      <c r="A14">
        <v>100</v>
      </c>
      <c r="F14">
        <f>F2/$A$14</f>
        <v>0.35315692307692303</v>
      </c>
      <c r="J14">
        <f>J2/$A$14</f>
        <v>0.62035045238841602</v>
      </c>
      <c r="K14">
        <f>K2/$A$14</f>
        <v>0.37964954761158404</v>
      </c>
      <c r="L14">
        <f t="shared" ref="L14:O14" si="9">L2/$A$14</f>
        <v>0.84824353523384699</v>
      </c>
      <c r="M14">
        <f t="shared" si="9"/>
        <v>7.0641946051439308E-2</v>
      </c>
      <c r="N14">
        <f t="shared" si="9"/>
        <v>3.2750749285564901E-2</v>
      </c>
      <c r="O14">
        <f t="shared" si="9"/>
        <v>4.8363769429149002E-2</v>
      </c>
      <c r="P14">
        <f t="shared" ref="P14:P22" si="10">P2/$P$2</f>
        <v>1</v>
      </c>
      <c r="R14">
        <f>R2/$R$2</f>
        <v>1</v>
      </c>
      <c r="S14">
        <f>S2/$S$2</f>
        <v>1</v>
      </c>
    </row>
    <row r="15" spans="1:42" x14ac:dyDescent="0.25">
      <c r="F15">
        <f t="shared" ref="F15:F22" si="11">F3/$A$14</f>
        <v>0.35210461538461502</v>
      </c>
      <c r="J15">
        <f t="shared" ref="J15:O22" si="12">J3/$A$14</f>
        <v>0.62033935057190903</v>
      </c>
      <c r="K15">
        <f t="shared" si="12"/>
        <v>0.37966064942809097</v>
      </c>
      <c r="L15">
        <f t="shared" si="12"/>
        <v>0.85481587640037004</v>
      </c>
      <c r="M15">
        <f t="shared" si="12"/>
        <v>6.7200307600887896E-2</v>
      </c>
      <c r="N15">
        <f t="shared" si="12"/>
        <v>3.11882832025447E-2</v>
      </c>
      <c r="O15">
        <f t="shared" si="12"/>
        <v>4.6795532796196901E-2</v>
      </c>
      <c r="P15">
        <f t="shared" si="10"/>
        <v>0.97657098507880358</v>
      </c>
      <c r="R15">
        <f t="shared" ref="R15:R22" si="13">R3/$R$2</f>
        <v>0.96914095079232654</v>
      </c>
      <c r="S15">
        <f t="shared" ref="S15:S20" si="14">S3/$S$2</f>
        <v>1.0034246575342451</v>
      </c>
    </row>
    <row r="16" spans="1:42" x14ac:dyDescent="0.25">
      <c r="F16">
        <f t="shared" si="11"/>
        <v>0.352612307692308</v>
      </c>
      <c r="J16">
        <f t="shared" si="12"/>
        <v>0.62071225457007495</v>
      </c>
      <c r="K16">
        <f t="shared" si="12"/>
        <v>0.37928774542992599</v>
      </c>
      <c r="L16">
        <f t="shared" si="12"/>
        <v>0.88849815443415692</v>
      </c>
      <c r="M16">
        <f t="shared" si="12"/>
        <v>6.2949938481138598E-2</v>
      </c>
      <c r="N16">
        <f t="shared" si="12"/>
        <v>2.1562142776114998E-2</v>
      </c>
      <c r="O16">
        <f t="shared" si="12"/>
        <v>2.6989764308589098E-2</v>
      </c>
      <c r="P16">
        <f t="shared" si="10"/>
        <v>0.55156072422825575</v>
      </c>
      <c r="R16">
        <f t="shared" si="13"/>
        <v>0.62991290178683323</v>
      </c>
      <c r="S16">
        <f t="shared" si="14"/>
        <v>0</v>
      </c>
    </row>
    <row r="17" spans="6:19" x14ac:dyDescent="0.25">
      <c r="F17">
        <f t="shared" si="11"/>
        <v>0.40807384615384601</v>
      </c>
      <c r="J17">
        <f t="shared" si="12"/>
        <v>0.82948510938438103</v>
      </c>
      <c r="K17">
        <f t="shared" si="12"/>
        <v>0.17051489061561897</v>
      </c>
      <c r="L17">
        <f t="shared" si="12"/>
        <v>0.81959524671251105</v>
      </c>
      <c r="M17">
        <f t="shared" si="12"/>
        <v>8.5437024972855602E-2</v>
      </c>
      <c r="N17">
        <f t="shared" si="12"/>
        <v>3.8831584027023802E-2</v>
      </c>
      <c r="O17">
        <f t="shared" si="12"/>
        <v>5.6136144287610101E-2</v>
      </c>
      <c r="P17">
        <f t="shared" si="10"/>
        <v>1.0890979905227665</v>
      </c>
      <c r="R17">
        <f t="shared" si="13"/>
        <v>1.0158042198847907</v>
      </c>
      <c r="S17">
        <f t="shared" si="14"/>
        <v>1.6076817558299015</v>
      </c>
    </row>
    <row r="18" spans="6:19" x14ac:dyDescent="0.25">
      <c r="F18">
        <f t="shared" si="11"/>
        <v>0.40762769230769202</v>
      </c>
      <c r="J18">
        <f t="shared" si="12"/>
        <v>0.82933678980341297</v>
      </c>
      <c r="K18">
        <f t="shared" si="12"/>
        <v>0.17066321019658701</v>
      </c>
      <c r="L18">
        <f t="shared" si="12"/>
        <v>0.82669706142105492</v>
      </c>
      <c r="M18">
        <f t="shared" si="12"/>
        <v>8.5583375478377702E-2</v>
      </c>
      <c r="N18">
        <f t="shared" si="12"/>
        <v>3.6300092844903702E-2</v>
      </c>
      <c r="O18">
        <f t="shared" si="12"/>
        <v>5.1419470255663201E-2</v>
      </c>
      <c r="P18">
        <f t="shared" si="10"/>
        <v>0.99751206187263131</v>
      </c>
      <c r="R18">
        <f t="shared" si="13"/>
        <v>0.94447917969238704</v>
      </c>
      <c r="S18">
        <f t="shared" si="14"/>
        <v>0.89193302891932769</v>
      </c>
    </row>
    <row r="19" spans="6:19" x14ac:dyDescent="0.25">
      <c r="F19">
        <f t="shared" si="11"/>
        <v>0.40839692307692305</v>
      </c>
      <c r="J19">
        <f t="shared" si="12"/>
        <v>0.83065557015622704</v>
      </c>
      <c r="K19">
        <f t="shared" si="12"/>
        <v>0.16934442984377299</v>
      </c>
      <c r="L19">
        <f t="shared" si="12"/>
        <v>0.87077428444424398</v>
      </c>
      <c r="M19">
        <f t="shared" si="12"/>
        <v>7.46483436174461E-2</v>
      </c>
      <c r="N19">
        <f t="shared" si="12"/>
        <v>2.42976290034582E-2</v>
      </c>
      <c r="O19">
        <f t="shared" si="12"/>
        <v>3.0279742934852201E-2</v>
      </c>
      <c r="P19">
        <f t="shared" si="10"/>
        <v>0.58952676565498963</v>
      </c>
      <c r="R19">
        <f t="shared" si="13"/>
        <v>0.64068966461077526</v>
      </c>
      <c r="S19">
        <f t="shared" si="14"/>
        <v>0</v>
      </c>
    </row>
    <row r="20" spans="6:19" x14ac:dyDescent="0.25">
      <c r="F20">
        <f t="shared" si="11"/>
        <v>0.352772307692308</v>
      </c>
      <c r="J20">
        <f t="shared" si="12"/>
        <v>0.61932336878723904</v>
      </c>
      <c r="K20">
        <f t="shared" si="12"/>
        <v>0.23816057432085699</v>
      </c>
      <c r="L20">
        <f t="shared" si="12"/>
        <v>0.83948679034635498</v>
      </c>
      <c r="M20">
        <f t="shared" si="12"/>
        <v>7.9859748279561507E-2</v>
      </c>
      <c r="N20">
        <f t="shared" si="12"/>
        <v>3.31702296534701E-2</v>
      </c>
      <c r="O20">
        <f t="shared" si="12"/>
        <v>4.7483231720613001E-2</v>
      </c>
      <c r="P20">
        <f t="shared" si="10"/>
        <v>0.98885121673384313</v>
      </c>
      <c r="R20">
        <f t="shared" si="13"/>
        <v>1.001724137931034</v>
      </c>
      <c r="S20">
        <f t="shared" si="14"/>
        <v>1.0051457975986235</v>
      </c>
    </row>
    <row r="21" spans="6:19" x14ac:dyDescent="0.25">
      <c r="F21">
        <f t="shared" si="11"/>
        <v>0.40620615384615399</v>
      </c>
      <c r="J21">
        <f t="shared" si="12"/>
        <v>0.82441489113711597</v>
      </c>
      <c r="K21">
        <f t="shared" si="12"/>
        <v>0.175585108862884</v>
      </c>
      <c r="L21">
        <f t="shared" si="12"/>
        <v>0.82490133846398606</v>
      </c>
      <c r="M21">
        <f t="shared" si="12"/>
        <v>8.5617761348917187E-2</v>
      </c>
      <c r="N21">
        <f t="shared" si="12"/>
        <v>3.6964936333957005E-2</v>
      </c>
      <c r="O21">
        <f t="shared" si="12"/>
        <v>5.2515963853140099E-2</v>
      </c>
      <c r="P21">
        <f t="shared" si="10"/>
        <v>1.0117243568029195</v>
      </c>
      <c r="R21">
        <f t="shared" si="13"/>
        <v>0.94741133306155711</v>
      </c>
      <c r="S21">
        <f>S9/$S$2</f>
        <v>1.5647008455718712</v>
      </c>
    </row>
    <row r="22" spans="6:19" x14ac:dyDescent="0.25">
      <c r="F22">
        <f t="shared" si="11"/>
        <v>0.41048000000000001</v>
      </c>
      <c r="J22">
        <f t="shared" si="12"/>
        <v>0.77544119315266102</v>
      </c>
      <c r="K22">
        <f t="shared" si="12"/>
        <v>0.22455880684733898</v>
      </c>
      <c r="L22">
        <f t="shared" si="12"/>
        <v>0.82502286253991597</v>
      </c>
      <c r="M22">
        <f t="shared" si="12"/>
        <v>8.4411495734824496E-2</v>
      </c>
      <c r="N22">
        <f t="shared" si="12"/>
        <v>3.6759965818628802E-2</v>
      </c>
      <c r="O22">
        <f t="shared" si="12"/>
        <v>5.38056759066309E-2</v>
      </c>
      <c r="P22">
        <f t="shared" si="10"/>
        <v>1.0329673604081593</v>
      </c>
      <c r="R22">
        <f t="shared" si="13"/>
        <v>0.96982537236774768</v>
      </c>
      <c r="S22">
        <f>S10/$S$2</f>
        <v>1.5795148247978377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1CE6-EC3B-4496-A398-6A9F48574E80}">
  <dimension ref="A1:AP25"/>
  <sheetViews>
    <sheetView topLeftCell="B1" zoomScale="85" zoomScaleNormal="85" workbookViewId="0">
      <selection activeCell="V8" sqref="V8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23" max="36" width="0" hidden="1" customWidth="1"/>
    <col min="39" max="40" width="21.7109375" customWidth="1"/>
  </cols>
  <sheetData>
    <row r="1" spans="1:42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 t="s">
        <v>9</v>
      </c>
      <c r="AE1" s="27" t="s">
        <v>10</v>
      </c>
      <c r="AF1" s="28"/>
      <c r="AG1" s="27" t="s">
        <v>11</v>
      </c>
      <c r="AH1" s="27" t="s">
        <v>12</v>
      </c>
      <c r="AI1" s="27" t="s">
        <v>13</v>
      </c>
      <c r="AJ1" s="27" t="s">
        <v>14</v>
      </c>
      <c r="AK1" s="28"/>
      <c r="AL1" s="27" t="s">
        <v>21</v>
      </c>
      <c r="AM1" s="27" t="s">
        <v>15</v>
      </c>
      <c r="AN1" s="29" t="s">
        <v>34</v>
      </c>
      <c r="AO1" s="29" t="s">
        <v>36</v>
      </c>
      <c r="AP1" s="29" t="s">
        <v>35</v>
      </c>
    </row>
    <row r="2" spans="1:42" ht="4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30">
        <v>1</v>
      </c>
      <c r="V2" s="30" t="s">
        <v>20</v>
      </c>
      <c r="W2" s="30">
        <f t="shared" ref="W2:Y10" si="0">C2</f>
        <v>200</v>
      </c>
      <c r="X2" s="31">
        <f t="shared" si="0"/>
        <v>325000</v>
      </c>
      <c r="Y2" s="31">
        <f t="shared" si="0"/>
        <v>114776</v>
      </c>
      <c r="Z2" s="32">
        <f>F15</f>
        <v>0.35315692307692303</v>
      </c>
      <c r="AA2" s="31">
        <f t="shared" ref="AA2:AC10" si="1">G2</f>
        <v>185018</v>
      </c>
      <c r="AB2" s="31">
        <f t="shared" si="1"/>
        <v>114776</v>
      </c>
      <c r="AC2" s="31">
        <f t="shared" si="1"/>
        <v>70242</v>
      </c>
      <c r="AD2" s="33">
        <f t="shared" ref="AD2:AE10" si="2">J15</f>
        <v>0.62035045238841602</v>
      </c>
      <c r="AE2" s="32">
        <f t="shared" si="2"/>
        <v>0.37964954761158404</v>
      </c>
      <c r="AF2" s="34"/>
      <c r="AG2" s="33">
        <f t="shared" ref="AG2:AJ10" si="3">L15</f>
        <v>0.84824353523384699</v>
      </c>
      <c r="AH2" s="33">
        <f t="shared" si="3"/>
        <v>7.0641946051439308E-2</v>
      </c>
      <c r="AI2" s="33">
        <f t="shared" si="3"/>
        <v>3.2750749285564901E-2</v>
      </c>
      <c r="AJ2" s="33">
        <f t="shared" si="3"/>
        <v>4.8363769429149002E-2</v>
      </c>
      <c r="AK2" s="35"/>
      <c r="AL2" s="35">
        <f t="shared" ref="AL2:AL10" si="4">SUM(AH2:AJ2)</f>
        <v>0.1517564647661532</v>
      </c>
      <c r="AM2" s="32" t="s">
        <v>105</v>
      </c>
      <c r="AN2" s="33">
        <f t="shared" ref="AN2:AN10" si="5">P15</f>
        <v>1</v>
      </c>
      <c r="AO2" s="33">
        <f>S15</f>
        <v>1</v>
      </c>
      <c r="AP2" s="33">
        <f>R15</f>
        <v>1</v>
      </c>
    </row>
    <row r="3" spans="1:42" ht="30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114434</v>
      </c>
      <c r="Z3" s="32">
        <f t="shared" ref="Z3:Z10" si="6">F16</f>
        <v>0.35210461538461502</v>
      </c>
      <c r="AA3" s="31">
        <f t="shared" si="1"/>
        <v>184470</v>
      </c>
      <c r="AB3" s="31">
        <f t="shared" si="1"/>
        <v>114434</v>
      </c>
      <c r="AC3" s="31">
        <f t="shared" si="1"/>
        <v>70036</v>
      </c>
      <c r="AD3" s="33">
        <f t="shared" si="2"/>
        <v>0.62033935057190903</v>
      </c>
      <c r="AE3" s="32">
        <f t="shared" si="2"/>
        <v>0.37966064942809097</v>
      </c>
      <c r="AF3" s="34"/>
      <c r="AG3" s="33">
        <f t="shared" si="3"/>
        <v>0.85481587640037004</v>
      </c>
      <c r="AH3" s="33">
        <f t="shared" si="3"/>
        <v>6.7200307600887896E-2</v>
      </c>
      <c r="AI3" s="33">
        <f t="shared" si="3"/>
        <v>3.11882832025447E-2</v>
      </c>
      <c r="AJ3" s="33">
        <f t="shared" si="3"/>
        <v>4.6795532796196901E-2</v>
      </c>
      <c r="AK3" s="35"/>
      <c r="AL3" s="35">
        <f t="shared" si="4"/>
        <v>0.14518412359962951</v>
      </c>
      <c r="AM3" s="32" t="s">
        <v>106</v>
      </c>
      <c r="AN3" s="33">
        <f t="shared" si="5"/>
        <v>0.97657098507880358</v>
      </c>
      <c r="AO3" s="33">
        <f>S16</f>
        <v>1.0034246575342451</v>
      </c>
      <c r="AP3" s="33">
        <f t="shared" ref="AP3:AP10" si="7">R16</f>
        <v>0.96914095079232654</v>
      </c>
    </row>
    <row r="4" spans="1:42" ht="30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114599</v>
      </c>
      <c r="Z4" s="32">
        <f t="shared" si="6"/>
        <v>0.352612307692308</v>
      </c>
      <c r="AA4" s="31">
        <f t="shared" si="1"/>
        <v>184625</v>
      </c>
      <c r="AB4" s="31">
        <f t="shared" si="1"/>
        <v>114599</v>
      </c>
      <c r="AC4" s="31">
        <f t="shared" si="1"/>
        <v>70026</v>
      </c>
      <c r="AD4" s="33">
        <f t="shared" si="2"/>
        <v>0.62071225457007495</v>
      </c>
      <c r="AE4" s="32">
        <f t="shared" si="2"/>
        <v>0.37928774542992599</v>
      </c>
      <c r="AF4" s="34"/>
      <c r="AG4" s="33">
        <f t="shared" si="3"/>
        <v>0.88849815443415692</v>
      </c>
      <c r="AH4" s="33">
        <f t="shared" si="3"/>
        <v>6.2949938481138598E-2</v>
      </c>
      <c r="AI4" s="33">
        <f t="shared" si="3"/>
        <v>2.1562142776114998E-2</v>
      </c>
      <c r="AJ4" s="33">
        <f t="shared" si="3"/>
        <v>2.6989764308589098E-2</v>
      </c>
      <c r="AK4" s="35"/>
      <c r="AL4" s="35">
        <f t="shared" si="4"/>
        <v>0.11150184556584269</v>
      </c>
      <c r="AM4" s="32" t="s">
        <v>107</v>
      </c>
      <c r="AN4" s="33">
        <f t="shared" si="5"/>
        <v>0.55156072422825575</v>
      </c>
      <c r="AO4" s="33">
        <f t="shared" ref="AO4:AO10" si="8">S17</f>
        <v>0</v>
      </c>
      <c r="AP4" s="33">
        <f t="shared" si="7"/>
        <v>0.62991290178683323</v>
      </c>
    </row>
    <row r="5" spans="1:42" ht="30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132624</v>
      </c>
      <c r="Z5" s="32">
        <f t="shared" si="6"/>
        <v>0.40807384615384601</v>
      </c>
      <c r="AA5" s="31">
        <f t="shared" si="1"/>
        <v>171551</v>
      </c>
      <c r="AB5" s="31">
        <f t="shared" si="1"/>
        <v>142299</v>
      </c>
      <c r="AC5" s="31">
        <f t="shared" si="1"/>
        <v>29252</v>
      </c>
      <c r="AD5" s="33">
        <f t="shared" si="2"/>
        <v>0.82948510938438103</v>
      </c>
      <c r="AE5" s="32">
        <f t="shared" si="2"/>
        <v>0.17051489061561897</v>
      </c>
      <c r="AF5" s="34"/>
      <c r="AG5" s="33">
        <f t="shared" si="3"/>
        <v>0.81959524671251105</v>
      </c>
      <c r="AH5" s="33">
        <f t="shared" si="3"/>
        <v>8.5437024972855602E-2</v>
      </c>
      <c r="AI5" s="33">
        <f t="shared" si="3"/>
        <v>3.8831584027023802E-2</v>
      </c>
      <c r="AJ5" s="33">
        <f t="shared" si="3"/>
        <v>5.6136144287610101E-2</v>
      </c>
      <c r="AK5" s="35"/>
      <c r="AL5" s="35">
        <f t="shared" si="4"/>
        <v>0.18040475328748951</v>
      </c>
      <c r="AM5" s="30" t="s">
        <v>108</v>
      </c>
      <c r="AN5" s="33">
        <f t="shared" si="5"/>
        <v>1.0890979905227665</v>
      </c>
      <c r="AO5" s="33">
        <f t="shared" si="8"/>
        <v>1.6076817558299015</v>
      </c>
      <c r="AP5" s="33">
        <f t="shared" si="7"/>
        <v>1.0158042198847907</v>
      </c>
    </row>
    <row r="6" spans="1:42" ht="30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132479</v>
      </c>
      <c r="Z6" s="32">
        <f t="shared" si="6"/>
        <v>0.40762769230769202</v>
      </c>
      <c r="AA6" s="31">
        <f t="shared" si="1"/>
        <v>171273</v>
      </c>
      <c r="AB6" s="31">
        <f t="shared" si="1"/>
        <v>142043</v>
      </c>
      <c r="AC6" s="31">
        <f t="shared" si="1"/>
        <v>29230</v>
      </c>
      <c r="AD6" s="33">
        <f t="shared" si="2"/>
        <v>0.82933678980341297</v>
      </c>
      <c r="AE6" s="32">
        <f t="shared" si="2"/>
        <v>0.17066321019658701</v>
      </c>
      <c r="AF6" s="34"/>
      <c r="AG6" s="33">
        <f t="shared" si="3"/>
        <v>0.82669706142105492</v>
      </c>
      <c r="AH6" s="33">
        <f t="shared" si="3"/>
        <v>8.5583375478377702E-2</v>
      </c>
      <c r="AI6" s="33">
        <f t="shared" si="3"/>
        <v>3.6300092844903702E-2</v>
      </c>
      <c r="AJ6" s="33">
        <f t="shared" si="3"/>
        <v>5.1419470255663201E-2</v>
      </c>
      <c r="AK6" s="35"/>
      <c r="AL6" s="35">
        <f t="shared" si="4"/>
        <v>0.1733029385789446</v>
      </c>
      <c r="AM6" s="32" t="s">
        <v>109</v>
      </c>
      <c r="AN6" s="33">
        <f t="shared" si="5"/>
        <v>0.99751206187263131</v>
      </c>
      <c r="AO6" s="33">
        <f t="shared" si="8"/>
        <v>0.89193302891932769</v>
      </c>
      <c r="AP6" s="33">
        <f t="shared" si="7"/>
        <v>0.94447917969238704</v>
      </c>
    </row>
    <row r="7" spans="1:42" ht="30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132729</v>
      </c>
      <c r="Z7" s="32">
        <f t="shared" si="6"/>
        <v>0.40839692307692305</v>
      </c>
      <c r="AA7" s="31">
        <f t="shared" si="1"/>
        <v>171225</v>
      </c>
      <c r="AB7" s="31">
        <f t="shared" si="1"/>
        <v>142229</v>
      </c>
      <c r="AC7" s="31">
        <f t="shared" si="1"/>
        <v>28996</v>
      </c>
      <c r="AD7" s="33">
        <f t="shared" si="2"/>
        <v>0.83065557015622704</v>
      </c>
      <c r="AE7" s="32">
        <f t="shared" si="2"/>
        <v>0.16934442984377299</v>
      </c>
      <c r="AF7" s="34"/>
      <c r="AG7" s="33">
        <f t="shared" si="3"/>
        <v>0.87077428444424398</v>
      </c>
      <c r="AH7" s="33">
        <f t="shared" si="3"/>
        <v>7.46483436174461E-2</v>
      </c>
      <c r="AI7" s="33">
        <f t="shared" si="3"/>
        <v>2.42976290034582E-2</v>
      </c>
      <c r="AJ7" s="33">
        <f t="shared" si="3"/>
        <v>3.0279742934852201E-2</v>
      </c>
      <c r="AK7" s="35"/>
      <c r="AL7" s="35">
        <f t="shared" si="4"/>
        <v>0.12922571555575649</v>
      </c>
      <c r="AM7" s="32" t="s">
        <v>110</v>
      </c>
      <c r="AN7" s="33">
        <f t="shared" si="5"/>
        <v>0.58952676565498963</v>
      </c>
      <c r="AO7" s="33">
        <f t="shared" si="8"/>
        <v>0</v>
      </c>
      <c r="AP7" s="33">
        <f t="shared" si="7"/>
        <v>0.64068966461077526</v>
      </c>
    </row>
    <row r="8" spans="1:42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30">
        <v>7</v>
      </c>
      <c r="V8" s="30" t="s">
        <v>118</v>
      </c>
      <c r="W8" s="30">
        <f t="shared" si="0"/>
        <v>200</v>
      </c>
      <c r="X8" s="31">
        <f t="shared" si="0"/>
        <v>325000</v>
      </c>
      <c r="Y8" s="31">
        <f t="shared" si="0"/>
        <v>114651</v>
      </c>
      <c r="Z8" s="32">
        <f t="shared" si="6"/>
        <v>0.352772307692308</v>
      </c>
      <c r="AA8" s="31">
        <f t="shared" si="1"/>
        <v>185123</v>
      </c>
      <c r="AB8" s="31">
        <f t="shared" si="1"/>
        <v>114651</v>
      </c>
      <c r="AC8" s="31">
        <f t="shared" si="1"/>
        <v>44089</v>
      </c>
      <c r="AD8" s="33">
        <f t="shared" si="2"/>
        <v>0.61932336878723904</v>
      </c>
      <c r="AE8" s="32">
        <f t="shared" si="2"/>
        <v>0.23816057432085699</v>
      </c>
      <c r="AF8" s="34"/>
      <c r="AG8" s="33">
        <f t="shared" si="3"/>
        <v>0.83948679034635498</v>
      </c>
      <c r="AH8" s="33">
        <f t="shared" si="3"/>
        <v>7.9859748279561507E-2</v>
      </c>
      <c r="AI8" s="33">
        <f t="shared" si="3"/>
        <v>3.31702296534701E-2</v>
      </c>
      <c r="AJ8" s="33">
        <f t="shared" si="3"/>
        <v>4.7483231720613001E-2</v>
      </c>
      <c r="AK8" s="35"/>
      <c r="AL8" s="35">
        <f>SUM(AH8:AJ8)</f>
        <v>0.1605132096536446</v>
      </c>
      <c r="AM8" s="32" t="s">
        <v>111</v>
      </c>
      <c r="AN8" s="33">
        <f t="shared" si="5"/>
        <v>0.98885121673384313</v>
      </c>
      <c r="AO8" s="33">
        <f t="shared" si="8"/>
        <v>1.0051457975986235</v>
      </c>
      <c r="AP8" s="33">
        <f t="shared" si="7"/>
        <v>1.001724137931034</v>
      </c>
    </row>
    <row r="9" spans="1:42" ht="30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30">
        <v>8</v>
      </c>
      <c r="V9" s="30" t="s">
        <v>59</v>
      </c>
      <c r="W9" s="30">
        <f t="shared" si="0"/>
        <v>200</v>
      </c>
      <c r="X9" s="31">
        <f t="shared" si="0"/>
        <v>325000</v>
      </c>
      <c r="Y9" s="31">
        <f t="shared" si="0"/>
        <v>132017</v>
      </c>
      <c r="Z9" s="32">
        <f t="shared" si="6"/>
        <v>0.40620615384615399</v>
      </c>
      <c r="AA9" s="31">
        <f t="shared" si="1"/>
        <v>171592</v>
      </c>
      <c r="AB9" s="31">
        <f t="shared" si="1"/>
        <v>141463</v>
      </c>
      <c r="AC9" s="31">
        <f t="shared" si="1"/>
        <v>30129</v>
      </c>
      <c r="AD9" s="33">
        <f t="shared" si="2"/>
        <v>0.82441489113711597</v>
      </c>
      <c r="AE9" s="32">
        <f t="shared" si="2"/>
        <v>0.175585108862884</v>
      </c>
      <c r="AF9" s="34"/>
      <c r="AG9" s="33">
        <f t="shared" si="3"/>
        <v>0.82490133846398606</v>
      </c>
      <c r="AH9" s="33">
        <f t="shared" si="3"/>
        <v>8.5617761348917187E-2</v>
      </c>
      <c r="AI9" s="33">
        <f t="shared" si="3"/>
        <v>3.6964936333957005E-2</v>
      </c>
      <c r="AJ9" s="33">
        <f t="shared" si="3"/>
        <v>5.2515963853140099E-2</v>
      </c>
      <c r="AK9" s="35"/>
      <c r="AL9" s="35">
        <f t="shared" si="4"/>
        <v>0.17509866153601428</v>
      </c>
      <c r="AM9" s="32" t="s">
        <v>112</v>
      </c>
      <c r="AN9" s="33">
        <f t="shared" si="5"/>
        <v>1.0117243568029195</v>
      </c>
      <c r="AO9" s="33">
        <f t="shared" si="8"/>
        <v>1.5647008455718712</v>
      </c>
      <c r="AP9" s="33">
        <f t="shared" si="7"/>
        <v>0.94741133306155711</v>
      </c>
    </row>
    <row r="10" spans="1:42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30">
        <v>9</v>
      </c>
      <c r="V10" s="30" t="s">
        <v>77</v>
      </c>
      <c r="W10" s="30">
        <f t="shared" si="0"/>
        <v>200</v>
      </c>
      <c r="X10" s="31">
        <f t="shared" si="0"/>
        <v>325000</v>
      </c>
      <c r="Y10" s="31">
        <f t="shared" si="0"/>
        <v>133406</v>
      </c>
      <c r="Z10" s="32">
        <f t="shared" si="6"/>
        <v>0.41048000000000001</v>
      </c>
      <c r="AA10" s="31">
        <f t="shared" si="1"/>
        <v>185123</v>
      </c>
      <c r="AB10" s="31">
        <f t="shared" si="1"/>
        <v>143552</v>
      </c>
      <c r="AC10" s="31">
        <f t="shared" si="1"/>
        <v>41571</v>
      </c>
      <c r="AD10" s="33">
        <f t="shared" si="2"/>
        <v>0.77544119315266102</v>
      </c>
      <c r="AE10" s="32">
        <f t="shared" si="2"/>
        <v>0.22455880684733898</v>
      </c>
      <c r="AF10" s="36"/>
      <c r="AG10" s="33">
        <f t="shared" si="3"/>
        <v>0.82502286253991597</v>
      </c>
      <c r="AH10" s="33">
        <f t="shared" si="3"/>
        <v>8.4411495734824496E-2</v>
      </c>
      <c r="AI10" s="33">
        <f t="shared" si="3"/>
        <v>3.6759965818628802E-2</v>
      </c>
      <c r="AJ10" s="33">
        <f t="shared" si="3"/>
        <v>5.38056759066309E-2</v>
      </c>
      <c r="AK10" s="36"/>
      <c r="AL10" s="35">
        <f t="shared" si="4"/>
        <v>0.1749771374600842</v>
      </c>
      <c r="AM10" s="32" t="s">
        <v>113</v>
      </c>
      <c r="AN10" s="33">
        <f t="shared" si="5"/>
        <v>1.0329673604081593</v>
      </c>
      <c r="AO10" s="33">
        <f t="shared" si="8"/>
        <v>1.5795148247978377</v>
      </c>
      <c r="AP10" s="33">
        <f t="shared" si="7"/>
        <v>0.96982537236774768</v>
      </c>
    </row>
    <row r="11" spans="1:42" x14ac:dyDescent="0.25">
      <c r="A11">
        <v>10</v>
      </c>
      <c r="B11" t="s">
        <v>114</v>
      </c>
      <c r="C11">
        <v>200</v>
      </c>
      <c r="D11">
        <v>325000</v>
      </c>
      <c r="E11">
        <v>132830</v>
      </c>
      <c r="F11">
        <v>40.870769230769199</v>
      </c>
      <c r="G11">
        <v>171516</v>
      </c>
      <c r="H11">
        <v>142446</v>
      </c>
      <c r="I11">
        <v>29070</v>
      </c>
      <c r="J11">
        <v>83.051143916602499</v>
      </c>
      <c r="K11">
        <v>16.948856083397501</v>
      </c>
      <c r="L11">
        <v>95.644809154558502</v>
      </c>
      <c r="M11">
        <v>1.5764511029135</v>
      </c>
      <c r="N11">
        <v>0.91018595196868202</v>
      </c>
      <c r="O11">
        <v>1.8685537905593601</v>
      </c>
      <c r="P11">
        <v>0.33092414740208698</v>
      </c>
      <c r="Q11">
        <v>2.84495021337127E-3</v>
      </c>
      <c r="R11">
        <v>0.84151472650771397</v>
      </c>
      <c r="S11">
        <v>0</v>
      </c>
      <c r="U11" s="30">
        <v>10</v>
      </c>
      <c r="V11" s="30" t="s">
        <v>119</v>
      </c>
      <c r="W11" s="30">
        <f t="shared" ref="W11:W12" si="9">C11</f>
        <v>200</v>
      </c>
      <c r="X11" s="31">
        <f t="shared" ref="X11:X12" si="10">D11</f>
        <v>325000</v>
      </c>
      <c r="Y11" s="31">
        <f t="shared" ref="Y11:Y12" si="11">E11</f>
        <v>132830</v>
      </c>
      <c r="Z11" s="32">
        <f t="shared" ref="Z11:Z12" si="12">F24</f>
        <v>0.40870769230769199</v>
      </c>
      <c r="AA11" s="31">
        <f t="shared" ref="AA11:AA12" si="13">G11</f>
        <v>171516</v>
      </c>
      <c r="AB11" s="31">
        <f t="shared" ref="AB11:AB12" si="14">H11</f>
        <v>142446</v>
      </c>
      <c r="AC11" s="31">
        <f t="shared" ref="AC11:AC12" si="15">I11</f>
        <v>29070</v>
      </c>
      <c r="AD11" s="33">
        <f t="shared" ref="AD11:AD12" si="16">J24</f>
        <v>0.83051143916602499</v>
      </c>
      <c r="AE11" s="32">
        <f t="shared" ref="AE11:AE12" si="17">K24</f>
        <v>0.16948856083397501</v>
      </c>
      <c r="AF11" s="36"/>
      <c r="AG11" s="33">
        <f t="shared" ref="AG11:AG12" si="18">L24</f>
        <v>0.95644809154558497</v>
      </c>
      <c r="AH11" s="33">
        <f t="shared" ref="AH11:AH12" si="19">M24</f>
        <v>1.5764511029134998E-2</v>
      </c>
      <c r="AI11" s="33">
        <f t="shared" ref="AI11:AI12" si="20">N24</f>
        <v>9.10185951968682E-3</v>
      </c>
      <c r="AJ11" s="33">
        <f t="shared" ref="AJ11:AJ12" si="21">O24</f>
        <v>1.8685537905593602E-2</v>
      </c>
      <c r="AK11" s="36"/>
      <c r="AL11" s="35">
        <f t="shared" ref="AL11:AL12" si="22">SUM(AH11:AJ11)</f>
        <v>4.3551908454415422E-2</v>
      </c>
      <c r="AM11" s="32" t="s">
        <v>116</v>
      </c>
      <c r="AN11" s="33">
        <f t="shared" ref="AN11:AN12" si="23">P24</f>
        <v>0.37164886666130165</v>
      </c>
      <c r="AO11" s="33">
        <f t="shared" ref="AO11:AO12" si="24">S24</f>
        <v>0</v>
      </c>
      <c r="AP11" s="33">
        <f t="shared" ref="AP11:AP12" si="25">R24</f>
        <v>0.44447277827361986</v>
      </c>
    </row>
    <row r="12" spans="1:42" ht="30" x14ac:dyDescent="0.25">
      <c r="A12">
        <v>11</v>
      </c>
      <c r="B12" t="s">
        <v>115</v>
      </c>
      <c r="C12">
        <v>200</v>
      </c>
      <c r="D12">
        <v>325000</v>
      </c>
      <c r="E12">
        <v>132435</v>
      </c>
      <c r="F12">
        <v>40.749230769230799</v>
      </c>
      <c r="G12">
        <v>171653</v>
      </c>
      <c r="H12">
        <v>142183</v>
      </c>
      <c r="I12">
        <v>29470</v>
      </c>
      <c r="J12">
        <v>82.831642907493602</v>
      </c>
      <c r="K12">
        <v>17.168357092506401</v>
      </c>
      <c r="L12">
        <v>82.2667723789029</v>
      </c>
      <c r="M12">
        <v>8.3769396307622603</v>
      </c>
      <c r="N12">
        <v>3.8237626005210101</v>
      </c>
      <c r="O12">
        <v>5.5325253898138698</v>
      </c>
      <c r="P12">
        <v>0.95013547980706703</v>
      </c>
      <c r="Q12">
        <v>9.0090090090090107E-3</v>
      </c>
      <c r="R12">
        <v>1.8919017270545599</v>
      </c>
      <c r="S12">
        <v>0.27137042062415201</v>
      </c>
      <c r="U12" s="30">
        <v>11</v>
      </c>
      <c r="V12" s="30" t="s">
        <v>120</v>
      </c>
      <c r="W12" s="30">
        <f t="shared" si="9"/>
        <v>200</v>
      </c>
      <c r="X12" s="31">
        <f t="shared" si="10"/>
        <v>325000</v>
      </c>
      <c r="Y12" s="31">
        <f t="shared" si="11"/>
        <v>132435</v>
      </c>
      <c r="Z12" s="32">
        <f t="shared" si="12"/>
        <v>0.40749230769230799</v>
      </c>
      <c r="AA12" s="31">
        <f t="shared" si="13"/>
        <v>171653</v>
      </c>
      <c r="AB12" s="31">
        <f t="shared" si="14"/>
        <v>142183</v>
      </c>
      <c r="AC12" s="31">
        <f t="shared" si="15"/>
        <v>29470</v>
      </c>
      <c r="AD12" s="33">
        <f t="shared" si="16"/>
        <v>0.82831642907493608</v>
      </c>
      <c r="AE12" s="32">
        <f t="shared" si="17"/>
        <v>0.17168357092506401</v>
      </c>
      <c r="AF12" s="36"/>
      <c r="AG12" s="33">
        <f t="shared" si="18"/>
        <v>0.82266772378902897</v>
      </c>
      <c r="AH12" s="33">
        <f t="shared" si="19"/>
        <v>8.3769396307622604E-2</v>
      </c>
      <c r="AI12" s="33">
        <f t="shared" si="20"/>
        <v>3.82376260052101E-2</v>
      </c>
      <c r="AJ12" s="33">
        <f t="shared" si="21"/>
        <v>5.53252538981387E-2</v>
      </c>
      <c r="AK12" s="36"/>
      <c r="AL12" s="35">
        <f t="shared" si="22"/>
        <v>0.17733227621097139</v>
      </c>
      <c r="AM12" s="32" t="s">
        <v>117</v>
      </c>
      <c r="AN12" s="33">
        <f t="shared" si="23"/>
        <v>1.0670625791956383</v>
      </c>
      <c r="AO12" s="33">
        <f t="shared" si="24"/>
        <v>1.5902306648575262</v>
      </c>
      <c r="AP12" s="33">
        <f t="shared" si="25"/>
        <v>0.99926809401699945</v>
      </c>
    </row>
    <row r="13" spans="1:42" x14ac:dyDescent="0.25">
      <c r="U13" s="2"/>
      <c r="V13" s="2"/>
      <c r="W13" s="2"/>
      <c r="X13" s="3"/>
      <c r="Y13" s="3"/>
      <c r="Z13" s="5"/>
      <c r="AA13" s="3"/>
      <c r="AB13" s="3"/>
      <c r="AC13" s="3"/>
      <c r="AD13" s="4"/>
      <c r="AE13" s="5"/>
      <c r="AG13" s="4"/>
      <c r="AH13" s="4"/>
      <c r="AI13" s="4"/>
      <c r="AJ13" s="4"/>
      <c r="AL13" s="13"/>
      <c r="AM13" s="5"/>
      <c r="AN13" s="4"/>
      <c r="AO13" s="4"/>
      <c r="AP13" s="4"/>
    </row>
    <row r="15" spans="1:42" x14ac:dyDescent="0.25">
      <c r="A15">
        <v>100</v>
      </c>
      <c r="F15">
        <f>F2/$A$15</f>
        <v>0.35315692307692303</v>
      </c>
      <c r="J15">
        <f>J2/$A$15</f>
        <v>0.62035045238841602</v>
      </c>
      <c r="K15">
        <f>K2/$A$15</f>
        <v>0.37964954761158404</v>
      </c>
      <c r="L15">
        <f t="shared" ref="L15:O15" si="26">L2/$A$15</f>
        <v>0.84824353523384699</v>
      </c>
      <c r="M15">
        <f t="shared" si="26"/>
        <v>7.0641946051439308E-2</v>
      </c>
      <c r="N15">
        <f t="shared" si="26"/>
        <v>3.2750749285564901E-2</v>
      </c>
      <c r="O15">
        <f t="shared" si="26"/>
        <v>4.8363769429149002E-2</v>
      </c>
      <c r="P15">
        <f t="shared" ref="P15:P23" si="27">P2/$P$2</f>
        <v>1</v>
      </c>
      <c r="R15">
        <f>R2/$R$2</f>
        <v>1</v>
      </c>
      <c r="S15">
        <f>S2/$S$2</f>
        <v>1</v>
      </c>
    </row>
    <row r="16" spans="1:42" x14ac:dyDescent="0.25">
      <c r="F16">
        <f t="shared" ref="F16:F25" si="28">F3/$A$15</f>
        <v>0.35210461538461502</v>
      </c>
      <c r="J16">
        <f t="shared" ref="J16:O23" si="29">J3/$A$15</f>
        <v>0.62033935057190903</v>
      </c>
      <c r="K16">
        <f t="shared" si="29"/>
        <v>0.37966064942809097</v>
      </c>
      <c r="L16">
        <f t="shared" si="29"/>
        <v>0.85481587640037004</v>
      </c>
      <c r="M16">
        <f t="shared" si="29"/>
        <v>6.7200307600887896E-2</v>
      </c>
      <c r="N16">
        <f t="shared" si="29"/>
        <v>3.11882832025447E-2</v>
      </c>
      <c r="O16">
        <f t="shared" si="29"/>
        <v>4.6795532796196901E-2</v>
      </c>
      <c r="P16">
        <f t="shared" si="27"/>
        <v>0.97657098507880358</v>
      </c>
      <c r="R16">
        <f t="shared" ref="R16:R25" si="30">R3/$R$2</f>
        <v>0.96914095079232654</v>
      </c>
      <c r="S16">
        <f t="shared" ref="S16:S21" si="31">S3/$S$2</f>
        <v>1.0034246575342451</v>
      </c>
    </row>
    <row r="17" spans="6:19" x14ac:dyDescent="0.25">
      <c r="F17">
        <f t="shared" si="28"/>
        <v>0.352612307692308</v>
      </c>
      <c r="J17">
        <f t="shared" si="29"/>
        <v>0.62071225457007495</v>
      </c>
      <c r="K17">
        <f t="shared" si="29"/>
        <v>0.37928774542992599</v>
      </c>
      <c r="L17">
        <f t="shared" si="29"/>
        <v>0.88849815443415692</v>
      </c>
      <c r="M17">
        <f t="shared" si="29"/>
        <v>6.2949938481138598E-2</v>
      </c>
      <c r="N17">
        <f t="shared" si="29"/>
        <v>2.1562142776114998E-2</v>
      </c>
      <c r="O17">
        <f t="shared" si="29"/>
        <v>2.6989764308589098E-2</v>
      </c>
      <c r="P17">
        <f t="shared" si="27"/>
        <v>0.55156072422825575</v>
      </c>
      <c r="R17">
        <f t="shared" si="30"/>
        <v>0.62991290178683323</v>
      </c>
      <c r="S17">
        <f t="shared" si="31"/>
        <v>0</v>
      </c>
    </row>
    <row r="18" spans="6:19" x14ac:dyDescent="0.25">
      <c r="F18">
        <f t="shared" si="28"/>
        <v>0.40807384615384601</v>
      </c>
      <c r="J18">
        <f t="shared" si="29"/>
        <v>0.82948510938438103</v>
      </c>
      <c r="K18">
        <f t="shared" si="29"/>
        <v>0.17051489061561897</v>
      </c>
      <c r="L18">
        <f t="shared" si="29"/>
        <v>0.81959524671251105</v>
      </c>
      <c r="M18">
        <f t="shared" si="29"/>
        <v>8.5437024972855602E-2</v>
      </c>
      <c r="N18">
        <f t="shared" si="29"/>
        <v>3.8831584027023802E-2</v>
      </c>
      <c r="O18">
        <f t="shared" si="29"/>
        <v>5.6136144287610101E-2</v>
      </c>
      <c r="P18">
        <f t="shared" si="27"/>
        <v>1.0890979905227665</v>
      </c>
      <c r="R18">
        <f t="shared" si="30"/>
        <v>1.0158042198847907</v>
      </c>
      <c r="S18">
        <f t="shared" si="31"/>
        <v>1.6076817558299015</v>
      </c>
    </row>
    <row r="19" spans="6:19" x14ac:dyDescent="0.25">
      <c r="F19">
        <f t="shared" si="28"/>
        <v>0.40762769230769202</v>
      </c>
      <c r="J19">
        <f t="shared" si="29"/>
        <v>0.82933678980341297</v>
      </c>
      <c r="K19">
        <f t="shared" si="29"/>
        <v>0.17066321019658701</v>
      </c>
      <c r="L19">
        <f t="shared" si="29"/>
        <v>0.82669706142105492</v>
      </c>
      <c r="M19">
        <f t="shared" si="29"/>
        <v>8.5583375478377702E-2</v>
      </c>
      <c r="N19">
        <f t="shared" si="29"/>
        <v>3.6300092844903702E-2</v>
      </c>
      <c r="O19">
        <f t="shared" si="29"/>
        <v>5.1419470255663201E-2</v>
      </c>
      <c r="P19">
        <f t="shared" si="27"/>
        <v>0.99751206187263131</v>
      </c>
      <c r="R19">
        <f t="shared" si="30"/>
        <v>0.94447917969238704</v>
      </c>
      <c r="S19">
        <f t="shared" si="31"/>
        <v>0.89193302891932769</v>
      </c>
    </row>
    <row r="20" spans="6:19" x14ac:dyDescent="0.25">
      <c r="F20">
        <f t="shared" si="28"/>
        <v>0.40839692307692305</v>
      </c>
      <c r="J20">
        <f t="shared" si="29"/>
        <v>0.83065557015622704</v>
      </c>
      <c r="K20">
        <f t="shared" si="29"/>
        <v>0.16934442984377299</v>
      </c>
      <c r="L20">
        <f t="shared" si="29"/>
        <v>0.87077428444424398</v>
      </c>
      <c r="M20">
        <f t="shared" si="29"/>
        <v>7.46483436174461E-2</v>
      </c>
      <c r="N20">
        <f t="shared" si="29"/>
        <v>2.42976290034582E-2</v>
      </c>
      <c r="O20">
        <f t="shared" si="29"/>
        <v>3.0279742934852201E-2</v>
      </c>
      <c r="P20">
        <f t="shared" si="27"/>
        <v>0.58952676565498963</v>
      </c>
      <c r="R20">
        <f t="shared" si="30"/>
        <v>0.64068966461077526</v>
      </c>
      <c r="S20">
        <f t="shared" si="31"/>
        <v>0</v>
      </c>
    </row>
    <row r="21" spans="6:19" x14ac:dyDescent="0.25">
      <c r="F21">
        <f t="shared" si="28"/>
        <v>0.352772307692308</v>
      </c>
      <c r="J21">
        <f t="shared" si="29"/>
        <v>0.61932336878723904</v>
      </c>
      <c r="K21">
        <f t="shared" si="29"/>
        <v>0.23816057432085699</v>
      </c>
      <c r="L21">
        <f t="shared" si="29"/>
        <v>0.83948679034635498</v>
      </c>
      <c r="M21">
        <f t="shared" si="29"/>
        <v>7.9859748279561507E-2</v>
      </c>
      <c r="N21">
        <f t="shared" si="29"/>
        <v>3.31702296534701E-2</v>
      </c>
      <c r="O21">
        <f t="shared" si="29"/>
        <v>4.7483231720613001E-2</v>
      </c>
      <c r="P21">
        <f t="shared" si="27"/>
        <v>0.98885121673384313</v>
      </c>
      <c r="R21">
        <f t="shared" si="30"/>
        <v>1.001724137931034</v>
      </c>
      <c r="S21">
        <f t="shared" si="31"/>
        <v>1.0051457975986235</v>
      </c>
    </row>
    <row r="22" spans="6:19" x14ac:dyDescent="0.25">
      <c r="F22">
        <f t="shared" si="28"/>
        <v>0.40620615384615399</v>
      </c>
      <c r="J22">
        <f t="shared" si="29"/>
        <v>0.82441489113711597</v>
      </c>
      <c r="K22">
        <f t="shared" si="29"/>
        <v>0.175585108862884</v>
      </c>
      <c r="L22">
        <f t="shared" si="29"/>
        <v>0.82490133846398606</v>
      </c>
      <c r="M22">
        <f t="shared" si="29"/>
        <v>8.5617761348917187E-2</v>
      </c>
      <c r="N22">
        <f t="shared" si="29"/>
        <v>3.6964936333957005E-2</v>
      </c>
      <c r="O22">
        <f t="shared" si="29"/>
        <v>5.2515963853140099E-2</v>
      </c>
      <c r="P22">
        <f t="shared" si="27"/>
        <v>1.0117243568029195</v>
      </c>
      <c r="R22">
        <f t="shared" si="30"/>
        <v>0.94741133306155711</v>
      </c>
      <c r="S22">
        <f>S9/$S$2</f>
        <v>1.5647008455718712</v>
      </c>
    </row>
    <row r="23" spans="6:19" x14ac:dyDescent="0.25">
      <c r="F23">
        <f t="shared" si="28"/>
        <v>0.41048000000000001</v>
      </c>
      <c r="J23">
        <f t="shared" si="29"/>
        <v>0.77544119315266102</v>
      </c>
      <c r="K23">
        <f t="shared" si="29"/>
        <v>0.22455880684733898</v>
      </c>
      <c r="L23">
        <f t="shared" si="29"/>
        <v>0.82502286253991597</v>
      </c>
      <c r="M23">
        <f t="shared" si="29"/>
        <v>8.4411495734824496E-2</v>
      </c>
      <c r="N23">
        <f t="shared" si="29"/>
        <v>3.6759965818628802E-2</v>
      </c>
      <c r="O23">
        <f t="shared" si="29"/>
        <v>5.38056759066309E-2</v>
      </c>
      <c r="P23">
        <f t="shared" si="27"/>
        <v>1.0329673604081593</v>
      </c>
      <c r="R23">
        <f t="shared" si="30"/>
        <v>0.96982537236774768</v>
      </c>
      <c r="S23">
        <f>S10/$S$2</f>
        <v>1.5795148247978377</v>
      </c>
    </row>
    <row r="24" spans="6:19" x14ac:dyDescent="0.25">
      <c r="F24">
        <f>F11/$A$15</f>
        <v>0.40870769230769199</v>
      </c>
      <c r="J24">
        <f t="shared" ref="J24:O24" si="32">J11/$A$15</f>
        <v>0.83051143916602499</v>
      </c>
      <c r="K24">
        <f t="shared" si="32"/>
        <v>0.16948856083397501</v>
      </c>
      <c r="L24">
        <f t="shared" si="32"/>
        <v>0.95644809154558497</v>
      </c>
      <c r="M24">
        <f t="shared" si="32"/>
        <v>1.5764511029134998E-2</v>
      </c>
      <c r="N24">
        <f t="shared" si="32"/>
        <v>9.10185951968682E-3</v>
      </c>
      <c r="O24">
        <f t="shared" si="32"/>
        <v>1.8685537905593602E-2</v>
      </c>
      <c r="P24">
        <f t="shared" ref="P24:P25" si="33">P11/$P$2</f>
        <v>0.37164886666130165</v>
      </c>
      <c r="R24">
        <f t="shared" si="30"/>
        <v>0.44447277827361986</v>
      </c>
      <c r="S24">
        <f t="shared" ref="S24:S25" si="34">S11/$S$2</f>
        <v>0</v>
      </c>
    </row>
    <row r="25" spans="6:19" x14ac:dyDescent="0.25">
      <c r="F25">
        <f t="shared" si="28"/>
        <v>0.40749230769230799</v>
      </c>
      <c r="J25">
        <f t="shared" ref="J25:O25" si="35">J12/$A$15</f>
        <v>0.82831642907493608</v>
      </c>
      <c r="K25">
        <f t="shared" si="35"/>
        <v>0.17168357092506401</v>
      </c>
      <c r="L25">
        <f t="shared" si="35"/>
        <v>0.82266772378902897</v>
      </c>
      <c r="M25">
        <f t="shared" si="35"/>
        <v>8.3769396307622604E-2</v>
      </c>
      <c r="N25">
        <f t="shared" si="35"/>
        <v>3.82376260052101E-2</v>
      </c>
      <c r="O25">
        <f t="shared" si="35"/>
        <v>5.53252538981387E-2</v>
      </c>
      <c r="P25">
        <f t="shared" si="33"/>
        <v>1.0670625791956383</v>
      </c>
      <c r="R25">
        <f t="shared" si="30"/>
        <v>0.99926809401699945</v>
      </c>
      <c r="S25">
        <f t="shared" si="34"/>
        <v>1.5902306648575262</v>
      </c>
    </row>
  </sheetData>
  <autoFilter ref="A1:S1" xr:uid="{00000000-0009-0000-0000-000004000000}">
    <sortState xmlns:xlrd2="http://schemas.microsoft.com/office/spreadsheetml/2017/richdata2" ref="A2:S12">
      <sortCondition ref="B1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17BA-C4EB-4F39-A84D-0603482CD0CC}">
  <dimension ref="A1:AT29"/>
  <sheetViews>
    <sheetView topLeftCell="P1" zoomScale="85" zoomScaleNormal="85" workbookViewId="0">
      <selection activeCell="AR14" sqref="AR14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2" width="9.140625" customWidth="1"/>
    <col min="43" max="44" width="21.7109375" customWidth="1"/>
  </cols>
  <sheetData>
    <row r="1" spans="1:46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45" t="s">
        <v>139</v>
      </c>
      <c r="AF1" s="46" t="s">
        <v>138</v>
      </c>
      <c r="AG1" s="27" t="s">
        <v>9</v>
      </c>
      <c r="AH1" s="27" t="s">
        <v>10</v>
      </c>
      <c r="AJ1" s="27" t="s">
        <v>11</v>
      </c>
      <c r="AK1" s="27" t="s">
        <v>12</v>
      </c>
      <c r="AL1" s="27" t="s">
        <v>13</v>
      </c>
      <c r="AM1" s="27" t="s">
        <v>14</v>
      </c>
      <c r="AN1" s="28"/>
      <c r="AO1" s="27" t="s">
        <v>21</v>
      </c>
      <c r="AP1" s="27"/>
      <c r="AQ1" s="27" t="s">
        <v>15</v>
      </c>
      <c r="AR1" s="29" t="s">
        <v>34</v>
      </c>
      <c r="AS1" s="29" t="s">
        <v>36</v>
      </c>
      <c r="AT1" s="29" t="s">
        <v>35</v>
      </c>
    </row>
    <row r="2" spans="1:46" ht="45" x14ac:dyDescent="0.25">
      <c r="A2">
        <v>3</v>
      </c>
      <c r="B2" t="s">
        <v>23</v>
      </c>
      <c r="C2">
        <v>200</v>
      </c>
      <c r="D2">
        <v>325000</v>
      </c>
      <c r="E2">
        <v>114655</v>
      </c>
      <c r="F2">
        <v>35.278461538461499</v>
      </c>
      <c r="G2">
        <v>184761</v>
      </c>
      <c r="H2">
        <v>114655</v>
      </c>
      <c r="I2">
        <v>70106</v>
      </c>
      <c r="J2">
        <v>62.055845118829197</v>
      </c>
      <c r="K2">
        <v>37.944154881170803</v>
      </c>
      <c r="L2">
        <v>85.269722210108597</v>
      </c>
      <c r="M2">
        <v>6.9425668309275697</v>
      </c>
      <c r="N2">
        <v>3.0779294404953998</v>
      </c>
      <c r="O2">
        <v>4.7097815184684499</v>
      </c>
      <c r="P2">
        <v>0.850585547041393</v>
      </c>
      <c r="Q2">
        <v>8.4459459459459499E-3</v>
      </c>
      <c r="R2">
        <v>1.7543859649122799</v>
      </c>
      <c r="S2">
        <v>0.17152658662092601</v>
      </c>
      <c r="U2" s="30">
        <v>1</v>
      </c>
      <c r="V2" s="30" t="s">
        <v>20</v>
      </c>
      <c r="W2" s="30">
        <f t="shared" ref="W2:Y12" si="0">C2</f>
        <v>200</v>
      </c>
      <c r="X2" s="31">
        <f t="shared" si="0"/>
        <v>325000</v>
      </c>
      <c r="Y2" s="31">
        <f t="shared" si="0"/>
        <v>114655</v>
      </c>
      <c r="Z2" s="32">
        <f>F17</f>
        <v>0.35278461538461497</v>
      </c>
      <c r="AA2" s="31">
        <f t="shared" ref="AA2:AC12" si="1">G2</f>
        <v>184761</v>
      </c>
      <c r="AB2" s="31">
        <f t="shared" si="1"/>
        <v>114655</v>
      </c>
      <c r="AC2" s="31">
        <f t="shared" si="1"/>
        <v>70106</v>
      </c>
      <c r="AD2" s="44">
        <f>AA2/$AA$2</f>
        <v>1</v>
      </c>
      <c r="AE2" s="44">
        <f>AC2/$AC$2</f>
        <v>1</v>
      </c>
      <c r="AF2" s="44">
        <f>AB2/$AB$2</f>
        <v>1</v>
      </c>
      <c r="AG2" s="33">
        <f t="shared" ref="AG2:AG12" si="2">J17</f>
        <v>0.620558451188292</v>
      </c>
      <c r="AH2" s="32">
        <f t="shared" ref="AH2:AH12" si="3">K17</f>
        <v>0.37944154881170805</v>
      </c>
      <c r="AI2" s="34"/>
      <c r="AJ2" s="33">
        <f t="shared" ref="AJ2:AJ12" si="4">L17</f>
        <v>0.85269722210108601</v>
      </c>
      <c r="AK2" s="33">
        <f t="shared" ref="AK2:AK12" si="5">M17</f>
        <v>6.9425668309275698E-2</v>
      </c>
      <c r="AL2" s="33">
        <f t="shared" ref="AL2:AL12" si="6">N17</f>
        <v>3.0779294404954E-2</v>
      </c>
      <c r="AM2" s="33">
        <f t="shared" ref="AM2:AM12" si="7">O17</f>
        <v>4.7097815184684498E-2</v>
      </c>
      <c r="AN2" s="35"/>
      <c r="AO2" s="35">
        <f t="shared" ref="AO2:AO12" si="8">SUM(AK2:AM2)</f>
        <v>0.14730277789891419</v>
      </c>
      <c r="AP2" s="35">
        <f>AO2/$AO$2</f>
        <v>1</v>
      </c>
      <c r="AQ2" s="32" t="s">
        <v>125</v>
      </c>
      <c r="AR2" s="33">
        <f t="shared" ref="AR2:AR12" si="9">P17</f>
        <v>1</v>
      </c>
      <c r="AS2" s="33">
        <f>S17</f>
        <v>1</v>
      </c>
      <c r="AT2" s="33">
        <f>R17</f>
        <v>1</v>
      </c>
    </row>
    <row r="3" spans="1:46" ht="30" x14ac:dyDescent="0.25">
      <c r="A3">
        <v>6</v>
      </c>
      <c r="B3" t="s">
        <v>26</v>
      </c>
      <c r="C3">
        <v>200</v>
      </c>
      <c r="D3">
        <v>325000</v>
      </c>
      <c r="E3">
        <v>114811</v>
      </c>
      <c r="F3">
        <v>35.326461538461501</v>
      </c>
      <c r="G3">
        <v>184648</v>
      </c>
      <c r="H3">
        <v>114811</v>
      </c>
      <c r="I3">
        <v>69837</v>
      </c>
      <c r="J3">
        <v>62.178306832459597</v>
      </c>
      <c r="K3">
        <v>37.821693167540403</v>
      </c>
      <c r="L3">
        <v>85.886369772931204</v>
      </c>
      <c r="M3">
        <v>6.67270557699175</v>
      </c>
      <c r="N3">
        <v>2.9587757270644799</v>
      </c>
      <c r="O3">
        <v>4.4821489230126002</v>
      </c>
      <c r="P3">
        <v>0.82540242542324405</v>
      </c>
      <c r="Q3">
        <v>8.0385852090032097E-3</v>
      </c>
      <c r="R3">
        <v>1.7421602787456401</v>
      </c>
      <c r="S3">
        <v>0.168634064080944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114811</v>
      </c>
      <c r="Z3" s="32">
        <f t="shared" ref="Z3:Z12" si="10">F18</f>
        <v>0.35326461538461501</v>
      </c>
      <c r="AA3" s="31">
        <f t="shared" si="1"/>
        <v>184648</v>
      </c>
      <c r="AB3" s="31">
        <f t="shared" si="1"/>
        <v>114811</v>
      </c>
      <c r="AC3" s="31">
        <f t="shared" si="1"/>
        <v>69837</v>
      </c>
      <c r="AD3" s="44">
        <f t="shared" ref="AD3:AD14" si="11">AA3/$AA$2</f>
        <v>0.99938839906690269</v>
      </c>
      <c r="AE3" s="44">
        <f>AC3/$AC$2</f>
        <v>0.99616295324223314</v>
      </c>
      <c r="AF3" s="44">
        <f t="shared" ref="AF3:AF14" si="12">AB3/$AB$2</f>
        <v>1.0013606035497797</v>
      </c>
      <c r="AG3" s="33">
        <f t="shared" si="2"/>
        <v>0.62178306832459596</v>
      </c>
      <c r="AH3" s="32">
        <f t="shared" si="3"/>
        <v>0.37821693167540404</v>
      </c>
      <c r="AI3" s="34"/>
      <c r="AJ3" s="33">
        <f t="shared" si="4"/>
        <v>0.85886369772931204</v>
      </c>
      <c r="AK3" s="33">
        <f t="shared" si="5"/>
        <v>6.6727055769917498E-2</v>
      </c>
      <c r="AL3" s="33">
        <f t="shared" si="6"/>
        <v>2.9587757270644797E-2</v>
      </c>
      <c r="AM3" s="33">
        <f t="shared" si="7"/>
        <v>4.4821489230126001E-2</v>
      </c>
      <c r="AN3" s="35"/>
      <c r="AO3" s="35">
        <f t="shared" si="8"/>
        <v>0.1411363022706883</v>
      </c>
      <c r="AP3" s="35">
        <f>AO3/$AO$2</f>
        <v>0.95813741114605722</v>
      </c>
      <c r="AQ3" s="32" t="s">
        <v>126</v>
      </c>
      <c r="AR3" s="33">
        <f t="shared" si="9"/>
        <v>0.97039319359969867</v>
      </c>
      <c r="AS3" s="33">
        <f>S18</f>
        <v>0.98313659359190486</v>
      </c>
      <c r="AT3" s="33">
        <f t="shared" ref="AT3:AT12" si="13">R18</f>
        <v>0.99303135888501526</v>
      </c>
    </row>
    <row r="4" spans="1:46" ht="30" x14ac:dyDescent="0.25">
      <c r="A4">
        <v>1</v>
      </c>
      <c r="B4" t="s">
        <v>27</v>
      </c>
      <c r="C4">
        <v>200</v>
      </c>
      <c r="D4">
        <v>325000</v>
      </c>
      <c r="E4">
        <v>114982</v>
      </c>
      <c r="F4">
        <v>35.379076923076902</v>
      </c>
      <c r="G4">
        <v>184873</v>
      </c>
      <c r="H4">
        <v>114982</v>
      </c>
      <c r="I4">
        <v>69891</v>
      </c>
      <c r="J4">
        <v>62.1951285477057</v>
      </c>
      <c r="K4">
        <v>37.8048714522943</v>
      </c>
      <c r="L4">
        <v>89.010453810161593</v>
      </c>
      <c r="M4">
        <v>6.18009775443113</v>
      </c>
      <c r="N4">
        <v>2.1490320224035102</v>
      </c>
      <c r="O4">
        <v>2.66041641300377</v>
      </c>
      <c r="P4">
        <v>0.48751454704574498</v>
      </c>
      <c r="Q4">
        <v>4.9916805324459199E-3</v>
      </c>
      <c r="R4">
        <v>1.2027491408934701</v>
      </c>
      <c r="S4">
        <v>0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114982</v>
      </c>
      <c r="Z4" s="32">
        <f t="shared" si="10"/>
        <v>0.35379076923076902</v>
      </c>
      <c r="AA4" s="31">
        <f t="shared" si="1"/>
        <v>184873</v>
      </c>
      <c r="AB4" s="31">
        <f t="shared" si="1"/>
        <v>114982</v>
      </c>
      <c r="AC4" s="31">
        <f t="shared" si="1"/>
        <v>69891</v>
      </c>
      <c r="AD4" s="44">
        <f t="shared" si="11"/>
        <v>1.0006061885354594</v>
      </c>
      <c r="AE4" s="44">
        <f>AC4/$AC$2</f>
        <v>0.99693321541665481</v>
      </c>
      <c r="AF4" s="44">
        <f t="shared" si="12"/>
        <v>1.0028520343639615</v>
      </c>
      <c r="AG4" s="33">
        <f t="shared" si="2"/>
        <v>0.62195128547705703</v>
      </c>
      <c r="AH4" s="32">
        <f t="shared" si="3"/>
        <v>0.37804871452294297</v>
      </c>
      <c r="AI4" s="34"/>
      <c r="AJ4" s="33">
        <f t="shared" si="4"/>
        <v>0.89010453810161594</v>
      </c>
      <c r="AK4" s="33">
        <f t="shared" si="5"/>
        <v>6.1800977544311297E-2</v>
      </c>
      <c r="AL4" s="33">
        <f t="shared" si="6"/>
        <v>2.1490320224035103E-2</v>
      </c>
      <c r="AM4" s="33">
        <f t="shared" si="7"/>
        <v>2.6604164130037699E-2</v>
      </c>
      <c r="AN4" s="35"/>
      <c r="AO4" s="35">
        <f t="shared" si="8"/>
        <v>0.1098954618983841</v>
      </c>
      <c r="AP4" s="35">
        <f t="shared" ref="AP4:AP14" si="14">AO4/$AO$2</f>
        <v>0.7460515237112455</v>
      </c>
      <c r="AQ4" s="32" t="s">
        <v>127</v>
      </c>
      <c r="AR4" s="33">
        <f t="shared" si="9"/>
        <v>0.57315169384370046</v>
      </c>
      <c r="AS4" s="33">
        <f t="shared" ref="AS4:AS12" si="15">S19</f>
        <v>0</v>
      </c>
      <c r="AT4" s="33">
        <f t="shared" si="13"/>
        <v>0.68556701030927825</v>
      </c>
    </row>
    <row r="5" spans="1:46" ht="30" x14ac:dyDescent="0.25">
      <c r="A5">
        <v>5</v>
      </c>
      <c r="B5" t="s">
        <v>22</v>
      </c>
      <c r="C5">
        <v>200</v>
      </c>
      <c r="D5">
        <v>325000</v>
      </c>
      <c r="E5">
        <v>132488</v>
      </c>
      <c r="F5">
        <v>40.765538461538497</v>
      </c>
      <c r="G5">
        <v>171373</v>
      </c>
      <c r="H5">
        <v>142195</v>
      </c>
      <c r="I5">
        <v>29178</v>
      </c>
      <c r="J5">
        <v>82.973980732087298</v>
      </c>
      <c r="K5">
        <v>17.026019267912702</v>
      </c>
      <c r="L5">
        <v>82.288207233862707</v>
      </c>
      <c r="M5">
        <v>8.7728699957732008</v>
      </c>
      <c r="N5">
        <v>3.65014189964374</v>
      </c>
      <c r="O5">
        <v>5.2887808707203696</v>
      </c>
      <c r="P5">
        <v>0.89619028337436801</v>
      </c>
      <c r="Q5">
        <v>8.4626234132581107E-3</v>
      </c>
      <c r="R5">
        <v>1.8105849582172699</v>
      </c>
      <c r="S5">
        <v>0.145985401459854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132488</v>
      </c>
      <c r="Z5" s="32">
        <f t="shared" si="10"/>
        <v>0.40765538461538497</v>
      </c>
      <c r="AA5" s="31">
        <f t="shared" si="1"/>
        <v>171373</v>
      </c>
      <c r="AB5" s="31">
        <f t="shared" si="1"/>
        <v>142195</v>
      </c>
      <c r="AC5" s="31">
        <f t="shared" si="1"/>
        <v>29178</v>
      </c>
      <c r="AD5" s="44">
        <f t="shared" si="11"/>
        <v>0.92753882042205882</v>
      </c>
      <c r="AE5" s="44">
        <f>AC5/$AC$2</f>
        <v>0.41619832824579922</v>
      </c>
      <c r="AF5" s="44">
        <f t="shared" si="12"/>
        <v>1.240198857441891</v>
      </c>
      <c r="AG5" s="33">
        <f t="shared" si="2"/>
        <v>0.82973980732087294</v>
      </c>
      <c r="AH5" s="32">
        <f t="shared" si="3"/>
        <v>0.17026019267912701</v>
      </c>
      <c r="AI5" s="34"/>
      <c r="AJ5" s="33">
        <f t="shared" si="4"/>
        <v>0.82288207233862709</v>
      </c>
      <c r="AK5" s="33">
        <f t="shared" si="5"/>
        <v>8.7728699957732012E-2</v>
      </c>
      <c r="AL5" s="33">
        <f t="shared" si="6"/>
        <v>3.6501418996437399E-2</v>
      </c>
      <c r="AM5" s="33">
        <f t="shared" si="7"/>
        <v>5.2887808707203693E-2</v>
      </c>
      <c r="AN5" s="35"/>
      <c r="AO5" s="35">
        <f t="shared" si="8"/>
        <v>0.1771179276613731</v>
      </c>
      <c r="AP5" s="35">
        <f t="shared" si="14"/>
        <v>1.2024072470847726</v>
      </c>
      <c r="AQ5" s="30" t="s">
        <v>128</v>
      </c>
      <c r="AR5" s="33">
        <f t="shared" si="9"/>
        <v>1.0536156962595977</v>
      </c>
      <c r="AS5" s="33">
        <f t="shared" si="15"/>
        <v>0.85109489051095</v>
      </c>
      <c r="AT5" s="33">
        <f t="shared" si="13"/>
        <v>1.0320334261838444</v>
      </c>
    </row>
    <row r="6" spans="1:46" ht="30" x14ac:dyDescent="0.25">
      <c r="A6">
        <v>4</v>
      </c>
      <c r="B6" t="s">
        <v>24</v>
      </c>
      <c r="C6">
        <v>200</v>
      </c>
      <c r="D6">
        <v>325000</v>
      </c>
      <c r="E6">
        <v>132789</v>
      </c>
      <c r="F6">
        <v>40.858153846153797</v>
      </c>
      <c r="G6">
        <v>171937</v>
      </c>
      <c r="H6">
        <v>142606</v>
      </c>
      <c r="I6">
        <v>29331</v>
      </c>
      <c r="J6">
        <v>82.940844611689201</v>
      </c>
      <c r="K6">
        <v>17.059155388310799</v>
      </c>
      <c r="L6">
        <v>83.195144176098907</v>
      </c>
      <c r="M6">
        <v>8.2725225734059293</v>
      </c>
      <c r="N6">
        <v>3.5507459202192999</v>
      </c>
      <c r="O6">
        <v>4.9815873302758504</v>
      </c>
      <c r="P6">
        <v>0.86030701805448995</v>
      </c>
      <c r="Q6">
        <v>8.3102493074792196E-3</v>
      </c>
      <c r="R6">
        <v>1.7725258493353</v>
      </c>
      <c r="S6">
        <v>0.145137880986938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132789</v>
      </c>
      <c r="Z6" s="32">
        <f t="shared" si="10"/>
        <v>0.408581538461538</v>
      </c>
      <c r="AA6" s="31">
        <f t="shared" si="1"/>
        <v>171937</v>
      </c>
      <c r="AB6" s="31">
        <f t="shared" si="1"/>
        <v>142606</v>
      </c>
      <c r="AC6" s="31">
        <f t="shared" si="1"/>
        <v>29331</v>
      </c>
      <c r="AD6" s="44">
        <f t="shared" si="11"/>
        <v>0.93059141268990753</v>
      </c>
      <c r="AE6" s="44">
        <f t="shared" ref="AE6:AE14" si="16">AC6/$AC$2</f>
        <v>0.41838073773999374</v>
      </c>
      <c r="AF6" s="44">
        <f t="shared" si="12"/>
        <v>1.243783524486503</v>
      </c>
      <c r="AG6" s="33">
        <f t="shared" si="2"/>
        <v>0.82940844611689202</v>
      </c>
      <c r="AH6" s="32">
        <f t="shared" si="3"/>
        <v>0.17059155388310798</v>
      </c>
      <c r="AI6" s="34"/>
      <c r="AJ6" s="33">
        <f t="shared" si="4"/>
        <v>0.83195144176098912</v>
      </c>
      <c r="AK6" s="33">
        <f t="shared" si="5"/>
        <v>8.2725225734059299E-2</v>
      </c>
      <c r="AL6" s="33">
        <f t="shared" si="6"/>
        <v>3.5507459202192997E-2</v>
      </c>
      <c r="AM6" s="33">
        <f t="shared" si="7"/>
        <v>4.9815873302758502E-2</v>
      </c>
      <c r="AN6" s="35"/>
      <c r="AO6" s="35">
        <f t="shared" si="8"/>
        <v>0.1680485582390108</v>
      </c>
      <c r="AP6" s="35">
        <f t="shared" si="14"/>
        <v>1.1408376721471831</v>
      </c>
      <c r="AQ6" s="32" t="s">
        <v>129</v>
      </c>
      <c r="AR6" s="33">
        <f t="shared" si="9"/>
        <v>1.0114291514203495</v>
      </c>
      <c r="AS6" s="33">
        <f t="shared" si="15"/>
        <v>0.8461538461538497</v>
      </c>
      <c r="AT6" s="33">
        <f t="shared" si="13"/>
        <v>1.0103397341211215</v>
      </c>
    </row>
    <row r="7" spans="1:46" ht="30" x14ac:dyDescent="0.25">
      <c r="A7">
        <v>2</v>
      </c>
      <c r="B7" t="s">
        <v>25</v>
      </c>
      <c r="C7">
        <v>200</v>
      </c>
      <c r="D7">
        <v>325000</v>
      </c>
      <c r="E7">
        <v>132935</v>
      </c>
      <c r="F7">
        <v>40.903076923076902</v>
      </c>
      <c r="G7">
        <v>171549</v>
      </c>
      <c r="H7">
        <v>142523</v>
      </c>
      <c r="I7">
        <v>29026</v>
      </c>
      <c r="J7">
        <v>83.080052929483699</v>
      </c>
      <c r="K7">
        <v>16.919947070516301</v>
      </c>
      <c r="L7">
        <v>87.110241847519504</v>
      </c>
      <c r="M7">
        <v>7.4329559559183096</v>
      </c>
      <c r="N7">
        <v>2.3868808064091498</v>
      </c>
      <c r="O7">
        <v>3.06992139015308</v>
      </c>
      <c r="P7">
        <v>0.52196848500286497</v>
      </c>
      <c r="Q7">
        <v>4.4709388971684097E-3</v>
      </c>
      <c r="R7">
        <v>1.1984420772303599</v>
      </c>
      <c r="S7">
        <v>0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132935</v>
      </c>
      <c r="Z7" s="32">
        <f t="shared" si="10"/>
        <v>0.40903076923076903</v>
      </c>
      <c r="AA7" s="31">
        <f t="shared" si="1"/>
        <v>171549</v>
      </c>
      <c r="AB7" s="31">
        <f t="shared" si="1"/>
        <v>142523</v>
      </c>
      <c r="AC7" s="31">
        <f t="shared" si="1"/>
        <v>29026</v>
      </c>
      <c r="AD7" s="44">
        <f t="shared" si="11"/>
        <v>0.92849140240635197</v>
      </c>
      <c r="AE7" s="44">
        <f t="shared" si="16"/>
        <v>0.41403018286594584</v>
      </c>
      <c r="AF7" s="44">
        <f t="shared" si="12"/>
        <v>1.2430596136234791</v>
      </c>
      <c r="AG7" s="33">
        <f t="shared" si="2"/>
        <v>0.83080052929483694</v>
      </c>
      <c r="AH7" s="32">
        <f t="shared" si="3"/>
        <v>0.169199470705163</v>
      </c>
      <c r="AI7" s="34"/>
      <c r="AJ7" s="33">
        <f t="shared" si="4"/>
        <v>0.87110241847519498</v>
      </c>
      <c r="AK7" s="33">
        <f t="shared" si="5"/>
        <v>7.4329559559183092E-2</v>
      </c>
      <c r="AL7" s="33">
        <f t="shared" si="6"/>
        <v>2.3868808064091498E-2</v>
      </c>
      <c r="AM7" s="33">
        <f t="shared" si="7"/>
        <v>3.0699213901530801E-2</v>
      </c>
      <c r="AN7" s="35"/>
      <c r="AO7" s="35">
        <f>SUM(AK7:AM7)</f>
        <v>0.1288975815248054</v>
      </c>
      <c r="AP7" s="35">
        <f t="shared" si="14"/>
        <v>0.87505193970789019</v>
      </c>
      <c r="AQ7" s="32" t="s">
        <v>130</v>
      </c>
      <c r="AR7" s="33">
        <f t="shared" si="9"/>
        <v>0.61365783467452195</v>
      </c>
      <c r="AS7" s="33">
        <f t="shared" si="15"/>
        <v>0</v>
      </c>
      <c r="AT7" s="33">
        <f t="shared" si="13"/>
        <v>0.68311198402130546</v>
      </c>
    </row>
    <row r="8" spans="1:46" s="47" customFormat="1" x14ac:dyDescent="0.25">
      <c r="A8" s="47">
        <v>11</v>
      </c>
      <c r="B8" s="47" t="s">
        <v>87</v>
      </c>
      <c r="C8" s="47">
        <v>200</v>
      </c>
      <c r="D8" s="47">
        <v>325000</v>
      </c>
      <c r="E8" s="47">
        <v>114364</v>
      </c>
      <c r="F8" s="47">
        <v>35.188923076923103</v>
      </c>
      <c r="G8" s="47">
        <v>184204</v>
      </c>
      <c r="H8" s="47">
        <v>114364</v>
      </c>
      <c r="I8" s="47">
        <v>32490</v>
      </c>
      <c r="J8" s="47">
        <v>62.085513886777697</v>
      </c>
      <c r="K8" s="47">
        <v>17.6380534624655</v>
      </c>
      <c r="L8" s="47">
        <v>84.878982896715797</v>
      </c>
      <c r="M8" s="47">
        <v>7.5495785387009899</v>
      </c>
      <c r="N8" s="47">
        <v>3.1941869819173898</v>
      </c>
      <c r="O8" s="47">
        <v>4.3772515826658704</v>
      </c>
      <c r="P8" s="47">
        <v>0.80908761402005602</v>
      </c>
      <c r="Q8" s="47">
        <v>7.2595281306715104E-3</v>
      </c>
      <c r="R8" s="47">
        <v>1.7331022530329301</v>
      </c>
      <c r="S8" s="47">
        <v>0.16977928692699501</v>
      </c>
      <c r="U8" s="48">
        <v>7</v>
      </c>
      <c r="V8" s="48" t="s">
        <v>118</v>
      </c>
      <c r="W8" s="48">
        <f t="shared" si="0"/>
        <v>200</v>
      </c>
      <c r="X8" s="49">
        <f t="shared" si="0"/>
        <v>325000</v>
      </c>
      <c r="Y8" s="49">
        <f t="shared" si="0"/>
        <v>114364</v>
      </c>
      <c r="Z8" s="50">
        <f t="shared" si="10"/>
        <v>0.35188923076923101</v>
      </c>
      <c r="AA8" s="49">
        <f t="shared" si="1"/>
        <v>184204</v>
      </c>
      <c r="AB8" s="49">
        <f t="shared" si="1"/>
        <v>114364</v>
      </c>
      <c r="AC8" s="49">
        <f t="shared" si="1"/>
        <v>32490</v>
      </c>
      <c r="AD8" s="51">
        <f t="shared" si="11"/>
        <v>0.99698529451561746</v>
      </c>
      <c r="AE8" s="51">
        <f t="shared" si="16"/>
        <v>0.46344107494365677</v>
      </c>
      <c r="AF8" s="51">
        <f t="shared" si="12"/>
        <v>0.99746195107060309</v>
      </c>
      <c r="AG8" s="52">
        <f t="shared" si="2"/>
        <v>0.62085513886777699</v>
      </c>
      <c r="AH8" s="50">
        <f t="shared" si="3"/>
        <v>0.176380534624655</v>
      </c>
      <c r="AI8" s="53"/>
      <c r="AJ8" s="52">
        <f t="shared" si="4"/>
        <v>0.84878982896715793</v>
      </c>
      <c r="AK8" s="52">
        <f t="shared" si="5"/>
        <v>7.5495785387009906E-2</v>
      </c>
      <c r="AL8" s="52">
        <f t="shared" si="6"/>
        <v>3.19418698191739E-2</v>
      </c>
      <c r="AM8" s="52">
        <f t="shared" si="7"/>
        <v>4.3772515826658705E-2</v>
      </c>
      <c r="AN8" s="54"/>
      <c r="AO8" s="54">
        <f>SUM(AK8:AM8)</f>
        <v>0.15121017103284251</v>
      </c>
      <c r="AP8" s="54">
        <f t="shared" si="14"/>
        <v>1.026526269155696</v>
      </c>
      <c r="AQ8" s="50" t="s">
        <v>131</v>
      </c>
      <c r="AR8" s="52">
        <f t="shared" si="9"/>
        <v>0.95121251099824122</v>
      </c>
      <c r="AS8" s="52">
        <f t="shared" si="15"/>
        <v>0.98981324278438221</v>
      </c>
      <c r="AT8" s="52">
        <f t="shared" si="13"/>
        <v>0.9878682842287706</v>
      </c>
    </row>
    <row r="9" spans="1:46" x14ac:dyDescent="0.25">
      <c r="B9" t="s">
        <v>121</v>
      </c>
      <c r="C9">
        <v>200</v>
      </c>
      <c r="D9">
        <v>325000</v>
      </c>
      <c r="E9">
        <v>133006</v>
      </c>
      <c r="F9">
        <v>40.9249230769231</v>
      </c>
      <c r="G9">
        <v>171600</v>
      </c>
      <c r="H9">
        <v>142473</v>
      </c>
      <c r="I9">
        <v>29127</v>
      </c>
      <c r="J9">
        <v>83.026223776223802</v>
      </c>
      <c r="K9">
        <v>16.973776223776198</v>
      </c>
      <c r="L9">
        <v>95.609972482444405</v>
      </c>
      <c r="M9">
        <v>1.65556441062809</v>
      </c>
      <c r="N9">
        <v>0.97364028690435001</v>
      </c>
      <c r="O9">
        <v>1.7608228200231599</v>
      </c>
      <c r="P9">
        <v>0.31454730903723499</v>
      </c>
      <c r="Q9">
        <v>2.8248587570621499E-3</v>
      </c>
      <c r="R9">
        <v>0.8</v>
      </c>
      <c r="S9">
        <v>0</v>
      </c>
      <c r="U9" s="30">
        <v>8</v>
      </c>
      <c r="V9" s="30" t="s">
        <v>119</v>
      </c>
      <c r="W9" s="30">
        <f t="shared" si="0"/>
        <v>200</v>
      </c>
      <c r="X9" s="31">
        <f t="shared" si="0"/>
        <v>325000</v>
      </c>
      <c r="Y9" s="31">
        <f t="shared" si="0"/>
        <v>133006</v>
      </c>
      <c r="Z9" s="32">
        <f t="shared" si="10"/>
        <v>0.40924923076923103</v>
      </c>
      <c r="AA9" s="31">
        <f t="shared" si="1"/>
        <v>171600</v>
      </c>
      <c r="AB9" s="31">
        <f t="shared" si="1"/>
        <v>142473</v>
      </c>
      <c r="AC9" s="31">
        <f t="shared" si="1"/>
        <v>29127</v>
      </c>
      <c r="AD9" s="44">
        <f t="shared" si="11"/>
        <v>0.92876743468589151</v>
      </c>
      <c r="AE9" s="44">
        <f t="shared" si="16"/>
        <v>0.41547085841440107</v>
      </c>
      <c r="AF9" s="44">
        <f t="shared" si="12"/>
        <v>1.2426235227421394</v>
      </c>
      <c r="AG9" s="33">
        <f t="shared" si="2"/>
        <v>0.83026223776223806</v>
      </c>
      <c r="AH9" s="32">
        <f t="shared" si="3"/>
        <v>0.16973776223776199</v>
      </c>
      <c r="AI9" s="34"/>
      <c r="AJ9" s="33">
        <f t="shared" si="4"/>
        <v>0.95609972482444405</v>
      </c>
      <c r="AK9" s="33">
        <f t="shared" si="5"/>
        <v>1.6555644106280899E-2</v>
      </c>
      <c r="AL9" s="33">
        <f t="shared" si="6"/>
        <v>9.7364028690435003E-3</v>
      </c>
      <c r="AM9" s="33">
        <f t="shared" si="7"/>
        <v>1.7608228200231599E-2</v>
      </c>
      <c r="AN9" s="35"/>
      <c r="AO9" s="35">
        <f t="shared" si="8"/>
        <v>4.3900275175555996E-2</v>
      </c>
      <c r="AP9" s="35">
        <f t="shared" si="14"/>
        <v>0.29802747647897276</v>
      </c>
      <c r="AQ9" s="32" t="s">
        <v>132</v>
      </c>
      <c r="AR9" s="33">
        <f t="shared" si="9"/>
        <v>0.36980090965727147</v>
      </c>
      <c r="AS9" s="33">
        <f t="shared" si="15"/>
        <v>0</v>
      </c>
      <c r="AT9" s="33">
        <f t="shared" si="13"/>
        <v>0.45600000000000024</v>
      </c>
    </row>
    <row r="10" spans="1:46" ht="30" x14ac:dyDescent="0.25">
      <c r="B10" t="s">
        <v>122</v>
      </c>
      <c r="C10">
        <v>200</v>
      </c>
      <c r="D10">
        <v>325000</v>
      </c>
      <c r="E10">
        <v>132483</v>
      </c>
      <c r="F10">
        <v>40.764000000000003</v>
      </c>
      <c r="G10">
        <v>171389</v>
      </c>
      <c r="H10">
        <v>142074</v>
      </c>
      <c r="I10">
        <v>29315</v>
      </c>
      <c r="J10">
        <v>82.895635075763295</v>
      </c>
      <c r="K10">
        <v>17.104364924236702</v>
      </c>
      <c r="L10">
        <v>82.884596514269802</v>
      </c>
      <c r="M10">
        <v>8.4018326879675094</v>
      </c>
      <c r="N10">
        <v>3.5370575847467198</v>
      </c>
      <c r="O10">
        <v>5.1765132130160101</v>
      </c>
      <c r="P10">
        <v>0.88018851356459304</v>
      </c>
      <c r="Q10">
        <v>8.4985835694051E-3</v>
      </c>
      <c r="R10">
        <v>1.72413793103448</v>
      </c>
      <c r="S10">
        <v>0.27100271002710002</v>
      </c>
      <c r="U10" s="30">
        <v>9</v>
      </c>
      <c r="V10" s="30" t="s">
        <v>120</v>
      </c>
      <c r="W10" s="30">
        <f t="shared" si="0"/>
        <v>200</v>
      </c>
      <c r="X10" s="31">
        <f t="shared" si="0"/>
        <v>325000</v>
      </c>
      <c r="Y10" s="31">
        <f t="shared" si="0"/>
        <v>132483</v>
      </c>
      <c r="Z10" s="32">
        <f t="shared" si="10"/>
        <v>0.40764</v>
      </c>
      <c r="AA10" s="31">
        <f t="shared" si="1"/>
        <v>171389</v>
      </c>
      <c r="AB10" s="31">
        <f t="shared" si="1"/>
        <v>142074</v>
      </c>
      <c r="AC10" s="31">
        <f t="shared" si="1"/>
        <v>29315</v>
      </c>
      <c r="AD10" s="44">
        <f t="shared" si="11"/>
        <v>0.9276254187842673</v>
      </c>
      <c r="AE10" s="44">
        <f t="shared" si="16"/>
        <v>0.41815251191053548</v>
      </c>
      <c r="AF10" s="44">
        <f t="shared" si="12"/>
        <v>1.2391435175090488</v>
      </c>
      <c r="AG10" s="33">
        <f t="shared" si="2"/>
        <v>0.82895635075763296</v>
      </c>
      <c r="AH10" s="32">
        <f t="shared" si="3"/>
        <v>0.17104364924236701</v>
      </c>
      <c r="AI10" s="36"/>
      <c r="AJ10" s="33">
        <f t="shared" si="4"/>
        <v>0.82884596514269804</v>
      </c>
      <c r="AK10" s="33">
        <f t="shared" si="5"/>
        <v>8.4018326879675087E-2</v>
      </c>
      <c r="AL10" s="33">
        <f t="shared" si="6"/>
        <v>3.5370575847467195E-2</v>
      </c>
      <c r="AM10" s="33">
        <f t="shared" si="7"/>
        <v>5.1765132130160103E-2</v>
      </c>
      <c r="AN10" s="36"/>
      <c r="AO10" s="35">
        <f t="shared" si="8"/>
        <v>0.17115403485730238</v>
      </c>
      <c r="AP10" s="35">
        <f t="shared" si="14"/>
        <v>1.1619199399943156</v>
      </c>
      <c r="AQ10" s="32" t="s">
        <v>133</v>
      </c>
      <c r="AR10" s="33">
        <f t="shared" si="9"/>
        <v>1.0348030443571121</v>
      </c>
      <c r="AS10" s="33">
        <f t="shared" si="15"/>
        <v>1.5799457994579953</v>
      </c>
      <c r="AT10" s="33">
        <f t="shared" si="13"/>
        <v>0.98275862068965403</v>
      </c>
    </row>
    <row r="11" spans="1:46" x14ac:dyDescent="0.25">
      <c r="A11">
        <v>7</v>
      </c>
      <c r="B11" t="s">
        <v>124</v>
      </c>
      <c r="C11">
        <v>200</v>
      </c>
      <c r="D11">
        <v>325000</v>
      </c>
      <c r="E11">
        <v>132352</v>
      </c>
      <c r="F11">
        <v>40.723692307692303</v>
      </c>
      <c r="G11">
        <v>171026</v>
      </c>
      <c r="H11">
        <v>142010</v>
      </c>
      <c r="I11">
        <v>29016</v>
      </c>
      <c r="J11">
        <v>83.034158548992593</v>
      </c>
      <c r="K11">
        <v>16.9658414510074</v>
      </c>
      <c r="L11">
        <v>84.413533607350104</v>
      </c>
      <c r="M11">
        <v>8.0059235976789207</v>
      </c>
      <c r="N11">
        <v>3.1522001934235999</v>
      </c>
      <c r="O11">
        <v>4.4283426015473903</v>
      </c>
      <c r="P11">
        <v>0.75868463542893905</v>
      </c>
      <c r="Q11">
        <v>7.12250712250712E-3</v>
      </c>
      <c r="R11">
        <v>1.5691868758915799</v>
      </c>
      <c r="S11">
        <v>0.140056022408964</v>
      </c>
      <c r="U11" s="38">
        <v>10</v>
      </c>
      <c r="V11" s="25" t="s">
        <v>124</v>
      </c>
      <c r="W11" s="38">
        <f t="shared" si="0"/>
        <v>200</v>
      </c>
      <c r="X11" s="39">
        <f t="shared" si="0"/>
        <v>325000</v>
      </c>
      <c r="Y11" s="39">
        <f t="shared" si="0"/>
        <v>132352</v>
      </c>
      <c r="Z11" s="40">
        <f t="shared" si="10"/>
        <v>0.40723692307692305</v>
      </c>
      <c r="AA11" s="39">
        <f t="shared" si="1"/>
        <v>171026</v>
      </c>
      <c r="AB11" s="39">
        <f t="shared" si="1"/>
        <v>142010</v>
      </c>
      <c r="AC11" s="39">
        <f t="shared" si="1"/>
        <v>29016</v>
      </c>
      <c r="AD11" s="44">
        <f t="shared" si="11"/>
        <v>0.92566071844166242</v>
      </c>
      <c r="AE11" s="44">
        <f t="shared" si="16"/>
        <v>0.41388754172253445</v>
      </c>
      <c r="AF11" s="44">
        <f t="shared" si="12"/>
        <v>1.2385853211809341</v>
      </c>
      <c r="AG11" s="41">
        <f t="shared" si="2"/>
        <v>0.83034158548992598</v>
      </c>
      <c r="AH11" s="40">
        <f t="shared" si="3"/>
        <v>0.16965841451007399</v>
      </c>
      <c r="AI11" s="42"/>
      <c r="AJ11" s="41">
        <f t="shared" si="4"/>
        <v>0.844135336073501</v>
      </c>
      <c r="AK11" s="41">
        <f t="shared" si="5"/>
        <v>8.0059235976789211E-2</v>
      </c>
      <c r="AL11" s="41">
        <f t="shared" si="6"/>
        <v>3.1522001934236002E-2</v>
      </c>
      <c r="AM11" s="41">
        <f t="shared" si="7"/>
        <v>4.4283426015473901E-2</v>
      </c>
      <c r="AN11" s="42"/>
      <c r="AO11" s="43">
        <f t="shared" si="8"/>
        <v>0.15586466392649911</v>
      </c>
      <c r="AP11" s="35">
        <f t="shared" si="14"/>
        <v>1.0581244030133667</v>
      </c>
      <c r="AQ11" s="40" t="s">
        <v>134</v>
      </c>
      <c r="AR11" s="41">
        <f t="shared" si="9"/>
        <v>0.89195570988466177</v>
      </c>
      <c r="AS11" s="41">
        <f t="shared" si="15"/>
        <v>0.81652661064426124</v>
      </c>
      <c r="AT11" s="41">
        <f t="shared" si="13"/>
        <v>0.89443651925820089</v>
      </c>
    </row>
    <row r="12" spans="1:46" x14ac:dyDescent="0.25">
      <c r="A12">
        <v>9</v>
      </c>
      <c r="B12" t="s">
        <v>123</v>
      </c>
      <c r="C12">
        <v>200</v>
      </c>
      <c r="D12">
        <v>325000</v>
      </c>
      <c r="E12">
        <v>132205</v>
      </c>
      <c r="F12">
        <v>40.678461538461498</v>
      </c>
      <c r="G12">
        <v>171438</v>
      </c>
      <c r="H12">
        <v>141821</v>
      </c>
      <c r="I12">
        <v>29617</v>
      </c>
      <c r="J12">
        <v>82.724366826491206</v>
      </c>
      <c r="K12">
        <v>17.275633173508801</v>
      </c>
      <c r="L12">
        <v>86.952838394916995</v>
      </c>
      <c r="M12">
        <v>8.2440149767406705</v>
      </c>
      <c r="N12">
        <v>2.5150334707461899</v>
      </c>
      <c r="O12">
        <v>2.2881131575961602</v>
      </c>
      <c r="P12">
        <v>0.37550221474678502</v>
      </c>
      <c r="Q12">
        <v>2.92397660818713E-3</v>
      </c>
      <c r="R12">
        <v>0.977653631284916</v>
      </c>
      <c r="S12">
        <v>0</v>
      </c>
      <c r="U12" s="38">
        <v>11</v>
      </c>
      <c r="V12" s="25" t="s">
        <v>123</v>
      </c>
      <c r="W12" s="38">
        <f t="shared" si="0"/>
        <v>200</v>
      </c>
      <c r="X12" s="39">
        <f t="shared" si="0"/>
        <v>325000</v>
      </c>
      <c r="Y12" s="39">
        <f t="shared" si="0"/>
        <v>132205</v>
      </c>
      <c r="Z12" s="40">
        <f t="shared" si="10"/>
        <v>0.40678461538461497</v>
      </c>
      <c r="AA12" s="39">
        <f t="shared" si="1"/>
        <v>171438</v>
      </c>
      <c r="AB12" s="39">
        <f t="shared" si="1"/>
        <v>141821</v>
      </c>
      <c r="AC12" s="39">
        <f t="shared" si="1"/>
        <v>29617</v>
      </c>
      <c r="AD12" s="44">
        <f t="shared" si="11"/>
        <v>0.92789062626853069</v>
      </c>
      <c r="AE12" s="44">
        <f t="shared" si="16"/>
        <v>0.42246027444155992</v>
      </c>
      <c r="AF12" s="44">
        <f t="shared" si="12"/>
        <v>1.2369368976494701</v>
      </c>
      <c r="AG12" s="41">
        <f t="shared" si="2"/>
        <v>0.82724366826491202</v>
      </c>
      <c r="AH12" s="40">
        <f t="shared" si="3"/>
        <v>0.172756331735088</v>
      </c>
      <c r="AI12" s="42"/>
      <c r="AJ12" s="41">
        <f t="shared" si="4"/>
        <v>0.86952838394916998</v>
      </c>
      <c r="AK12" s="41">
        <f t="shared" si="5"/>
        <v>8.2440149767406712E-2</v>
      </c>
      <c r="AL12" s="41">
        <f t="shared" si="6"/>
        <v>2.5150334707461898E-2</v>
      </c>
      <c r="AM12" s="41">
        <f t="shared" si="7"/>
        <v>2.28811315759616E-2</v>
      </c>
      <c r="AN12" s="42"/>
      <c r="AO12" s="43">
        <f t="shared" si="8"/>
        <v>0.13047161605083021</v>
      </c>
      <c r="AP12" s="35">
        <f t="shared" si="14"/>
        <v>0.88573764807317978</v>
      </c>
      <c r="AQ12" s="40" t="s">
        <v>135</v>
      </c>
      <c r="AR12" s="41">
        <f t="shared" si="9"/>
        <v>0.44146319679766616</v>
      </c>
      <c r="AS12" s="41">
        <f t="shared" si="15"/>
        <v>0</v>
      </c>
      <c r="AT12" s="41">
        <f t="shared" si="13"/>
        <v>0.55726256983240241</v>
      </c>
    </row>
    <row r="13" spans="1:46" ht="30" x14ac:dyDescent="0.25">
      <c r="A13">
        <v>8</v>
      </c>
      <c r="B13" t="s">
        <v>41</v>
      </c>
      <c r="C13">
        <v>200</v>
      </c>
      <c r="D13">
        <v>325000</v>
      </c>
      <c r="E13">
        <v>132404</v>
      </c>
      <c r="F13">
        <v>40.739692307692302</v>
      </c>
      <c r="G13">
        <v>171894</v>
      </c>
      <c r="H13">
        <v>141792</v>
      </c>
      <c r="I13">
        <v>30102</v>
      </c>
      <c r="J13">
        <v>82.488044957939195</v>
      </c>
      <c r="K13">
        <v>17.511955042060801</v>
      </c>
      <c r="L13">
        <v>83.122111114467799</v>
      </c>
      <c r="M13">
        <v>8.4000483369082506</v>
      </c>
      <c r="N13">
        <v>3.5217969245642098</v>
      </c>
      <c r="O13">
        <v>4.9560436240597001</v>
      </c>
      <c r="P13">
        <v>0.83741546803082101</v>
      </c>
      <c r="Q13">
        <v>8.21917808219178E-3</v>
      </c>
      <c r="R13">
        <v>1.7095851216022699</v>
      </c>
      <c r="S13">
        <v>0.145348837209302</v>
      </c>
      <c r="U13" s="30">
        <v>12</v>
      </c>
      <c r="V13" s="30" t="s">
        <v>59</v>
      </c>
      <c r="W13" s="30">
        <f t="shared" ref="W13:W14" si="17">C13</f>
        <v>200</v>
      </c>
      <c r="X13" s="31">
        <f t="shared" ref="X13:X14" si="18">D13</f>
        <v>325000</v>
      </c>
      <c r="Y13" s="31">
        <f t="shared" ref="Y13:Y14" si="19">E13</f>
        <v>132404</v>
      </c>
      <c r="Z13" s="32">
        <f>F28</f>
        <v>0.40739692307692299</v>
      </c>
      <c r="AA13" s="31">
        <f t="shared" ref="AA13:AA14" si="20">G13</f>
        <v>171894</v>
      </c>
      <c r="AB13" s="31">
        <f t="shared" ref="AB13:AB14" si="21">H13</f>
        <v>141792</v>
      </c>
      <c r="AC13" s="31">
        <f t="shared" ref="AC13:AC14" si="22">I13</f>
        <v>30102</v>
      </c>
      <c r="AD13" s="44">
        <f t="shared" si="11"/>
        <v>0.93035867959147223</v>
      </c>
      <c r="AE13" s="44">
        <f t="shared" si="16"/>
        <v>0.42937836989701311</v>
      </c>
      <c r="AF13" s="44">
        <f t="shared" si="12"/>
        <v>1.2366839649382932</v>
      </c>
      <c r="AG13" s="33">
        <f t="shared" ref="AG13:AG14" si="23">J28</f>
        <v>0.82488044957939199</v>
      </c>
      <c r="AH13" s="32">
        <f t="shared" ref="AH13:AH14" si="24">K28</f>
        <v>0.17511955042060801</v>
      </c>
      <c r="AI13" s="34"/>
      <c r="AJ13" s="33">
        <f t="shared" ref="AJ13:AJ14" si="25">L28</f>
        <v>0.831221111144678</v>
      </c>
      <c r="AK13" s="33">
        <f t="shared" ref="AK13:AK14" si="26">M28</f>
        <v>8.4000483369082501E-2</v>
      </c>
      <c r="AL13" s="33">
        <f t="shared" ref="AL13:AL14" si="27">N28</f>
        <v>3.5217969245642099E-2</v>
      </c>
      <c r="AM13" s="33">
        <f t="shared" ref="AM13:AM14" si="28">O28</f>
        <v>4.9560436240597E-2</v>
      </c>
      <c r="AN13" s="35"/>
      <c r="AO13" s="35">
        <f t="shared" ref="AO13:AO14" si="29">SUM(AK13:AM13)</f>
        <v>0.16877888885532161</v>
      </c>
      <c r="AP13" s="35">
        <f t="shared" si="14"/>
        <v>1.1457956955241217</v>
      </c>
      <c r="AQ13" s="32" t="s">
        <v>136</v>
      </c>
      <c r="AR13" s="33">
        <f t="shared" ref="AR13:AR14" si="30">P28</f>
        <v>0.98451645568587232</v>
      </c>
      <c r="AS13" s="33">
        <f>S28</f>
        <v>0.84738372093023184</v>
      </c>
      <c r="AT13" s="33">
        <f>R28</f>
        <v>0.97446351931329434</v>
      </c>
    </row>
    <row r="14" spans="1:46" x14ac:dyDescent="0.25">
      <c r="A14">
        <v>10</v>
      </c>
      <c r="B14" t="s">
        <v>76</v>
      </c>
      <c r="C14">
        <v>200</v>
      </c>
      <c r="D14">
        <v>325000</v>
      </c>
      <c r="E14">
        <v>132991</v>
      </c>
      <c r="F14">
        <v>40.920307692307702</v>
      </c>
      <c r="G14">
        <v>184204</v>
      </c>
      <c r="H14">
        <v>143269</v>
      </c>
      <c r="I14">
        <v>40935</v>
      </c>
      <c r="J14">
        <v>77.777355540596304</v>
      </c>
      <c r="K14">
        <v>22.2226444594037</v>
      </c>
      <c r="L14">
        <v>83.055244339842503</v>
      </c>
      <c r="M14">
        <v>8.29078659458159</v>
      </c>
      <c r="N14">
        <v>3.5904685279455002</v>
      </c>
      <c r="O14">
        <v>5.0635005376303699</v>
      </c>
      <c r="P14">
        <v>0.85996013468335897</v>
      </c>
      <c r="Q14">
        <v>8.3449235048678704E-3</v>
      </c>
      <c r="R14">
        <v>1.72413793103448</v>
      </c>
      <c r="S14">
        <v>0.14388489208633101</v>
      </c>
      <c r="U14" s="30">
        <v>13</v>
      </c>
      <c r="V14" s="30" t="s">
        <v>77</v>
      </c>
      <c r="W14" s="30">
        <f t="shared" si="17"/>
        <v>200</v>
      </c>
      <c r="X14" s="31">
        <f t="shared" si="18"/>
        <v>325000</v>
      </c>
      <c r="Y14" s="31">
        <f t="shared" si="19"/>
        <v>132991</v>
      </c>
      <c r="Z14" s="32">
        <f t="shared" ref="Z14" si="31">F29</f>
        <v>0.409203076923077</v>
      </c>
      <c r="AA14" s="31">
        <f t="shared" si="20"/>
        <v>184204</v>
      </c>
      <c r="AB14" s="31">
        <f t="shared" si="21"/>
        <v>143269</v>
      </c>
      <c r="AC14" s="31">
        <f t="shared" si="22"/>
        <v>40935</v>
      </c>
      <c r="AD14" s="44">
        <f t="shared" si="11"/>
        <v>0.99698529451561746</v>
      </c>
      <c r="AE14" s="44">
        <f t="shared" si="16"/>
        <v>0.58390152055458877</v>
      </c>
      <c r="AF14" s="44">
        <f t="shared" si="12"/>
        <v>1.2495660895730669</v>
      </c>
      <c r="AG14" s="33">
        <f t="shared" si="23"/>
        <v>0.77777355540596305</v>
      </c>
      <c r="AH14" s="32">
        <f t="shared" si="24"/>
        <v>0.22222644459403701</v>
      </c>
      <c r="AI14" s="34"/>
      <c r="AJ14" s="33">
        <f t="shared" si="25"/>
        <v>0.83055244339842504</v>
      </c>
      <c r="AK14" s="33">
        <f t="shared" si="26"/>
        <v>8.2907865945815895E-2</v>
      </c>
      <c r="AL14" s="33">
        <f t="shared" si="27"/>
        <v>3.5904685279454999E-2</v>
      </c>
      <c r="AM14" s="33">
        <f t="shared" si="28"/>
        <v>5.06350053763037E-2</v>
      </c>
      <c r="AN14" s="35"/>
      <c r="AO14" s="35">
        <f t="shared" si="29"/>
        <v>0.16944755660157459</v>
      </c>
      <c r="AP14" s="35">
        <f t="shared" si="14"/>
        <v>1.1503351058176048</v>
      </c>
      <c r="AQ14" s="32" t="s">
        <v>137</v>
      </c>
      <c r="AR14" s="33">
        <f t="shared" si="30"/>
        <v>1.0110213342732823</v>
      </c>
      <c r="AS14" s="33">
        <f>S29</f>
        <v>0.83884892086331098</v>
      </c>
      <c r="AT14" s="33">
        <f t="shared" ref="AT14" si="32">R29</f>
        <v>0.98275862068965403</v>
      </c>
    </row>
    <row r="15" spans="1:46" x14ac:dyDescent="0.25">
      <c r="U15" s="2"/>
      <c r="V15" s="2"/>
      <c r="W15" s="2"/>
      <c r="X15" s="3"/>
      <c r="Y15" s="3"/>
      <c r="Z15" s="5"/>
      <c r="AA15" s="3"/>
      <c r="AB15" s="3"/>
      <c r="AC15" s="3"/>
      <c r="AD15" s="3"/>
      <c r="AE15" s="3"/>
      <c r="AF15" s="3"/>
      <c r="AG15" s="4"/>
      <c r="AH15" s="5"/>
      <c r="AJ15" s="4"/>
      <c r="AK15" s="4"/>
      <c r="AL15" s="4"/>
      <c r="AM15" s="4"/>
      <c r="AO15" s="13"/>
      <c r="AP15" s="13"/>
      <c r="AQ15" s="5"/>
      <c r="AR15" s="4"/>
      <c r="AS15" s="4"/>
      <c r="AT15" s="4"/>
    </row>
    <row r="17" spans="1:19" x14ac:dyDescent="0.25">
      <c r="A17">
        <v>100</v>
      </c>
      <c r="F17">
        <f>F2/$A$17</f>
        <v>0.35278461538461497</v>
      </c>
      <c r="J17">
        <f>J2/$A$17</f>
        <v>0.620558451188292</v>
      </c>
      <c r="K17">
        <f>K2/$A$17</f>
        <v>0.37944154881170805</v>
      </c>
      <c r="L17">
        <f t="shared" ref="L17:O17" si="33">L2/$A$17</f>
        <v>0.85269722210108601</v>
      </c>
      <c r="M17">
        <f t="shared" si="33"/>
        <v>6.9425668309275698E-2</v>
      </c>
      <c r="N17">
        <f t="shared" si="33"/>
        <v>3.0779294404954E-2</v>
      </c>
      <c r="O17">
        <f t="shared" si="33"/>
        <v>4.7097815184684498E-2</v>
      </c>
      <c r="P17">
        <f t="shared" ref="P17:P29" si="34">P2/$P$2</f>
        <v>1</v>
      </c>
      <c r="R17">
        <f>R2/$R$2</f>
        <v>1</v>
      </c>
      <c r="S17">
        <f>S2/$S$2</f>
        <v>1</v>
      </c>
    </row>
    <row r="18" spans="1:19" x14ac:dyDescent="0.25">
      <c r="F18">
        <f t="shared" ref="F18:F29" si="35">F3/$A$17</f>
        <v>0.35326461538461501</v>
      </c>
      <c r="J18">
        <f t="shared" ref="J18:O27" si="36">J3/$A$17</f>
        <v>0.62178306832459596</v>
      </c>
      <c r="K18">
        <f t="shared" si="36"/>
        <v>0.37821693167540404</v>
      </c>
      <c r="L18">
        <f t="shared" si="36"/>
        <v>0.85886369772931204</v>
      </c>
      <c r="M18">
        <f t="shared" si="36"/>
        <v>6.6727055769917498E-2</v>
      </c>
      <c r="N18">
        <f t="shared" si="36"/>
        <v>2.9587757270644797E-2</v>
      </c>
      <c r="O18">
        <f t="shared" si="36"/>
        <v>4.4821489230126001E-2</v>
      </c>
      <c r="P18">
        <f t="shared" si="34"/>
        <v>0.97039319359969867</v>
      </c>
      <c r="R18">
        <f t="shared" ref="R18:R29" si="37">R3/$R$2</f>
        <v>0.99303135888501526</v>
      </c>
      <c r="S18">
        <f t="shared" ref="S18:S23" si="38">S3/$S$2</f>
        <v>0.98313659359190486</v>
      </c>
    </row>
    <row r="19" spans="1:19" x14ac:dyDescent="0.25">
      <c r="F19">
        <f t="shared" si="35"/>
        <v>0.35379076923076902</v>
      </c>
      <c r="J19">
        <f t="shared" si="36"/>
        <v>0.62195128547705703</v>
      </c>
      <c r="K19">
        <f t="shared" si="36"/>
        <v>0.37804871452294297</v>
      </c>
      <c r="L19">
        <f t="shared" si="36"/>
        <v>0.89010453810161594</v>
      </c>
      <c r="M19">
        <f t="shared" si="36"/>
        <v>6.1800977544311297E-2</v>
      </c>
      <c r="N19">
        <f t="shared" si="36"/>
        <v>2.1490320224035103E-2</v>
      </c>
      <c r="O19">
        <f t="shared" si="36"/>
        <v>2.6604164130037699E-2</v>
      </c>
      <c r="P19">
        <f t="shared" si="34"/>
        <v>0.57315169384370046</v>
      </c>
      <c r="R19">
        <f t="shared" si="37"/>
        <v>0.68556701030927825</v>
      </c>
      <c r="S19">
        <f t="shared" si="38"/>
        <v>0</v>
      </c>
    </row>
    <row r="20" spans="1:19" x14ac:dyDescent="0.25">
      <c r="F20">
        <f t="shared" si="35"/>
        <v>0.40765538461538497</v>
      </c>
      <c r="J20">
        <f t="shared" si="36"/>
        <v>0.82973980732087294</v>
      </c>
      <c r="K20">
        <f t="shared" si="36"/>
        <v>0.17026019267912701</v>
      </c>
      <c r="L20">
        <f t="shared" si="36"/>
        <v>0.82288207233862709</v>
      </c>
      <c r="M20">
        <f t="shared" si="36"/>
        <v>8.7728699957732012E-2</v>
      </c>
      <c r="N20">
        <f t="shared" si="36"/>
        <v>3.6501418996437399E-2</v>
      </c>
      <c r="O20">
        <f t="shared" si="36"/>
        <v>5.2887808707203693E-2</v>
      </c>
      <c r="P20">
        <f t="shared" si="34"/>
        <v>1.0536156962595977</v>
      </c>
      <c r="R20">
        <f t="shared" si="37"/>
        <v>1.0320334261838444</v>
      </c>
      <c r="S20">
        <f t="shared" si="38"/>
        <v>0.85109489051095</v>
      </c>
    </row>
    <row r="21" spans="1:19" x14ac:dyDescent="0.25">
      <c r="F21">
        <f t="shared" si="35"/>
        <v>0.408581538461538</v>
      </c>
      <c r="J21">
        <f t="shared" si="36"/>
        <v>0.82940844611689202</v>
      </c>
      <c r="K21">
        <f t="shared" si="36"/>
        <v>0.17059155388310798</v>
      </c>
      <c r="L21">
        <f t="shared" si="36"/>
        <v>0.83195144176098912</v>
      </c>
      <c r="M21">
        <f t="shared" si="36"/>
        <v>8.2725225734059299E-2</v>
      </c>
      <c r="N21">
        <f t="shared" si="36"/>
        <v>3.5507459202192997E-2</v>
      </c>
      <c r="O21">
        <f t="shared" si="36"/>
        <v>4.9815873302758502E-2</v>
      </c>
      <c r="P21">
        <f t="shared" si="34"/>
        <v>1.0114291514203495</v>
      </c>
      <c r="R21">
        <f t="shared" si="37"/>
        <v>1.0103397341211215</v>
      </c>
      <c r="S21">
        <f t="shared" si="38"/>
        <v>0.8461538461538497</v>
      </c>
    </row>
    <row r="22" spans="1:19" x14ac:dyDescent="0.25">
      <c r="F22">
        <f t="shared" si="35"/>
        <v>0.40903076923076903</v>
      </c>
      <c r="J22">
        <f t="shared" si="36"/>
        <v>0.83080052929483694</v>
      </c>
      <c r="K22">
        <f t="shared" si="36"/>
        <v>0.169199470705163</v>
      </c>
      <c r="L22">
        <f t="shared" si="36"/>
        <v>0.87110241847519498</v>
      </c>
      <c r="M22">
        <f t="shared" si="36"/>
        <v>7.4329559559183092E-2</v>
      </c>
      <c r="N22">
        <f t="shared" si="36"/>
        <v>2.3868808064091498E-2</v>
      </c>
      <c r="O22">
        <f t="shared" si="36"/>
        <v>3.0699213901530801E-2</v>
      </c>
      <c r="P22">
        <f t="shared" si="34"/>
        <v>0.61365783467452195</v>
      </c>
      <c r="R22">
        <f t="shared" si="37"/>
        <v>0.68311198402130546</v>
      </c>
      <c r="S22">
        <f t="shared" si="38"/>
        <v>0</v>
      </c>
    </row>
    <row r="23" spans="1:19" x14ac:dyDescent="0.25">
      <c r="F23">
        <f t="shared" si="35"/>
        <v>0.35188923076923101</v>
      </c>
      <c r="J23">
        <f t="shared" si="36"/>
        <v>0.62085513886777699</v>
      </c>
      <c r="K23">
        <f t="shared" si="36"/>
        <v>0.176380534624655</v>
      </c>
      <c r="L23">
        <f t="shared" si="36"/>
        <v>0.84878982896715793</v>
      </c>
      <c r="M23">
        <f t="shared" si="36"/>
        <v>7.5495785387009906E-2</v>
      </c>
      <c r="N23">
        <f t="shared" si="36"/>
        <v>3.19418698191739E-2</v>
      </c>
      <c r="O23">
        <f t="shared" si="36"/>
        <v>4.3772515826658705E-2</v>
      </c>
      <c r="P23">
        <f t="shared" si="34"/>
        <v>0.95121251099824122</v>
      </c>
      <c r="R23">
        <f t="shared" si="37"/>
        <v>0.9878682842287706</v>
      </c>
      <c r="S23">
        <f t="shared" si="38"/>
        <v>0.98981324278438221</v>
      </c>
    </row>
    <row r="24" spans="1:19" x14ac:dyDescent="0.25">
      <c r="F24">
        <f t="shared" si="35"/>
        <v>0.40924923076923103</v>
      </c>
      <c r="J24">
        <f t="shared" si="36"/>
        <v>0.83026223776223806</v>
      </c>
      <c r="K24">
        <f t="shared" si="36"/>
        <v>0.16973776223776199</v>
      </c>
      <c r="L24">
        <f t="shared" si="36"/>
        <v>0.95609972482444405</v>
      </c>
      <c r="M24">
        <f t="shared" si="36"/>
        <v>1.6555644106280899E-2</v>
      </c>
      <c r="N24">
        <f t="shared" si="36"/>
        <v>9.7364028690435003E-3</v>
      </c>
      <c r="O24">
        <f t="shared" si="36"/>
        <v>1.7608228200231599E-2</v>
      </c>
      <c r="P24">
        <f t="shared" si="34"/>
        <v>0.36980090965727147</v>
      </c>
      <c r="R24">
        <f t="shared" si="37"/>
        <v>0.45600000000000024</v>
      </c>
      <c r="S24">
        <f>S9/$S$2</f>
        <v>0</v>
      </c>
    </row>
    <row r="25" spans="1:19" x14ac:dyDescent="0.25">
      <c r="F25">
        <f t="shared" si="35"/>
        <v>0.40764</v>
      </c>
      <c r="J25">
        <f t="shared" si="36"/>
        <v>0.82895635075763296</v>
      </c>
      <c r="K25">
        <f t="shared" si="36"/>
        <v>0.17104364924236701</v>
      </c>
      <c r="L25">
        <f t="shared" si="36"/>
        <v>0.82884596514269804</v>
      </c>
      <c r="M25">
        <f t="shared" si="36"/>
        <v>8.4018326879675087E-2</v>
      </c>
      <c r="N25">
        <f t="shared" si="36"/>
        <v>3.5370575847467195E-2</v>
      </c>
      <c r="O25">
        <f t="shared" si="36"/>
        <v>5.1765132130160103E-2</v>
      </c>
      <c r="P25">
        <f t="shared" si="34"/>
        <v>1.0348030443571121</v>
      </c>
      <c r="R25">
        <f t="shared" si="37"/>
        <v>0.98275862068965403</v>
      </c>
      <c r="S25">
        <f>S10/$S$2</f>
        <v>1.5799457994579953</v>
      </c>
    </row>
    <row r="26" spans="1:19" x14ac:dyDescent="0.25">
      <c r="F26">
        <f>F11/$A$17</f>
        <v>0.40723692307692305</v>
      </c>
      <c r="J26">
        <f t="shared" si="36"/>
        <v>0.83034158548992598</v>
      </c>
      <c r="K26">
        <f t="shared" si="36"/>
        <v>0.16965841451007399</v>
      </c>
      <c r="L26">
        <f t="shared" si="36"/>
        <v>0.844135336073501</v>
      </c>
      <c r="M26">
        <f t="shared" si="36"/>
        <v>8.0059235976789211E-2</v>
      </c>
      <c r="N26">
        <f t="shared" si="36"/>
        <v>3.1522001934236002E-2</v>
      </c>
      <c r="O26">
        <f t="shared" si="36"/>
        <v>4.4283426015473901E-2</v>
      </c>
      <c r="P26">
        <f t="shared" si="34"/>
        <v>0.89195570988466177</v>
      </c>
      <c r="R26">
        <f t="shared" si="37"/>
        <v>0.89443651925820089</v>
      </c>
      <c r="S26">
        <f t="shared" ref="S26:S27" si="39">S11/$S$2</f>
        <v>0.81652661064426124</v>
      </c>
    </row>
    <row r="27" spans="1:19" x14ac:dyDescent="0.25">
      <c r="F27">
        <f t="shared" si="35"/>
        <v>0.40678461538461497</v>
      </c>
      <c r="J27">
        <f t="shared" si="36"/>
        <v>0.82724366826491202</v>
      </c>
      <c r="K27">
        <f t="shared" si="36"/>
        <v>0.172756331735088</v>
      </c>
      <c r="L27">
        <f t="shared" si="36"/>
        <v>0.86952838394916998</v>
      </c>
      <c r="M27">
        <f t="shared" si="36"/>
        <v>8.2440149767406712E-2</v>
      </c>
      <c r="N27">
        <f t="shared" si="36"/>
        <v>2.5150334707461898E-2</v>
      </c>
      <c r="O27">
        <f t="shared" si="36"/>
        <v>2.28811315759616E-2</v>
      </c>
      <c r="P27">
        <f t="shared" si="34"/>
        <v>0.44146319679766616</v>
      </c>
      <c r="R27">
        <f t="shared" si="37"/>
        <v>0.55726256983240241</v>
      </c>
      <c r="S27">
        <f t="shared" si="39"/>
        <v>0</v>
      </c>
    </row>
    <row r="28" spans="1:19" x14ac:dyDescent="0.25">
      <c r="F28">
        <f>F13/$A$17</f>
        <v>0.40739692307692299</v>
      </c>
      <c r="J28">
        <f>J13/$A$17</f>
        <v>0.82488044957939199</v>
      </c>
      <c r="K28">
        <f>K13/$A$17</f>
        <v>0.17511955042060801</v>
      </c>
      <c r="L28">
        <f t="shared" ref="L28:O28" si="40">L13/$A$17</f>
        <v>0.831221111144678</v>
      </c>
      <c r="M28">
        <f t="shared" si="40"/>
        <v>8.4000483369082501E-2</v>
      </c>
      <c r="N28">
        <f t="shared" si="40"/>
        <v>3.5217969245642099E-2</v>
      </c>
      <c r="O28">
        <f t="shared" si="40"/>
        <v>4.9560436240597E-2</v>
      </c>
      <c r="P28">
        <f t="shared" si="34"/>
        <v>0.98451645568587232</v>
      </c>
      <c r="R28">
        <f>R13/$R$2</f>
        <v>0.97446351931329434</v>
      </c>
      <c r="S28">
        <f>S13/$S$2</f>
        <v>0.84738372093023184</v>
      </c>
    </row>
    <row r="29" spans="1:19" x14ac:dyDescent="0.25">
      <c r="F29">
        <f t="shared" si="35"/>
        <v>0.409203076923077</v>
      </c>
      <c r="J29">
        <f t="shared" ref="J29:O29" si="41">J14/$A$17</f>
        <v>0.77777355540596305</v>
      </c>
      <c r="K29">
        <f t="shared" si="41"/>
        <v>0.22222644459403701</v>
      </c>
      <c r="L29">
        <f t="shared" si="41"/>
        <v>0.83055244339842504</v>
      </c>
      <c r="M29">
        <f t="shared" si="41"/>
        <v>8.2907865945815895E-2</v>
      </c>
      <c r="N29">
        <f t="shared" si="41"/>
        <v>3.5904685279454999E-2</v>
      </c>
      <c r="O29">
        <f t="shared" si="41"/>
        <v>5.06350053763037E-2</v>
      </c>
      <c r="P29">
        <f t="shared" si="34"/>
        <v>1.0110213342732823</v>
      </c>
      <c r="R29">
        <f t="shared" si="37"/>
        <v>0.98275862068965403</v>
      </c>
      <c r="S29">
        <f t="shared" ref="S29" si="42">S14/$S$2</f>
        <v>0.83884892086331098</v>
      </c>
    </row>
  </sheetData>
  <autoFilter ref="A1:S1" xr:uid="{00000000-0009-0000-0000-000004000000}">
    <sortState xmlns:xlrd2="http://schemas.microsoft.com/office/spreadsheetml/2017/richdata2" ref="A2:S14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E16-FEA2-4F3C-BB28-BC00FB47DE86}">
  <dimension ref="A1:AU31"/>
  <sheetViews>
    <sheetView tabSelected="1" topLeftCell="Q1" zoomScale="85" zoomScaleNormal="85" workbookViewId="0">
      <selection activeCell="AS11" sqref="AS11:AS15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3" width="9.140625" customWidth="1"/>
    <col min="44" max="45" width="21.7109375" customWidth="1"/>
  </cols>
  <sheetData>
    <row r="1" spans="1:47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27" t="s">
        <v>141</v>
      </c>
      <c r="AF1" s="45" t="s">
        <v>139</v>
      </c>
      <c r="AG1" s="46" t="s">
        <v>138</v>
      </c>
      <c r="AH1" s="27" t="s">
        <v>9</v>
      </c>
      <c r="AI1" s="27" t="s">
        <v>10</v>
      </c>
      <c r="AK1" s="27" t="s">
        <v>11</v>
      </c>
      <c r="AL1" s="27" t="s">
        <v>12</v>
      </c>
      <c r="AM1" s="27" t="s">
        <v>13</v>
      </c>
      <c r="AN1" s="27" t="s">
        <v>14</v>
      </c>
      <c r="AO1" s="28"/>
      <c r="AP1" s="27" t="s">
        <v>21</v>
      </c>
      <c r="AQ1" s="27"/>
      <c r="AR1" s="27" t="s">
        <v>15</v>
      </c>
      <c r="AS1" s="29" t="s">
        <v>34</v>
      </c>
      <c r="AT1" s="29" t="s">
        <v>36</v>
      </c>
      <c r="AU1" s="29" t="s">
        <v>35</v>
      </c>
    </row>
    <row r="2" spans="1:47" ht="45" x14ac:dyDescent="0.25">
      <c r="A2">
        <v>2</v>
      </c>
      <c r="B2" t="s">
        <v>23</v>
      </c>
      <c r="C2">
        <v>100</v>
      </c>
      <c r="D2">
        <v>162500</v>
      </c>
      <c r="E2">
        <v>57403</v>
      </c>
      <c r="F2">
        <v>35.324923076923099</v>
      </c>
      <c r="G2">
        <v>92574</v>
      </c>
      <c r="H2">
        <v>57403</v>
      </c>
      <c r="I2">
        <v>35171</v>
      </c>
      <c r="J2">
        <v>62.007691144381802</v>
      </c>
      <c r="K2">
        <v>37.992308855618198</v>
      </c>
      <c r="L2">
        <v>74.642440290577198</v>
      </c>
      <c r="M2">
        <v>11.887880424368101</v>
      </c>
      <c r="N2">
        <v>5.5380380816333599</v>
      </c>
      <c r="O2">
        <v>7.9316412034214201</v>
      </c>
      <c r="P2" s="25">
        <v>1.4770391723296801</v>
      </c>
      <c r="Q2" s="56">
        <v>1.44E-2</v>
      </c>
      <c r="R2">
        <v>2.6501766784452299</v>
      </c>
      <c r="S2">
        <v>0.50590219224283295</v>
      </c>
      <c r="U2" s="30">
        <v>1</v>
      </c>
      <c r="V2" s="30" t="s">
        <v>20</v>
      </c>
      <c r="W2" s="30">
        <f t="shared" ref="W2:Y15" si="0">C2</f>
        <v>100</v>
      </c>
      <c r="X2" s="31">
        <f t="shared" si="0"/>
        <v>162500</v>
      </c>
      <c r="Y2" s="31">
        <f t="shared" si="0"/>
        <v>57403</v>
      </c>
      <c r="Z2" s="32">
        <f>F18</f>
        <v>0.35324923076923098</v>
      </c>
      <c r="AA2" s="31">
        <f t="shared" ref="AA2:AC15" si="1">G2</f>
        <v>92574</v>
      </c>
      <c r="AB2" s="31">
        <f t="shared" si="1"/>
        <v>57403</v>
      </c>
      <c r="AC2" s="31">
        <f>I2</f>
        <v>35171</v>
      </c>
      <c r="AD2" s="44">
        <f>AA2/$AA$2</f>
        <v>1</v>
      </c>
      <c r="AE2" s="44">
        <f>AA2/$AA$2</f>
        <v>1</v>
      </c>
      <c r="AF2" s="44">
        <f>AC2/$AC$2</f>
        <v>1</v>
      </c>
      <c r="AG2" s="44">
        <f>AB2/$AB$2</f>
        <v>1</v>
      </c>
      <c r="AH2" s="33">
        <f>J18</f>
        <v>0.62007691144381805</v>
      </c>
      <c r="AI2" s="32">
        <f>K18</f>
        <v>0.37992308855618195</v>
      </c>
      <c r="AJ2" s="34"/>
      <c r="AK2" s="33">
        <f>L18</f>
        <v>0.74642440290577194</v>
      </c>
      <c r="AL2" s="33">
        <f>M18</f>
        <v>0.11887880424368101</v>
      </c>
      <c r="AM2" s="33">
        <f>N18</f>
        <v>5.5380380816333598E-2</v>
      </c>
      <c r="AN2" s="33">
        <f>O18</f>
        <v>7.9316412034214204E-2</v>
      </c>
      <c r="AO2" s="35"/>
      <c r="AP2" s="35">
        <f t="shared" ref="AP2:AP15" si="2">SUM(AL2:AN2)</f>
        <v>0.25357559709422883</v>
      </c>
      <c r="AQ2" s="35">
        <f>AP2/$AP$2</f>
        <v>1</v>
      </c>
      <c r="AR2" s="32" t="s">
        <v>125</v>
      </c>
      <c r="AS2" s="33">
        <f>P18</f>
        <v>1</v>
      </c>
      <c r="AT2" s="33">
        <f>S18</f>
        <v>1</v>
      </c>
      <c r="AU2" s="33">
        <f>R18</f>
        <v>1</v>
      </c>
    </row>
    <row r="3" spans="1:47" ht="30" x14ac:dyDescent="0.25">
      <c r="A3">
        <v>5</v>
      </c>
      <c r="B3" t="s">
        <v>26</v>
      </c>
      <c r="C3">
        <v>100</v>
      </c>
      <c r="D3">
        <v>162500</v>
      </c>
      <c r="E3">
        <v>56980</v>
      </c>
      <c r="F3">
        <v>35.064615384615401</v>
      </c>
      <c r="G3">
        <v>92304</v>
      </c>
      <c r="H3">
        <v>56980</v>
      </c>
      <c r="I3">
        <v>35324</v>
      </c>
      <c r="J3">
        <v>61.730802565436001</v>
      </c>
      <c r="K3">
        <v>38.269197434563999</v>
      </c>
      <c r="L3">
        <v>75.093015093015097</v>
      </c>
      <c r="M3">
        <v>11.7795717795718</v>
      </c>
      <c r="N3">
        <v>5.3738153738153702</v>
      </c>
      <c r="O3">
        <v>7.7535977535977496</v>
      </c>
      <c r="P3" s="25">
        <v>1.42733783237738</v>
      </c>
      <c r="Q3" s="56">
        <v>1.38648180242634E-2</v>
      </c>
      <c r="R3">
        <v>2.6595744680851099</v>
      </c>
      <c r="S3">
        <v>0.50761421319796995</v>
      </c>
      <c r="U3" s="30">
        <v>2</v>
      </c>
      <c r="V3" s="30" t="s">
        <v>38</v>
      </c>
      <c r="W3" s="30">
        <f t="shared" si="0"/>
        <v>100</v>
      </c>
      <c r="X3" s="31">
        <f t="shared" si="0"/>
        <v>162500</v>
      </c>
      <c r="Y3" s="31">
        <f t="shared" si="0"/>
        <v>56980</v>
      </c>
      <c r="Z3" s="32">
        <f>F19</f>
        <v>0.350646153846154</v>
      </c>
      <c r="AA3" s="31">
        <f t="shared" si="1"/>
        <v>92304</v>
      </c>
      <c r="AB3" s="31">
        <f t="shared" si="1"/>
        <v>56980</v>
      </c>
      <c r="AC3" s="31">
        <f t="shared" si="1"/>
        <v>35324</v>
      </c>
      <c r="AD3" s="44">
        <f t="shared" ref="AD3:AD15" si="3">AA3/$AA$2</f>
        <v>0.99708341434960135</v>
      </c>
      <c r="AE3" s="44">
        <f t="shared" ref="AE3:AE14" si="4">AA3/$AA$2</f>
        <v>0.99708341434960135</v>
      </c>
      <c r="AF3" s="44">
        <f>AC3/$AC$2</f>
        <v>1.0043501748599699</v>
      </c>
      <c r="AG3" s="44">
        <f t="shared" ref="AG3:AG15" si="5">AB3/$AB$2</f>
        <v>0.99263104715781403</v>
      </c>
      <c r="AH3" s="33">
        <f>J19</f>
        <v>0.61730802565436005</v>
      </c>
      <c r="AI3" s="32">
        <f>K19</f>
        <v>0.38269197434564001</v>
      </c>
      <c r="AJ3" s="34"/>
      <c r="AK3" s="33">
        <f>L19</f>
        <v>0.75093015093015092</v>
      </c>
      <c r="AL3" s="33">
        <f>M19</f>
        <v>0.117795717795718</v>
      </c>
      <c r="AM3" s="33">
        <f>N19</f>
        <v>5.3738153738153702E-2</v>
      </c>
      <c r="AN3" s="33">
        <f>O19</f>
        <v>7.7535977535977491E-2</v>
      </c>
      <c r="AO3" s="35"/>
      <c r="AP3" s="35">
        <f t="shared" si="2"/>
        <v>0.24906984906984919</v>
      </c>
      <c r="AQ3" s="35">
        <f>AP3/$AP$2</f>
        <v>0.98223114496815989</v>
      </c>
      <c r="AR3" s="32" t="s">
        <v>126</v>
      </c>
      <c r="AS3" s="33">
        <f>P19</f>
        <v>0.96635069612005753</v>
      </c>
      <c r="AT3" s="33">
        <f>S19</f>
        <v>1.0033840947546542</v>
      </c>
      <c r="AU3" s="33">
        <f>R19</f>
        <v>1.0035460992907814</v>
      </c>
    </row>
    <row r="4" spans="1:47" ht="30" x14ac:dyDescent="0.25">
      <c r="A4">
        <v>6</v>
      </c>
      <c r="B4" t="s">
        <v>27</v>
      </c>
      <c r="C4">
        <v>100</v>
      </c>
      <c r="D4">
        <v>162500</v>
      </c>
      <c r="E4">
        <v>57395</v>
      </c>
      <c r="F4">
        <v>35.32</v>
      </c>
      <c r="G4">
        <v>92349</v>
      </c>
      <c r="H4">
        <v>57395</v>
      </c>
      <c r="I4">
        <v>34954</v>
      </c>
      <c r="J4">
        <v>62.1501044949052</v>
      </c>
      <c r="K4">
        <v>37.8498955050948</v>
      </c>
      <c r="L4">
        <v>80.043557801202198</v>
      </c>
      <c r="M4">
        <v>11.011412143915001</v>
      </c>
      <c r="N4">
        <v>3.9376252286784599</v>
      </c>
      <c r="O4">
        <v>5.00740482620437</v>
      </c>
      <c r="P4" s="25">
        <v>0.91477051460260494</v>
      </c>
      <c r="Q4" s="56">
        <v>8.7412587412587402E-3</v>
      </c>
      <c r="R4">
        <v>1.84563758389262</v>
      </c>
      <c r="S4">
        <v>0.173010380622837</v>
      </c>
      <c r="U4" s="30">
        <v>3</v>
      </c>
      <c r="V4" s="30" t="s">
        <v>37</v>
      </c>
      <c r="W4" s="30">
        <f t="shared" si="0"/>
        <v>100</v>
      </c>
      <c r="X4" s="31">
        <f t="shared" si="0"/>
        <v>162500</v>
      </c>
      <c r="Y4" s="31">
        <f t="shared" si="0"/>
        <v>57395</v>
      </c>
      <c r="Z4" s="32">
        <f>F20</f>
        <v>0.35320000000000001</v>
      </c>
      <c r="AA4" s="31">
        <f t="shared" si="1"/>
        <v>92349</v>
      </c>
      <c r="AB4" s="31">
        <f t="shared" si="1"/>
        <v>57395</v>
      </c>
      <c r="AC4" s="31">
        <f t="shared" si="1"/>
        <v>34954</v>
      </c>
      <c r="AD4" s="44">
        <f t="shared" si="3"/>
        <v>0.99756951195800114</v>
      </c>
      <c r="AE4" s="44">
        <f t="shared" si="4"/>
        <v>0.99756951195800114</v>
      </c>
      <c r="AF4" s="44">
        <f>AC4/$AC$2</f>
        <v>0.9938301441528532</v>
      </c>
      <c r="AG4" s="44">
        <f t="shared" si="5"/>
        <v>0.99986063446161355</v>
      </c>
      <c r="AH4" s="33">
        <f>J20</f>
        <v>0.62150104494905201</v>
      </c>
      <c r="AI4" s="32">
        <f>K20</f>
        <v>0.37849895505094799</v>
      </c>
      <c r="AJ4" s="34"/>
      <c r="AK4" s="33">
        <f>L20</f>
        <v>0.80043557801202203</v>
      </c>
      <c r="AL4" s="33">
        <f>M20</f>
        <v>0.11011412143915</v>
      </c>
      <c r="AM4" s="33">
        <f>N20</f>
        <v>3.9376252286784597E-2</v>
      </c>
      <c r="AN4" s="33">
        <f>O20</f>
        <v>5.0074048262043702E-2</v>
      </c>
      <c r="AO4" s="35"/>
      <c r="AP4" s="35">
        <f t="shared" si="2"/>
        <v>0.1995644219879783</v>
      </c>
      <c r="AQ4" s="35">
        <f t="shared" ref="AQ4:AQ15" si="6">AP4/$AP$2</f>
        <v>0.78700168421104044</v>
      </c>
      <c r="AR4" s="32" t="s">
        <v>127</v>
      </c>
      <c r="AS4" s="33">
        <f>P20</f>
        <v>0.61932718626532479</v>
      </c>
      <c r="AT4" s="33">
        <f>S20</f>
        <v>0.34198385236447454</v>
      </c>
      <c r="AU4" s="33">
        <f>R20</f>
        <v>0.69642058165548193</v>
      </c>
    </row>
    <row r="5" spans="1:47" ht="30" x14ac:dyDescent="0.25">
      <c r="A5">
        <v>1</v>
      </c>
      <c r="B5" t="s">
        <v>22</v>
      </c>
      <c r="C5">
        <v>100</v>
      </c>
      <c r="D5">
        <v>162500</v>
      </c>
      <c r="E5">
        <v>65518</v>
      </c>
      <c r="F5">
        <v>40.318769230769199</v>
      </c>
      <c r="G5">
        <v>85803</v>
      </c>
      <c r="H5">
        <v>69753</v>
      </c>
      <c r="I5">
        <v>16050</v>
      </c>
      <c r="J5">
        <v>81.294360337051202</v>
      </c>
      <c r="K5">
        <v>18.705639662948801</v>
      </c>
      <c r="L5">
        <v>70.092188406239501</v>
      </c>
      <c r="M5">
        <v>14.5425684544705</v>
      </c>
      <c r="N5">
        <v>6.3127690100430396</v>
      </c>
      <c r="O5">
        <v>9.0524741292469209</v>
      </c>
      <c r="P5" s="25">
        <v>1.55864278841754</v>
      </c>
      <c r="Q5" s="56">
        <v>1.53203342618384E-2</v>
      </c>
      <c r="R5">
        <v>2.6481164830574802</v>
      </c>
      <c r="S5">
        <v>0.68399452804377603</v>
      </c>
      <c r="U5" s="30">
        <v>4</v>
      </c>
      <c r="V5" s="30" t="s">
        <v>19</v>
      </c>
      <c r="W5" s="30">
        <f t="shared" si="0"/>
        <v>100</v>
      </c>
      <c r="X5" s="31">
        <f t="shared" si="0"/>
        <v>162500</v>
      </c>
      <c r="Y5" s="31">
        <f t="shared" si="0"/>
        <v>65518</v>
      </c>
      <c r="Z5" s="32">
        <f>F21</f>
        <v>0.40318769230769197</v>
      </c>
      <c r="AA5" s="31">
        <f t="shared" si="1"/>
        <v>85803</v>
      </c>
      <c r="AB5" s="31">
        <f t="shared" si="1"/>
        <v>69753</v>
      </c>
      <c r="AC5" s="31">
        <f t="shared" si="1"/>
        <v>16050</v>
      </c>
      <c r="AD5" s="44">
        <f t="shared" si="3"/>
        <v>0.92685851318944845</v>
      </c>
      <c r="AE5" s="44">
        <f t="shared" si="4"/>
        <v>0.92685851318944845</v>
      </c>
      <c r="AF5" s="44">
        <f>AC5/$AC$2</f>
        <v>0.45634187256546588</v>
      </c>
      <c r="AG5" s="44">
        <f t="shared" si="5"/>
        <v>1.2151455498841524</v>
      </c>
      <c r="AH5" s="33">
        <f>J21</f>
        <v>0.81294360337051197</v>
      </c>
      <c r="AI5" s="32">
        <f>K21</f>
        <v>0.187056396629488</v>
      </c>
      <c r="AJ5" s="34"/>
      <c r="AK5" s="33">
        <f>L21</f>
        <v>0.70092188406239497</v>
      </c>
      <c r="AL5" s="33">
        <f>M21</f>
        <v>0.145425684544705</v>
      </c>
      <c r="AM5" s="33">
        <f>N21</f>
        <v>6.31276901004304E-2</v>
      </c>
      <c r="AN5" s="33">
        <f>O21</f>
        <v>9.0524741292469207E-2</v>
      </c>
      <c r="AO5" s="35"/>
      <c r="AP5" s="35">
        <f t="shared" si="2"/>
        <v>0.29907811593760458</v>
      </c>
      <c r="AQ5" s="35">
        <f t="shared" si="6"/>
        <v>1.1794436032678137</v>
      </c>
      <c r="AR5" s="30" t="s">
        <v>128</v>
      </c>
      <c r="AS5" s="33">
        <f>P21</f>
        <v>1.0552481055456027</v>
      </c>
      <c r="AT5" s="33">
        <f>S21</f>
        <v>1.3520291837665308</v>
      </c>
      <c r="AU5" s="33">
        <f>R21</f>
        <v>0.99922261960702241</v>
      </c>
    </row>
    <row r="6" spans="1:47" ht="30" x14ac:dyDescent="0.25">
      <c r="A6">
        <v>3</v>
      </c>
      <c r="B6" t="s">
        <v>24</v>
      </c>
      <c r="C6">
        <v>100</v>
      </c>
      <c r="D6">
        <v>162500</v>
      </c>
      <c r="E6">
        <v>65436</v>
      </c>
      <c r="F6">
        <v>40.268307692307701</v>
      </c>
      <c r="G6">
        <v>85872</v>
      </c>
      <c r="H6">
        <v>69771</v>
      </c>
      <c r="I6">
        <v>16101</v>
      </c>
      <c r="J6">
        <v>81.25</v>
      </c>
      <c r="K6">
        <v>18.75</v>
      </c>
      <c r="L6">
        <v>71.2956170915093</v>
      </c>
      <c r="M6">
        <v>14.0870468855064</v>
      </c>
      <c r="N6">
        <v>5.9569655846934397</v>
      </c>
      <c r="O6">
        <v>8.6603704382908493</v>
      </c>
      <c r="P6" s="25">
        <v>1.48892043546339</v>
      </c>
      <c r="Q6" s="56">
        <v>1.4513788098693799E-2</v>
      </c>
      <c r="R6">
        <v>2.5825891752832302</v>
      </c>
      <c r="S6">
        <v>0.57803468208092501</v>
      </c>
      <c r="U6" s="30">
        <v>5</v>
      </c>
      <c r="V6" s="30" t="s">
        <v>40</v>
      </c>
      <c r="W6" s="30">
        <f t="shared" si="0"/>
        <v>100</v>
      </c>
      <c r="X6" s="31">
        <f t="shared" si="0"/>
        <v>162500</v>
      </c>
      <c r="Y6" s="31">
        <f t="shared" si="0"/>
        <v>65436</v>
      </c>
      <c r="Z6" s="32">
        <f>F22</f>
        <v>0.40268307692307703</v>
      </c>
      <c r="AA6" s="31">
        <f t="shared" si="1"/>
        <v>85872</v>
      </c>
      <c r="AB6" s="31">
        <f t="shared" si="1"/>
        <v>69771</v>
      </c>
      <c r="AC6" s="31">
        <f t="shared" si="1"/>
        <v>16101</v>
      </c>
      <c r="AD6" s="44">
        <f t="shared" si="3"/>
        <v>0.92760386285566143</v>
      </c>
      <c r="AE6" s="44">
        <f t="shared" si="4"/>
        <v>0.92760386285566143</v>
      </c>
      <c r="AF6" s="44">
        <f t="shared" ref="AF6:AF15" si="7">AC6/$AC$2</f>
        <v>0.4577919308521225</v>
      </c>
      <c r="AG6" s="44">
        <f t="shared" si="5"/>
        <v>1.215459122345522</v>
      </c>
      <c r="AH6" s="33">
        <f>J22</f>
        <v>0.8125</v>
      </c>
      <c r="AI6" s="32">
        <f>K22</f>
        <v>0.1875</v>
      </c>
      <c r="AJ6" s="34"/>
      <c r="AK6" s="33">
        <f>L22</f>
        <v>0.712956170915093</v>
      </c>
      <c r="AL6" s="33">
        <f>M22</f>
        <v>0.14087046885506399</v>
      </c>
      <c r="AM6" s="33">
        <f>N22</f>
        <v>5.9569655846934397E-2</v>
      </c>
      <c r="AN6" s="33">
        <f>O22</f>
        <v>8.6603704382908486E-2</v>
      </c>
      <c r="AO6" s="35"/>
      <c r="AP6" s="35">
        <f t="shared" si="2"/>
        <v>0.28704382908490689</v>
      </c>
      <c r="AQ6" s="35">
        <f t="shared" si="6"/>
        <v>1.1319852240286403</v>
      </c>
      <c r="AR6" s="32" t="s">
        <v>129</v>
      </c>
      <c r="AS6" s="33">
        <f>P22</f>
        <v>1.0080439729401152</v>
      </c>
      <c r="AT6" s="33">
        <f>S22</f>
        <v>1.1425818882466288</v>
      </c>
      <c r="AU6" s="33">
        <f>R22</f>
        <v>0.97449698214020541</v>
      </c>
    </row>
    <row r="7" spans="1:47" ht="30" x14ac:dyDescent="0.25">
      <c r="A7">
        <v>4</v>
      </c>
      <c r="B7" t="s">
        <v>25</v>
      </c>
      <c r="C7">
        <v>100</v>
      </c>
      <c r="D7">
        <v>162500</v>
      </c>
      <c r="E7">
        <v>65468</v>
      </c>
      <c r="F7">
        <v>40.287999999999997</v>
      </c>
      <c r="G7">
        <v>85764</v>
      </c>
      <c r="H7">
        <v>69717</v>
      </c>
      <c r="I7">
        <v>16047</v>
      </c>
      <c r="J7">
        <v>81.289352175738102</v>
      </c>
      <c r="K7">
        <v>18.710647824261901</v>
      </c>
      <c r="L7">
        <v>78.047290279220405</v>
      </c>
      <c r="M7">
        <v>12.6244882996273</v>
      </c>
      <c r="N7">
        <v>4.2631514633103196</v>
      </c>
      <c r="O7">
        <v>5.0650699578419998</v>
      </c>
      <c r="P7" s="25">
        <v>0.87448030735345195</v>
      </c>
      <c r="Q7" s="56">
        <v>8.4745762711864406E-3</v>
      </c>
      <c r="R7">
        <v>1.7266809031161201</v>
      </c>
      <c r="S7">
        <v>0.27359781121750998</v>
      </c>
      <c r="U7" s="30">
        <v>6</v>
      </c>
      <c r="V7" s="30" t="s">
        <v>39</v>
      </c>
      <c r="W7" s="30">
        <f t="shared" si="0"/>
        <v>100</v>
      </c>
      <c r="X7" s="31">
        <f t="shared" si="0"/>
        <v>162500</v>
      </c>
      <c r="Y7" s="31">
        <f t="shared" si="0"/>
        <v>65468</v>
      </c>
      <c r="Z7" s="32">
        <f>F23</f>
        <v>0.40287999999999996</v>
      </c>
      <c r="AA7" s="31">
        <f t="shared" si="1"/>
        <v>85764</v>
      </c>
      <c r="AB7" s="31">
        <f t="shared" si="1"/>
        <v>69717</v>
      </c>
      <c r="AC7" s="31">
        <f t="shared" si="1"/>
        <v>16047</v>
      </c>
      <c r="AD7" s="44">
        <f t="shared" si="3"/>
        <v>0.92643722859550193</v>
      </c>
      <c r="AE7" s="44">
        <f t="shared" si="4"/>
        <v>0.92643722859550193</v>
      </c>
      <c r="AF7" s="44">
        <f t="shared" si="7"/>
        <v>0.45625657501919192</v>
      </c>
      <c r="AG7" s="44">
        <f t="shared" si="5"/>
        <v>1.2145184049614131</v>
      </c>
      <c r="AH7" s="33">
        <f>J23</f>
        <v>0.81289352175738105</v>
      </c>
      <c r="AI7" s="32">
        <f>K23</f>
        <v>0.187106478242619</v>
      </c>
      <c r="AJ7" s="34"/>
      <c r="AK7" s="33">
        <f>L23</f>
        <v>0.78047290279220405</v>
      </c>
      <c r="AL7" s="33">
        <f>M23</f>
        <v>0.12624488299627301</v>
      </c>
      <c r="AM7" s="33">
        <f>N23</f>
        <v>4.2631514633103197E-2</v>
      </c>
      <c r="AN7" s="33">
        <f>O23</f>
        <v>5.065069957842E-2</v>
      </c>
      <c r="AO7" s="35"/>
      <c r="AP7" s="35">
        <f>SUM(AL7:AN7)</f>
        <v>0.2195270972077962</v>
      </c>
      <c r="AQ7" s="35">
        <f t="shared" si="6"/>
        <v>0.86572643315602571</v>
      </c>
      <c r="AR7" s="32" t="s">
        <v>130</v>
      </c>
      <c r="AS7" s="33">
        <f>P23</f>
        <v>0.59204950263720224</v>
      </c>
      <c r="AT7" s="33">
        <f>S23</f>
        <v>0.54081167350661152</v>
      </c>
      <c r="AU7" s="33">
        <f>R23</f>
        <v>0.65153426077581589</v>
      </c>
    </row>
    <row r="8" spans="1:47" x14ac:dyDescent="0.25">
      <c r="A8">
        <v>14</v>
      </c>
      <c r="B8" t="s">
        <v>140</v>
      </c>
      <c r="C8">
        <v>100</v>
      </c>
      <c r="D8">
        <v>162500</v>
      </c>
      <c r="E8">
        <v>65059</v>
      </c>
      <c r="F8">
        <v>40.036307692307702</v>
      </c>
      <c r="G8">
        <v>85534</v>
      </c>
      <c r="H8">
        <v>69311</v>
      </c>
      <c r="I8">
        <v>16223</v>
      </c>
      <c r="J8">
        <v>81.033273318212593</v>
      </c>
      <c r="K8">
        <v>18.966726681787399</v>
      </c>
      <c r="L8">
        <v>78.945265067092905</v>
      </c>
      <c r="M8">
        <v>13.2894757066663</v>
      </c>
      <c r="N8">
        <v>4.1316343626554399</v>
      </c>
      <c r="O8">
        <v>3.6336248635853599</v>
      </c>
      <c r="P8" s="25">
        <v>0.614996389209715</v>
      </c>
      <c r="Q8" s="56">
        <v>4.3795620437956199E-3</v>
      </c>
      <c r="R8">
        <v>1.84397163120567</v>
      </c>
      <c r="S8">
        <v>0</v>
      </c>
      <c r="U8" s="30">
        <v>8</v>
      </c>
      <c r="V8" s="30" t="s">
        <v>140</v>
      </c>
      <c r="W8" s="30">
        <f t="shared" ref="W8" si="8">C8</f>
        <v>100</v>
      </c>
      <c r="X8" s="31">
        <f t="shared" ref="X8" si="9">D8</f>
        <v>162500</v>
      </c>
      <c r="Y8" s="31">
        <f t="shared" ref="Y8" si="10">E8</f>
        <v>65059</v>
      </c>
      <c r="Z8" s="32">
        <f>F24</f>
        <v>0.40036307692307704</v>
      </c>
      <c r="AA8" s="31">
        <f>G8</f>
        <v>85534</v>
      </c>
      <c r="AB8" s="31">
        <f t="shared" ref="AB8" si="11">H8</f>
        <v>69311</v>
      </c>
      <c r="AC8" s="31">
        <f>I8</f>
        <v>16223</v>
      </c>
      <c r="AD8" s="44">
        <f t="shared" ref="AD8" si="12">AA8/$AA$2</f>
        <v>0.92395272970812536</v>
      </c>
      <c r="AE8" s="44">
        <f t="shared" si="4"/>
        <v>0.92395272970812536</v>
      </c>
      <c r="AF8" s="44">
        <f t="shared" ref="AF8" si="13">AC8/$AC$2</f>
        <v>0.46126069773392853</v>
      </c>
      <c r="AG8" s="44">
        <f>AB8/$AB$2</f>
        <v>1.2074456038882986</v>
      </c>
      <c r="AH8" s="33">
        <f>J24</f>
        <v>0.81033273318212595</v>
      </c>
      <c r="AI8" s="32">
        <f>K24</f>
        <v>0.18966726681787399</v>
      </c>
      <c r="AJ8" s="34"/>
      <c r="AK8" s="33">
        <f>L24</f>
        <v>0.78945265067092907</v>
      </c>
      <c r="AL8" s="33">
        <f>M24</f>
        <v>0.13289475706666301</v>
      </c>
      <c r="AM8" s="33">
        <f>N24</f>
        <v>4.1316343626554397E-2</v>
      </c>
      <c r="AN8" s="33">
        <f>O24</f>
        <v>3.63362486358536E-2</v>
      </c>
      <c r="AO8" s="35"/>
      <c r="AP8" s="35">
        <f>SUM(AL8:AN8)</f>
        <v>0.21054734932907102</v>
      </c>
      <c r="AQ8" s="35">
        <f t="shared" ref="AQ8" si="14">AP8/$AP$2</f>
        <v>0.83031392508495805</v>
      </c>
      <c r="AR8" s="32" t="s">
        <v>130</v>
      </c>
      <c r="AS8" s="33">
        <f>P24</f>
        <v>0.41637107581900051</v>
      </c>
      <c r="AT8" s="33">
        <f>S25</f>
        <v>1.0295138888888886</v>
      </c>
      <c r="AU8" s="33">
        <f>R25</f>
        <v>1.0182415272415277</v>
      </c>
    </row>
    <row r="9" spans="1:47" s="47" customFormat="1" x14ac:dyDescent="0.25">
      <c r="A9">
        <v>9</v>
      </c>
      <c r="B9" t="s">
        <v>87</v>
      </c>
      <c r="C9">
        <v>100</v>
      </c>
      <c r="D9">
        <v>162500</v>
      </c>
      <c r="E9">
        <v>57301</v>
      </c>
      <c r="F9">
        <v>35.2621538461539</v>
      </c>
      <c r="G9">
        <v>92066</v>
      </c>
      <c r="H9">
        <v>57301</v>
      </c>
      <c r="I9">
        <v>16175</v>
      </c>
      <c r="J9">
        <v>62.239045901852997</v>
      </c>
      <c r="K9">
        <v>17.568917950166199</v>
      </c>
      <c r="L9">
        <v>72.632240275038797</v>
      </c>
      <c r="M9">
        <v>13.7013315648942</v>
      </c>
      <c r="N9">
        <v>5.5426606865499704</v>
      </c>
      <c r="O9">
        <v>8.1237674735170398</v>
      </c>
      <c r="P9" s="25">
        <v>1.4938123054480601</v>
      </c>
      <c r="Q9" s="56">
        <v>1.4414414414414401E-2</v>
      </c>
      <c r="R9">
        <v>2.6985199485199498</v>
      </c>
      <c r="S9">
        <v>0.52083333333333304</v>
      </c>
      <c r="U9" s="30">
        <v>9</v>
      </c>
      <c r="V9" s="48" t="s">
        <v>118</v>
      </c>
      <c r="W9" s="48">
        <f t="shared" si="0"/>
        <v>100</v>
      </c>
      <c r="X9" s="49">
        <f t="shared" si="0"/>
        <v>162500</v>
      </c>
      <c r="Y9" s="49">
        <f t="shared" si="0"/>
        <v>57301</v>
      </c>
      <c r="Z9" s="50">
        <f t="shared" ref="Z9:Z13" si="15">F25</f>
        <v>0.35262153846153899</v>
      </c>
      <c r="AA9" s="49">
        <f t="shared" si="1"/>
        <v>92066</v>
      </c>
      <c r="AB9" s="49">
        <f t="shared" si="1"/>
        <v>57301</v>
      </c>
      <c r="AC9" s="49">
        <f t="shared" si="1"/>
        <v>16175</v>
      </c>
      <c r="AD9" s="51">
        <f>AA9/$AA$2</f>
        <v>0.99451249810962039</v>
      </c>
      <c r="AE9" s="44">
        <f t="shared" si="4"/>
        <v>0.99451249810962039</v>
      </c>
      <c r="AF9" s="51">
        <f t="shared" si="7"/>
        <v>0.45989593699354581</v>
      </c>
      <c r="AG9" s="51">
        <f t="shared" si="5"/>
        <v>0.99822308938557214</v>
      </c>
      <c r="AH9" s="52">
        <f>J25</f>
        <v>0.62239045901852996</v>
      </c>
      <c r="AI9" s="50">
        <f>K25</f>
        <v>0.17568917950166199</v>
      </c>
      <c r="AJ9" s="53"/>
      <c r="AK9" s="52">
        <f>L25</f>
        <v>0.72632240275038795</v>
      </c>
      <c r="AL9" s="52">
        <f>M25</f>
        <v>0.13701331564894201</v>
      </c>
      <c r="AM9" s="52">
        <f>N25</f>
        <v>5.5426606865499703E-2</v>
      </c>
      <c r="AN9" s="52">
        <f>O25</f>
        <v>8.1237674735170393E-2</v>
      </c>
      <c r="AO9" s="54"/>
      <c r="AP9" s="54">
        <f>SUM(AL9:AN9)</f>
        <v>0.2736775972496121</v>
      </c>
      <c r="AQ9" s="54">
        <f t="shared" si="6"/>
        <v>1.0792741903627001</v>
      </c>
      <c r="AR9" s="50" t="s">
        <v>131</v>
      </c>
      <c r="AS9" s="52">
        <f>P25</f>
        <v>1.0113559162360768</v>
      </c>
      <c r="AT9" s="52">
        <f>S24</f>
        <v>0</v>
      </c>
      <c r="AU9" s="52">
        <f>R24</f>
        <v>0.69579196217493944</v>
      </c>
    </row>
    <row r="10" spans="1:47" x14ac:dyDescent="0.25">
      <c r="A10">
        <v>10</v>
      </c>
      <c r="B10" t="s">
        <v>121</v>
      </c>
      <c r="C10">
        <v>100</v>
      </c>
      <c r="D10">
        <v>162500</v>
      </c>
      <c r="E10">
        <v>65401</v>
      </c>
      <c r="F10">
        <v>40.246769230769203</v>
      </c>
      <c r="G10">
        <v>85826</v>
      </c>
      <c r="H10">
        <v>69718</v>
      </c>
      <c r="I10">
        <v>16108</v>
      </c>
      <c r="J10">
        <v>81.231794561088705</v>
      </c>
      <c r="K10">
        <v>18.768205438911298</v>
      </c>
      <c r="L10">
        <v>92.394611703185006</v>
      </c>
      <c r="M10">
        <v>2.8546964113698601</v>
      </c>
      <c r="N10">
        <v>1.58254460940964</v>
      </c>
      <c r="O10">
        <v>3.1681472760355298</v>
      </c>
      <c r="P10" s="25">
        <v>0.57275232138252496</v>
      </c>
      <c r="Q10" s="56">
        <v>5.6899004267425297E-3</v>
      </c>
      <c r="R10">
        <v>1.1713030746705699</v>
      </c>
      <c r="S10">
        <v>0.13869625520111001</v>
      </c>
      <c r="U10" s="30">
        <v>10</v>
      </c>
      <c r="V10" s="30" t="s">
        <v>119</v>
      </c>
      <c r="W10" s="30">
        <f t="shared" si="0"/>
        <v>100</v>
      </c>
      <c r="X10" s="31">
        <f t="shared" si="0"/>
        <v>162500</v>
      </c>
      <c r="Y10" s="31">
        <f t="shared" si="0"/>
        <v>65401</v>
      </c>
      <c r="Z10" s="32">
        <f t="shared" si="15"/>
        <v>0.40246769230769203</v>
      </c>
      <c r="AA10" s="31">
        <f t="shared" si="1"/>
        <v>85826</v>
      </c>
      <c r="AB10" s="31">
        <f t="shared" si="1"/>
        <v>69718</v>
      </c>
      <c r="AC10" s="31">
        <f t="shared" si="1"/>
        <v>16108</v>
      </c>
      <c r="AD10" s="44">
        <f t="shared" si="3"/>
        <v>0.92710696307818607</v>
      </c>
      <c r="AE10" s="44">
        <f t="shared" si="4"/>
        <v>0.92710696307818607</v>
      </c>
      <c r="AF10" s="44">
        <f t="shared" si="7"/>
        <v>0.45799095846009497</v>
      </c>
      <c r="AG10" s="44">
        <f t="shared" si="5"/>
        <v>1.2145358256537115</v>
      </c>
      <c r="AH10" s="33">
        <f>J26</f>
        <v>0.8123179456108871</v>
      </c>
      <c r="AI10" s="32">
        <f>K26</f>
        <v>0.18768205438911298</v>
      </c>
      <c r="AJ10" s="34"/>
      <c r="AK10" s="33">
        <f>L26</f>
        <v>0.92394611703185003</v>
      </c>
      <c r="AL10" s="33">
        <f>M26</f>
        <v>2.85469641136986E-2</v>
      </c>
      <c r="AM10" s="33">
        <f>N26</f>
        <v>1.5825446094096401E-2</v>
      </c>
      <c r="AN10" s="33">
        <f>O26</f>
        <v>3.1681472760355295E-2</v>
      </c>
      <c r="AO10" s="35"/>
      <c r="AP10" s="35">
        <f t="shared" si="2"/>
        <v>7.6053882968150299E-2</v>
      </c>
      <c r="AQ10" s="35">
        <f t="shared" si="6"/>
        <v>0.29992587551667532</v>
      </c>
      <c r="AR10" s="32" t="s">
        <v>132</v>
      </c>
      <c r="AS10" s="33">
        <f>P26</f>
        <v>0.38777056973996404</v>
      </c>
      <c r="AT10" s="33">
        <f>S26</f>
        <v>0.2741562644475275</v>
      </c>
      <c r="AU10" s="33">
        <f>R26</f>
        <v>0.44197169350902837</v>
      </c>
    </row>
    <row r="11" spans="1:47" ht="30" x14ac:dyDescent="0.25">
      <c r="A11">
        <v>11</v>
      </c>
      <c r="B11" t="s">
        <v>122</v>
      </c>
      <c r="C11">
        <v>100</v>
      </c>
      <c r="D11">
        <v>162500</v>
      </c>
      <c r="E11">
        <v>65450</v>
      </c>
      <c r="F11">
        <v>40.276923076923097</v>
      </c>
      <c r="G11">
        <v>85925</v>
      </c>
      <c r="H11">
        <v>69787</v>
      </c>
      <c r="I11">
        <v>16138</v>
      </c>
      <c r="J11">
        <v>81.218504509746893</v>
      </c>
      <c r="K11">
        <v>18.7814954902531</v>
      </c>
      <c r="L11">
        <v>71.107715813598205</v>
      </c>
      <c r="M11">
        <v>13.9831932773109</v>
      </c>
      <c r="N11">
        <v>6.0137509549274304</v>
      </c>
      <c r="O11">
        <v>8.8953399541634806</v>
      </c>
      <c r="P11" s="25">
        <v>1.5291412280279599</v>
      </c>
      <c r="Q11" s="56">
        <v>1.49253731343284E-2</v>
      </c>
      <c r="R11">
        <v>2.62008733624454</v>
      </c>
      <c r="S11">
        <v>0.583920325168649</v>
      </c>
      <c r="U11" s="30">
        <v>11</v>
      </c>
      <c r="V11" s="30" t="s">
        <v>120</v>
      </c>
      <c r="W11" s="30">
        <f t="shared" si="0"/>
        <v>100</v>
      </c>
      <c r="X11" s="31">
        <f t="shared" si="0"/>
        <v>162500</v>
      </c>
      <c r="Y11" s="31">
        <f t="shared" si="0"/>
        <v>65450</v>
      </c>
      <c r="Z11" s="32">
        <f t="shared" si="15"/>
        <v>0.40276923076923099</v>
      </c>
      <c r="AA11" s="31">
        <f t="shared" si="1"/>
        <v>85925</v>
      </c>
      <c r="AB11" s="31">
        <f t="shared" si="1"/>
        <v>69787</v>
      </c>
      <c r="AC11" s="31">
        <f t="shared" si="1"/>
        <v>16138</v>
      </c>
      <c r="AD11" s="44">
        <f t="shared" si="3"/>
        <v>0.92817637781666562</v>
      </c>
      <c r="AE11" s="44">
        <f t="shared" si="4"/>
        <v>0.92817637781666562</v>
      </c>
      <c r="AF11" s="44">
        <f t="shared" si="7"/>
        <v>0.45884393392283418</v>
      </c>
      <c r="AG11" s="44">
        <f t="shared" si="5"/>
        <v>1.2157378534222949</v>
      </c>
      <c r="AH11" s="33">
        <f>J27</f>
        <v>0.81218504509746892</v>
      </c>
      <c r="AI11" s="32">
        <f>K27</f>
        <v>0.187814954902531</v>
      </c>
      <c r="AJ11" s="36"/>
      <c r="AK11" s="33">
        <f>L27</f>
        <v>0.71107715813598205</v>
      </c>
      <c r="AL11" s="33">
        <f>M27</f>
        <v>0.13983193277310899</v>
      </c>
      <c r="AM11" s="33">
        <f>N27</f>
        <v>6.0137509549274305E-2</v>
      </c>
      <c r="AN11" s="33">
        <f>O27</f>
        <v>8.8953399541634809E-2</v>
      </c>
      <c r="AO11" s="36"/>
      <c r="AP11" s="35">
        <f t="shared" si="2"/>
        <v>0.28892284186401807</v>
      </c>
      <c r="AQ11" s="35">
        <f t="shared" si="6"/>
        <v>1.1393952934542599</v>
      </c>
      <c r="AR11" s="32" t="s">
        <v>133</v>
      </c>
      <c r="AS11" s="33">
        <f>P27</f>
        <v>1.0352746607363847</v>
      </c>
      <c r="AT11" s="33">
        <f>S27</f>
        <v>1.1542158427500298</v>
      </c>
      <c r="AU11" s="33">
        <f>R27</f>
        <v>0.98864628820960643</v>
      </c>
    </row>
    <row r="12" spans="1:47" x14ac:dyDescent="0.25">
      <c r="A12">
        <v>13</v>
      </c>
      <c r="B12" t="s">
        <v>124</v>
      </c>
      <c r="C12">
        <v>100</v>
      </c>
      <c r="D12">
        <v>162500</v>
      </c>
      <c r="E12">
        <v>64975</v>
      </c>
      <c r="F12">
        <v>39.984615384615402</v>
      </c>
      <c r="G12">
        <v>85462</v>
      </c>
      <c r="H12">
        <v>69134</v>
      </c>
      <c r="I12">
        <v>16328</v>
      </c>
      <c r="J12">
        <v>80.894432613325193</v>
      </c>
      <c r="K12">
        <v>19.105567386674799</v>
      </c>
      <c r="L12">
        <v>72.253943824547903</v>
      </c>
      <c r="M12">
        <v>13.7668333974606</v>
      </c>
      <c r="N12">
        <v>5.9068872643324397</v>
      </c>
      <c r="O12">
        <v>8.0723355136591</v>
      </c>
      <c r="P12" s="25">
        <v>1.3901981667223899</v>
      </c>
      <c r="Q12" s="56">
        <v>1.3313609467455601E-2</v>
      </c>
      <c r="R12">
        <v>2.5174825174825202</v>
      </c>
      <c r="S12">
        <v>0.54081828295001699</v>
      </c>
      <c r="U12" s="30">
        <v>12</v>
      </c>
      <c r="V12" s="25" t="s">
        <v>124</v>
      </c>
      <c r="W12" s="38">
        <f t="shared" si="0"/>
        <v>100</v>
      </c>
      <c r="X12" s="39">
        <f t="shared" si="0"/>
        <v>162500</v>
      </c>
      <c r="Y12" s="39">
        <f t="shared" si="0"/>
        <v>64975</v>
      </c>
      <c r="Z12" s="40">
        <f t="shared" si="15"/>
        <v>0.39984615384615402</v>
      </c>
      <c r="AA12" s="39">
        <f t="shared" si="1"/>
        <v>85462</v>
      </c>
      <c r="AB12" s="39">
        <f t="shared" si="1"/>
        <v>69134</v>
      </c>
      <c r="AC12" s="39">
        <f t="shared" si="1"/>
        <v>16328</v>
      </c>
      <c r="AD12" s="44">
        <f t="shared" si="3"/>
        <v>0.92317497353468581</v>
      </c>
      <c r="AE12" s="44">
        <f t="shared" si="4"/>
        <v>0.92317497353468581</v>
      </c>
      <c r="AF12" s="44">
        <f t="shared" si="7"/>
        <v>0.46424611185351566</v>
      </c>
      <c r="AG12" s="44">
        <f t="shared" si="5"/>
        <v>1.2043621413514973</v>
      </c>
      <c r="AH12" s="41">
        <f>J28</f>
        <v>0.80894432613325196</v>
      </c>
      <c r="AI12" s="40">
        <f>K28</f>
        <v>0.19105567386674799</v>
      </c>
      <c r="AJ12" s="42"/>
      <c r="AK12" s="41">
        <f>L28</f>
        <v>0.72253943824547906</v>
      </c>
      <c r="AL12" s="41">
        <f>M28</f>
        <v>0.13766833397460598</v>
      </c>
      <c r="AM12" s="41">
        <f>N28</f>
        <v>5.9068872643324395E-2</v>
      </c>
      <c r="AN12" s="41">
        <f>O28</f>
        <v>8.0723355136590999E-2</v>
      </c>
      <c r="AO12" s="42"/>
      <c r="AP12" s="43">
        <f t="shared" si="2"/>
        <v>0.27746056175452138</v>
      </c>
      <c r="AQ12" s="35">
        <f t="shared" si="6"/>
        <v>1.0941926783728202</v>
      </c>
      <c r="AR12" s="40" t="s">
        <v>134</v>
      </c>
      <c r="AS12" s="41">
        <f>P28</f>
        <v>0.94120602402824638</v>
      </c>
      <c r="AT12" s="41">
        <f>S28</f>
        <v>1.0690174726312005</v>
      </c>
      <c r="AU12" s="41">
        <f>R28</f>
        <v>0.9499300699300709</v>
      </c>
    </row>
    <row r="13" spans="1:47" x14ac:dyDescent="0.25">
      <c r="A13">
        <v>12</v>
      </c>
      <c r="B13" t="s">
        <v>123</v>
      </c>
      <c r="C13">
        <v>100</v>
      </c>
      <c r="D13">
        <v>162500</v>
      </c>
      <c r="E13">
        <v>65647</v>
      </c>
      <c r="F13">
        <v>40.398153846153797</v>
      </c>
      <c r="G13">
        <v>86143</v>
      </c>
      <c r="H13">
        <v>69971</v>
      </c>
      <c r="I13">
        <v>16172</v>
      </c>
      <c r="J13">
        <v>81.226565130074405</v>
      </c>
      <c r="K13">
        <v>18.773434869925602</v>
      </c>
      <c r="L13">
        <v>77.694334851554501</v>
      </c>
      <c r="M13">
        <v>13.9442777278474</v>
      </c>
      <c r="N13">
        <v>4.2621901990951603</v>
      </c>
      <c r="O13">
        <v>4.09919722150289</v>
      </c>
      <c r="P13" s="25">
        <v>0.67844290435280397</v>
      </c>
      <c r="Q13" s="56">
        <v>6.2305295950155796E-3</v>
      </c>
      <c r="R13">
        <v>1.4471780028943599</v>
      </c>
      <c r="S13">
        <v>0.14044943820224701</v>
      </c>
      <c r="U13" s="30">
        <v>13</v>
      </c>
      <c r="V13" s="25" t="s">
        <v>123</v>
      </c>
      <c r="W13" s="38">
        <f t="shared" si="0"/>
        <v>100</v>
      </c>
      <c r="X13" s="39">
        <f t="shared" si="0"/>
        <v>162500</v>
      </c>
      <c r="Y13" s="39">
        <f t="shared" si="0"/>
        <v>65647</v>
      </c>
      <c r="Z13" s="40">
        <f t="shared" si="15"/>
        <v>0.40398153846153795</v>
      </c>
      <c r="AA13" s="39">
        <f t="shared" si="1"/>
        <v>86143</v>
      </c>
      <c r="AB13" s="39">
        <f t="shared" si="1"/>
        <v>69971</v>
      </c>
      <c r="AC13" s="39">
        <f t="shared" si="1"/>
        <v>16172</v>
      </c>
      <c r="AD13" s="44">
        <f t="shared" si="3"/>
        <v>0.93053125067513554</v>
      </c>
      <c r="AE13" s="44">
        <f t="shared" si="4"/>
        <v>0.93053125067513554</v>
      </c>
      <c r="AF13" s="44">
        <f t="shared" si="7"/>
        <v>0.45981063944727191</v>
      </c>
      <c r="AG13" s="44">
        <f t="shared" si="5"/>
        <v>1.2189432608051844</v>
      </c>
      <c r="AH13" s="41">
        <f>J29</f>
        <v>0.81226565130074402</v>
      </c>
      <c r="AI13" s="40">
        <f>K29</f>
        <v>0.18773434869925601</v>
      </c>
      <c r="AJ13" s="42"/>
      <c r="AK13" s="41">
        <f>L29</f>
        <v>0.77694334851554503</v>
      </c>
      <c r="AL13" s="41">
        <f>M29</f>
        <v>0.13944277727847398</v>
      </c>
      <c r="AM13" s="41">
        <f>N29</f>
        <v>4.2621901990951602E-2</v>
      </c>
      <c r="AN13" s="41">
        <f>O29</f>
        <v>4.0991972215028899E-2</v>
      </c>
      <c r="AO13" s="42"/>
      <c r="AP13" s="43">
        <f t="shared" si="2"/>
        <v>0.2230566514844545</v>
      </c>
      <c r="AQ13" s="35">
        <f t="shared" si="6"/>
        <v>0.87964557331424331</v>
      </c>
      <c r="AR13" s="40" t="s">
        <v>135</v>
      </c>
      <c r="AS13" s="41">
        <f>P29</f>
        <v>0.45932627723252639</v>
      </c>
      <c r="AT13" s="41">
        <f>S29</f>
        <v>0.27762172284644165</v>
      </c>
      <c r="AU13" s="41">
        <f>R29</f>
        <v>0.54606849975880511</v>
      </c>
    </row>
    <row r="14" spans="1:47" ht="30" x14ac:dyDescent="0.25">
      <c r="A14">
        <v>7</v>
      </c>
      <c r="B14" t="s">
        <v>41</v>
      </c>
      <c r="C14">
        <v>100</v>
      </c>
      <c r="D14">
        <v>162500</v>
      </c>
      <c r="E14">
        <v>64804</v>
      </c>
      <c r="F14">
        <v>39.879384615384602</v>
      </c>
      <c r="G14">
        <v>85709</v>
      </c>
      <c r="H14">
        <v>68940</v>
      </c>
      <c r="I14">
        <v>16769</v>
      </c>
      <c r="J14">
        <v>80.434960155876297</v>
      </c>
      <c r="K14">
        <v>19.565039844123699</v>
      </c>
      <c r="L14">
        <v>71.625208320474002</v>
      </c>
      <c r="M14">
        <v>13.8942040614777</v>
      </c>
      <c r="N14">
        <v>5.8638355657058199</v>
      </c>
      <c r="O14">
        <v>8.6167520523424503</v>
      </c>
      <c r="P14" s="25">
        <v>1.4891319833618499</v>
      </c>
      <c r="Q14" s="56">
        <v>1.4492753623188401E-2</v>
      </c>
      <c r="R14">
        <v>2.63543191800879</v>
      </c>
      <c r="S14">
        <v>0.56896983706194204</v>
      </c>
      <c r="U14" s="30">
        <v>14</v>
      </c>
      <c r="V14" s="30" t="s">
        <v>59</v>
      </c>
      <c r="W14" s="30">
        <f t="shared" si="0"/>
        <v>100</v>
      </c>
      <c r="X14" s="31">
        <f t="shared" si="0"/>
        <v>162500</v>
      </c>
      <c r="Y14" s="31">
        <f t="shared" si="0"/>
        <v>64804</v>
      </c>
      <c r="Z14" s="32">
        <f>F30</f>
        <v>0.398793846153846</v>
      </c>
      <c r="AA14" s="31">
        <f t="shared" si="1"/>
        <v>85709</v>
      </c>
      <c r="AB14" s="31">
        <f t="shared" si="1"/>
        <v>68940</v>
      </c>
      <c r="AC14" s="31">
        <f t="shared" si="1"/>
        <v>16769</v>
      </c>
      <c r="AD14" s="44">
        <f t="shared" si="3"/>
        <v>0.92584310929634672</v>
      </c>
      <c r="AE14" s="44">
        <f t="shared" si="4"/>
        <v>0.92584310929634672</v>
      </c>
      <c r="AF14" s="44">
        <f t="shared" si="7"/>
        <v>0.47678485115578173</v>
      </c>
      <c r="AG14" s="44">
        <f t="shared" si="5"/>
        <v>1.2009825270456247</v>
      </c>
      <c r="AH14" s="33">
        <f>J30</f>
        <v>0.80434960155876301</v>
      </c>
      <c r="AI14" s="32">
        <f>K30</f>
        <v>0.19565039844123699</v>
      </c>
      <c r="AJ14" s="34"/>
      <c r="AK14" s="33">
        <f>L30</f>
        <v>0.71625208320473999</v>
      </c>
      <c r="AL14" s="33">
        <f>M30</f>
        <v>0.138942040614777</v>
      </c>
      <c r="AM14" s="33">
        <f>N30</f>
        <v>5.8638355657058196E-2</v>
      </c>
      <c r="AN14" s="33">
        <f>O30</f>
        <v>8.616752052342451E-2</v>
      </c>
      <c r="AO14" s="35"/>
      <c r="AP14" s="35">
        <f t="shared" si="2"/>
        <v>0.28374791679525968</v>
      </c>
      <c r="AQ14" s="35">
        <f t="shared" si="6"/>
        <v>1.1189874737426677</v>
      </c>
      <c r="AR14" s="32" t="s">
        <v>136</v>
      </c>
      <c r="AS14" s="33">
        <f>P30</f>
        <v>1.008187197238037</v>
      </c>
      <c r="AT14" s="33">
        <f>S30</f>
        <v>1.1246637112591056</v>
      </c>
      <c r="AU14" s="33">
        <f>R30</f>
        <v>0.99443631039531666</v>
      </c>
    </row>
    <row r="15" spans="1:47" x14ac:dyDescent="0.25">
      <c r="A15">
        <v>8</v>
      </c>
      <c r="B15" t="s">
        <v>76</v>
      </c>
      <c r="C15">
        <v>100</v>
      </c>
      <c r="D15">
        <v>162500</v>
      </c>
      <c r="E15">
        <v>65715</v>
      </c>
      <c r="F15">
        <v>40.44</v>
      </c>
      <c r="G15">
        <v>92066</v>
      </c>
      <c r="H15">
        <v>70220</v>
      </c>
      <c r="I15">
        <v>21846</v>
      </c>
      <c r="J15">
        <v>76.271370538526696</v>
      </c>
      <c r="K15">
        <v>23.7286294614733</v>
      </c>
      <c r="L15">
        <v>71.312485733850707</v>
      </c>
      <c r="M15">
        <v>13.4307235790915</v>
      </c>
      <c r="N15">
        <v>6.0731948565776497</v>
      </c>
      <c r="O15">
        <v>9.1835958304800993</v>
      </c>
      <c r="P15" s="25">
        <v>1.5588623660526899</v>
      </c>
      <c r="Q15" s="56">
        <v>1.5299026425591101E-2</v>
      </c>
      <c r="R15">
        <v>2.7181688125894099</v>
      </c>
      <c r="S15">
        <v>0.67842605156038005</v>
      </c>
      <c r="U15" s="30">
        <v>15</v>
      </c>
      <c r="V15" s="30" t="s">
        <v>77</v>
      </c>
      <c r="W15" s="30">
        <f t="shared" si="0"/>
        <v>100</v>
      </c>
      <c r="X15" s="31">
        <f t="shared" si="0"/>
        <v>162500</v>
      </c>
      <c r="Y15" s="31">
        <f t="shared" si="0"/>
        <v>65715</v>
      </c>
      <c r="Z15" s="32">
        <f t="shared" ref="Z15" si="16">F31</f>
        <v>0.40439999999999998</v>
      </c>
      <c r="AA15" s="31">
        <f t="shared" si="1"/>
        <v>92066</v>
      </c>
      <c r="AB15" s="31">
        <f t="shared" si="1"/>
        <v>70220</v>
      </c>
      <c r="AC15" s="31">
        <f t="shared" si="1"/>
        <v>21846</v>
      </c>
      <c r="AD15" s="44">
        <f t="shared" si="3"/>
        <v>0.99451249810962039</v>
      </c>
      <c r="AE15" s="44">
        <f>AA15/$AA$2</f>
        <v>0.99451249810962039</v>
      </c>
      <c r="AF15" s="44">
        <f t="shared" si="7"/>
        <v>0.62113673196667707</v>
      </c>
      <c r="AG15" s="44">
        <f t="shared" si="5"/>
        <v>1.2232810131874641</v>
      </c>
      <c r="AH15" s="33">
        <f>J31</f>
        <v>0.76271370538526695</v>
      </c>
      <c r="AI15" s="32">
        <f>K31</f>
        <v>0.237286294614733</v>
      </c>
      <c r="AJ15" s="34"/>
      <c r="AK15" s="33">
        <f>L31</f>
        <v>0.71312485733850706</v>
      </c>
      <c r="AL15" s="33">
        <f>M31</f>
        <v>0.134307235790915</v>
      </c>
      <c r="AM15" s="33">
        <f>N31</f>
        <v>6.0731948565776496E-2</v>
      </c>
      <c r="AN15" s="33">
        <f>O31</f>
        <v>9.1835958304800999E-2</v>
      </c>
      <c r="AO15" s="35"/>
      <c r="AP15" s="35">
        <f t="shared" si="2"/>
        <v>0.2868751426614925</v>
      </c>
      <c r="AQ15" s="35">
        <f t="shared" si="6"/>
        <v>1.1313199927313571</v>
      </c>
      <c r="AR15" s="32" t="s">
        <v>137</v>
      </c>
      <c r="AS15" s="33">
        <f>P31</f>
        <v>1.0553967662170753</v>
      </c>
      <c r="AT15" s="33">
        <f>S31</f>
        <v>1.3410221619176848</v>
      </c>
      <c r="AU15" s="33">
        <f t="shared" ref="AU15" si="17">R31</f>
        <v>1.0256556986170706</v>
      </c>
    </row>
    <row r="16" spans="1:47" x14ac:dyDescent="0.25">
      <c r="U16" s="2"/>
      <c r="V16" s="2"/>
      <c r="W16" s="2"/>
      <c r="X16" s="3"/>
      <c r="Y16" s="3"/>
      <c r="Z16" s="5"/>
      <c r="AA16" s="3"/>
      <c r="AB16" s="3"/>
      <c r="AC16" s="3"/>
      <c r="AD16" s="3"/>
      <c r="AE16" s="3"/>
      <c r="AF16" s="3"/>
      <c r="AG16" s="3"/>
      <c r="AH16" s="4"/>
      <c r="AI16" s="5"/>
      <c r="AK16" s="4"/>
      <c r="AL16" s="4"/>
      <c r="AM16" s="4"/>
      <c r="AN16" s="4"/>
      <c r="AP16" s="13"/>
      <c r="AQ16" s="13"/>
      <c r="AR16" s="5"/>
      <c r="AS16" s="4"/>
      <c r="AT16" s="4"/>
      <c r="AU16" s="4"/>
    </row>
    <row r="18" spans="1:19" x14ac:dyDescent="0.25">
      <c r="A18">
        <v>100</v>
      </c>
      <c r="E18" t="s">
        <v>23</v>
      </c>
      <c r="F18">
        <f>F2/$A$18</f>
        <v>0.35324923076923098</v>
      </c>
      <c r="J18">
        <f>J2/$A$18</f>
        <v>0.62007691144381805</v>
      </c>
      <c r="K18">
        <f>K2/$A$18</f>
        <v>0.37992308855618195</v>
      </c>
      <c r="L18">
        <f t="shared" ref="L18:O18" si="18">L2/$A$18</f>
        <v>0.74642440290577194</v>
      </c>
      <c r="M18">
        <f t="shared" si="18"/>
        <v>0.11887880424368101</v>
      </c>
      <c r="N18">
        <f t="shared" si="18"/>
        <v>5.5380380816333598E-2</v>
      </c>
      <c r="O18">
        <f t="shared" si="18"/>
        <v>7.9316412034214204E-2</v>
      </c>
      <c r="P18">
        <f>P2/$P$2</f>
        <v>1</v>
      </c>
      <c r="R18">
        <f>R2/$R$2</f>
        <v>1</v>
      </c>
      <c r="S18">
        <f>S2/$S$2</f>
        <v>1</v>
      </c>
    </row>
    <row r="19" spans="1:19" x14ac:dyDescent="0.25">
      <c r="E19" t="s">
        <v>26</v>
      </c>
      <c r="F19">
        <f>F3/$A$18</f>
        <v>0.350646153846154</v>
      </c>
      <c r="J19">
        <f>J3/$A$18</f>
        <v>0.61730802565436005</v>
      </c>
      <c r="K19">
        <f>K3/$A$18</f>
        <v>0.38269197434564001</v>
      </c>
      <c r="L19">
        <f>L3/$A$18</f>
        <v>0.75093015093015092</v>
      </c>
      <c r="M19">
        <f>M3/$A$18</f>
        <v>0.117795717795718</v>
      </c>
      <c r="N19">
        <f>N3/$A$18</f>
        <v>5.3738153738153702E-2</v>
      </c>
      <c r="O19">
        <f>O3/$A$18</f>
        <v>7.7535977535977491E-2</v>
      </c>
      <c r="P19">
        <f>P3/$P$2</f>
        <v>0.96635069612005753</v>
      </c>
      <c r="R19">
        <f>R3/$R$2</f>
        <v>1.0035460992907814</v>
      </c>
      <c r="S19">
        <f>S3/$S$2</f>
        <v>1.0033840947546542</v>
      </c>
    </row>
    <row r="20" spans="1:19" x14ac:dyDescent="0.25">
      <c r="E20" t="s">
        <v>27</v>
      </c>
      <c r="F20">
        <f>F4/$A$18</f>
        <v>0.35320000000000001</v>
      </c>
      <c r="J20">
        <f>J4/$A$18</f>
        <v>0.62150104494905201</v>
      </c>
      <c r="K20">
        <f>K4/$A$18</f>
        <v>0.37849895505094799</v>
      </c>
      <c r="L20">
        <f>L4/$A$18</f>
        <v>0.80043557801202203</v>
      </c>
      <c r="M20">
        <f>M4/$A$18</f>
        <v>0.11011412143915</v>
      </c>
      <c r="N20">
        <f>N4/$A$18</f>
        <v>3.9376252286784597E-2</v>
      </c>
      <c r="O20">
        <f>O4/$A$18</f>
        <v>5.0074048262043702E-2</v>
      </c>
      <c r="P20">
        <f>P4/$P$2</f>
        <v>0.61932718626532479</v>
      </c>
      <c r="R20">
        <f>R4/$R$2</f>
        <v>0.69642058165548193</v>
      </c>
      <c r="S20">
        <f>S4/$S$2</f>
        <v>0.34198385236447454</v>
      </c>
    </row>
    <row r="21" spans="1:19" x14ac:dyDescent="0.25">
      <c r="E21" t="s">
        <v>22</v>
      </c>
      <c r="F21">
        <f>F5/$A$18</f>
        <v>0.40318769230769197</v>
      </c>
      <c r="J21">
        <f>J5/$A$18</f>
        <v>0.81294360337051197</v>
      </c>
      <c r="K21">
        <f>K5/$A$18</f>
        <v>0.187056396629488</v>
      </c>
      <c r="L21">
        <f>L5/$A$18</f>
        <v>0.70092188406239497</v>
      </c>
      <c r="M21">
        <f>M5/$A$18</f>
        <v>0.145425684544705</v>
      </c>
      <c r="N21">
        <f>N5/$A$18</f>
        <v>6.31276901004304E-2</v>
      </c>
      <c r="O21">
        <f>O5/$A$18</f>
        <v>9.0524741292469207E-2</v>
      </c>
      <c r="P21">
        <f>P5/$P$2</f>
        <v>1.0552481055456027</v>
      </c>
      <c r="R21">
        <f>R5/$R$2</f>
        <v>0.99922261960702241</v>
      </c>
      <c r="S21">
        <f>S5/$S$2</f>
        <v>1.3520291837665308</v>
      </c>
    </row>
    <row r="22" spans="1:19" x14ac:dyDescent="0.25">
      <c r="E22" t="s">
        <v>24</v>
      </c>
      <c r="F22">
        <f>F6/$A$18</f>
        <v>0.40268307692307703</v>
      </c>
      <c r="J22">
        <f>J6/$A$18</f>
        <v>0.8125</v>
      </c>
      <c r="K22">
        <f>K6/$A$18</f>
        <v>0.1875</v>
      </c>
      <c r="L22">
        <f>L6/$A$18</f>
        <v>0.712956170915093</v>
      </c>
      <c r="M22">
        <f>M6/$A$18</f>
        <v>0.14087046885506399</v>
      </c>
      <c r="N22">
        <f>N6/$A$18</f>
        <v>5.9569655846934397E-2</v>
      </c>
      <c r="O22">
        <f>O6/$A$18</f>
        <v>8.6603704382908486E-2</v>
      </c>
      <c r="P22">
        <f>P6/$P$2</f>
        <v>1.0080439729401152</v>
      </c>
      <c r="R22">
        <f>R6/$R$2</f>
        <v>0.97449698214020541</v>
      </c>
      <c r="S22">
        <f>S6/$S$2</f>
        <v>1.1425818882466288</v>
      </c>
    </row>
    <row r="23" spans="1:19" x14ac:dyDescent="0.25">
      <c r="E23" t="s">
        <v>25</v>
      </c>
      <c r="F23">
        <f>F7/$A$18</f>
        <v>0.40287999999999996</v>
      </c>
      <c r="J23">
        <f>J7/$A$18</f>
        <v>0.81289352175738105</v>
      </c>
      <c r="K23">
        <f>K7/$A$18</f>
        <v>0.187106478242619</v>
      </c>
      <c r="L23">
        <f>L7/$A$18</f>
        <v>0.78047290279220405</v>
      </c>
      <c r="M23">
        <f>M7/$A$18</f>
        <v>0.12624488299627301</v>
      </c>
      <c r="N23">
        <f>N7/$A$18</f>
        <v>4.2631514633103197E-2</v>
      </c>
      <c r="O23">
        <f>O7/$A$18</f>
        <v>5.065069957842E-2</v>
      </c>
      <c r="P23">
        <f>P7/$P$2</f>
        <v>0.59204950263720224</v>
      </c>
      <c r="R23">
        <f>R7/$R$2</f>
        <v>0.65153426077581589</v>
      </c>
      <c r="S23">
        <f>S7/$S$2</f>
        <v>0.54081167350661152</v>
      </c>
    </row>
    <row r="24" spans="1:19" x14ac:dyDescent="0.25">
      <c r="E24" t="s">
        <v>140</v>
      </c>
      <c r="F24">
        <f>F8/$A$18</f>
        <v>0.40036307692307704</v>
      </c>
      <c r="J24">
        <f>J8/$A$18</f>
        <v>0.81033273318212595</v>
      </c>
      <c r="K24">
        <f>K8/$A$18</f>
        <v>0.18966726681787399</v>
      </c>
      <c r="L24">
        <f>L8/$A$18</f>
        <v>0.78945265067092907</v>
      </c>
      <c r="M24">
        <f>M8/$A$18</f>
        <v>0.13289475706666301</v>
      </c>
      <c r="N24">
        <f>N8/$A$18</f>
        <v>4.1316343626554397E-2</v>
      </c>
      <c r="O24">
        <f>O8/$A$18</f>
        <v>3.63362486358536E-2</v>
      </c>
      <c r="P24">
        <f>P8/$P$2</f>
        <v>0.41637107581900051</v>
      </c>
      <c r="R24">
        <f>R8/$R$2</f>
        <v>0.69579196217493944</v>
      </c>
      <c r="S24">
        <f>S8/$S$2</f>
        <v>0</v>
      </c>
    </row>
    <row r="25" spans="1:19" x14ac:dyDescent="0.25">
      <c r="E25" t="s">
        <v>87</v>
      </c>
      <c r="F25">
        <f>F9/$A$18</f>
        <v>0.35262153846153899</v>
      </c>
      <c r="J25">
        <f>J9/$A$18</f>
        <v>0.62239045901852996</v>
      </c>
      <c r="K25">
        <f>K9/$A$18</f>
        <v>0.17568917950166199</v>
      </c>
      <c r="L25">
        <f>L9/$A$18</f>
        <v>0.72632240275038795</v>
      </c>
      <c r="M25">
        <f>M9/$A$18</f>
        <v>0.13701331564894201</v>
      </c>
      <c r="N25">
        <f>N9/$A$18</f>
        <v>5.5426606865499703E-2</v>
      </c>
      <c r="O25">
        <f>O9/$A$18</f>
        <v>8.1237674735170393E-2</v>
      </c>
      <c r="P25">
        <f t="shared" ref="P25:P32" si="19">P9/$P$2</f>
        <v>1.0113559162360768</v>
      </c>
      <c r="R25">
        <f t="shared" ref="R25:R32" si="20">R9/$R$2</f>
        <v>1.0182415272415277</v>
      </c>
      <c r="S25">
        <f t="shared" ref="S25" si="21">S9/$S$2</f>
        <v>1.0295138888888886</v>
      </c>
    </row>
    <row r="26" spans="1:19" x14ac:dyDescent="0.25">
      <c r="E26" t="s">
        <v>121</v>
      </c>
      <c r="F26">
        <f>F10/$A$18</f>
        <v>0.40246769230769203</v>
      </c>
      <c r="J26">
        <f>J10/$A$18</f>
        <v>0.8123179456108871</v>
      </c>
      <c r="K26">
        <f>K10/$A$18</f>
        <v>0.18768205438911298</v>
      </c>
      <c r="L26">
        <f>L10/$A$18</f>
        <v>0.92394611703185003</v>
      </c>
      <c r="M26">
        <f>M10/$A$18</f>
        <v>2.85469641136986E-2</v>
      </c>
      <c r="N26">
        <f>N10/$A$18</f>
        <v>1.5825446094096401E-2</v>
      </c>
      <c r="O26">
        <f>O10/$A$18</f>
        <v>3.1681472760355295E-2</v>
      </c>
      <c r="P26">
        <f t="shared" si="19"/>
        <v>0.38777056973996404</v>
      </c>
      <c r="R26">
        <f t="shared" si="20"/>
        <v>0.44197169350902837</v>
      </c>
      <c r="S26">
        <f>S10/$S$2</f>
        <v>0.2741562644475275</v>
      </c>
    </row>
    <row r="27" spans="1:19" x14ac:dyDescent="0.25">
      <c r="E27" t="s">
        <v>122</v>
      </c>
      <c r="F27">
        <f>F11/$A$18</f>
        <v>0.40276923076923099</v>
      </c>
      <c r="J27">
        <f>J11/$A$18</f>
        <v>0.81218504509746892</v>
      </c>
      <c r="K27">
        <f>K11/$A$18</f>
        <v>0.187814954902531</v>
      </c>
      <c r="L27">
        <f>L11/$A$18</f>
        <v>0.71107715813598205</v>
      </c>
      <c r="M27">
        <f>M11/$A$18</f>
        <v>0.13983193277310899</v>
      </c>
      <c r="N27">
        <f>N11/$A$18</f>
        <v>6.0137509549274305E-2</v>
      </c>
      <c r="O27">
        <f>O11/$A$18</f>
        <v>8.8953399541634809E-2</v>
      </c>
      <c r="P27">
        <f t="shared" si="19"/>
        <v>1.0352746607363847</v>
      </c>
      <c r="R27">
        <f t="shared" si="20"/>
        <v>0.98864628820960643</v>
      </c>
      <c r="S27">
        <f>S11/$S$2</f>
        <v>1.1542158427500298</v>
      </c>
    </row>
    <row r="28" spans="1:19" x14ac:dyDescent="0.25">
      <c r="E28" t="s">
        <v>124</v>
      </c>
      <c r="F28">
        <f>F12/$A$18</f>
        <v>0.39984615384615402</v>
      </c>
      <c r="J28">
        <f>J12/$A$18</f>
        <v>0.80894432613325196</v>
      </c>
      <c r="K28">
        <f>K12/$A$18</f>
        <v>0.19105567386674799</v>
      </c>
      <c r="L28">
        <f>L12/$A$18</f>
        <v>0.72253943824547906</v>
      </c>
      <c r="M28">
        <f>M12/$A$18</f>
        <v>0.13766833397460598</v>
      </c>
      <c r="N28">
        <f>N12/$A$18</f>
        <v>5.9068872643324395E-2</v>
      </c>
      <c r="O28">
        <f>O12/$A$18</f>
        <v>8.0723355136590999E-2</v>
      </c>
      <c r="P28">
        <f t="shared" si="19"/>
        <v>0.94120602402824638</v>
      </c>
      <c r="R28">
        <f t="shared" si="20"/>
        <v>0.9499300699300709</v>
      </c>
      <c r="S28">
        <f t="shared" ref="S28:S29" si="22">S12/$S$2</f>
        <v>1.0690174726312005</v>
      </c>
    </row>
    <row r="29" spans="1:19" x14ac:dyDescent="0.25">
      <c r="E29" t="s">
        <v>123</v>
      </c>
      <c r="F29">
        <f>F13/$A$18</f>
        <v>0.40398153846153795</v>
      </c>
      <c r="J29">
        <f>J13/$A$18</f>
        <v>0.81226565130074402</v>
      </c>
      <c r="K29">
        <f>K13/$A$18</f>
        <v>0.18773434869925601</v>
      </c>
      <c r="L29">
        <f>L13/$A$18</f>
        <v>0.77694334851554503</v>
      </c>
      <c r="M29">
        <f>M13/$A$18</f>
        <v>0.13944277727847398</v>
      </c>
      <c r="N29">
        <f>N13/$A$18</f>
        <v>4.2621901990951602E-2</v>
      </c>
      <c r="O29">
        <f>O13/$A$18</f>
        <v>4.0991972215028899E-2</v>
      </c>
      <c r="P29">
        <f t="shared" si="19"/>
        <v>0.45932627723252639</v>
      </c>
      <c r="R29">
        <f t="shared" si="20"/>
        <v>0.54606849975880511</v>
      </c>
      <c r="S29">
        <f t="shared" si="22"/>
        <v>0.27762172284644165</v>
      </c>
    </row>
    <row r="30" spans="1:19" x14ac:dyDescent="0.25">
      <c r="E30" t="s">
        <v>41</v>
      </c>
      <c r="F30">
        <f>F14/$A$18</f>
        <v>0.398793846153846</v>
      </c>
      <c r="J30">
        <f>J14/$A$18</f>
        <v>0.80434960155876301</v>
      </c>
      <c r="K30">
        <f>K14/$A$18</f>
        <v>0.19565039844123699</v>
      </c>
      <c r="L30">
        <f>L14/$A$18</f>
        <v>0.71625208320473999</v>
      </c>
      <c r="M30">
        <f>M14/$A$18</f>
        <v>0.138942040614777</v>
      </c>
      <c r="N30">
        <f>N14/$A$18</f>
        <v>5.8638355657058196E-2</v>
      </c>
      <c r="O30">
        <f>O14/$A$18</f>
        <v>8.616752052342451E-2</v>
      </c>
      <c r="P30">
        <f t="shared" si="19"/>
        <v>1.008187197238037</v>
      </c>
      <c r="R30">
        <f>R14/$R$2</f>
        <v>0.99443631039531666</v>
      </c>
      <c r="S30">
        <f>S14/$S$2</f>
        <v>1.1246637112591056</v>
      </c>
    </row>
    <row r="31" spans="1:19" x14ac:dyDescent="0.25">
      <c r="E31" t="s">
        <v>76</v>
      </c>
      <c r="F31">
        <f>F15/$A$18</f>
        <v>0.40439999999999998</v>
      </c>
      <c r="J31">
        <f t="shared" ref="J31:O32" si="23">J15/$A$18</f>
        <v>0.76271370538526695</v>
      </c>
      <c r="K31">
        <f t="shared" si="23"/>
        <v>0.237286294614733</v>
      </c>
      <c r="L31">
        <f t="shared" si="23"/>
        <v>0.71312485733850706</v>
      </c>
      <c r="M31">
        <f t="shared" si="23"/>
        <v>0.134307235790915</v>
      </c>
      <c r="N31">
        <f t="shared" si="23"/>
        <v>6.0731948565776496E-2</v>
      </c>
      <c r="O31">
        <f t="shared" si="23"/>
        <v>9.1835958304800999E-2</v>
      </c>
      <c r="P31">
        <f t="shared" si="19"/>
        <v>1.0553967662170753</v>
      </c>
      <c r="R31">
        <f t="shared" si="20"/>
        <v>1.0256556986170706</v>
      </c>
      <c r="S31">
        <f t="shared" ref="S31:S32" si="24">S15/$S$2</f>
        <v>1.3410221619176848</v>
      </c>
    </row>
  </sheetData>
  <autoFilter ref="A1:S1" xr:uid="{00000000-0009-0000-0000-000004000000}">
    <sortState xmlns:xlrd2="http://schemas.microsoft.com/office/spreadsheetml/2017/richdata2" ref="A2:S15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 xr:uid="{00000000-0009-0000-0000-000003000000}">
    <sortState xmlns:xlrd2="http://schemas.microsoft.com/office/spreadsheetml/2017/richdata2"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topLeftCell="I1" zoomScale="85" zoomScaleNormal="85" workbookViewId="0">
      <selection activeCell="AP9" sqref="U9:AP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 t="shared" ref="W2:Y8" si="0">C2</f>
        <v>200</v>
      </c>
      <c r="X2" s="3">
        <f t="shared" si="0"/>
        <v>325000</v>
      </c>
      <c r="Y2" s="3">
        <f t="shared" si="0"/>
        <v>114524</v>
      </c>
      <c r="Z2" s="5">
        <f t="shared" ref="Z2:Z8" si="1">F11</f>
        <v>0.35238153846153802</v>
      </c>
      <c r="AA2" s="3">
        <f t="shared" ref="AA2:AC8" si="2">G2</f>
        <v>195708</v>
      </c>
      <c r="AB2" s="3">
        <f t="shared" si="2"/>
        <v>114524</v>
      </c>
      <c r="AC2" s="3">
        <f t="shared" si="2"/>
        <v>81184</v>
      </c>
      <c r="AD2" s="4">
        <f t="shared" ref="AD2:AE8" si="3">J11</f>
        <v>0.58517791812291797</v>
      </c>
      <c r="AE2" s="5">
        <f t="shared" si="3"/>
        <v>0.41482208187708203</v>
      </c>
      <c r="AF2" s="12"/>
      <c r="AG2" s="4">
        <f t="shared" ref="AG2:AJ8" si="4">L11</f>
        <v>0.84260067758723101</v>
      </c>
      <c r="AH2" s="4">
        <f t="shared" si="4"/>
        <v>6.3288044427368892E-2</v>
      </c>
      <c r="AI2" s="4">
        <f t="shared" si="4"/>
        <v>3.3294331319199497E-2</v>
      </c>
      <c r="AJ2" s="4">
        <f t="shared" si="4"/>
        <v>6.0816946666201001E-2</v>
      </c>
      <c r="AK2" s="13"/>
      <c r="AL2" s="13">
        <f t="shared" ref="AL2:AL8" si="5">SUM(AH2:AJ2)</f>
        <v>0.15739932241276938</v>
      </c>
      <c r="AM2" s="5" t="s">
        <v>69</v>
      </c>
      <c r="AN2" s="4">
        <f t="shared" ref="AN2:AN8" si="6">P11</f>
        <v>1</v>
      </c>
      <c r="AO2" s="4">
        <f t="shared" ref="AO2:AO8" si="7">R11</f>
        <v>1</v>
      </c>
      <c r="AP2" s="4">
        <f t="shared" ref="AP2:AP8" si="8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114561</v>
      </c>
      <c r="Z3" s="5">
        <f t="shared" si="1"/>
        <v>0.35249538461538499</v>
      </c>
      <c r="AA3" s="3">
        <f t="shared" si="2"/>
        <v>195469</v>
      </c>
      <c r="AB3" s="3">
        <f t="shared" si="2"/>
        <v>114561</v>
      </c>
      <c r="AC3" s="3">
        <f t="shared" si="2"/>
        <v>80908</v>
      </c>
      <c r="AD3" s="4">
        <f t="shared" si="3"/>
        <v>0.58608270365121795</v>
      </c>
      <c r="AE3" s="5">
        <f t="shared" si="3"/>
        <v>0.41391729634878205</v>
      </c>
      <c r="AF3" s="12"/>
      <c r="AG3" s="4">
        <f t="shared" si="4"/>
        <v>0.84570665409694401</v>
      </c>
      <c r="AH3" s="4">
        <f t="shared" si="4"/>
        <v>6.4856277441712296E-2</v>
      </c>
      <c r="AI3" s="4">
        <f t="shared" si="4"/>
        <v>3.23670359022704E-2</v>
      </c>
      <c r="AJ3" s="4">
        <f t="shared" si="4"/>
        <v>5.7070032559073301E-2</v>
      </c>
      <c r="AK3" s="13"/>
      <c r="AL3" s="13">
        <f t="shared" si="5"/>
        <v>0.15429334590305599</v>
      </c>
      <c r="AM3" s="5" t="s">
        <v>70</v>
      </c>
      <c r="AN3" s="4">
        <f t="shared" si="6"/>
        <v>0.94110724870166473</v>
      </c>
      <c r="AO3" s="4">
        <f t="shared" si="7"/>
        <v>0.95908346972177105</v>
      </c>
      <c r="AP3" s="4">
        <f t="shared" si="8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114559</v>
      </c>
      <c r="Z4" s="5">
        <f t="shared" si="1"/>
        <v>0.352489230769231</v>
      </c>
      <c r="AA4" s="3">
        <f t="shared" si="2"/>
        <v>195635</v>
      </c>
      <c r="AB4" s="3">
        <f t="shared" si="2"/>
        <v>114559</v>
      </c>
      <c r="AC4" s="3">
        <f t="shared" si="2"/>
        <v>81076</v>
      </c>
      <c r="AD4" s="4">
        <f t="shared" si="3"/>
        <v>0.58557517826564798</v>
      </c>
      <c r="AE4" s="5">
        <f t="shared" si="3"/>
        <v>0.41442482173435202</v>
      </c>
      <c r="AF4" s="12"/>
      <c r="AG4" s="4">
        <f t="shared" si="4"/>
        <v>0.87942457598268109</v>
      </c>
      <c r="AH4" s="4">
        <f t="shared" si="4"/>
        <v>6.3067938791365102E-2</v>
      </c>
      <c r="AI4" s="4">
        <f t="shared" si="4"/>
        <v>2.4188409465864699E-2</v>
      </c>
      <c r="AJ4" s="4">
        <f t="shared" si="4"/>
        <v>3.3319075760088704E-2</v>
      </c>
      <c r="AK4" s="13"/>
      <c r="AL4" s="13">
        <f t="shared" si="5"/>
        <v>0.12057542401731851</v>
      </c>
      <c r="AM4" s="5" t="s">
        <v>71</v>
      </c>
      <c r="AN4" s="4">
        <f t="shared" si="6"/>
        <v>0.54412857907335355</v>
      </c>
      <c r="AO4" s="4">
        <f t="shared" si="7"/>
        <v>0.62934622096925696</v>
      </c>
      <c r="AP4" s="4">
        <f t="shared" si="8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132543</v>
      </c>
      <c r="Z5" s="5">
        <f t="shared" si="1"/>
        <v>0.40782461538461495</v>
      </c>
      <c r="AA5" s="3">
        <f t="shared" si="2"/>
        <v>183011</v>
      </c>
      <c r="AB5" s="3">
        <f t="shared" si="2"/>
        <v>141909</v>
      </c>
      <c r="AC5" s="3">
        <f t="shared" si="2"/>
        <v>41102</v>
      </c>
      <c r="AD5" s="4">
        <f t="shared" si="3"/>
        <v>0.77541240690450297</v>
      </c>
      <c r="AE5" s="5">
        <f t="shared" si="3"/>
        <v>0.22458759309549697</v>
      </c>
      <c r="AF5" s="12"/>
      <c r="AG5" s="4">
        <f t="shared" si="4"/>
        <v>0.77761933862972799</v>
      </c>
      <c r="AH5" s="4">
        <f t="shared" si="4"/>
        <v>9.6074481489026198E-2</v>
      </c>
      <c r="AI5" s="4">
        <f t="shared" si="4"/>
        <v>4.8188135171227504E-2</v>
      </c>
      <c r="AJ5" s="4">
        <f t="shared" si="4"/>
        <v>7.8118044710018597E-2</v>
      </c>
      <c r="AK5" s="13"/>
      <c r="AL5" s="13">
        <f t="shared" si="5"/>
        <v>0.22238066137027229</v>
      </c>
      <c r="AM5" s="2" t="s">
        <v>72</v>
      </c>
      <c r="AN5" s="4">
        <f t="shared" si="6"/>
        <v>1.2032783833321374</v>
      </c>
      <c r="AO5" s="4">
        <f t="shared" si="7"/>
        <v>1.1089836357564324</v>
      </c>
      <c r="AP5" s="4">
        <f t="shared" si="8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131978</v>
      </c>
      <c r="Z6" s="5">
        <f t="shared" si="1"/>
        <v>0.40608615384615399</v>
      </c>
      <c r="AA6" s="3">
        <f t="shared" si="2"/>
        <v>182208</v>
      </c>
      <c r="AB6" s="3">
        <f t="shared" si="2"/>
        <v>141297</v>
      </c>
      <c r="AC6" s="3">
        <f t="shared" si="2"/>
        <v>40911</v>
      </c>
      <c r="AD6" s="4">
        <f t="shared" si="3"/>
        <v>0.77547089041095907</v>
      </c>
      <c r="AE6" s="5">
        <f t="shared" si="3"/>
        <v>0.22452910958904099</v>
      </c>
      <c r="AF6" s="12"/>
      <c r="AG6" s="4">
        <f t="shared" si="4"/>
        <v>0.79529163951567694</v>
      </c>
      <c r="AH6" s="4">
        <f t="shared" si="4"/>
        <v>9.3371622543151109E-2</v>
      </c>
      <c r="AI6" s="4">
        <f t="shared" si="4"/>
        <v>4.1825152676961297E-2</v>
      </c>
      <c r="AJ6" s="4">
        <f t="shared" si="4"/>
        <v>6.9511585264210696E-2</v>
      </c>
      <c r="AK6" s="13"/>
      <c r="AL6" s="13">
        <f t="shared" si="5"/>
        <v>0.20470836048432312</v>
      </c>
      <c r="AM6" s="5" t="s">
        <v>73</v>
      </c>
      <c r="AN6" s="4">
        <f t="shared" si="6"/>
        <v>1.0653787726692527</v>
      </c>
      <c r="AO6" s="4">
        <f t="shared" si="7"/>
        <v>1.0259328154064997</v>
      </c>
      <c r="AP6" s="4">
        <f t="shared" si="8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132154</v>
      </c>
      <c r="Z7" s="5">
        <f t="shared" si="1"/>
        <v>0.40662769230769202</v>
      </c>
      <c r="AA7" s="3">
        <f t="shared" si="2"/>
        <v>182369</v>
      </c>
      <c r="AB7" s="3">
        <f t="shared" si="2"/>
        <v>141394</v>
      </c>
      <c r="AC7" s="3">
        <f t="shared" si="2"/>
        <v>40975</v>
      </c>
      <c r="AD7" s="4">
        <f t="shared" si="3"/>
        <v>0.77531817359309996</v>
      </c>
      <c r="AE7" s="5">
        <f t="shared" si="3"/>
        <v>0.22468182640689999</v>
      </c>
      <c r="AF7" s="12"/>
      <c r="AG7" s="4">
        <f t="shared" si="4"/>
        <v>0.85391285923997795</v>
      </c>
      <c r="AH7" s="4">
        <f t="shared" si="4"/>
        <v>7.8794436793438005E-2</v>
      </c>
      <c r="AI7" s="4">
        <f t="shared" si="4"/>
        <v>2.9026741528822401E-2</v>
      </c>
      <c r="AJ7" s="4">
        <f t="shared" si="4"/>
        <v>3.8265962437762001E-2</v>
      </c>
      <c r="AK7" s="13"/>
      <c r="AL7" s="13">
        <f t="shared" si="5"/>
        <v>0.14608714076002241</v>
      </c>
      <c r="AM7" s="5" t="s">
        <v>74</v>
      </c>
      <c r="AN7" s="4">
        <f t="shared" si="6"/>
        <v>0.59003565938034375</v>
      </c>
      <c r="AO7" s="4">
        <f t="shared" si="7"/>
        <v>0.63941168538907589</v>
      </c>
      <c r="AP7" s="4">
        <f t="shared" si="8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131663</v>
      </c>
      <c r="Z8" s="5">
        <f t="shared" si="1"/>
        <v>0.40511692307692299</v>
      </c>
      <c r="AA8" s="3">
        <f t="shared" si="2"/>
        <v>182441</v>
      </c>
      <c r="AB8" s="3">
        <f t="shared" si="2"/>
        <v>140663</v>
      </c>
      <c r="AC8" s="3">
        <f t="shared" si="2"/>
        <v>41778</v>
      </c>
      <c r="AD8" s="4">
        <f t="shared" si="3"/>
        <v>0.77100542093060198</v>
      </c>
      <c r="AE8" s="5">
        <f t="shared" si="3"/>
        <v>0.22899457906939802</v>
      </c>
      <c r="AF8" s="12"/>
      <c r="AG8" s="4">
        <f t="shared" si="4"/>
        <v>0.79779436895710998</v>
      </c>
      <c r="AH8" s="4">
        <f t="shared" si="4"/>
        <v>8.7830294008187607E-2</v>
      </c>
      <c r="AI8" s="4">
        <f t="shared" si="4"/>
        <v>4.3186012775039299E-2</v>
      </c>
      <c r="AJ8" s="4">
        <f t="shared" si="4"/>
        <v>7.1189324259662901E-2</v>
      </c>
      <c r="AK8" s="13"/>
      <c r="AL8" s="13">
        <f t="shared" si="5"/>
        <v>0.2022056310428898</v>
      </c>
      <c r="AM8" s="5" t="s">
        <v>75</v>
      </c>
      <c r="AN8" s="4">
        <f t="shared" si="6"/>
        <v>1.0974792584918329</v>
      </c>
      <c r="AO8" s="4">
        <f t="shared" si="7"/>
        <v>1.0186875271621059</v>
      </c>
      <c r="AP8" s="4">
        <f t="shared" si="8"/>
        <v>1.2689015691868748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132706</v>
      </c>
      <c r="F9">
        <v>40.832615384615401</v>
      </c>
      <c r="G9">
        <v>195718</v>
      </c>
      <c r="H9">
        <v>142552</v>
      </c>
      <c r="I9">
        <v>53166</v>
      </c>
      <c r="J9">
        <v>72.835406043389</v>
      </c>
      <c r="K9">
        <v>27.164593956611</v>
      </c>
      <c r="L9">
        <v>80.3686344249695</v>
      </c>
      <c r="M9">
        <v>8.5323949180896097</v>
      </c>
      <c r="N9">
        <v>4.0940123280032603</v>
      </c>
      <c r="O9">
        <v>7.0049583289376498</v>
      </c>
      <c r="P9">
        <v>1.23784353299047</v>
      </c>
      <c r="Q9">
        <v>1.19760479041916E-2</v>
      </c>
      <c r="R9">
        <v>2.3188405797101499</v>
      </c>
      <c r="S9">
        <v>0.4149377593361</v>
      </c>
      <c r="U9" s="2">
        <v>8</v>
      </c>
      <c r="V9" s="2" t="s">
        <v>77</v>
      </c>
      <c r="W9" s="2">
        <f t="shared" ref="W9" si="9">C9</f>
        <v>200</v>
      </c>
      <c r="X9" s="3">
        <f t="shared" ref="X9" si="10">D9</f>
        <v>325000</v>
      </c>
      <c r="Y9" s="3">
        <f t="shared" ref="Y9" si="11">E9</f>
        <v>132706</v>
      </c>
      <c r="Z9" s="5">
        <f t="shared" ref="Z9" si="12">F18</f>
        <v>0.40832615384615401</v>
      </c>
      <c r="AA9" s="3">
        <f t="shared" ref="AA9" si="13">G9</f>
        <v>195718</v>
      </c>
      <c r="AB9" s="3">
        <f t="shared" ref="AB9" si="14">H9</f>
        <v>142552</v>
      </c>
      <c r="AC9" s="3">
        <f t="shared" ref="AC9" si="15">I9</f>
        <v>53166</v>
      </c>
      <c r="AD9" s="4">
        <f t="shared" ref="AD9" si="16">J18</f>
        <v>0.72835406043388995</v>
      </c>
      <c r="AE9" s="5">
        <f t="shared" ref="AE9" si="17">K18</f>
        <v>0.27164593956611</v>
      </c>
      <c r="AF9" s="12"/>
      <c r="AG9" s="4">
        <f t="shared" ref="AG9" si="18">L18</f>
        <v>0.80368634424969498</v>
      </c>
      <c r="AH9" s="4">
        <f t="shared" ref="AH9" si="19">M18</f>
        <v>8.53239491808961E-2</v>
      </c>
      <c r="AI9" s="4">
        <f t="shared" ref="AI9" si="20">N18</f>
        <v>4.0940123280032603E-2</v>
      </c>
      <c r="AJ9" s="4">
        <f t="shared" ref="AJ9" si="21">O18</f>
        <v>7.0049583289376494E-2</v>
      </c>
      <c r="AK9" s="13"/>
      <c r="AL9" s="13">
        <f t="shared" ref="AL9" si="22">SUM(AH9:AJ9)</f>
        <v>0.19631365575030518</v>
      </c>
      <c r="AM9" s="5" t="s">
        <v>78</v>
      </c>
      <c r="AN9" s="4">
        <f t="shared" ref="AN9" si="23">P18</f>
        <v>1.0920414736889503</v>
      </c>
      <c r="AO9" s="4">
        <f t="shared" ref="AO9" si="24">R18</f>
        <v>1.0452619843924229</v>
      </c>
      <c r="AP9" s="4">
        <f t="shared" ref="AP9" si="25">S18</f>
        <v>1.2302904564315353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6">L2/$A$11</f>
        <v>0.84260067758723101</v>
      </c>
      <c r="M11">
        <f t="shared" si="26"/>
        <v>6.3288044427368892E-2</v>
      </c>
      <c r="N11">
        <f t="shared" si="26"/>
        <v>3.3294331319199497E-2</v>
      </c>
      <c r="O11">
        <f t="shared" si="26"/>
        <v>6.0816946666201001E-2</v>
      </c>
      <c r="P11">
        <f t="shared" ref="P11:P18" si="27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28">F3/$A$11</f>
        <v>0.35249538461538499</v>
      </c>
      <c r="J12">
        <f t="shared" ref="J12:O18" si="29">J3/$A$11</f>
        <v>0.58608270365121795</v>
      </c>
      <c r="K12">
        <f t="shared" si="29"/>
        <v>0.41391729634878205</v>
      </c>
      <c r="L12">
        <f t="shared" si="29"/>
        <v>0.84570665409694401</v>
      </c>
      <c r="M12">
        <f t="shared" si="29"/>
        <v>6.4856277441712296E-2</v>
      </c>
      <c r="N12">
        <f t="shared" si="29"/>
        <v>3.23670359022704E-2</v>
      </c>
      <c r="O12">
        <f t="shared" si="29"/>
        <v>5.7070032559073301E-2</v>
      </c>
      <c r="P12">
        <f t="shared" si="27"/>
        <v>0.94110724870166473</v>
      </c>
      <c r="R12">
        <f t="shared" ref="R12:R18" si="30">R3/$R$2</f>
        <v>0.95908346972177105</v>
      </c>
      <c r="S12">
        <f t="shared" ref="S12:S17" si="31">S3/$S$2</f>
        <v>0.97854785478547746</v>
      </c>
    </row>
    <row r="13" spans="1:42" x14ac:dyDescent="0.25">
      <c r="F13">
        <f t="shared" si="28"/>
        <v>0.352489230769231</v>
      </c>
      <c r="J13">
        <f t="shared" si="29"/>
        <v>0.58557517826564798</v>
      </c>
      <c r="K13">
        <f t="shared" si="29"/>
        <v>0.41442482173435202</v>
      </c>
      <c r="L13">
        <f t="shared" si="29"/>
        <v>0.87942457598268109</v>
      </c>
      <c r="M13">
        <f t="shared" si="29"/>
        <v>6.3067938791365102E-2</v>
      </c>
      <c r="N13">
        <f t="shared" si="29"/>
        <v>2.4188409465864699E-2</v>
      </c>
      <c r="O13">
        <f t="shared" si="29"/>
        <v>3.3319075760088704E-2</v>
      </c>
      <c r="P13">
        <f t="shared" si="27"/>
        <v>0.54412857907335355</v>
      </c>
      <c r="R13">
        <f t="shared" si="30"/>
        <v>0.62934622096925696</v>
      </c>
      <c r="S13">
        <f t="shared" si="31"/>
        <v>0</v>
      </c>
    </row>
    <row r="14" spans="1:42" x14ac:dyDescent="0.25">
      <c r="F14">
        <f t="shared" si="28"/>
        <v>0.40782461538461495</v>
      </c>
      <c r="J14">
        <f t="shared" si="29"/>
        <v>0.77541240690450297</v>
      </c>
      <c r="K14">
        <f t="shared" si="29"/>
        <v>0.22458759309549697</v>
      </c>
      <c r="L14">
        <f t="shared" si="29"/>
        <v>0.77761933862972799</v>
      </c>
      <c r="M14">
        <f t="shared" si="29"/>
        <v>9.6074481489026198E-2</v>
      </c>
      <c r="N14">
        <f t="shared" si="29"/>
        <v>4.8188135171227504E-2</v>
      </c>
      <c r="O14">
        <f t="shared" si="29"/>
        <v>7.8118044710018597E-2</v>
      </c>
      <c r="P14">
        <f t="shared" si="27"/>
        <v>1.2032783833321374</v>
      </c>
      <c r="R14">
        <f t="shared" si="30"/>
        <v>1.1089836357564324</v>
      </c>
      <c r="S14">
        <f t="shared" si="31"/>
        <v>1.2985401459854002</v>
      </c>
    </row>
    <row r="15" spans="1:42" x14ac:dyDescent="0.25">
      <c r="F15">
        <f t="shared" si="28"/>
        <v>0.40608615384615399</v>
      </c>
      <c r="J15">
        <f t="shared" si="29"/>
        <v>0.77547089041095907</v>
      </c>
      <c r="K15">
        <f t="shared" si="29"/>
        <v>0.22452910958904099</v>
      </c>
      <c r="L15">
        <f t="shared" si="29"/>
        <v>0.79529163951567694</v>
      </c>
      <c r="M15">
        <f t="shared" si="29"/>
        <v>9.3371622543151109E-2</v>
      </c>
      <c r="N15">
        <f t="shared" si="29"/>
        <v>4.1825152676961297E-2</v>
      </c>
      <c r="O15">
        <f t="shared" si="29"/>
        <v>6.9511585264210696E-2</v>
      </c>
      <c r="P15">
        <f t="shared" si="27"/>
        <v>1.0653787726692527</v>
      </c>
      <c r="R15">
        <f t="shared" si="30"/>
        <v>1.0259328154064997</v>
      </c>
      <c r="S15">
        <f t="shared" si="31"/>
        <v>1.2302904564315353</v>
      </c>
    </row>
    <row r="16" spans="1:42" x14ac:dyDescent="0.25">
      <c r="F16">
        <f t="shared" si="28"/>
        <v>0.40662769230769202</v>
      </c>
      <c r="J16">
        <f t="shared" si="29"/>
        <v>0.77531817359309996</v>
      </c>
      <c r="K16">
        <f t="shared" si="29"/>
        <v>0.22468182640689999</v>
      </c>
      <c r="L16">
        <f t="shared" si="29"/>
        <v>0.85391285923997795</v>
      </c>
      <c r="M16">
        <f t="shared" si="29"/>
        <v>7.8794436793438005E-2</v>
      </c>
      <c r="N16">
        <f t="shared" si="29"/>
        <v>2.9026741528822401E-2</v>
      </c>
      <c r="O16">
        <f t="shared" si="29"/>
        <v>3.8265962437762001E-2</v>
      </c>
      <c r="P16">
        <f t="shared" si="27"/>
        <v>0.59003565938034375</v>
      </c>
      <c r="R16">
        <f t="shared" si="30"/>
        <v>0.63941168538907589</v>
      </c>
      <c r="S16">
        <f t="shared" si="31"/>
        <v>0.41180555555555554</v>
      </c>
    </row>
    <row r="17" spans="6:19" x14ac:dyDescent="0.25">
      <c r="F17">
        <f t="shared" si="28"/>
        <v>0.40511692307692299</v>
      </c>
      <c r="J17">
        <f t="shared" si="29"/>
        <v>0.77100542093060198</v>
      </c>
      <c r="K17">
        <f t="shared" si="29"/>
        <v>0.22899457906939802</v>
      </c>
      <c r="L17">
        <f t="shared" si="29"/>
        <v>0.79779436895710998</v>
      </c>
      <c r="M17">
        <f t="shared" si="29"/>
        <v>8.7830294008187607E-2</v>
      </c>
      <c r="N17">
        <f t="shared" si="29"/>
        <v>4.3186012775039299E-2</v>
      </c>
      <c r="O17">
        <f t="shared" si="29"/>
        <v>7.1189324259662901E-2</v>
      </c>
      <c r="P17">
        <f>P8/$P$2</f>
        <v>1.0974792584918329</v>
      </c>
      <c r="R17">
        <f t="shared" si="30"/>
        <v>1.0186875271621059</v>
      </c>
      <c r="S17">
        <f t="shared" si="31"/>
        <v>1.2689015691868748</v>
      </c>
    </row>
    <row r="18" spans="6:19" x14ac:dyDescent="0.25">
      <c r="F18">
        <f t="shared" si="28"/>
        <v>0.40832615384615401</v>
      </c>
      <c r="J18">
        <f t="shared" si="29"/>
        <v>0.72835406043388995</v>
      </c>
      <c r="K18">
        <f t="shared" si="29"/>
        <v>0.27164593956611</v>
      </c>
      <c r="L18">
        <f t="shared" si="29"/>
        <v>0.80368634424969498</v>
      </c>
      <c r="M18">
        <f t="shared" si="29"/>
        <v>8.53239491808961E-2</v>
      </c>
      <c r="N18">
        <f t="shared" si="29"/>
        <v>4.0940123280032603E-2</v>
      </c>
      <c r="O18">
        <f t="shared" si="29"/>
        <v>7.0049583289376494E-2</v>
      </c>
      <c r="P18">
        <f t="shared" si="27"/>
        <v>1.0920414736889503</v>
      </c>
      <c r="R18">
        <f t="shared" si="30"/>
        <v>1.0452619843924229</v>
      </c>
      <c r="S18">
        <f>S9/$S$2</f>
        <v>1.2302904564315353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D66E-4170-48F4-8D24-FEDA7A722D44}">
  <dimension ref="A1:AP18"/>
  <sheetViews>
    <sheetView topLeftCell="I1" zoomScale="85" zoomScaleNormal="85" workbookViewId="0">
      <selection activeCell="AN9" sqref="AN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1" t="s">
        <v>34</v>
      </c>
      <c r="AO1" s="21" t="s">
        <v>36</v>
      </c>
      <c r="AP1" s="21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114390</v>
      </c>
      <c r="F2">
        <v>35.196923076923099</v>
      </c>
      <c r="G2">
        <v>195723</v>
      </c>
      <c r="H2">
        <v>114390</v>
      </c>
      <c r="I2">
        <v>81333</v>
      </c>
      <c r="J2">
        <v>58.444842966845997</v>
      </c>
      <c r="K2">
        <v>41.555157033154003</v>
      </c>
      <c r="L2">
        <v>85.778477139610104</v>
      </c>
      <c r="M2">
        <v>6.6797797010228201</v>
      </c>
      <c r="N2">
        <v>2.9600489553282601</v>
      </c>
      <c r="O2">
        <v>4.5816942040388096</v>
      </c>
      <c r="P2">
        <v>0.83537683317439904</v>
      </c>
      <c r="Q2">
        <v>8.2101806239737295E-3</v>
      </c>
      <c r="R2">
        <v>1.7921146953405001</v>
      </c>
      <c r="S2">
        <v>0.17035775127768299</v>
      </c>
      <c r="U2" s="2">
        <v>1</v>
      </c>
      <c r="V2" s="2" t="s">
        <v>20</v>
      </c>
      <c r="W2" s="2">
        <f t="shared" ref="W2:Y9" si="0">C2</f>
        <v>200</v>
      </c>
      <c r="X2" s="3">
        <f t="shared" si="0"/>
        <v>325000</v>
      </c>
      <c r="Y2" s="3">
        <f t="shared" si="0"/>
        <v>114390</v>
      </c>
      <c r="Z2" s="5">
        <f>F11</f>
        <v>0.35196923076923098</v>
      </c>
      <c r="AA2" s="3">
        <f t="shared" ref="AA2:AC9" si="1">G2</f>
        <v>195723</v>
      </c>
      <c r="AB2" s="3">
        <f t="shared" si="1"/>
        <v>114390</v>
      </c>
      <c r="AC2" s="3">
        <f t="shared" si="1"/>
        <v>81333</v>
      </c>
      <c r="AD2" s="4">
        <f t="shared" ref="AD2:AE9" si="2">J11</f>
        <v>0.58444842966846</v>
      </c>
      <c r="AE2" s="5">
        <f t="shared" si="2"/>
        <v>0.41555157033154005</v>
      </c>
      <c r="AF2" s="12"/>
      <c r="AG2" s="4">
        <f t="shared" ref="AG2:AJ9" si="3">L11</f>
        <v>0.85778477139610099</v>
      </c>
      <c r="AH2" s="4">
        <f t="shared" si="3"/>
        <v>6.6797797010228199E-2</v>
      </c>
      <c r="AI2" s="4">
        <f t="shared" si="3"/>
        <v>2.9600489553282601E-2</v>
      </c>
      <c r="AJ2" s="4">
        <f t="shared" si="3"/>
        <v>4.5816942040388095E-2</v>
      </c>
      <c r="AK2" s="13"/>
      <c r="AL2" s="13">
        <f t="shared" ref="AL2:AL9" si="4">SUM(AH2:AJ2)</f>
        <v>0.1422152286038989</v>
      </c>
      <c r="AM2" s="5" t="s">
        <v>79</v>
      </c>
      <c r="AN2" s="4">
        <f t="shared" ref="AN2:AN9" si="5">P11</f>
        <v>1</v>
      </c>
      <c r="AO2" s="4">
        <f>S11</f>
        <v>1</v>
      </c>
      <c r="AP2" s="4">
        <f>R11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114727</v>
      </c>
      <c r="F3">
        <v>35.300615384615398</v>
      </c>
      <c r="G3">
        <v>195520</v>
      </c>
      <c r="H3">
        <v>114727</v>
      </c>
      <c r="I3">
        <v>80793</v>
      </c>
      <c r="J3">
        <v>58.677884615384599</v>
      </c>
      <c r="K3">
        <v>41.322115384615401</v>
      </c>
      <c r="L3">
        <v>86.151472626321606</v>
      </c>
      <c r="M3">
        <v>6.6252930870675604</v>
      </c>
      <c r="N3">
        <v>2.9382795680179901</v>
      </c>
      <c r="O3">
        <v>4.2849547185928296</v>
      </c>
      <c r="P3">
        <v>0.80198980170017697</v>
      </c>
      <c r="Q3">
        <v>7.2332730560578703E-3</v>
      </c>
      <c r="R3">
        <v>1.76056338028169</v>
      </c>
      <c r="S3">
        <v>0.16919759226231301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114727</v>
      </c>
      <c r="Z3" s="5">
        <f t="shared" ref="Z3:Z9" si="6">F12</f>
        <v>0.35300615384615397</v>
      </c>
      <c r="AA3" s="3">
        <f t="shared" si="1"/>
        <v>195520</v>
      </c>
      <c r="AB3" s="3">
        <f t="shared" si="1"/>
        <v>114727</v>
      </c>
      <c r="AC3" s="3">
        <f t="shared" si="1"/>
        <v>80793</v>
      </c>
      <c r="AD3" s="4">
        <f t="shared" si="2"/>
        <v>0.58677884615384601</v>
      </c>
      <c r="AE3" s="5">
        <f t="shared" si="2"/>
        <v>0.41322115384615399</v>
      </c>
      <c r="AF3" s="12"/>
      <c r="AG3" s="4">
        <f t="shared" si="3"/>
        <v>0.86151472626321601</v>
      </c>
      <c r="AH3" s="4">
        <f t="shared" si="3"/>
        <v>6.6252930870675603E-2</v>
      </c>
      <c r="AI3" s="4">
        <f t="shared" si="3"/>
        <v>2.9382795680179902E-2</v>
      </c>
      <c r="AJ3" s="4">
        <f t="shared" si="3"/>
        <v>4.2849547185928295E-2</v>
      </c>
      <c r="AK3" s="13"/>
      <c r="AL3" s="13">
        <f t="shared" si="4"/>
        <v>0.13848527373678379</v>
      </c>
      <c r="AM3" s="5" t="s">
        <v>80</v>
      </c>
      <c r="AN3" s="4">
        <f t="shared" si="5"/>
        <v>0.96003356790808692</v>
      </c>
      <c r="AO3" s="4">
        <f t="shared" ref="AO3:AO9" si="7">S12</f>
        <v>0.99318986657977826</v>
      </c>
      <c r="AP3" s="4">
        <f t="shared" ref="AP3:AP9" si="8">R12</f>
        <v>0.98239436619718401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114757</v>
      </c>
      <c r="F4">
        <v>35.309846153846202</v>
      </c>
      <c r="G4">
        <v>195784</v>
      </c>
      <c r="H4">
        <v>114757</v>
      </c>
      <c r="I4">
        <v>81027</v>
      </c>
      <c r="J4">
        <v>58.614084909900697</v>
      </c>
      <c r="K4">
        <v>41.385915090099303</v>
      </c>
      <c r="L4">
        <v>89.378425716949707</v>
      </c>
      <c r="M4">
        <v>5.9473496170168296</v>
      </c>
      <c r="N4">
        <v>2.0216631665170799</v>
      </c>
      <c r="O4">
        <v>2.65256149951637</v>
      </c>
      <c r="P4">
        <v>0.48138205741964502</v>
      </c>
      <c r="Q4">
        <v>4.98338870431894E-3</v>
      </c>
      <c r="R4">
        <v>1.1844331641285999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114757</v>
      </c>
      <c r="Z4" s="5">
        <f t="shared" si="6"/>
        <v>0.35309846153846203</v>
      </c>
      <c r="AA4" s="3">
        <f t="shared" si="1"/>
        <v>195784</v>
      </c>
      <c r="AB4" s="3">
        <f t="shared" si="1"/>
        <v>114757</v>
      </c>
      <c r="AC4" s="3">
        <f t="shared" si="1"/>
        <v>81027</v>
      </c>
      <c r="AD4" s="4">
        <f t="shared" si="2"/>
        <v>0.58614084909900699</v>
      </c>
      <c r="AE4" s="5">
        <f t="shared" si="2"/>
        <v>0.41385915090099301</v>
      </c>
      <c r="AF4" s="12"/>
      <c r="AG4" s="4">
        <f t="shared" si="3"/>
        <v>0.89378425716949705</v>
      </c>
      <c r="AH4" s="4">
        <f t="shared" si="3"/>
        <v>5.9473496170168297E-2</v>
      </c>
      <c r="AI4" s="4">
        <f t="shared" si="3"/>
        <v>2.0216631665170799E-2</v>
      </c>
      <c r="AJ4" s="4">
        <f t="shared" si="3"/>
        <v>2.6525614995163701E-2</v>
      </c>
      <c r="AK4" s="13"/>
      <c r="AL4" s="13">
        <f t="shared" si="4"/>
        <v>0.10621574283050281</v>
      </c>
      <c r="AM4" s="5" t="s">
        <v>81</v>
      </c>
      <c r="AN4" s="4">
        <f t="shared" si="5"/>
        <v>0.57624540004348956</v>
      </c>
      <c r="AO4" s="4">
        <f t="shared" si="7"/>
        <v>0</v>
      </c>
      <c r="AP4" s="4">
        <f t="shared" si="8"/>
        <v>0.66091370558375939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131992</v>
      </c>
      <c r="F5">
        <v>40.612923076923103</v>
      </c>
      <c r="G5">
        <v>182364</v>
      </c>
      <c r="H5">
        <v>141250</v>
      </c>
      <c r="I5">
        <v>41114</v>
      </c>
      <c r="J5">
        <v>77.454980149590895</v>
      </c>
      <c r="K5">
        <v>22.545019850409101</v>
      </c>
      <c r="L5">
        <v>79.463149281774605</v>
      </c>
      <c r="M5">
        <v>10.115006970119399</v>
      </c>
      <c r="N5">
        <v>4.3290502454694204</v>
      </c>
      <c r="O5">
        <v>6.0927935026365203</v>
      </c>
      <c r="P5">
        <v>1.0428013156738001</v>
      </c>
      <c r="Q5">
        <v>9.9290780141843994E-3</v>
      </c>
      <c r="R5">
        <v>2.0679722915499399</v>
      </c>
      <c r="S5">
        <v>0.27932960893854702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131992</v>
      </c>
      <c r="Z5" s="5">
        <f t="shared" si="6"/>
        <v>0.40612923076923102</v>
      </c>
      <c r="AA5" s="3">
        <f t="shared" si="1"/>
        <v>182364</v>
      </c>
      <c r="AB5" s="3">
        <f t="shared" si="1"/>
        <v>141250</v>
      </c>
      <c r="AC5" s="3">
        <f t="shared" si="1"/>
        <v>41114</v>
      </c>
      <c r="AD5" s="4">
        <f t="shared" si="2"/>
        <v>0.77454980149590891</v>
      </c>
      <c r="AE5" s="5">
        <f t="shared" si="2"/>
        <v>0.22545019850409101</v>
      </c>
      <c r="AF5" s="12"/>
      <c r="AG5" s="4">
        <f t="shared" si="3"/>
        <v>0.79463149281774603</v>
      </c>
      <c r="AH5" s="4">
        <f t="shared" si="3"/>
        <v>0.10115006970119399</v>
      </c>
      <c r="AI5" s="4">
        <f t="shared" si="3"/>
        <v>4.3290502454694207E-2</v>
      </c>
      <c r="AJ5" s="4">
        <f t="shared" si="3"/>
        <v>6.0927935026365204E-2</v>
      </c>
      <c r="AK5" s="13"/>
      <c r="AL5" s="13">
        <f t="shared" si="4"/>
        <v>0.20536850718225338</v>
      </c>
      <c r="AM5" s="2" t="s">
        <v>82</v>
      </c>
      <c r="AN5" s="4">
        <f t="shared" si="5"/>
        <v>1.248300496568951</v>
      </c>
      <c r="AO5" s="4">
        <f t="shared" si="7"/>
        <v>1.6396648044692725</v>
      </c>
      <c r="AP5" s="4">
        <f t="shared" si="8"/>
        <v>1.1539285386848677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131731</v>
      </c>
      <c r="F6">
        <v>40.532615384615397</v>
      </c>
      <c r="G6">
        <v>182155</v>
      </c>
      <c r="H6">
        <v>141010</v>
      </c>
      <c r="I6">
        <v>41145</v>
      </c>
      <c r="J6">
        <v>77.412094095687706</v>
      </c>
      <c r="K6">
        <v>22.587905904312301</v>
      </c>
      <c r="L6">
        <v>81.519156462791599</v>
      </c>
      <c r="M6">
        <v>9.2969764140559192</v>
      </c>
      <c r="N6">
        <v>3.7371613363597</v>
      </c>
      <c r="O6">
        <v>5.4467057867927799</v>
      </c>
      <c r="P6">
        <v>0.93352745213141397</v>
      </c>
      <c r="Q6">
        <v>8.7719298245613996E-3</v>
      </c>
      <c r="R6">
        <v>1.83619604433254</v>
      </c>
      <c r="S6">
        <v>0.27699873181534301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131731</v>
      </c>
      <c r="Z6" s="5">
        <f t="shared" si="6"/>
        <v>0.40532615384615395</v>
      </c>
      <c r="AA6" s="3">
        <f t="shared" si="1"/>
        <v>182155</v>
      </c>
      <c r="AB6" s="3">
        <f t="shared" si="1"/>
        <v>141010</v>
      </c>
      <c r="AC6" s="3">
        <f t="shared" si="1"/>
        <v>41145</v>
      </c>
      <c r="AD6" s="4">
        <f t="shared" si="2"/>
        <v>0.77412094095687711</v>
      </c>
      <c r="AE6" s="5">
        <f t="shared" si="2"/>
        <v>0.225879059043123</v>
      </c>
      <c r="AF6" s="12"/>
      <c r="AG6" s="4">
        <f t="shared" si="3"/>
        <v>0.81519156462791598</v>
      </c>
      <c r="AH6" s="4">
        <f t="shared" si="3"/>
        <v>9.2969764140559186E-2</v>
      </c>
      <c r="AI6" s="4">
        <f t="shared" si="3"/>
        <v>3.7371613363596998E-2</v>
      </c>
      <c r="AJ6" s="4">
        <f t="shared" si="3"/>
        <v>5.4467057867927798E-2</v>
      </c>
      <c r="AK6" s="13"/>
      <c r="AL6" s="13">
        <f t="shared" si="4"/>
        <v>0.184808435372084</v>
      </c>
      <c r="AM6" s="5" t="s">
        <v>83</v>
      </c>
      <c r="AN6" s="4">
        <f t="shared" si="5"/>
        <v>1.1174926273500385</v>
      </c>
      <c r="AO6" s="4">
        <f t="shared" si="7"/>
        <v>1.625982555756065</v>
      </c>
      <c r="AP6" s="4">
        <f t="shared" si="8"/>
        <v>1.0245973927375582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131991</v>
      </c>
      <c r="F7">
        <v>40.612615384615403</v>
      </c>
      <c r="G7">
        <v>182571</v>
      </c>
      <c r="H7">
        <v>141268</v>
      </c>
      <c r="I7">
        <v>41303</v>
      </c>
      <c r="J7">
        <v>77.377020446839893</v>
      </c>
      <c r="K7">
        <v>22.6229795531601</v>
      </c>
      <c r="L7">
        <v>86.936230500564406</v>
      </c>
      <c r="M7">
        <v>7.5565758271397296</v>
      </c>
      <c r="N7">
        <v>2.5228992885878601</v>
      </c>
      <c r="O7">
        <v>2.9842943837079798</v>
      </c>
      <c r="P7">
        <v>0.515774669723298</v>
      </c>
      <c r="Q7">
        <v>4.4247787610619503E-3</v>
      </c>
      <c r="R7">
        <v>1.1922503725782401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131991</v>
      </c>
      <c r="Z7" s="5">
        <f t="shared" si="6"/>
        <v>0.40612615384615403</v>
      </c>
      <c r="AA7" s="3">
        <f t="shared" si="1"/>
        <v>182571</v>
      </c>
      <c r="AB7" s="3">
        <f t="shared" si="1"/>
        <v>141268</v>
      </c>
      <c r="AC7" s="3">
        <f t="shared" si="1"/>
        <v>41303</v>
      </c>
      <c r="AD7" s="4">
        <f t="shared" si="2"/>
        <v>0.77377020446839895</v>
      </c>
      <c r="AE7" s="5">
        <f t="shared" si="2"/>
        <v>0.226229795531601</v>
      </c>
      <c r="AF7" s="12"/>
      <c r="AG7" s="4">
        <f t="shared" si="3"/>
        <v>0.86936230500564404</v>
      </c>
      <c r="AH7" s="4">
        <f t="shared" si="3"/>
        <v>7.556575827139729E-2</v>
      </c>
      <c r="AI7" s="4">
        <f t="shared" si="3"/>
        <v>2.5228992885878602E-2</v>
      </c>
      <c r="AJ7" s="4">
        <f t="shared" si="3"/>
        <v>2.9842943837079798E-2</v>
      </c>
      <c r="AK7" s="13"/>
      <c r="AL7" s="13">
        <f t="shared" si="4"/>
        <v>0.13063769499435568</v>
      </c>
      <c r="AM7" s="5" t="s">
        <v>84</v>
      </c>
      <c r="AN7" s="4">
        <f t="shared" si="5"/>
        <v>0.61741557730703944</v>
      </c>
      <c r="AO7" s="4">
        <f t="shared" si="7"/>
        <v>0</v>
      </c>
      <c r="AP7" s="4">
        <f t="shared" si="8"/>
        <v>0.66527570789865864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131931</v>
      </c>
      <c r="F8">
        <v>40.594153846153802</v>
      </c>
      <c r="G8">
        <v>182820</v>
      </c>
      <c r="H8">
        <v>141095</v>
      </c>
      <c r="I8">
        <v>41725</v>
      </c>
      <c r="J8">
        <v>77.177004704080503</v>
      </c>
      <c r="K8">
        <v>22.822995295919501</v>
      </c>
      <c r="L8">
        <v>81.886743828213199</v>
      </c>
      <c r="M8">
        <v>8.8485647800744296</v>
      </c>
      <c r="N8">
        <v>3.7921337668933002</v>
      </c>
      <c r="O8">
        <v>5.4725576248190304</v>
      </c>
      <c r="P8">
        <v>0.93710309209308396</v>
      </c>
      <c r="Q8">
        <v>8.8105726872246704E-3</v>
      </c>
      <c r="R8">
        <v>1.8258426966292101</v>
      </c>
      <c r="S8">
        <v>0.27624309392265201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131931</v>
      </c>
      <c r="Z8" s="5">
        <f t="shared" si="6"/>
        <v>0.40594153846153802</v>
      </c>
      <c r="AA8" s="3">
        <f t="shared" si="1"/>
        <v>182820</v>
      </c>
      <c r="AB8" s="3">
        <f t="shared" si="1"/>
        <v>141095</v>
      </c>
      <c r="AC8" s="3">
        <f t="shared" si="1"/>
        <v>41725</v>
      </c>
      <c r="AD8" s="4">
        <f t="shared" si="2"/>
        <v>0.77177004704080499</v>
      </c>
      <c r="AE8" s="5">
        <f t="shared" si="2"/>
        <v>0.22822995295919501</v>
      </c>
      <c r="AF8" s="12"/>
      <c r="AG8" s="4">
        <f t="shared" si="3"/>
        <v>0.81886743828213193</v>
      </c>
      <c r="AH8" s="4">
        <f t="shared" si="3"/>
        <v>8.8485647800744291E-2</v>
      </c>
      <c r="AI8" s="4">
        <f t="shared" si="3"/>
        <v>3.7921337668932999E-2</v>
      </c>
      <c r="AJ8" s="4">
        <f t="shared" si="3"/>
        <v>5.4725576248190307E-2</v>
      </c>
      <c r="AK8" s="13"/>
      <c r="AL8" s="13">
        <f t="shared" si="4"/>
        <v>0.1811325617178676</v>
      </c>
      <c r="AM8" s="5" t="s">
        <v>85</v>
      </c>
      <c r="AN8" s="4">
        <f t="shared" si="5"/>
        <v>1.121772899222174</v>
      </c>
      <c r="AO8" s="4">
        <f t="shared" si="7"/>
        <v>1.6215469613259688</v>
      </c>
      <c r="AP8" s="4">
        <f t="shared" si="8"/>
        <v>1.0188202247191003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132379</v>
      </c>
      <c r="F9">
        <v>40.731999999999999</v>
      </c>
      <c r="G9">
        <v>195006</v>
      </c>
      <c r="H9">
        <v>142201</v>
      </c>
      <c r="I9">
        <v>52805</v>
      </c>
      <c r="J9">
        <v>72.921346009866397</v>
      </c>
      <c r="K9">
        <v>27.078653990133599</v>
      </c>
      <c r="L9">
        <v>82.105167738085399</v>
      </c>
      <c r="M9">
        <v>8.6207026794280104</v>
      </c>
      <c r="N9">
        <v>3.8616396860529201</v>
      </c>
      <c r="O9">
        <v>5.41248989643372</v>
      </c>
      <c r="P9">
        <v>0.92787673083264399</v>
      </c>
      <c r="Q9">
        <v>8.6956521739130401E-3</v>
      </c>
      <c r="R9">
        <v>1.8324607329842899</v>
      </c>
      <c r="S9">
        <v>0.27359781121750998</v>
      </c>
      <c r="U9" s="2">
        <v>8</v>
      </c>
      <c r="V9" s="2" t="s">
        <v>77</v>
      </c>
      <c r="W9" s="2">
        <f t="shared" si="0"/>
        <v>200</v>
      </c>
      <c r="X9" s="3">
        <f t="shared" si="0"/>
        <v>325000</v>
      </c>
      <c r="Y9" s="3">
        <f t="shared" si="0"/>
        <v>132379</v>
      </c>
      <c r="Z9" s="5">
        <f t="shared" si="6"/>
        <v>0.40732000000000002</v>
      </c>
      <c r="AA9" s="3">
        <f t="shared" si="1"/>
        <v>195006</v>
      </c>
      <c r="AB9" s="3">
        <f t="shared" si="1"/>
        <v>142201</v>
      </c>
      <c r="AC9" s="3">
        <f t="shared" si="1"/>
        <v>52805</v>
      </c>
      <c r="AD9" s="4">
        <f t="shared" si="2"/>
        <v>0.72921346009866395</v>
      </c>
      <c r="AE9" s="5">
        <f t="shared" si="2"/>
        <v>0.270786539901336</v>
      </c>
      <c r="AF9" s="12"/>
      <c r="AG9" s="4">
        <f t="shared" si="3"/>
        <v>0.82105167738085394</v>
      </c>
      <c r="AH9" s="4">
        <f t="shared" si="3"/>
        <v>8.6207026794280106E-2</v>
      </c>
      <c r="AI9" s="4">
        <f t="shared" si="3"/>
        <v>3.8616396860529201E-2</v>
      </c>
      <c r="AJ9" s="4">
        <f t="shared" si="3"/>
        <v>5.4124898964337198E-2</v>
      </c>
      <c r="AK9" s="13"/>
      <c r="AL9" s="13">
        <f t="shared" si="4"/>
        <v>0.1789483226191465</v>
      </c>
      <c r="AM9" s="5" t="s">
        <v>86</v>
      </c>
      <c r="AN9" s="4">
        <f t="shared" si="5"/>
        <v>1.1107283491532187</v>
      </c>
      <c r="AO9" s="4">
        <f t="shared" si="7"/>
        <v>1.606019151846785</v>
      </c>
      <c r="AP9" s="4">
        <f t="shared" si="8"/>
        <v>1.0225130890052347</v>
      </c>
    </row>
    <row r="11" spans="1:42" x14ac:dyDescent="0.25">
      <c r="A11">
        <v>100</v>
      </c>
      <c r="F11">
        <f>F2/$A$11</f>
        <v>0.35196923076923098</v>
      </c>
      <c r="J11">
        <f>J2/$A$11</f>
        <v>0.58444842966846</v>
      </c>
      <c r="K11">
        <f>K2/$A$11</f>
        <v>0.41555157033154005</v>
      </c>
      <c r="L11">
        <f t="shared" ref="L11:O11" si="9">L2/$A$11</f>
        <v>0.85778477139610099</v>
      </c>
      <c r="M11">
        <f t="shared" si="9"/>
        <v>6.6797797010228199E-2</v>
      </c>
      <c r="N11">
        <f t="shared" si="9"/>
        <v>2.9600489553282601E-2</v>
      </c>
      <c r="O11">
        <f t="shared" si="9"/>
        <v>4.5816942040388095E-2</v>
      </c>
      <c r="P11">
        <f t="shared" ref="P11:P18" si="10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11">F3/$A$11</f>
        <v>0.35300615384615397</v>
      </c>
      <c r="J12">
        <f t="shared" ref="J12:O18" si="12">J3/$A$11</f>
        <v>0.58677884615384601</v>
      </c>
      <c r="K12">
        <f t="shared" si="12"/>
        <v>0.41322115384615399</v>
      </c>
      <c r="L12">
        <f t="shared" si="12"/>
        <v>0.86151472626321601</v>
      </c>
      <c r="M12">
        <f t="shared" si="12"/>
        <v>6.6252930870675603E-2</v>
      </c>
      <c r="N12">
        <f t="shared" si="12"/>
        <v>2.9382795680179902E-2</v>
      </c>
      <c r="O12">
        <f t="shared" si="12"/>
        <v>4.2849547185928295E-2</v>
      </c>
      <c r="P12">
        <f t="shared" si="10"/>
        <v>0.96003356790808692</v>
      </c>
      <c r="R12">
        <f t="shared" ref="R12:R18" si="13">R3/$R$2</f>
        <v>0.98239436619718401</v>
      </c>
      <c r="S12">
        <f t="shared" ref="S12:S17" si="14">S3/$S$2</f>
        <v>0.99318986657977826</v>
      </c>
    </row>
    <row r="13" spans="1:42" x14ac:dyDescent="0.25">
      <c r="F13">
        <f t="shared" si="11"/>
        <v>0.35309846153846203</v>
      </c>
      <c r="J13">
        <f t="shared" si="12"/>
        <v>0.58614084909900699</v>
      </c>
      <c r="K13">
        <f t="shared" si="12"/>
        <v>0.41385915090099301</v>
      </c>
      <c r="L13">
        <f t="shared" si="12"/>
        <v>0.89378425716949705</v>
      </c>
      <c r="M13">
        <f t="shared" si="12"/>
        <v>5.9473496170168297E-2</v>
      </c>
      <c r="N13">
        <f t="shared" si="12"/>
        <v>2.0216631665170799E-2</v>
      </c>
      <c r="O13">
        <f t="shared" si="12"/>
        <v>2.6525614995163701E-2</v>
      </c>
      <c r="P13">
        <f t="shared" si="10"/>
        <v>0.57624540004348956</v>
      </c>
      <c r="R13">
        <f t="shared" si="13"/>
        <v>0.66091370558375939</v>
      </c>
      <c r="S13">
        <f t="shared" si="14"/>
        <v>0</v>
      </c>
    </row>
    <row r="14" spans="1:42" x14ac:dyDescent="0.25">
      <c r="F14">
        <f t="shared" si="11"/>
        <v>0.40612923076923102</v>
      </c>
      <c r="J14">
        <f t="shared" si="12"/>
        <v>0.77454980149590891</v>
      </c>
      <c r="K14">
        <f t="shared" si="12"/>
        <v>0.22545019850409101</v>
      </c>
      <c r="L14">
        <f t="shared" si="12"/>
        <v>0.79463149281774603</v>
      </c>
      <c r="M14">
        <f t="shared" si="12"/>
        <v>0.10115006970119399</v>
      </c>
      <c r="N14">
        <f t="shared" si="12"/>
        <v>4.3290502454694207E-2</v>
      </c>
      <c r="O14">
        <f t="shared" si="12"/>
        <v>6.0927935026365204E-2</v>
      </c>
      <c r="P14">
        <f t="shared" si="10"/>
        <v>1.248300496568951</v>
      </c>
      <c r="R14">
        <f t="shared" si="13"/>
        <v>1.1539285386848677</v>
      </c>
      <c r="S14">
        <f t="shared" si="14"/>
        <v>1.6396648044692725</v>
      </c>
    </row>
    <row r="15" spans="1:42" x14ac:dyDescent="0.25">
      <c r="F15">
        <f t="shared" si="11"/>
        <v>0.40532615384615395</v>
      </c>
      <c r="J15">
        <f t="shared" si="12"/>
        <v>0.77412094095687711</v>
      </c>
      <c r="K15">
        <f t="shared" si="12"/>
        <v>0.225879059043123</v>
      </c>
      <c r="L15">
        <f t="shared" si="12"/>
        <v>0.81519156462791598</v>
      </c>
      <c r="M15">
        <f t="shared" si="12"/>
        <v>9.2969764140559186E-2</v>
      </c>
      <c r="N15">
        <f t="shared" si="12"/>
        <v>3.7371613363596998E-2</v>
      </c>
      <c r="O15">
        <f t="shared" si="12"/>
        <v>5.4467057867927798E-2</v>
      </c>
      <c r="P15">
        <f t="shared" si="10"/>
        <v>1.1174926273500385</v>
      </c>
      <c r="R15">
        <f t="shared" si="13"/>
        <v>1.0245973927375582</v>
      </c>
      <c r="S15">
        <f t="shared" si="14"/>
        <v>1.625982555756065</v>
      </c>
    </row>
    <row r="16" spans="1:42" x14ac:dyDescent="0.25">
      <c r="F16">
        <f t="shared" si="11"/>
        <v>0.40612615384615403</v>
      </c>
      <c r="J16">
        <f t="shared" si="12"/>
        <v>0.77377020446839895</v>
      </c>
      <c r="K16">
        <f t="shared" si="12"/>
        <v>0.226229795531601</v>
      </c>
      <c r="L16">
        <f t="shared" si="12"/>
        <v>0.86936230500564404</v>
      </c>
      <c r="M16">
        <f t="shared" si="12"/>
        <v>7.556575827139729E-2</v>
      </c>
      <c r="N16">
        <f t="shared" si="12"/>
        <v>2.5228992885878602E-2</v>
      </c>
      <c r="O16">
        <f t="shared" si="12"/>
        <v>2.9842943837079798E-2</v>
      </c>
      <c r="P16">
        <f t="shared" si="10"/>
        <v>0.61741557730703944</v>
      </c>
      <c r="R16">
        <f t="shared" si="13"/>
        <v>0.66527570789865864</v>
      </c>
      <c r="S16">
        <f t="shared" si="14"/>
        <v>0</v>
      </c>
    </row>
    <row r="17" spans="6:19" x14ac:dyDescent="0.25">
      <c r="F17">
        <f t="shared" si="11"/>
        <v>0.40594153846153802</v>
      </c>
      <c r="J17">
        <f t="shared" si="12"/>
        <v>0.77177004704080499</v>
      </c>
      <c r="K17">
        <f t="shared" si="12"/>
        <v>0.22822995295919501</v>
      </c>
      <c r="L17">
        <f t="shared" si="12"/>
        <v>0.81886743828213193</v>
      </c>
      <c r="M17">
        <f t="shared" si="12"/>
        <v>8.8485647800744291E-2</v>
      </c>
      <c r="N17">
        <f t="shared" si="12"/>
        <v>3.7921337668932999E-2</v>
      </c>
      <c r="O17">
        <f t="shared" si="12"/>
        <v>5.4725576248190307E-2</v>
      </c>
      <c r="P17">
        <f>P8/$P$2</f>
        <v>1.121772899222174</v>
      </c>
      <c r="R17">
        <f t="shared" si="13"/>
        <v>1.0188202247191003</v>
      </c>
      <c r="S17">
        <f t="shared" si="14"/>
        <v>1.6215469613259688</v>
      </c>
    </row>
    <row r="18" spans="6:19" x14ac:dyDescent="0.25">
      <c r="F18">
        <f t="shared" si="11"/>
        <v>0.40732000000000002</v>
      </c>
      <c r="J18">
        <f t="shared" si="12"/>
        <v>0.72921346009866395</v>
      </c>
      <c r="K18">
        <f t="shared" si="12"/>
        <v>0.270786539901336</v>
      </c>
      <c r="L18">
        <f t="shared" si="12"/>
        <v>0.82105167738085394</v>
      </c>
      <c r="M18">
        <f t="shared" si="12"/>
        <v>8.6207026794280106E-2</v>
      </c>
      <c r="N18">
        <f t="shared" si="12"/>
        <v>3.8616396860529201E-2</v>
      </c>
      <c r="O18">
        <f t="shared" si="12"/>
        <v>5.4124898964337198E-2</v>
      </c>
      <c r="P18">
        <f t="shared" si="10"/>
        <v>1.1107283491532187</v>
      </c>
      <c r="R18">
        <f t="shared" si="13"/>
        <v>1.0225130890052347</v>
      </c>
      <c r="S18">
        <f>S9/$S$2</f>
        <v>1.606019151846785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  <ignoredErrors>
    <ignoredError sqref="AO2:AO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F58A-6676-4911-9A0F-F93CCACAFA8C}">
  <dimension ref="A1:AP20"/>
  <sheetViews>
    <sheetView topLeftCell="AA1" zoomScale="85" zoomScaleNormal="85" workbookViewId="0">
      <selection activeCell="AO7" sqref="AO7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2" t="s">
        <v>34</v>
      </c>
      <c r="AO1" s="22" t="s">
        <v>36</v>
      </c>
      <c r="AP1" s="22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114723</v>
      </c>
      <c r="F2">
        <v>35.299384615384596</v>
      </c>
      <c r="G2">
        <v>184864</v>
      </c>
      <c r="H2">
        <v>114723</v>
      </c>
      <c r="I2">
        <v>70141</v>
      </c>
      <c r="J2">
        <v>62.058053487969502</v>
      </c>
      <c r="K2">
        <v>37.941946512030498</v>
      </c>
      <c r="L2">
        <v>85.030028852104607</v>
      </c>
      <c r="M2">
        <v>7.1249880146090998</v>
      </c>
      <c r="N2">
        <v>3.2425930284249902</v>
      </c>
      <c r="O2">
        <v>4.6023901048612696</v>
      </c>
      <c r="P2">
        <v>0.85038321754908797</v>
      </c>
      <c r="Q2">
        <v>8.3472454090150194E-3</v>
      </c>
      <c r="R2">
        <v>1.8181818181818199</v>
      </c>
      <c r="S2">
        <v>0.17006802721088399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114723</v>
      </c>
      <c r="Z2" s="5">
        <f>F12</f>
        <v>0.35299384615384599</v>
      </c>
      <c r="AA2" s="3">
        <f t="shared" ref="AA2:AC9" si="1">G2</f>
        <v>184864</v>
      </c>
      <c r="AB2" s="3">
        <f t="shared" si="1"/>
        <v>114723</v>
      </c>
      <c r="AC2" s="3">
        <f t="shared" si="1"/>
        <v>70141</v>
      </c>
      <c r="AD2" s="4">
        <f t="shared" ref="AD2:AE9" si="2">J12</f>
        <v>0.620580534879695</v>
      </c>
      <c r="AE2" s="5">
        <f t="shared" si="2"/>
        <v>0.379419465120305</v>
      </c>
      <c r="AF2" s="12"/>
      <c r="AG2" s="4">
        <f t="shared" ref="AG2:AJ9" si="3">L12</f>
        <v>0.85030028852104611</v>
      </c>
      <c r="AH2" s="4">
        <f t="shared" si="3"/>
        <v>7.1249880146091002E-2</v>
      </c>
      <c r="AI2" s="4">
        <f t="shared" si="3"/>
        <v>3.24259302842499E-2</v>
      </c>
      <c r="AJ2" s="4">
        <f t="shared" si="3"/>
        <v>4.6023901048612696E-2</v>
      </c>
      <c r="AK2" s="13"/>
      <c r="AL2" s="13">
        <f t="shared" ref="AL2:AL10" si="4">SUM(AH2:AJ2)</f>
        <v>0.14969971147895361</v>
      </c>
      <c r="AM2" s="5" t="s">
        <v>89</v>
      </c>
      <c r="AN2" s="4">
        <f t="shared" ref="AN2:AN9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114968</v>
      </c>
      <c r="F3">
        <v>35.374769230769203</v>
      </c>
      <c r="G3">
        <v>184875</v>
      </c>
      <c r="H3">
        <v>114968</v>
      </c>
      <c r="I3">
        <v>69907</v>
      </c>
      <c r="J3">
        <v>62.186883029073698</v>
      </c>
      <c r="K3">
        <v>37.813116970926302</v>
      </c>
      <c r="L3">
        <v>85.597731542690099</v>
      </c>
      <c r="M3">
        <v>6.7818871338111499</v>
      </c>
      <c r="N3">
        <v>3.0625913297613199</v>
      </c>
      <c r="O3">
        <v>4.5577899937373898</v>
      </c>
      <c r="P3">
        <v>0.84744143329636701</v>
      </c>
      <c r="Q3">
        <v>8.4317032040472206E-3</v>
      </c>
      <c r="R3">
        <v>1.7921146953405001</v>
      </c>
      <c r="S3">
        <v>0.169491525423729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114968</v>
      </c>
      <c r="Z3" s="5">
        <f t="shared" ref="Z3:Z9" si="6">F13</f>
        <v>0.35374769230769204</v>
      </c>
      <c r="AA3" s="3">
        <f t="shared" si="1"/>
        <v>184875</v>
      </c>
      <c r="AB3" s="3">
        <f t="shared" si="1"/>
        <v>114968</v>
      </c>
      <c r="AC3" s="3">
        <f t="shared" si="1"/>
        <v>69907</v>
      </c>
      <c r="AD3" s="4">
        <f t="shared" si="2"/>
        <v>0.62186883029073703</v>
      </c>
      <c r="AE3" s="5">
        <f t="shared" si="2"/>
        <v>0.37813116970926303</v>
      </c>
      <c r="AF3" s="12"/>
      <c r="AG3" s="4">
        <f t="shared" si="3"/>
        <v>0.85597731542690103</v>
      </c>
      <c r="AH3" s="4">
        <f t="shared" si="3"/>
        <v>6.78188713381115E-2</v>
      </c>
      <c r="AI3" s="4">
        <f t="shared" si="3"/>
        <v>3.0625913297613199E-2</v>
      </c>
      <c r="AJ3" s="4">
        <f t="shared" si="3"/>
        <v>4.5577899937373899E-2</v>
      </c>
      <c r="AK3" s="13"/>
      <c r="AL3" s="13">
        <f t="shared" si="4"/>
        <v>0.14402268457309861</v>
      </c>
      <c r="AM3" s="5" t="s">
        <v>96</v>
      </c>
      <c r="AN3" s="4">
        <f t="shared" si="5"/>
        <v>0.99654063698340667</v>
      </c>
      <c r="AO3" s="4">
        <f>S13</f>
        <v>0.9966101694915287</v>
      </c>
      <c r="AP3" s="4">
        <f t="shared" ref="AP3:AP9" si="7">R13</f>
        <v>0.98566308243727407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114638</v>
      </c>
      <c r="F4">
        <v>35.2732307692308</v>
      </c>
      <c r="G4">
        <v>184550</v>
      </c>
      <c r="H4">
        <v>114638</v>
      </c>
      <c r="I4">
        <v>69912</v>
      </c>
      <c r="J4">
        <v>62.117583310755897</v>
      </c>
      <c r="K4">
        <v>37.882416689244103</v>
      </c>
      <c r="L4">
        <v>88.959158394249698</v>
      </c>
      <c r="M4">
        <v>6.1620056176834899</v>
      </c>
      <c r="N4">
        <v>2.1493745529405599</v>
      </c>
      <c r="O4">
        <v>2.7294614351262201</v>
      </c>
      <c r="P4">
        <v>0.501665401259347</v>
      </c>
      <c r="Q4">
        <v>5.0847457627118597E-3</v>
      </c>
      <c r="R4">
        <v>1.2173913043478299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114638</v>
      </c>
      <c r="Z4" s="5">
        <f t="shared" si="6"/>
        <v>0.35273230769230801</v>
      </c>
      <c r="AA4" s="3">
        <f t="shared" si="1"/>
        <v>184550</v>
      </c>
      <c r="AB4" s="3">
        <f t="shared" si="1"/>
        <v>114638</v>
      </c>
      <c r="AC4" s="3">
        <f t="shared" si="1"/>
        <v>69912</v>
      </c>
      <c r="AD4" s="4">
        <f t="shared" si="2"/>
        <v>0.62117583310755897</v>
      </c>
      <c r="AE4" s="5">
        <f t="shared" si="2"/>
        <v>0.37882416689244103</v>
      </c>
      <c r="AF4" s="12"/>
      <c r="AG4" s="4">
        <f t="shared" si="3"/>
        <v>0.88959158394249693</v>
      </c>
      <c r="AH4" s="4">
        <f t="shared" si="3"/>
        <v>6.16200561768349E-2</v>
      </c>
      <c r="AI4" s="4">
        <f t="shared" si="3"/>
        <v>2.1493745529405597E-2</v>
      </c>
      <c r="AJ4" s="4">
        <f t="shared" si="3"/>
        <v>2.7294614351262202E-2</v>
      </c>
      <c r="AK4" s="13"/>
      <c r="AL4" s="13">
        <f t="shared" si="4"/>
        <v>0.11040841605750271</v>
      </c>
      <c r="AM4" s="5" t="s">
        <v>90</v>
      </c>
      <c r="AN4" s="4">
        <f t="shared" si="5"/>
        <v>0.58992862383292344</v>
      </c>
      <c r="AO4" s="4">
        <f t="shared" ref="AO4:AO9" si="8">S14</f>
        <v>0</v>
      </c>
      <c r="AP4" s="4">
        <f t="shared" si="7"/>
        <v>0.66956521739130581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171614</v>
      </c>
      <c r="H5">
        <v>142118</v>
      </c>
      <c r="I5">
        <v>29496</v>
      </c>
      <c r="J5">
        <v>82.812591047350494</v>
      </c>
      <c r="K5">
        <v>17.187408952649498</v>
      </c>
      <c r="L5">
        <v>79.053564965617099</v>
      </c>
      <c r="M5">
        <v>10.250784171793899</v>
      </c>
      <c r="N5">
        <v>4.5557365182772296</v>
      </c>
      <c r="O5">
        <v>6.1399143443117401</v>
      </c>
      <c r="P5">
        <v>1.03874671656127</v>
      </c>
      <c r="Q5">
        <v>9.8452883263009904E-3</v>
      </c>
      <c r="R5">
        <v>2.0718794761612398</v>
      </c>
      <c r="S5">
        <v>0.27586206896551702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171614</v>
      </c>
      <c r="AB5" s="3">
        <f t="shared" si="1"/>
        <v>142118</v>
      </c>
      <c r="AC5" s="3">
        <f t="shared" si="1"/>
        <v>29496</v>
      </c>
      <c r="AD5" s="4">
        <f t="shared" si="2"/>
        <v>0.82812591047350492</v>
      </c>
      <c r="AE5" s="5">
        <f t="shared" si="2"/>
        <v>0.17187408952649499</v>
      </c>
      <c r="AF5" s="12"/>
      <c r="AG5" s="4">
        <f t="shared" si="3"/>
        <v>0.79053564965617096</v>
      </c>
      <c r="AH5" s="4">
        <f t="shared" si="3"/>
        <v>0.10250784171793899</v>
      </c>
      <c r="AI5" s="4">
        <f t="shared" si="3"/>
        <v>4.5557365182772293E-2</v>
      </c>
      <c r="AJ5" s="4">
        <f t="shared" si="3"/>
        <v>6.13991434431174E-2</v>
      </c>
      <c r="AK5" s="13"/>
      <c r="AL5" s="13">
        <f t="shared" si="4"/>
        <v>0.20946435034382868</v>
      </c>
      <c r="AM5" s="2" t="s">
        <v>91</v>
      </c>
      <c r="AN5" s="4">
        <f t="shared" si="5"/>
        <v>1.2215042525828173</v>
      </c>
      <c r="AO5" s="4">
        <f t="shared" si="8"/>
        <v>1.6220689655172436</v>
      </c>
      <c r="AP5" s="4">
        <f t="shared" si="7"/>
        <v>1.1395337118886808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132220</v>
      </c>
      <c r="F6">
        <v>40.683076923076896</v>
      </c>
      <c r="G6">
        <v>170905</v>
      </c>
      <c r="H6">
        <v>141690</v>
      </c>
      <c r="I6">
        <v>29215</v>
      </c>
      <c r="J6">
        <v>82.905707849389998</v>
      </c>
      <c r="K6">
        <v>17.094292150609999</v>
      </c>
      <c r="L6">
        <v>80.113447284828297</v>
      </c>
      <c r="M6">
        <v>10.085463621237301</v>
      </c>
      <c r="N6">
        <v>4.1060353955528699</v>
      </c>
      <c r="O6">
        <v>5.6950536983814803</v>
      </c>
      <c r="P6">
        <v>1.0028868748340101</v>
      </c>
      <c r="Q6">
        <v>9.7222222222222206E-3</v>
      </c>
      <c r="R6">
        <v>2.0086083213773298</v>
      </c>
      <c r="S6">
        <v>0.27662517289073302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132220</v>
      </c>
      <c r="Z6" s="5">
        <f t="shared" si="6"/>
        <v>0.40683076923076894</v>
      </c>
      <c r="AA6" s="3">
        <f t="shared" si="1"/>
        <v>170905</v>
      </c>
      <c r="AB6" s="3">
        <f t="shared" si="1"/>
        <v>141690</v>
      </c>
      <c r="AC6" s="3">
        <f t="shared" si="1"/>
        <v>29215</v>
      </c>
      <c r="AD6" s="4">
        <f t="shared" si="2"/>
        <v>0.82905707849389998</v>
      </c>
      <c r="AE6" s="5">
        <f t="shared" si="2"/>
        <v>0.17094292150609999</v>
      </c>
      <c r="AF6" s="12"/>
      <c r="AG6" s="4">
        <f t="shared" si="3"/>
        <v>0.80113447284828299</v>
      </c>
      <c r="AH6" s="4">
        <f t="shared" si="3"/>
        <v>0.10085463621237301</v>
      </c>
      <c r="AI6" s="4">
        <f t="shared" si="3"/>
        <v>4.1060353955528699E-2</v>
      </c>
      <c r="AJ6" s="4">
        <f t="shared" si="3"/>
        <v>5.6950536983814803E-2</v>
      </c>
      <c r="AK6" s="13"/>
      <c r="AL6" s="13">
        <f t="shared" si="4"/>
        <v>0.19886552715171651</v>
      </c>
      <c r="AM6" s="5" t="s">
        <v>97</v>
      </c>
      <c r="AN6" s="4">
        <f t="shared" si="5"/>
        <v>1.1793352151568288</v>
      </c>
      <c r="AO6" s="4">
        <f t="shared" si="8"/>
        <v>1.6265560165975137</v>
      </c>
      <c r="AP6" s="4">
        <f t="shared" si="7"/>
        <v>1.1047345767575303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132875</v>
      </c>
      <c r="F7">
        <v>40.884615384615401</v>
      </c>
      <c r="G7">
        <v>171903</v>
      </c>
      <c r="H7">
        <v>142594</v>
      </c>
      <c r="I7">
        <v>29309</v>
      </c>
      <c r="J7">
        <v>82.950268465355506</v>
      </c>
      <c r="K7">
        <v>17.049731534644501</v>
      </c>
      <c r="L7">
        <v>86.869614299153298</v>
      </c>
      <c r="M7">
        <v>7.5823142050799603</v>
      </c>
      <c r="N7">
        <v>2.5174035747883301</v>
      </c>
      <c r="O7">
        <v>3.03066792097836</v>
      </c>
      <c r="P7">
        <v>0.51757934546170903</v>
      </c>
      <c r="Q7">
        <v>4.4642857142857097E-3</v>
      </c>
      <c r="R7">
        <v>1.1713030746705699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132875</v>
      </c>
      <c r="Z7" s="5">
        <f t="shared" si="6"/>
        <v>0.40884615384615403</v>
      </c>
      <c r="AA7" s="3">
        <f t="shared" si="1"/>
        <v>171903</v>
      </c>
      <c r="AB7" s="3">
        <f t="shared" si="1"/>
        <v>142594</v>
      </c>
      <c r="AC7" s="3">
        <f t="shared" si="1"/>
        <v>29309</v>
      </c>
      <c r="AD7" s="4">
        <f t="shared" si="2"/>
        <v>0.82950268465355503</v>
      </c>
      <c r="AE7" s="5">
        <f t="shared" si="2"/>
        <v>0.17049731534644499</v>
      </c>
      <c r="AF7" s="12"/>
      <c r="AG7" s="4">
        <f t="shared" si="3"/>
        <v>0.86869614299153297</v>
      </c>
      <c r="AH7" s="4">
        <f t="shared" si="3"/>
        <v>7.5823142050799597E-2</v>
      </c>
      <c r="AI7" s="4">
        <f t="shared" si="3"/>
        <v>2.5174035747883301E-2</v>
      </c>
      <c r="AJ7" s="4">
        <f t="shared" si="3"/>
        <v>3.03066792097836E-2</v>
      </c>
      <c r="AK7" s="13"/>
      <c r="AL7" s="13">
        <f t="shared" si="4"/>
        <v>0.1313038570084665</v>
      </c>
      <c r="AM7" s="5" t="s">
        <v>92</v>
      </c>
      <c r="AN7" s="4">
        <f t="shared" si="5"/>
        <v>0.60864247409942807</v>
      </c>
      <c r="AO7" s="4">
        <f t="shared" si="8"/>
        <v>0</v>
      </c>
      <c r="AP7" s="4">
        <f t="shared" si="7"/>
        <v>0.64421669106881285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114851</v>
      </c>
      <c r="F8">
        <v>35.338769230769202</v>
      </c>
      <c r="G8">
        <v>184928</v>
      </c>
      <c r="H8">
        <v>114851</v>
      </c>
      <c r="I8">
        <v>32459</v>
      </c>
      <c r="J8">
        <v>62.105792524658199</v>
      </c>
      <c r="K8">
        <v>17.5522365461152</v>
      </c>
      <c r="L8">
        <v>84.2683128575284</v>
      </c>
      <c r="M8">
        <v>7.9546542912120897</v>
      </c>
      <c r="N8">
        <v>3.1249183725000198</v>
      </c>
      <c r="O8">
        <v>4.6521144787594402</v>
      </c>
      <c r="P8">
        <v>0.85128876523682095</v>
      </c>
      <c r="Q8">
        <v>8.4246058107778198E-3</v>
      </c>
      <c r="R8">
        <v>1.8083405705719999</v>
      </c>
      <c r="S8">
        <v>0.169491525423729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114851</v>
      </c>
      <c r="Z8" s="5">
        <f t="shared" si="6"/>
        <v>0.35338769230769201</v>
      </c>
      <c r="AA8" s="3">
        <f t="shared" si="1"/>
        <v>184928</v>
      </c>
      <c r="AB8" s="3">
        <f t="shared" si="1"/>
        <v>114851</v>
      </c>
      <c r="AC8" s="3">
        <f t="shared" si="1"/>
        <v>32459</v>
      </c>
      <c r="AD8" s="4">
        <f t="shared" si="2"/>
        <v>0.62105792524658199</v>
      </c>
      <c r="AE8" s="5">
        <f t="shared" si="2"/>
        <v>0.17552236546115199</v>
      </c>
      <c r="AF8" s="12"/>
      <c r="AG8" s="4">
        <f t="shared" si="3"/>
        <v>0.84268312857528405</v>
      </c>
      <c r="AH8" s="4">
        <f t="shared" si="3"/>
        <v>7.9546542912120891E-2</v>
      </c>
      <c r="AI8" s="4">
        <f t="shared" si="3"/>
        <v>3.1249183725000199E-2</v>
      </c>
      <c r="AJ8" s="4">
        <f t="shared" si="3"/>
        <v>4.65211447875944E-2</v>
      </c>
      <c r="AK8" s="13"/>
      <c r="AL8" s="13">
        <f>SUM(AH8:AJ8)</f>
        <v>0.15731687142471548</v>
      </c>
      <c r="AM8" s="5" t="s">
        <v>93</v>
      </c>
      <c r="AN8" s="4">
        <f t="shared" si="5"/>
        <v>1.0010648701303666</v>
      </c>
      <c r="AO8" s="4">
        <f t="shared" si="8"/>
        <v>0.9966101694915287</v>
      </c>
      <c r="AP8" s="4">
        <f t="shared" si="7"/>
        <v>0.99458731381459897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132239</v>
      </c>
      <c r="F9">
        <v>40.688923076923103</v>
      </c>
      <c r="G9">
        <v>171525</v>
      </c>
      <c r="H9">
        <v>141672</v>
      </c>
      <c r="I9">
        <v>29853</v>
      </c>
      <c r="J9">
        <v>82.595540008745104</v>
      </c>
      <c r="K9">
        <v>17.4044599912549</v>
      </c>
      <c r="L9">
        <v>80.751518084680001</v>
      </c>
      <c r="M9">
        <v>9.4435075885328796</v>
      </c>
      <c r="N9">
        <v>3.9647910223156599</v>
      </c>
      <c r="O9">
        <v>5.8401833044714504</v>
      </c>
      <c r="P9">
        <v>0.99582145265587696</v>
      </c>
      <c r="Q9">
        <v>9.7629009762901005E-3</v>
      </c>
      <c r="R9">
        <v>1.96085306492863</v>
      </c>
      <c r="S9">
        <v>0.27586206896551702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132239</v>
      </c>
      <c r="Z9" s="5">
        <f t="shared" si="6"/>
        <v>0.40688923076923106</v>
      </c>
      <c r="AA9" s="3">
        <f t="shared" si="1"/>
        <v>171525</v>
      </c>
      <c r="AB9" s="3">
        <f t="shared" si="1"/>
        <v>141672</v>
      </c>
      <c r="AC9" s="3">
        <f t="shared" si="1"/>
        <v>29853</v>
      </c>
      <c r="AD9" s="4">
        <f t="shared" si="2"/>
        <v>0.82595540008745105</v>
      </c>
      <c r="AE9" s="5">
        <f t="shared" si="2"/>
        <v>0.174044599912549</v>
      </c>
      <c r="AF9" s="12"/>
      <c r="AG9" s="4">
        <f t="shared" si="3"/>
        <v>0.80751518084679996</v>
      </c>
      <c r="AH9" s="4">
        <f t="shared" si="3"/>
        <v>9.443507588532879E-2</v>
      </c>
      <c r="AI9" s="4">
        <f t="shared" si="3"/>
        <v>3.9647910223156599E-2</v>
      </c>
      <c r="AJ9" s="4">
        <f t="shared" si="3"/>
        <v>5.8401833044714503E-2</v>
      </c>
      <c r="AK9" s="13"/>
      <c r="AL9" s="13">
        <f t="shared" si="4"/>
        <v>0.1924848191531999</v>
      </c>
      <c r="AM9" s="5" t="s">
        <v>94</v>
      </c>
      <c r="AN9" s="4">
        <f t="shared" si="5"/>
        <v>1.1710266996166274</v>
      </c>
      <c r="AO9" s="4">
        <f t="shared" si="8"/>
        <v>1.6220689655172436</v>
      </c>
      <c r="AP9" s="4">
        <f t="shared" si="7"/>
        <v>1.0784691857107456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133120</v>
      </c>
      <c r="F10">
        <v>40.96</v>
      </c>
      <c r="G10">
        <v>184928</v>
      </c>
      <c r="H10">
        <v>143178</v>
      </c>
      <c r="I10">
        <v>41750</v>
      </c>
      <c r="J10">
        <v>77.423645959508605</v>
      </c>
      <c r="K10">
        <v>22.576354040491399</v>
      </c>
      <c r="L10">
        <v>80.953275240384599</v>
      </c>
      <c r="M10">
        <v>9.3389423076923102</v>
      </c>
      <c r="N10">
        <v>3.9911358173076898</v>
      </c>
      <c r="O10">
        <v>5.7166466346153904</v>
      </c>
      <c r="P10">
        <v>0.97485495677161904</v>
      </c>
      <c r="Q10">
        <v>9.5759233926128607E-3</v>
      </c>
      <c r="R10">
        <v>1.8970189701897</v>
      </c>
      <c r="S10">
        <v>0.27359781121750998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133120</v>
      </c>
      <c r="Z10" s="5">
        <f t="shared" ref="Z10" si="9">F20</f>
        <v>0.40960000000000002</v>
      </c>
      <c r="AA10" s="3">
        <f t="shared" ref="AA10" si="10">G10</f>
        <v>184928</v>
      </c>
      <c r="AB10" s="3">
        <f t="shared" ref="AB10" si="11">H10</f>
        <v>143178</v>
      </c>
      <c r="AC10" s="3">
        <f t="shared" ref="AC10" si="12">I10</f>
        <v>41750</v>
      </c>
      <c r="AD10" s="4">
        <f t="shared" ref="AD10" si="13">J20</f>
        <v>0.77423645959508602</v>
      </c>
      <c r="AE10" s="5">
        <f t="shared" ref="AE10" si="14">K20</f>
        <v>0.22576354040491398</v>
      </c>
      <c r="AG10" s="4">
        <f t="shared" ref="AG10" si="15">L20</f>
        <v>0.80953275240384603</v>
      </c>
      <c r="AH10" s="4">
        <f t="shared" ref="AH10" si="16">M20</f>
        <v>9.3389423076923106E-2</v>
      </c>
      <c r="AI10" s="4">
        <f t="shared" ref="AI10" si="17">N20</f>
        <v>3.9911358173076901E-2</v>
      </c>
      <c r="AJ10" s="4">
        <f t="shared" ref="AJ10" si="18">O20</f>
        <v>5.7166466346153903E-2</v>
      </c>
      <c r="AL10" s="13">
        <f t="shared" si="4"/>
        <v>0.19046724759615391</v>
      </c>
      <c r="AM10" s="5" t="s">
        <v>95</v>
      </c>
      <c r="AN10" s="4">
        <f t="shared" ref="AN10" si="19">P20</f>
        <v>1.146371349591393</v>
      </c>
      <c r="AO10" s="4">
        <f t="shared" ref="AO10" si="20">S20</f>
        <v>1.6087551299589622</v>
      </c>
      <c r="AP10" s="4">
        <f t="shared" ref="AP10" si="21">R20</f>
        <v>1.0433604336043341</v>
      </c>
    </row>
    <row r="12" spans="1:42" x14ac:dyDescent="0.25">
      <c r="A12">
        <v>100</v>
      </c>
      <c r="F12">
        <f>F2/$A$12</f>
        <v>0.35299384615384599</v>
      </c>
      <c r="J12">
        <f>J2/$A$12</f>
        <v>0.620580534879695</v>
      </c>
      <c r="K12">
        <f>K2/$A$12</f>
        <v>0.379419465120305</v>
      </c>
      <c r="L12">
        <f t="shared" ref="L12:O12" si="22">L2/$A$12</f>
        <v>0.85030028852104611</v>
      </c>
      <c r="M12">
        <f t="shared" si="22"/>
        <v>7.1249880146091002E-2</v>
      </c>
      <c r="N12">
        <f t="shared" si="22"/>
        <v>3.24259302842499E-2</v>
      </c>
      <c r="O12">
        <f t="shared" si="22"/>
        <v>4.6023901048612696E-2</v>
      </c>
      <c r="P12">
        <f t="shared" ref="P12:P20" si="23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24">F3/$A$12</f>
        <v>0.35374769230769204</v>
      </c>
      <c r="J13">
        <f t="shared" ref="J13:O20" si="25">J3/$A$12</f>
        <v>0.62186883029073703</v>
      </c>
      <c r="K13">
        <f t="shared" si="25"/>
        <v>0.37813116970926303</v>
      </c>
      <c r="L13">
        <f t="shared" si="25"/>
        <v>0.85597731542690103</v>
      </c>
      <c r="M13">
        <f t="shared" si="25"/>
        <v>6.78188713381115E-2</v>
      </c>
      <c r="N13">
        <f t="shared" si="25"/>
        <v>3.0625913297613199E-2</v>
      </c>
      <c r="O13">
        <f t="shared" si="25"/>
        <v>4.5577899937373899E-2</v>
      </c>
      <c r="P13">
        <f t="shared" si="23"/>
        <v>0.99654063698340667</v>
      </c>
      <c r="R13">
        <f t="shared" ref="R13:R20" si="26">R3/$R$2</f>
        <v>0.98566308243727407</v>
      </c>
      <c r="S13">
        <f t="shared" ref="S13:S18" si="27">S3/$S$2</f>
        <v>0.9966101694915287</v>
      </c>
    </row>
    <row r="14" spans="1:42" x14ac:dyDescent="0.25">
      <c r="F14">
        <f t="shared" si="24"/>
        <v>0.35273230769230801</v>
      </c>
      <c r="J14">
        <f t="shared" si="25"/>
        <v>0.62117583310755897</v>
      </c>
      <c r="K14">
        <f t="shared" si="25"/>
        <v>0.37882416689244103</v>
      </c>
      <c r="L14">
        <f t="shared" si="25"/>
        <v>0.88959158394249693</v>
      </c>
      <c r="M14">
        <f t="shared" si="25"/>
        <v>6.16200561768349E-2</v>
      </c>
      <c r="N14">
        <f t="shared" si="25"/>
        <v>2.1493745529405597E-2</v>
      </c>
      <c r="O14">
        <f t="shared" si="25"/>
        <v>2.7294614351262202E-2</v>
      </c>
      <c r="P14">
        <f t="shared" si="23"/>
        <v>0.58992862383292344</v>
      </c>
      <c r="R14">
        <f t="shared" si="26"/>
        <v>0.66956521739130581</v>
      </c>
      <c r="S14">
        <f t="shared" si="27"/>
        <v>0</v>
      </c>
    </row>
    <row r="15" spans="1:42" x14ac:dyDescent="0.25">
      <c r="F15">
        <f t="shared" si="24"/>
        <v>0.40807384615384601</v>
      </c>
      <c r="J15">
        <f t="shared" si="25"/>
        <v>0.82812591047350492</v>
      </c>
      <c r="K15">
        <f t="shared" si="25"/>
        <v>0.17187408952649499</v>
      </c>
      <c r="L15">
        <f t="shared" si="25"/>
        <v>0.79053564965617096</v>
      </c>
      <c r="M15">
        <f t="shared" si="25"/>
        <v>0.10250784171793899</v>
      </c>
      <c r="N15">
        <f t="shared" si="25"/>
        <v>4.5557365182772293E-2</v>
      </c>
      <c r="O15">
        <f t="shared" si="25"/>
        <v>6.13991434431174E-2</v>
      </c>
      <c r="P15">
        <f t="shared" si="23"/>
        <v>1.2215042525828173</v>
      </c>
      <c r="R15">
        <f t="shared" si="26"/>
        <v>1.1395337118886808</v>
      </c>
      <c r="S15">
        <f t="shared" si="27"/>
        <v>1.6220689655172436</v>
      </c>
    </row>
    <row r="16" spans="1:42" x14ac:dyDescent="0.25">
      <c r="F16">
        <f t="shared" si="24"/>
        <v>0.40683076923076894</v>
      </c>
      <c r="J16">
        <f t="shared" si="25"/>
        <v>0.82905707849389998</v>
      </c>
      <c r="K16">
        <f t="shared" si="25"/>
        <v>0.17094292150609999</v>
      </c>
      <c r="L16">
        <f t="shared" si="25"/>
        <v>0.80113447284828299</v>
      </c>
      <c r="M16">
        <f t="shared" si="25"/>
        <v>0.10085463621237301</v>
      </c>
      <c r="N16">
        <f t="shared" si="25"/>
        <v>4.1060353955528699E-2</v>
      </c>
      <c r="O16">
        <f t="shared" si="25"/>
        <v>5.6950536983814803E-2</v>
      </c>
      <c r="P16">
        <f t="shared" si="23"/>
        <v>1.1793352151568288</v>
      </c>
      <c r="R16">
        <f t="shared" si="26"/>
        <v>1.1047345767575303</v>
      </c>
      <c r="S16">
        <f t="shared" si="27"/>
        <v>1.6265560165975137</v>
      </c>
    </row>
    <row r="17" spans="6:19" x14ac:dyDescent="0.25">
      <c r="F17">
        <f t="shared" si="24"/>
        <v>0.40884615384615403</v>
      </c>
      <c r="J17">
        <f t="shared" si="25"/>
        <v>0.82950268465355503</v>
      </c>
      <c r="K17">
        <f t="shared" si="25"/>
        <v>0.17049731534644499</v>
      </c>
      <c r="L17">
        <f t="shared" si="25"/>
        <v>0.86869614299153297</v>
      </c>
      <c r="M17">
        <f t="shared" si="25"/>
        <v>7.5823142050799597E-2</v>
      </c>
      <c r="N17">
        <f t="shared" si="25"/>
        <v>2.5174035747883301E-2</v>
      </c>
      <c r="O17">
        <f t="shared" si="25"/>
        <v>3.03066792097836E-2</v>
      </c>
      <c r="P17">
        <f t="shared" si="23"/>
        <v>0.60864247409942807</v>
      </c>
      <c r="R17">
        <f t="shared" si="26"/>
        <v>0.64421669106881285</v>
      </c>
      <c r="S17">
        <f t="shared" si="27"/>
        <v>0</v>
      </c>
    </row>
    <row r="18" spans="6:19" x14ac:dyDescent="0.25">
      <c r="F18">
        <f t="shared" si="24"/>
        <v>0.35338769230769201</v>
      </c>
      <c r="J18">
        <f t="shared" si="25"/>
        <v>0.62105792524658199</v>
      </c>
      <c r="K18">
        <f t="shared" si="25"/>
        <v>0.17552236546115199</v>
      </c>
      <c r="L18">
        <f t="shared" si="25"/>
        <v>0.84268312857528405</v>
      </c>
      <c r="M18">
        <f t="shared" si="25"/>
        <v>7.9546542912120891E-2</v>
      </c>
      <c r="N18">
        <f t="shared" si="25"/>
        <v>3.1249183725000199E-2</v>
      </c>
      <c r="O18">
        <f t="shared" si="25"/>
        <v>4.65211447875944E-2</v>
      </c>
      <c r="P18">
        <f t="shared" si="23"/>
        <v>1.0010648701303666</v>
      </c>
      <c r="R18">
        <f t="shared" si="26"/>
        <v>0.99458731381459897</v>
      </c>
      <c r="S18">
        <f t="shared" si="27"/>
        <v>0.9966101694915287</v>
      </c>
    </row>
    <row r="19" spans="6:19" x14ac:dyDescent="0.25">
      <c r="F19">
        <f t="shared" si="24"/>
        <v>0.40688923076923106</v>
      </c>
      <c r="J19">
        <f t="shared" si="25"/>
        <v>0.82595540008745105</v>
      </c>
      <c r="K19">
        <f t="shared" si="25"/>
        <v>0.174044599912549</v>
      </c>
      <c r="L19">
        <f t="shared" si="25"/>
        <v>0.80751518084679996</v>
      </c>
      <c r="M19">
        <f t="shared" si="25"/>
        <v>9.443507588532879E-2</v>
      </c>
      <c r="N19">
        <f t="shared" si="25"/>
        <v>3.9647910223156599E-2</v>
      </c>
      <c r="O19">
        <f t="shared" si="25"/>
        <v>5.8401833044714503E-2</v>
      </c>
      <c r="P19">
        <f t="shared" si="23"/>
        <v>1.1710266996166274</v>
      </c>
      <c r="R19">
        <f t="shared" si="26"/>
        <v>1.0784691857107456</v>
      </c>
      <c r="S19">
        <f>S9/$S$2</f>
        <v>1.6220689655172436</v>
      </c>
    </row>
    <row r="20" spans="6:19" x14ac:dyDescent="0.25">
      <c r="F20">
        <f t="shared" si="24"/>
        <v>0.40960000000000002</v>
      </c>
      <c r="J20">
        <f t="shared" si="25"/>
        <v>0.77423645959508602</v>
      </c>
      <c r="K20">
        <f t="shared" si="25"/>
        <v>0.22576354040491398</v>
      </c>
      <c r="L20">
        <f t="shared" si="25"/>
        <v>0.80953275240384603</v>
      </c>
      <c r="M20">
        <f t="shared" si="25"/>
        <v>9.3389423076923106E-2</v>
      </c>
      <c r="N20">
        <f t="shared" si="25"/>
        <v>3.9911358173076901E-2</v>
      </c>
      <c r="O20">
        <f t="shared" si="25"/>
        <v>5.7166466346153903E-2</v>
      </c>
      <c r="P20">
        <f t="shared" si="23"/>
        <v>1.146371349591393</v>
      </c>
      <c r="R20">
        <f t="shared" si="26"/>
        <v>1.0433604336043341</v>
      </c>
      <c r="S20">
        <f>S10/$S$2</f>
        <v>1.6087551299589622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  <ignoredErrors>
    <ignoredError sqref="AO2:AO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D215-4C00-4D69-A4B6-A85223BC21D4}">
  <dimension ref="A1:AP20"/>
  <sheetViews>
    <sheetView topLeftCell="AA1" zoomScale="85" zoomScaleNormal="85" workbookViewId="0">
      <selection activeCell="AM6" sqref="AM6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3" t="s">
        <v>34</v>
      </c>
      <c r="AO1" s="23" t="s">
        <v>36</v>
      </c>
      <c r="AP1" s="23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114784</v>
      </c>
      <c r="F2">
        <v>35.318153846153798</v>
      </c>
      <c r="G2">
        <v>185042</v>
      </c>
      <c r="H2">
        <v>114784</v>
      </c>
      <c r="I2">
        <v>70258</v>
      </c>
      <c r="J2">
        <v>62.031322618648701</v>
      </c>
      <c r="K2">
        <v>37.968677381351299</v>
      </c>
      <c r="L2">
        <v>85.158210203512695</v>
      </c>
      <c r="M2">
        <v>6.9347644270978499</v>
      </c>
      <c r="N2">
        <v>3.0988639531642002</v>
      </c>
      <c r="O2">
        <v>4.8081614162252597</v>
      </c>
      <c r="P2" s="25">
        <v>0.89152940450751195</v>
      </c>
      <c r="Q2">
        <v>8.6206896551724102E-3</v>
      </c>
      <c r="R2">
        <v>1.8382660338382799</v>
      </c>
      <c r="S2">
        <v>0.17182130584192401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114784</v>
      </c>
      <c r="Z2" s="5">
        <f>F12</f>
        <v>0.35318153846153799</v>
      </c>
      <c r="AA2" s="3">
        <f t="shared" ref="AA2:AC10" si="1">G2</f>
        <v>185042</v>
      </c>
      <c r="AB2" s="3">
        <f t="shared" si="1"/>
        <v>114784</v>
      </c>
      <c r="AC2" s="3">
        <f t="shared" si="1"/>
        <v>70258</v>
      </c>
      <c r="AD2" s="4">
        <f t="shared" ref="AD2:AE10" si="2">J12</f>
        <v>0.62031322618648699</v>
      </c>
      <c r="AE2" s="5">
        <f t="shared" si="2"/>
        <v>0.37968677381351301</v>
      </c>
      <c r="AF2" s="12"/>
      <c r="AG2" s="4">
        <f t="shared" ref="AG2:AJ10" si="3">L12</f>
        <v>0.85158210203512696</v>
      </c>
      <c r="AH2" s="4">
        <f t="shared" si="3"/>
        <v>6.9347644270978503E-2</v>
      </c>
      <c r="AI2" s="4">
        <f t="shared" si="3"/>
        <v>3.0988639531642003E-2</v>
      </c>
      <c r="AJ2" s="4">
        <f t="shared" si="3"/>
        <v>4.8081614162252595E-2</v>
      </c>
      <c r="AK2" s="13"/>
      <c r="AL2" s="13">
        <f t="shared" ref="AL2:AL10" si="4">SUM(AH2:AJ2)</f>
        <v>0.14841789796487309</v>
      </c>
      <c r="AM2" s="5" t="s">
        <v>98</v>
      </c>
      <c r="AN2" s="4">
        <f t="shared" ref="AN2:AN10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114380</v>
      </c>
      <c r="F3">
        <v>35.193846153846202</v>
      </c>
      <c r="G3">
        <v>184363</v>
      </c>
      <c r="H3">
        <v>114380</v>
      </c>
      <c r="I3">
        <v>69983</v>
      </c>
      <c r="J3">
        <v>62.040648069298101</v>
      </c>
      <c r="K3">
        <v>37.959351930701899</v>
      </c>
      <c r="L3">
        <v>85.543801363874806</v>
      </c>
      <c r="M3">
        <v>6.8333624759573404</v>
      </c>
      <c r="N3">
        <v>3.0442385032348298</v>
      </c>
      <c r="O3">
        <v>4.57859765693303</v>
      </c>
      <c r="P3" s="25">
        <v>0.84510827777117303</v>
      </c>
      <c r="Q3">
        <v>8.3892617449664395E-3</v>
      </c>
      <c r="R3">
        <v>1.8018018018018001</v>
      </c>
      <c r="S3">
        <v>0.17006802721088399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114380</v>
      </c>
      <c r="Z3" s="5">
        <f t="shared" ref="Z3:Z10" si="6">F13</f>
        <v>0.35193846153846203</v>
      </c>
      <c r="AA3" s="3">
        <f t="shared" si="1"/>
        <v>184363</v>
      </c>
      <c r="AB3" s="3">
        <f t="shared" si="1"/>
        <v>114380</v>
      </c>
      <c r="AC3" s="3">
        <f t="shared" si="1"/>
        <v>69983</v>
      </c>
      <c r="AD3" s="4">
        <f t="shared" si="2"/>
        <v>0.62040648069298099</v>
      </c>
      <c r="AE3" s="5">
        <f t="shared" si="2"/>
        <v>0.37959351930701901</v>
      </c>
      <c r="AF3" s="12"/>
      <c r="AG3" s="4">
        <f t="shared" si="3"/>
        <v>0.85543801363874805</v>
      </c>
      <c r="AH3" s="4">
        <f t="shared" si="3"/>
        <v>6.83336247595734E-2</v>
      </c>
      <c r="AI3" s="4">
        <f t="shared" si="3"/>
        <v>3.0442385032348297E-2</v>
      </c>
      <c r="AJ3" s="4">
        <f t="shared" si="3"/>
        <v>4.5785976569330297E-2</v>
      </c>
      <c r="AK3" s="13"/>
      <c r="AL3" s="13">
        <f t="shared" si="4"/>
        <v>0.144561986361252</v>
      </c>
      <c r="AM3" s="5" t="s">
        <v>96</v>
      </c>
      <c r="AN3" s="4">
        <f t="shared" si="5"/>
        <v>0.94793090782913403</v>
      </c>
      <c r="AO3" s="4">
        <f>S13</f>
        <v>0.98979591836734704</v>
      </c>
      <c r="AP3" s="4">
        <f t="shared" ref="AP3:AP10" si="7">R13</f>
        <v>0.98016378948136096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114931</v>
      </c>
      <c r="F4">
        <v>35.363384615384597</v>
      </c>
      <c r="G4">
        <v>184685</v>
      </c>
      <c r="H4">
        <v>114931</v>
      </c>
      <c r="I4">
        <v>69754</v>
      </c>
      <c r="J4">
        <v>62.230825459566297</v>
      </c>
      <c r="K4">
        <v>37.769174540433703</v>
      </c>
      <c r="L4">
        <v>89.096936422723203</v>
      </c>
      <c r="M4">
        <v>6.2150333678467904</v>
      </c>
      <c r="N4">
        <v>2.0995205819143701</v>
      </c>
      <c r="O4">
        <v>2.5885096275156401</v>
      </c>
      <c r="P4" s="25">
        <v>0.48401514372875198</v>
      </c>
      <c r="Q4">
        <v>4.98338870431894E-3</v>
      </c>
      <c r="R4">
        <v>1.2089810017271201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114931</v>
      </c>
      <c r="Z4" s="5">
        <f t="shared" si="6"/>
        <v>0.35363384615384597</v>
      </c>
      <c r="AA4" s="3">
        <f t="shared" si="1"/>
        <v>184685</v>
      </c>
      <c r="AB4" s="3">
        <f t="shared" si="1"/>
        <v>114931</v>
      </c>
      <c r="AC4" s="3">
        <f t="shared" si="1"/>
        <v>69754</v>
      </c>
      <c r="AD4" s="4">
        <f t="shared" si="2"/>
        <v>0.62230825459566297</v>
      </c>
      <c r="AE4" s="5">
        <f t="shared" si="2"/>
        <v>0.37769174540433703</v>
      </c>
      <c r="AF4" s="12"/>
      <c r="AG4" s="4">
        <f t="shared" si="3"/>
        <v>0.89096936422723205</v>
      </c>
      <c r="AH4" s="4">
        <f t="shared" si="3"/>
        <v>6.2150333678467902E-2</v>
      </c>
      <c r="AI4" s="4">
        <f t="shared" si="3"/>
        <v>2.09952058191437E-2</v>
      </c>
      <c r="AJ4" s="4">
        <f t="shared" si="3"/>
        <v>2.5885096275156401E-2</v>
      </c>
      <c r="AK4" s="13"/>
      <c r="AL4" s="13">
        <f t="shared" si="4"/>
        <v>0.109030635772768</v>
      </c>
      <c r="AM4" s="5" t="s">
        <v>99</v>
      </c>
      <c r="AN4" s="4">
        <f t="shared" si="5"/>
        <v>0.54290429601267709</v>
      </c>
      <c r="AO4" s="4">
        <f t="shared" ref="AO4:AO10" si="8">S14</f>
        <v>0</v>
      </c>
      <c r="AP4" s="4">
        <f t="shared" si="7"/>
        <v>0.65767466703542399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133089</v>
      </c>
      <c r="F5">
        <v>40.950461538461497</v>
      </c>
      <c r="G5">
        <v>171837</v>
      </c>
      <c r="H5">
        <v>142757</v>
      </c>
      <c r="I5">
        <v>29080</v>
      </c>
      <c r="J5">
        <v>83.0769857481218</v>
      </c>
      <c r="K5">
        <v>16.9230142518782</v>
      </c>
      <c r="L5">
        <v>81.499598013359503</v>
      </c>
      <c r="M5">
        <v>8.9751970485915393</v>
      </c>
      <c r="N5">
        <v>3.87409928694332</v>
      </c>
      <c r="O5">
        <v>5.6511056511056497</v>
      </c>
      <c r="P5" s="25">
        <v>0.98375621186715501</v>
      </c>
      <c r="Q5">
        <v>9.5890410958904097E-3</v>
      </c>
      <c r="R5">
        <v>1.92023633677991</v>
      </c>
      <c r="S5">
        <v>0.27322404371584702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133089</v>
      </c>
      <c r="Z5" s="5">
        <f t="shared" si="6"/>
        <v>0.40950461538461497</v>
      </c>
      <c r="AA5" s="3">
        <f t="shared" si="1"/>
        <v>171837</v>
      </c>
      <c r="AB5" s="3">
        <f t="shared" si="1"/>
        <v>142757</v>
      </c>
      <c r="AC5" s="3">
        <f t="shared" si="1"/>
        <v>29080</v>
      </c>
      <c r="AD5" s="4">
        <f t="shared" si="2"/>
        <v>0.83076985748121801</v>
      </c>
      <c r="AE5" s="5">
        <f t="shared" si="2"/>
        <v>0.16923014251878199</v>
      </c>
      <c r="AF5" s="12"/>
      <c r="AG5" s="4">
        <f t="shared" si="3"/>
        <v>0.81499598013359498</v>
      </c>
      <c r="AH5" s="4">
        <f t="shared" si="3"/>
        <v>8.9751970485915392E-2</v>
      </c>
      <c r="AI5" s="4">
        <f t="shared" si="3"/>
        <v>3.8740992869433201E-2</v>
      </c>
      <c r="AJ5" s="4">
        <f t="shared" si="3"/>
        <v>5.65110565110565E-2</v>
      </c>
      <c r="AK5" s="13"/>
      <c r="AL5" s="13">
        <f t="shared" si="4"/>
        <v>0.18500401986640511</v>
      </c>
      <c r="AM5" s="2" t="s">
        <v>100</v>
      </c>
      <c r="AN5" s="4">
        <f t="shared" si="5"/>
        <v>1.1034478581338434</v>
      </c>
      <c r="AO5" s="4">
        <f t="shared" si="8"/>
        <v>1.5901639344262333</v>
      </c>
      <c r="AP5" s="4">
        <f t="shared" si="7"/>
        <v>1.0445910991296929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171348</v>
      </c>
      <c r="H6">
        <v>142138</v>
      </c>
      <c r="I6">
        <v>29210</v>
      </c>
      <c r="J6">
        <v>82.952821159278201</v>
      </c>
      <c r="K6">
        <v>17.047178840721799</v>
      </c>
      <c r="L6">
        <v>82.7466994768982</v>
      </c>
      <c r="M6">
        <v>8.4307701597989109</v>
      </c>
      <c r="N6">
        <v>3.6315189577216</v>
      </c>
      <c r="O6">
        <v>5.1910114055812597</v>
      </c>
      <c r="P6" s="25">
        <v>0.89782085063755102</v>
      </c>
      <c r="Q6">
        <v>8.5470085470085496E-3</v>
      </c>
      <c r="R6">
        <v>1.7595307917888601</v>
      </c>
      <c r="S6">
        <v>0.26845637583892601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171348</v>
      </c>
      <c r="AB6" s="3">
        <f t="shared" si="1"/>
        <v>142138</v>
      </c>
      <c r="AC6" s="3">
        <f t="shared" si="1"/>
        <v>29210</v>
      </c>
      <c r="AD6" s="4">
        <f t="shared" si="2"/>
        <v>0.82952821159278201</v>
      </c>
      <c r="AE6" s="5">
        <f t="shared" si="2"/>
        <v>0.17047178840721799</v>
      </c>
      <c r="AF6" s="12"/>
      <c r="AG6" s="4">
        <f t="shared" si="3"/>
        <v>0.827466994768982</v>
      </c>
      <c r="AH6" s="4">
        <f t="shared" si="3"/>
        <v>8.4307701597989115E-2</v>
      </c>
      <c r="AI6" s="4">
        <f t="shared" si="3"/>
        <v>3.6315189577216002E-2</v>
      </c>
      <c r="AJ6" s="4">
        <f t="shared" si="3"/>
        <v>5.1910114055812598E-2</v>
      </c>
      <c r="AK6" s="13"/>
      <c r="AL6" s="13">
        <f t="shared" si="4"/>
        <v>0.17253300523101772</v>
      </c>
      <c r="AM6" s="5" t="s">
        <v>101</v>
      </c>
      <c r="AN6" s="4">
        <f t="shared" si="5"/>
        <v>1.0070569137688896</v>
      </c>
      <c r="AO6" s="4">
        <f t="shared" si="8"/>
        <v>1.5624161073825529</v>
      </c>
      <c r="AP6" s="4">
        <f t="shared" si="7"/>
        <v>0.9571687445668452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132381</v>
      </c>
      <c r="F7">
        <v>40.7326153846154</v>
      </c>
      <c r="G7">
        <v>171328</v>
      </c>
      <c r="H7">
        <v>142059</v>
      </c>
      <c r="I7">
        <v>29269</v>
      </c>
      <c r="J7">
        <v>82.916394284646998</v>
      </c>
      <c r="K7">
        <v>17.083605715352999</v>
      </c>
      <c r="L7">
        <v>87.081983064034901</v>
      </c>
      <c r="M7">
        <v>7.3862563358790201</v>
      </c>
      <c r="N7">
        <v>2.5011142082323001</v>
      </c>
      <c r="O7">
        <v>3.03064639185382</v>
      </c>
      <c r="P7" s="25">
        <v>0.52371221772742604</v>
      </c>
      <c r="Q7">
        <v>5.2219321148825101E-3</v>
      </c>
      <c r="R7">
        <v>1.16279069767442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132381</v>
      </c>
      <c r="Z7" s="5">
        <f t="shared" si="6"/>
        <v>0.407326153846154</v>
      </c>
      <c r="AA7" s="3">
        <f t="shared" si="1"/>
        <v>171328</v>
      </c>
      <c r="AB7" s="3">
        <f t="shared" si="1"/>
        <v>142059</v>
      </c>
      <c r="AC7" s="3">
        <f t="shared" si="1"/>
        <v>29269</v>
      </c>
      <c r="AD7" s="4">
        <f t="shared" si="2"/>
        <v>0.82916394284646999</v>
      </c>
      <c r="AE7" s="5">
        <f t="shared" si="2"/>
        <v>0.17083605715352998</v>
      </c>
      <c r="AF7" s="12"/>
      <c r="AG7" s="4">
        <f t="shared" si="3"/>
        <v>0.87081983064034896</v>
      </c>
      <c r="AH7" s="4">
        <f t="shared" si="3"/>
        <v>7.3862563358790198E-2</v>
      </c>
      <c r="AI7" s="4">
        <f t="shared" si="3"/>
        <v>2.5011142082323003E-2</v>
      </c>
      <c r="AJ7" s="4">
        <f t="shared" si="3"/>
        <v>3.0306463918538199E-2</v>
      </c>
      <c r="AK7" s="13"/>
      <c r="AL7" s="13">
        <f t="shared" si="4"/>
        <v>0.1291801693596514</v>
      </c>
      <c r="AM7" s="5" t="s">
        <v>92</v>
      </c>
      <c r="AN7" s="4">
        <f t="shared" si="5"/>
        <v>0.58743123342827808</v>
      </c>
      <c r="AO7" s="4">
        <f t="shared" si="8"/>
        <v>0</v>
      </c>
      <c r="AP7" s="4">
        <f t="shared" si="7"/>
        <v>0.63254756181646099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114305</v>
      </c>
      <c r="F8">
        <v>35.170769230769203</v>
      </c>
      <c r="G8">
        <v>184508</v>
      </c>
      <c r="H8">
        <v>114305</v>
      </c>
      <c r="I8">
        <v>35794</v>
      </c>
      <c r="J8">
        <v>61.951243306523303</v>
      </c>
      <c r="K8">
        <v>19.3997008259804</v>
      </c>
      <c r="L8">
        <v>84.092559380604499</v>
      </c>
      <c r="M8">
        <v>7.8789204321770701</v>
      </c>
      <c r="N8">
        <v>3.3646822098770799</v>
      </c>
      <c r="O8">
        <v>4.6638379773413199</v>
      </c>
      <c r="P8" s="25">
        <v>0.86767578512388599</v>
      </c>
      <c r="Q8">
        <v>8.5034013605442202E-3</v>
      </c>
      <c r="R8">
        <v>1.8518518518518501</v>
      </c>
      <c r="S8">
        <v>0.17123287671232901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114305</v>
      </c>
      <c r="Z8" s="5">
        <f t="shared" si="6"/>
        <v>0.35170769230769205</v>
      </c>
      <c r="AA8" s="3">
        <f t="shared" si="1"/>
        <v>184508</v>
      </c>
      <c r="AB8" s="3">
        <f t="shared" si="1"/>
        <v>114305</v>
      </c>
      <c r="AC8" s="3">
        <f t="shared" si="1"/>
        <v>35794</v>
      </c>
      <c r="AD8" s="4">
        <f t="shared" si="2"/>
        <v>0.61951243306523307</v>
      </c>
      <c r="AE8" s="5">
        <f t="shared" si="2"/>
        <v>0.19399700825980401</v>
      </c>
      <c r="AF8" s="12"/>
      <c r="AG8" s="4">
        <f t="shared" si="3"/>
        <v>0.84092559380604504</v>
      </c>
      <c r="AH8" s="4">
        <f t="shared" si="3"/>
        <v>7.8789204321770695E-2</v>
      </c>
      <c r="AI8" s="4">
        <f t="shared" si="3"/>
        <v>3.3646822098770797E-2</v>
      </c>
      <c r="AJ8" s="4">
        <f t="shared" si="3"/>
        <v>4.6638379773413202E-2</v>
      </c>
      <c r="AK8" s="13"/>
      <c r="AL8" s="13">
        <f>SUM(AH8:AJ8)</f>
        <v>0.15907440619395469</v>
      </c>
      <c r="AM8" s="5" t="s">
        <v>102</v>
      </c>
      <c r="AN8" s="4">
        <f t="shared" si="5"/>
        <v>0.97324415856277569</v>
      </c>
      <c r="AO8" s="4">
        <f t="shared" si="8"/>
        <v>0.99657534246575707</v>
      </c>
      <c r="AP8" s="4">
        <f t="shared" si="7"/>
        <v>1.0073905614113987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132217</v>
      </c>
      <c r="F9">
        <v>40.682153846153803</v>
      </c>
      <c r="G9">
        <v>171484</v>
      </c>
      <c r="H9">
        <v>141579</v>
      </c>
      <c r="I9">
        <v>29905</v>
      </c>
      <c r="J9">
        <v>82.561055258799698</v>
      </c>
      <c r="K9">
        <v>17.438944741200299</v>
      </c>
      <c r="L9">
        <v>82.3237556441305</v>
      </c>
      <c r="M9">
        <v>8.4951254377273706</v>
      </c>
      <c r="N9">
        <v>3.7090540550761202</v>
      </c>
      <c r="O9">
        <v>5.47206486306602</v>
      </c>
      <c r="P9" s="25">
        <v>0.93290561748767598</v>
      </c>
      <c r="Q9">
        <v>8.7591240875912399E-3</v>
      </c>
      <c r="R9">
        <v>1.8492176386913199</v>
      </c>
      <c r="S9">
        <v>0.27210884353741499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132217</v>
      </c>
      <c r="Z9" s="5">
        <f t="shared" si="6"/>
        <v>0.40682153846153801</v>
      </c>
      <c r="AA9" s="3">
        <f t="shared" si="1"/>
        <v>171484</v>
      </c>
      <c r="AB9" s="3">
        <f t="shared" si="1"/>
        <v>141579</v>
      </c>
      <c r="AC9" s="3">
        <f t="shared" si="1"/>
        <v>29905</v>
      </c>
      <c r="AD9" s="4">
        <f t="shared" si="2"/>
        <v>0.82561055258799698</v>
      </c>
      <c r="AE9" s="5">
        <f t="shared" si="2"/>
        <v>0.17438944741200299</v>
      </c>
      <c r="AF9" s="12"/>
      <c r="AG9" s="4">
        <f t="shared" si="3"/>
        <v>0.82323755644130503</v>
      </c>
      <c r="AH9" s="4">
        <f t="shared" si="3"/>
        <v>8.4951254377273702E-2</v>
      </c>
      <c r="AI9" s="4">
        <f t="shared" si="3"/>
        <v>3.7090540550761199E-2</v>
      </c>
      <c r="AJ9" s="4">
        <f t="shared" si="3"/>
        <v>5.4720648630660201E-2</v>
      </c>
      <c r="AK9" s="13"/>
      <c r="AL9" s="13">
        <f t="shared" si="4"/>
        <v>0.17676244355869511</v>
      </c>
      <c r="AM9" s="5" t="s">
        <v>103</v>
      </c>
      <c r="AN9" s="4">
        <f t="shared" si="5"/>
        <v>1.046410373870978</v>
      </c>
      <c r="AO9" s="4">
        <f t="shared" si="8"/>
        <v>1.5836734693877588</v>
      </c>
      <c r="AP9" s="4">
        <f t="shared" si="7"/>
        <v>1.0059575734150803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133362</v>
      </c>
      <c r="F10">
        <v>41.0344615384615</v>
      </c>
      <c r="G10">
        <v>184508</v>
      </c>
      <c r="H10">
        <v>143333</v>
      </c>
      <c r="I10">
        <v>41175</v>
      </c>
      <c r="J10">
        <v>77.683894465280602</v>
      </c>
      <c r="K10">
        <v>22.316105534719402</v>
      </c>
      <c r="L10">
        <v>82.831691186394906</v>
      </c>
      <c r="M10">
        <v>8.2197327574571499</v>
      </c>
      <c r="N10">
        <v>3.5864789070349898</v>
      </c>
      <c r="O10">
        <v>5.3620971491129401</v>
      </c>
      <c r="P10" s="25">
        <v>0.91975709990487198</v>
      </c>
      <c r="Q10">
        <v>8.5959885386819503E-3</v>
      </c>
      <c r="R10">
        <v>1.8413597733711</v>
      </c>
      <c r="S10">
        <v>0.26737967914438499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133362</v>
      </c>
      <c r="Z10" s="5">
        <f t="shared" si="6"/>
        <v>0.41034461538461497</v>
      </c>
      <c r="AA10" s="3">
        <f t="shared" si="1"/>
        <v>184508</v>
      </c>
      <c r="AB10" s="3">
        <f t="shared" si="1"/>
        <v>143333</v>
      </c>
      <c r="AC10" s="3">
        <f t="shared" si="1"/>
        <v>41175</v>
      </c>
      <c r="AD10" s="4">
        <f t="shared" si="2"/>
        <v>0.77683894465280601</v>
      </c>
      <c r="AE10" s="5">
        <f t="shared" si="2"/>
        <v>0.22316105534719402</v>
      </c>
      <c r="AG10" s="4">
        <f t="shared" si="3"/>
        <v>0.82831691186394907</v>
      </c>
      <c r="AH10" s="4">
        <f t="shared" si="3"/>
        <v>8.2197327574571502E-2</v>
      </c>
      <c r="AI10" s="4">
        <f t="shared" si="3"/>
        <v>3.5864789070349901E-2</v>
      </c>
      <c r="AJ10" s="4">
        <f t="shared" si="3"/>
        <v>5.3620971491129404E-2</v>
      </c>
      <c r="AL10" s="13">
        <f t="shared" si="4"/>
        <v>0.17168308813605082</v>
      </c>
      <c r="AM10" s="5" t="s">
        <v>104</v>
      </c>
      <c r="AN10" s="4">
        <f t="shared" si="5"/>
        <v>1.0316621025113055</v>
      </c>
      <c r="AO10" s="4">
        <f t="shared" si="8"/>
        <v>1.5561497326203242</v>
      </c>
      <c r="AP10" s="4">
        <f t="shared" si="7"/>
        <v>1.0016829661626072</v>
      </c>
    </row>
    <row r="12" spans="1:42" x14ac:dyDescent="0.25">
      <c r="A12">
        <v>100</v>
      </c>
      <c r="F12">
        <f>F2/$A$12</f>
        <v>0.35318153846153799</v>
      </c>
      <c r="J12">
        <f>J2/$A$12</f>
        <v>0.62031322618648699</v>
      </c>
      <c r="K12">
        <f>K2/$A$12</f>
        <v>0.37968677381351301</v>
      </c>
      <c r="L12">
        <f t="shared" ref="L12:O12" si="9">L2/$A$12</f>
        <v>0.85158210203512696</v>
      </c>
      <c r="M12">
        <f t="shared" si="9"/>
        <v>6.9347644270978503E-2</v>
      </c>
      <c r="N12">
        <f t="shared" si="9"/>
        <v>3.0988639531642003E-2</v>
      </c>
      <c r="O12">
        <f t="shared" si="9"/>
        <v>4.8081614162252595E-2</v>
      </c>
      <c r="P12">
        <f t="shared" ref="P12:P20" si="10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11">F3/$A$12</f>
        <v>0.35193846153846203</v>
      </c>
      <c r="J13">
        <f t="shared" ref="J13:O20" si="12">J3/$A$12</f>
        <v>0.62040648069298099</v>
      </c>
      <c r="K13">
        <f t="shared" si="12"/>
        <v>0.37959351930701901</v>
      </c>
      <c r="L13">
        <f t="shared" si="12"/>
        <v>0.85543801363874805</v>
      </c>
      <c r="M13">
        <f t="shared" si="12"/>
        <v>6.83336247595734E-2</v>
      </c>
      <c r="N13">
        <f t="shared" si="12"/>
        <v>3.0442385032348297E-2</v>
      </c>
      <c r="O13">
        <f t="shared" si="12"/>
        <v>4.5785976569330297E-2</v>
      </c>
      <c r="P13">
        <f t="shared" si="10"/>
        <v>0.94793090782913403</v>
      </c>
      <c r="R13">
        <f t="shared" ref="R13:R20" si="13">R3/$R$2</f>
        <v>0.98016378948136096</v>
      </c>
      <c r="S13">
        <f t="shared" ref="S13:S18" si="14">S3/$S$2</f>
        <v>0.98979591836734704</v>
      </c>
    </row>
    <row r="14" spans="1:42" x14ac:dyDescent="0.25">
      <c r="F14">
        <f t="shared" si="11"/>
        <v>0.35363384615384597</v>
      </c>
      <c r="J14">
        <f t="shared" si="12"/>
        <v>0.62230825459566297</v>
      </c>
      <c r="K14">
        <f t="shared" si="12"/>
        <v>0.37769174540433703</v>
      </c>
      <c r="L14">
        <f t="shared" si="12"/>
        <v>0.89096936422723205</v>
      </c>
      <c r="M14">
        <f t="shared" si="12"/>
        <v>6.2150333678467902E-2</v>
      </c>
      <c r="N14">
        <f t="shared" si="12"/>
        <v>2.09952058191437E-2</v>
      </c>
      <c r="O14">
        <f t="shared" si="12"/>
        <v>2.5885096275156401E-2</v>
      </c>
      <c r="P14">
        <f t="shared" si="10"/>
        <v>0.54290429601267709</v>
      </c>
      <c r="R14">
        <f t="shared" si="13"/>
        <v>0.65767466703542399</v>
      </c>
      <c r="S14">
        <f t="shared" si="14"/>
        <v>0</v>
      </c>
    </row>
    <row r="15" spans="1:42" x14ac:dyDescent="0.25">
      <c r="F15">
        <f t="shared" si="11"/>
        <v>0.40950461538461497</v>
      </c>
      <c r="J15">
        <f t="shared" si="12"/>
        <v>0.83076985748121801</v>
      </c>
      <c r="K15">
        <f t="shared" si="12"/>
        <v>0.16923014251878199</v>
      </c>
      <c r="L15">
        <f t="shared" si="12"/>
        <v>0.81499598013359498</v>
      </c>
      <c r="M15">
        <f t="shared" si="12"/>
        <v>8.9751970485915392E-2</v>
      </c>
      <c r="N15">
        <f t="shared" si="12"/>
        <v>3.8740992869433201E-2</v>
      </c>
      <c r="O15">
        <f t="shared" si="12"/>
        <v>5.65110565110565E-2</v>
      </c>
      <c r="P15">
        <f t="shared" si="10"/>
        <v>1.1034478581338434</v>
      </c>
      <c r="R15">
        <f t="shared" si="13"/>
        <v>1.0445910991296929</v>
      </c>
      <c r="S15">
        <f t="shared" si="14"/>
        <v>1.5901639344262333</v>
      </c>
    </row>
    <row r="16" spans="1:42" x14ac:dyDescent="0.25">
      <c r="F16">
        <f t="shared" si="11"/>
        <v>0.40762769230769202</v>
      </c>
      <c r="J16">
        <f t="shared" si="12"/>
        <v>0.82952821159278201</v>
      </c>
      <c r="K16">
        <f t="shared" si="12"/>
        <v>0.17047178840721799</v>
      </c>
      <c r="L16">
        <f t="shared" si="12"/>
        <v>0.827466994768982</v>
      </c>
      <c r="M16">
        <f t="shared" si="12"/>
        <v>8.4307701597989115E-2</v>
      </c>
      <c r="N16">
        <f t="shared" si="12"/>
        <v>3.6315189577216002E-2</v>
      </c>
      <c r="O16">
        <f t="shared" si="12"/>
        <v>5.1910114055812598E-2</v>
      </c>
      <c r="P16">
        <f t="shared" si="10"/>
        <v>1.0070569137688896</v>
      </c>
      <c r="R16">
        <f t="shared" si="13"/>
        <v>0.9571687445668452</v>
      </c>
      <c r="S16">
        <f t="shared" si="14"/>
        <v>1.5624161073825529</v>
      </c>
    </row>
    <row r="17" spans="6:19" x14ac:dyDescent="0.25">
      <c r="F17">
        <f t="shared" si="11"/>
        <v>0.407326153846154</v>
      </c>
      <c r="J17">
        <f t="shared" si="12"/>
        <v>0.82916394284646999</v>
      </c>
      <c r="K17">
        <f t="shared" si="12"/>
        <v>0.17083605715352998</v>
      </c>
      <c r="L17">
        <f t="shared" si="12"/>
        <v>0.87081983064034896</v>
      </c>
      <c r="M17">
        <f t="shared" si="12"/>
        <v>7.3862563358790198E-2</v>
      </c>
      <c r="N17">
        <f t="shared" si="12"/>
        <v>2.5011142082323003E-2</v>
      </c>
      <c r="O17">
        <f t="shared" si="12"/>
        <v>3.0306463918538199E-2</v>
      </c>
      <c r="P17">
        <f t="shared" si="10"/>
        <v>0.58743123342827808</v>
      </c>
      <c r="R17">
        <f t="shared" si="13"/>
        <v>0.63254756181646099</v>
      </c>
      <c r="S17">
        <f t="shared" si="14"/>
        <v>0</v>
      </c>
    </row>
    <row r="18" spans="6:19" x14ac:dyDescent="0.25">
      <c r="F18">
        <f t="shared" si="11"/>
        <v>0.35170769230769205</v>
      </c>
      <c r="J18">
        <f t="shared" si="12"/>
        <v>0.61951243306523307</v>
      </c>
      <c r="K18">
        <f t="shared" si="12"/>
        <v>0.19399700825980401</v>
      </c>
      <c r="L18">
        <f t="shared" si="12"/>
        <v>0.84092559380604504</v>
      </c>
      <c r="M18">
        <f t="shared" si="12"/>
        <v>7.8789204321770695E-2</v>
      </c>
      <c r="N18">
        <f t="shared" si="12"/>
        <v>3.3646822098770797E-2</v>
      </c>
      <c r="O18">
        <f t="shared" si="12"/>
        <v>4.6638379773413202E-2</v>
      </c>
      <c r="P18">
        <f t="shared" si="10"/>
        <v>0.97324415856277569</v>
      </c>
      <c r="R18">
        <f t="shared" si="13"/>
        <v>1.0073905614113987</v>
      </c>
      <c r="S18">
        <f t="shared" si="14"/>
        <v>0.99657534246575707</v>
      </c>
    </row>
    <row r="19" spans="6:19" x14ac:dyDescent="0.25">
      <c r="F19">
        <f t="shared" si="11"/>
        <v>0.40682153846153801</v>
      </c>
      <c r="J19">
        <f t="shared" si="12"/>
        <v>0.82561055258799698</v>
      </c>
      <c r="K19">
        <f t="shared" si="12"/>
        <v>0.17438944741200299</v>
      </c>
      <c r="L19">
        <f t="shared" si="12"/>
        <v>0.82323755644130503</v>
      </c>
      <c r="M19">
        <f t="shared" si="12"/>
        <v>8.4951254377273702E-2</v>
      </c>
      <c r="N19">
        <f t="shared" si="12"/>
        <v>3.7090540550761199E-2</v>
      </c>
      <c r="O19">
        <f t="shared" si="12"/>
        <v>5.4720648630660201E-2</v>
      </c>
      <c r="P19">
        <f t="shared" si="10"/>
        <v>1.046410373870978</v>
      </c>
      <c r="R19">
        <f t="shared" si="13"/>
        <v>1.0059575734150803</v>
      </c>
      <c r="S19">
        <f>S9/$S$2</f>
        <v>1.5836734693877588</v>
      </c>
    </row>
    <row r="20" spans="6:19" x14ac:dyDescent="0.25">
      <c r="F20">
        <f t="shared" si="11"/>
        <v>0.41034461538461497</v>
      </c>
      <c r="J20">
        <f t="shared" si="12"/>
        <v>0.77683894465280601</v>
      </c>
      <c r="K20">
        <f t="shared" si="12"/>
        <v>0.22316105534719402</v>
      </c>
      <c r="L20">
        <f t="shared" si="12"/>
        <v>0.82831691186394907</v>
      </c>
      <c r="M20">
        <f t="shared" si="12"/>
        <v>8.2197327574571502E-2</v>
      </c>
      <c r="N20">
        <f t="shared" si="12"/>
        <v>3.5864789070349901E-2</v>
      </c>
      <c r="O20">
        <f t="shared" si="12"/>
        <v>5.3620971491129404E-2</v>
      </c>
      <c r="P20">
        <f t="shared" si="10"/>
        <v>1.0316621025113055</v>
      </c>
      <c r="R20">
        <f t="shared" si="13"/>
        <v>1.0016829661626072</v>
      </c>
      <c r="S20">
        <f>S10/$S$2</f>
        <v>1.5561497326203242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892F-2534-4A57-B23B-26AC79CAE576}">
  <dimension ref="A1:AP21"/>
  <sheetViews>
    <sheetView zoomScale="85" zoomScaleNormal="85" workbookViewId="0">
      <selection activeCell="A11" sqref="A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4" t="s">
        <v>34</v>
      </c>
      <c r="AO1" s="24" t="s">
        <v>36</v>
      </c>
      <c r="AP1" s="24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114281</v>
      </c>
      <c r="F2">
        <v>35.163384615384601</v>
      </c>
      <c r="G2">
        <v>184077</v>
      </c>
      <c r="H2">
        <v>114281</v>
      </c>
      <c r="I2">
        <v>69796</v>
      </c>
      <c r="J2">
        <v>62.0832586363315</v>
      </c>
      <c r="K2">
        <v>37.9167413636685</v>
      </c>
      <c r="L2">
        <v>85.295018419509802</v>
      </c>
      <c r="M2">
        <v>6.8629080949589198</v>
      </c>
      <c r="N2">
        <v>3.2507590938126198</v>
      </c>
      <c r="O2">
        <v>4.5913143917186598</v>
      </c>
      <c r="P2">
        <v>0.85671063174676099</v>
      </c>
      <c r="Q2">
        <v>8.4459459459459499E-3</v>
      </c>
      <c r="R2">
        <v>1.8242122719734699</v>
      </c>
      <c r="S2">
        <v>0.16920473773265701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114281</v>
      </c>
      <c r="Z2" s="5">
        <f>F13</f>
        <v>0.35163384615384602</v>
      </c>
      <c r="AA2" s="3">
        <f t="shared" ref="AA2:AC10" si="1">G2</f>
        <v>184077</v>
      </c>
      <c r="AB2" s="3">
        <f t="shared" si="1"/>
        <v>114281</v>
      </c>
      <c r="AC2" s="3">
        <f t="shared" si="1"/>
        <v>69796</v>
      </c>
      <c r="AD2" s="4">
        <f t="shared" ref="AD2:AE10" si="2">J13</f>
        <v>0.62083258636331495</v>
      </c>
      <c r="AE2" s="5">
        <f t="shared" si="2"/>
        <v>0.37916741363668499</v>
      </c>
      <c r="AF2" s="12"/>
      <c r="AG2" s="4">
        <f t="shared" ref="AG2:AJ10" si="3">L13</f>
        <v>0.85295018419509805</v>
      </c>
      <c r="AH2" s="4">
        <f t="shared" si="3"/>
        <v>6.8629080949589194E-2</v>
      </c>
      <c r="AI2" s="4">
        <f t="shared" si="3"/>
        <v>3.2507590938126198E-2</v>
      </c>
      <c r="AJ2" s="4">
        <f t="shared" si="3"/>
        <v>4.5913143917186601E-2</v>
      </c>
      <c r="AK2" s="13"/>
      <c r="AL2" s="13">
        <f t="shared" ref="AL2:AL10" si="4">SUM(AH2:AJ2)</f>
        <v>0.14704981580490198</v>
      </c>
      <c r="AM2" s="5" t="s">
        <v>98</v>
      </c>
      <c r="AN2" s="4">
        <f t="shared" ref="AN2:AN10" si="5">P13</f>
        <v>1</v>
      </c>
      <c r="AO2" s="4">
        <f>S13</f>
        <v>1</v>
      </c>
      <c r="AP2" s="4">
        <f>R13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114512</v>
      </c>
      <c r="F3">
        <v>35.234461538461503</v>
      </c>
      <c r="G3">
        <v>184762</v>
      </c>
      <c r="H3">
        <v>114512</v>
      </c>
      <c r="I3">
        <v>70250</v>
      </c>
      <c r="J3">
        <v>61.978112382416299</v>
      </c>
      <c r="K3">
        <v>38.021887617583701</v>
      </c>
      <c r="L3">
        <v>85.384937823110207</v>
      </c>
      <c r="M3">
        <v>6.9879139304177702</v>
      </c>
      <c r="N3">
        <v>3.08177308928322</v>
      </c>
      <c r="O3">
        <v>4.5453751571887704</v>
      </c>
      <c r="P3">
        <v>0.83422697691617598</v>
      </c>
      <c r="Q3">
        <v>8.3056478405315604E-3</v>
      </c>
      <c r="R3">
        <v>1.7636684303351</v>
      </c>
      <c r="S3">
        <v>0.17064846416382301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114512</v>
      </c>
      <c r="Z3" s="5">
        <f t="shared" ref="Z3:Z10" si="6">F14</f>
        <v>0.35234461538461503</v>
      </c>
      <c r="AA3" s="3">
        <f t="shared" si="1"/>
        <v>184762</v>
      </c>
      <c r="AB3" s="3">
        <f t="shared" si="1"/>
        <v>114512</v>
      </c>
      <c r="AC3" s="3">
        <f t="shared" si="1"/>
        <v>70250</v>
      </c>
      <c r="AD3" s="4">
        <f t="shared" si="2"/>
        <v>0.61978112382416295</v>
      </c>
      <c r="AE3" s="5">
        <f t="shared" si="2"/>
        <v>0.380218876175837</v>
      </c>
      <c r="AF3" s="12"/>
      <c r="AG3" s="4">
        <f t="shared" si="3"/>
        <v>0.85384937823110207</v>
      </c>
      <c r="AH3" s="4">
        <f t="shared" si="3"/>
        <v>6.9879139304177704E-2</v>
      </c>
      <c r="AI3" s="4">
        <f t="shared" si="3"/>
        <v>3.0817730892832199E-2</v>
      </c>
      <c r="AJ3" s="4">
        <f t="shared" si="3"/>
        <v>4.5453751571887704E-2</v>
      </c>
      <c r="AK3" s="13"/>
      <c r="AL3" s="13">
        <f t="shared" si="4"/>
        <v>0.14615062176889759</v>
      </c>
      <c r="AM3" s="5" t="s">
        <v>96</v>
      </c>
      <c r="AN3" s="4">
        <f t="shared" si="5"/>
        <v>0.97375583540414024</v>
      </c>
      <c r="AO3" s="4">
        <f>S14</f>
        <v>1.0085324232081909</v>
      </c>
      <c r="AP3" s="4">
        <f t="shared" ref="AP3:AP10" si="7">R14</f>
        <v>0.96681096681096634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114662</v>
      </c>
      <c r="F4">
        <v>35.280615384615402</v>
      </c>
      <c r="G4">
        <v>184860</v>
      </c>
      <c r="H4">
        <v>114662</v>
      </c>
      <c r="I4">
        <v>70198</v>
      </c>
      <c r="J4">
        <v>62.026398355512299</v>
      </c>
      <c r="K4">
        <v>37.973601644487701</v>
      </c>
      <c r="L4">
        <v>88.9091416511137</v>
      </c>
      <c r="M4">
        <v>6.1973452407946796</v>
      </c>
      <c r="N4">
        <v>2.1480525370218602</v>
      </c>
      <c r="O4">
        <v>2.7454605710697502</v>
      </c>
      <c r="P4">
        <v>0.50055812967955104</v>
      </c>
      <c r="Q4">
        <v>5.0590219224283303E-3</v>
      </c>
      <c r="R4">
        <v>1.2280701754386001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114662</v>
      </c>
      <c r="Z4" s="5">
        <f t="shared" si="6"/>
        <v>0.35280615384615399</v>
      </c>
      <c r="AA4" s="3">
        <f t="shared" si="1"/>
        <v>184860</v>
      </c>
      <c r="AB4" s="3">
        <f t="shared" si="1"/>
        <v>114662</v>
      </c>
      <c r="AC4" s="3">
        <f t="shared" si="1"/>
        <v>70198</v>
      </c>
      <c r="AD4" s="4">
        <f t="shared" si="2"/>
        <v>0.62026398355512302</v>
      </c>
      <c r="AE4" s="5">
        <f t="shared" si="2"/>
        <v>0.37973601644487703</v>
      </c>
      <c r="AF4" s="12"/>
      <c r="AG4" s="4">
        <f t="shared" si="3"/>
        <v>0.88909141651113699</v>
      </c>
      <c r="AH4" s="4">
        <f t="shared" si="3"/>
        <v>6.19734524079468E-2</v>
      </c>
      <c r="AI4" s="4">
        <f t="shared" si="3"/>
        <v>2.1480525370218603E-2</v>
      </c>
      <c r="AJ4" s="4">
        <f t="shared" si="3"/>
        <v>2.7454605710697501E-2</v>
      </c>
      <c r="AK4" s="13"/>
      <c r="AL4" s="13">
        <f t="shared" si="4"/>
        <v>0.1109085834888629</v>
      </c>
      <c r="AM4" s="5" t="s">
        <v>99</v>
      </c>
      <c r="AN4" s="4">
        <f t="shared" si="5"/>
        <v>0.5842791149433445</v>
      </c>
      <c r="AO4" s="4">
        <f t="shared" ref="AO4:AO10" si="8">S15</f>
        <v>0</v>
      </c>
      <c r="AP4" s="4">
        <f t="shared" si="7"/>
        <v>0.67320574162679481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132250</v>
      </c>
      <c r="F5">
        <v>40.692307692307701</v>
      </c>
      <c r="G5">
        <v>171085</v>
      </c>
      <c r="H5">
        <v>141790</v>
      </c>
      <c r="I5">
        <v>29295</v>
      </c>
      <c r="J5">
        <v>82.876932518923297</v>
      </c>
      <c r="K5">
        <v>17.123067481076699</v>
      </c>
      <c r="L5">
        <v>81.479017013232493</v>
      </c>
      <c r="M5">
        <v>8.8393194706994294</v>
      </c>
      <c r="N5">
        <v>3.8381852551984901</v>
      </c>
      <c r="O5">
        <v>5.8434782608695697</v>
      </c>
      <c r="P5">
        <v>1.00692016190351</v>
      </c>
      <c r="Q5">
        <v>9.7493036211699202E-3</v>
      </c>
      <c r="R5">
        <v>1.9635343618513299</v>
      </c>
      <c r="S5">
        <v>0.28011204481792701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132250</v>
      </c>
      <c r="Z5" s="5">
        <f t="shared" si="6"/>
        <v>0.406923076923077</v>
      </c>
      <c r="AA5" s="3">
        <f t="shared" si="1"/>
        <v>171085</v>
      </c>
      <c r="AB5" s="3">
        <f t="shared" si="1"/>
        <v>141790</v>
      </c>
      <c r="AC5" s="3">
        <f t="shared" si="1"/>
        <v>29295</v>
      </c>
      <c r="AD5" s="4">
        <f t="shared" si="2"/>
        <v>0.82876932518923296</v>
      </c>
      <c r="AE5" s="5">
        <f t="shared" si="2"/>
        <v>0.17123067481076698</v>
      </c>
      <c r="AF5" s="12"/>
      <c r="AG5" s="4">
        <f t="shared" si="3"/>
        <v>0.81479017013232491</v>
      </c>
      <c r="AH5" s="4">
        <f t="shared" si="3"/>
        <v>8.8393194706994291E-2</v>
      </c>
      <c r="AI5" s="4">
        <f t="shared" si="3"/>
        <v>3.8381852551984903E-2</v>
      </c>
      <c r="AJ5" s="4">
        <f t="shared" si="3"/>
        <v>5.8434782608695696E-2</v>
      </c>
      <c r="AK5" s="13"/>
      <c r="AL5" s="13">
        <f t="shared" si="4"/>
        <v>0.1852098298676749</v>
      </c>
      <c r="AM5" s="2" t="s">
        <v>100</v>
      </c>
      <c r="AN5" s="4">
        <f t="shared" si="5"/>
        <v>1.1753328657197639</v>
      </c>
      <c r="AO5" s="4">
        <f t="shared" si="8"/>
        <v>1.6554621848739437</v>
      </c>
      <c r="AP5" s="4">
        <f t="shared" si="7"/>
        <v>1.0763738365421358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132460</v>
      </c>
      <c r="F6">
        <v>40.756923076923101</v>
      </c>
      <c r="G6">
        <v>171491</v>
      </c>
      <c r="H6">
        <v>142000</v>
      </c>
      <c r="I6">
        <v>29491</v>
      </c>
      <c r="J6">
        <v>82.803179175583594</v>
      </c>
      <c r="K6">
        <v>17.196820824416399</v>
      </c>
      <c r="L6">
        <v>82.797825758719597</v>
      </c>
      <c r="M6">
        <v>8.5754189944134094</v>
      </c>
      <c r="N6">
        <v>3.4878453872867299</v>
      </c>
      <c r="O6">
        <v>5.1389098595802496</v>
      </c>
      <c r="P6">
        <v>0.88459650668717404</v>
      </c>
      <c r="Q6">
        <v>8.4745762711864406E-3</v>
      </c>
      <c r="R6">
        <v>1.7567567567567599</v>
      </c>
      <c r="S6">
        <v>0.27063599458727999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132460</v>
      </c>
      <c r="Z6" s="5">
        <f t="shared" si="6"/>
        <v>0.40756923076923102</v>
      </c>
      <c r="AA6" s="3">
        <f t="shared" si="1"/>
        <v>171491</v>
      </c>
      <c r="AB6" s="3">
        <f t="shared" si="1"/>
        <v>142000</v>
      </c>
      <c r="AC6" s="3">
        <f t="shared" si="1"/>
        <v>29491</v>
      </c>
      <c r="AD6" s="4">
        <f t="shared" si="2"/>
        <v>0.82803179175583597</v>
      </c>
      <c r="AE6" s="5">
        <f t="shared" si="2"/>
        <v>0.17196820824416398</v>
      </c>
      <c r="AF6" s="12"/>
      <c r="AG6" s="4">
        <f t="shared" si="3"/>
        <v>0.82797825758719601</v>
      </c>
      <c r="AH6" s="4">
        <f t="shared" si="3"/>
        <v>8.5754189944134099E-2</v>
      </c>
      <c r="AI6" s="4">
        <f t="shared" si="3"/>
        <v>3.4878453872867296E-2</v>
      </c>
      <c r="AJ6" s="4">
        <f t="shared" si="3"/>
        <v>5.1389098595802499E-2</v>
      </c>
      <c r="AK6" s="13"/>
      <c r="AL6" s="13">
        <f t="shared" si="4"/>
        <v>0.17202174241280388</v>
      </c>
      <c r="AM6" s="5" t="s">
        <v>101</v>
      </c>
      <c r="AN6" s="4">
        <f t="shared" si="5"/>
        <v>1.0325499344901978</v>
      </c>
      <c r="AO6" s="4">
        <f t="shared" si="8"/>
        <v>1.5994587280108201</v>
      </c>
      <c r="AP6" s="4">
        <f t="shared" si="7"/>
        <v>0.96302211302211271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132341</v>
      </c>
      <c r="F7">
        <v>40.720307692307699</v>
      </c>
      <c r="G7">
        <v>171474</v>
      </c>
      <c r="H7">
        <v>141880</v>
      </c>
      <c r="I7">
        <v>29594</v>
      </c>
      <c r="J7">
        <v>82.741406860515298</v>
      </c>
      <c r="K7">
        <v>17.258593139484699</v>
      </c>
      <c r="L7">
        <v>87.018384325341401</v>
      </c>
      <c r="M7">
        <v>7.53507983164703</v>
      </c>
      <c r="N7">
        <v>2.4353752805253102</v>
      </c>
      <c r="O7">
        <v>3.0111605624863</v>
      </c>
      <c r="P7">
        <v>0.51419946031663699</v>
      </c>
      <c r="Q7">
        <v>4.4313146233382599E-3</v>
      </c>
      <c r="R7">
        <v>1.15606936416185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132341</v>
      </c>
      <c r="Z7" s="5">
        <f t="shared" si="6"/>
        <v>0.407203076923077</v>
      </c>
      <c r="AA7" s="3">
        <f t="shared" si="1"/>
        <v>171474</v>
      </c>
      <c r="AB7" s="3">
        <f t="shared" si="1"/>
        <v>141880</v>
      </c>
      <c r="AC7" s="3">
        <f t="shared" si="1"/>
        <v>29594</v>
      </c>
      <c r="AD7" s="4">
        <f t="shared" si="2"/>
        <v>0.82741406860515299</v>
      </c>
      <c r="AE7" s="5">
        <f t="shared" si="2"/>
        <v>0.17258593139484699</v>
      </c>
      <c r="AF7" s="12"/>
      <c r="AG7" s="4">
        <f t="shared" si="3"/>
        <v>0.87018384325341402</v>
      </c>
      <c r="AH7" s="4">
        <f t="shared" si="3"/>
        <v>7.5350798316470305E-2</v>
      </c>
      <c r="AI7" s="4">
        <f t="shared" si="3"/>
        <v>2.4353752805253103E-2</v>
      </c>
      <c r="AJ7" s="4">
        <f t="shared" si="3"/>
        <v>3.0111605624863001E-2</v>
      </c>
      <c r="AK7" s="13"/>
      <c r="AL7" s="13">
        <f t="shared" si="4"/>
        <v>0.12981615674658642</v>
      </c>
      <c r="AM7" s="5" t="s">
        <v>92</v>
      </c>
      <c r="AN7" s="4">
        <f t="shared" si="5"/>
        <v>0.60020203002293493</v>
      </c>
      <c r="AO7" s="4">
        <f t="shared" si="8"/>
        <v>0</v>
      </c>
      <c r="AP7" s="4">
        <f t="shared" si="7"/>
        <v>0.63373620599054004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114957</v>
      </c>
      <c r="F8">
        <v>35.371384615384599</v>
      </c>
      <c r="G8">
        <v>185091</v>
      </c>
      <c r="H8">
        <v>114957</v>
      </c>
      <c r="I8">
        <v>35185</v>
      </c>
      <c r="J8">
        <v>62.108368316125599</v>
      </c>
      <c r="K8">
        <v>19.009568266420299</v>
      </c>
      <c r="L8">
        <v>84.092312777821306</v>
      </c>
      <c r="M8">
        <v>8.0282192471967804</v>
      </c>
      <c r="N8">
        <v>3.2768774411301602</v>
      </c>
      <c r="O8">
        <v>4.6025905338517896</v>
      </c>
      <c r="P8">
        <v>0.8441412429995</v>
      </c>
      <c r="Q8">
        <v>8.3612040133779295E-3</v>
      </c>
      <c r="R8">
        <v>1.7953321364452399</v>
      </c>
      <c r="S8">
        <v>0.16920473773265701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114957</v>
      </c>
      <c r="Z8" s="5">
        <f t="shared" si="6"/>
        <v>0.35371384615384599</v>
      </c>
      <c r="AA8" s="3">
        <f t="shared" si="1"/>
        <v>185091</v>
      </c>
      <c r="AB8" s="3">
        <f t="shared" si="1"/>
        <v>114957</v>
      </c>
      <c r="AC8" s="3">
        <f t="shared" si="1"/>
        <v>35185</v>
      </c>
      <c r="AD8" s="4">
        <f t="shared" si="2"/>
        <v>0.62108368316125595</v>
      </c>
      <c r="AE8" s="5">
        <f t="shared" si="2"/>
        <v>0.19009568266420299</v>
      </c>
      <c r="AF8" s="12"/>
      <c r="AG8" s="4">
        <f t="shared" si="3"/>
        <v>0.8409231277782131</v>
      </c>
      <c r="AH8" s="4">
        <f t="shared" si="3"/>
        <v>8.02821924719678E-2</v>
      </c>
      <c r="AI8" s="4">
        <f t="shared" si="3"/>
        <v>3.2768774411301604E-2</v>
      </c>
      <c r="AJ8" s="4">
        <f t="shared" si="3"/>
        <v>4.6025905338517893E-2</v>
      </c>
      <c r="AK8" s="13"/>
      <c r="AL8" s="13">
        <f>SUM(AH8:AJ8)</f>
        <v>0.15907687222178729</v>
      </c>
      <c r="AM8" s="5" t="s">
        <v>102</v>
      </c>
      <c r="AN8" s="4">
        <f t="shared" si="5"/>
        <v>0.98532831474072746</v>
      </c>
      <c r="AO8" s="4">
        <f t="shared" si="8"/>
        <v>1</v>
      </c>
      <c r="AP8" s="4">
        <f t="shared" si="7"/>
        <v>0.98416843479679761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132330</v>
      </c>
      <c r="F9">
        <v>40.716923076923102</v>
      </c>
      <c r="G9">
        <v>171833</v>
      </c>
      <c r="H9">
        <v>141806</v>
      </c>
      <c r="I9">
        <v>30027</v>
      </c>
      <c r="J9">
        <v>82.525475316149993</v>
      </c>
      <c r="K9">
        <v>17.474524683849999</v>
      </c>
      <c r="L9">
        <v>82.532305599637297</v>
      </c>
      <c r="M9">
        <v>8.5037406483790505</v>
      </c>
      <c r="N9">
        <v>3.74215975213481</v>
      </c>
      <c r="O9">
        <v>5.2217939998488596</v>
      </c>
      <c r="P9">
        <v>0.89381814222275902</v>
      </c>
      <c r="Q9">
        <v>8.4985835694051E-3</v>
      </c>
      <c r="R9">
        <v>1.8258426966292101</v>
      </c>
      <c r="S9">
        <v>0.14430014430014401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132330</v>
      </c>
      <c r="Z9" s="5">
        <f t="shared" si="6"/>
        <v>0.40716923076923101</v>
      </c>
      <c r="AA9" s="3">
        <f t="shared" si="1"/>
        <v>171833</v>
      </c>
      <c r="AB9" s="3">
        <f t="shared" si="1"/>
        <v>141806</v>
      </c>
      <c r="AC9" s="3">
        <f t="shared" si="1"/>
        <v>30027</v>
      </c>
      <c r="AD9" s="4">
        <f t="shared" si="2"/>
        <v>0.82525475316149999</v>
      </c>
      <c r="AE9" s="5">
        <f t="shared" si="2"/>
        <v>0.17474524683849998</v>
      </c>
      <c r="AF9" s="12"/>
      <c r="AG9" s="4">
        <f t="shared" si="3"/>
        <v>0.82532305599637301</v>
      </c>
      <c r="AH9" s="4">
        <f t="shared" si="3"/>
        <v>8.5037406483790504E-2</v>
      </c>
      <c r="AI9" s="4">
        <f t="shared" si="3"/>
        <v>3.7421597521348098E-2</v>
      </c>
      <c r="AJ9" s="4">
        <f t="shared" si="3"/>
        <v>5.2217939998488595E-2</v>
      </c>
      <c r="AK9" s="13"/>
      <c r="AL9" s="13">
        <f t="shared" si="4"/>
        <v>0.17467694400362718</v>
      </c>
      <c r="AM9" s="5" t="s">
        <v>103</v>
      </c>
      <c r="AN9" s="4">
        <f t="shared" si="5"/>
        <v>1.043313937169589</v>
      </c>
      <c r="AO9" s="4">
        <f t="shared" si="8"/>
        <v>0.85281385281384858</v>
      </c>
      <c r="AP9" s="4">
        <f t="shared" si="7"/>
        <v>1.0008937691521922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133706</v>
      </c>
      <c r="F10">
        <v>41.140307692307701</v>
      </c>
      <c r="G10">
        <v>185091</v>
      </c>
      <c r="H10">
        <v>143912</v>
      </c>
      <c r="I10">
        <v>41179</v>
      </c>
      <c r="J10">
        <v>77.752024679752097</v>
      </c>
      <c r="K10">
        <v>22.2479753202479</v>
      </c>
      <c r="L10">
        <v>82.789104453053696</v>
      </c>
      <c r="M10">
        <v>8.1432396451916897</v>
      </c>
      <c r="N10">
        <v>3.58622649694105</v>
      </c>
      <c r="O10">
        <v>5.4814294048135501</v>
      </c>
      <c r="P10">
        <v>0.94745157687596304</v>
      </c>
      <c r="Q10">
        <v>9.3209054593874803E-3</v>
      </c>
      <c r="R10">
        <v>1.8349597082906099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133706</v>
      </c>
      <c r="Z10" s="5">
        <f t="shared" si="6"/>
        <v>0.41140307692307698</v>
      </c>
      <c r="AA10" s="3">
        <f t="shared" si="1"/>
        <v>185091</v>
      </c>
      <c r="AB10" s="3">
        <f t="shared" si="1"/>
        <v>143912</v>
      </c>
      <c r="AC10" s="3">
        <f t="shared" si="1"/>
        <v>41179</v>
      </c>
      <c r="AD10" s="4">
        <f t="shared" si="2"/>
        <v>0.77752024679752096</v>
      </c>
      <c r="AE10" s="5">
        <f t="shared" si="2"/>
        <v>0.22247975320247901</v>
      </c>
      <c r="AG10" s="4">
        <f t="shared" si="3"/>
        <v>0.82789104453053697</v>
      </c>
      <c r="AH10" s="4">
        <f t="shared" si="3"/>
        <v>8.1432396451916897E-2</v>
      </c>
      <c r="AI10" s="4">
        <f t="shared" si="3"/>
        <v>3.5862264969410501E-2</v>
      </c>
      <c r="AJ10" s="4">
        <f t="shared" si="3"/>
        <v>5.4814294048135502E-2</v>
      </c>
      <c r="AL10" s="13">
        <f t="shared" si="4"/>
        <v>0.17210895546946289</v>
      </c>
      <c r="AM10" s="5" t="s">
        <v>104</v>
      </c>
      <c r="AN10" s="4">
        <f t="shared" si="5"/>
        <v>1.1059178464310508</v>
      </c>
      <c r="AO10" s="4">
        <f t="shared" si="8"/>
        <v>1.5929919137466246</v>
      </c>
      <c r="AP10" s="4">
        <f t="shared" si="7"/>
        <v>1.0058915491811231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3" spans="1:42" x14ac:dyDescent="0.25">
      <c r="A13">
        <v>100</v>
      </c>
      <c r="F13">
        <f>F2/$A$13</f>
        <v>0.35163384615384602</v>
      </c>
      <c r="J13">
        <f>J2/$A$13</f>
        <v>0.62083258636331495</v>
      </c>
      <c r="K13">
        <f>K2/$A$13</f>
        <v>0.37916741363668499</v>
      </c>
      <c r="L13">
        <f t="shared" ref="L13:O13" si="9">L2/$A$13</f>
        <v>0.85295018419509805</v>
      </c>
      <c r="M13">
        <f t="shared" si="9"/>
        <v>6.8629080949589194E-2</v>
      </c>
      <c r="N13">
        <f t="shared" si="9"/>
        <v>3.2507590938126198E-2</v>
      </c>
      <c r="O13">
        <f t="shared" si="9"/>
        <v>4.5913143917186601E-2</v>
      </c>
      <c r="P13">
        <f t="shared" ref="P13:P21" si="10">P2/$P$2</f>
        <v>1</v>
      </c>
      <c r="R13">
        <f>R2/$R$2</f>
        <v>1</v>
      </c>
      <c r="S13">
        <f>S2/$S$2</f>
        <v>1</v>
      </c>
    </row>
    <row r="14" spans="1:42" x14ac:dyDescent="0.25">
      <c r="F14">
        <f t="shared" ref="F14:F21" si="11">F3/$A$13</f>
        <v>0.35234461538461503</v>
      </c>
      <c r="J14">
        <f t="shared" ref="J14:O21" si="12">J3/$A$13</f>
        <v>0.61978112382416295</v>
      </c>
      <c r="K14">
        <f t="shared" si="12"/>
        <v>0.380218876175837</v>
      </c>
      <c r="L14">
        <f t="shared" si="12"/>
        <v>0.85384937823110207</v>
      </c>
      <c r="M14">
        <f t="shared" si="12"/>
        <v>6.9879139304177704E-2</v>
      </c>
      <c r="N14">
        <f t="shared" si="12"/>
        <v>3.0817730892832199E-2</v>
      </c>
      <c r="O14">
        <f t="shared" si="12"/>
        <v>4.5453751571887704E-2</v>
      </c>
      <c r="P14">
        <f t="shared" si="10"/>
        <v>0.97375583540414024</v>
      </c>
      <c r="R14">
        <f t="shared" ref="R14:R21" si="13">R3/$R$2</f>
        <v>0.96681096681096634</v>
      </c>
      <c r="S14">
        <f t="shared" ref="S14:S19" si="14">S3/$S$2</f>
        <v>1.0085324232081909</v>
      </c>
    </row>
    <row r="15" spans="1:42" x14ac:dyDescent="0.25">
      <c r="F15">
        <f t="shared" si="11"/>
        <v>0.35280615384615399</v>
      </c>
      <c r="J15">
        <f t="shared" si="12"/>
        <v>0.62026398355512302</v>
      </c>
      <c r="K15">
        <f t="shared" si="12"/>
        <v>0.37973601644487703</v>
      </c>
      <c r="L15">
        <f t="shared" si="12"/>
        <v>0.88909141651113699</v>
      </c>
      <c r="M15">
        <f t="shared" si="12"/>
        <v>6.19734524079468E-2</v>
      </c>
      <c r="N15">
        <f t="shared" si="12"/>
        <v>2.1480525370218603E-2</v>
      </c>
      <c r="O15">
        <f t="shared" si="12"/>
        <v>2.7454605710697501E-2</v>
      </c>
      <c r="P15">
        <f t="shared" si="10"/>
        <v>0.5842791149433445</v>
      </c>
      <c r="R15">
        <f t="shared" si="13"/>
        <v>0.67320574162679481</v>
      </c>
      <c r="S15">
        <f t="shared" si="14"/>
        <v>0</v>
      </c>
    </row>
    <row r="16" spans="1:42" x14ac:dyDescent="0.25">
      <c r="F16">
        <f t="shared" si="11"/>
        <v>0.406923076923077</v>
      </c>
      <c r="J16">
        <f t="shared" si="12"/>
        <v>0.82876932518923296</v>
      </c>
      <c r="K16">
        <f t="shared" si="12"/>
        <v>0.17123067481076698</v>
      </c>
      <c r="L16">
        <f t="shared" si="12"/>
        <v>0.81479017013232491</v>
      </c>
      <c r="M16">
        <f t="shared" si="12"/>
        <v>8.8393194706994291E-2</v>
      </c>
      <c r="N16">
        <f t="shared" si="12"/>
        <v>3.8381852551984903E-2</v>
      </c>
      <c r="O16">
        <f t="shared" si="12"/>
        <v>5.8434782608695696E-2</v>
      </c>
      <c r="P16">
        <f t="shared" si="10"/>
        <v>1.1753328657197639</v>
      </c>
      <c r="R16">
        <f t="shared" si="13"/>
        <v>1.0763738365421358</v>
      </c>
      <c r="S16">
        <f t="shared" si="14"/>
        <v>1.6554621848739437</v>
      </c>
    </row>
    <row r="17" spans="6:19" x14ac:dyDescent="0.25">
      <c r="F17">
        <f t="shared" si="11"/>
        <v>0.40756923076923102</v>
      </c>
      <c r="J17">
        <f t="shared" si="12"/>
        <v>0.82803179175583597</v>
      </c>
      <c r="K17">
        <f t="shared" si="12"/>
        <v>0.17196820824416398</v>
      </c>
      <c r="L17">
        <f t="shared" si="12"/>
        <v>0.82797825758719601</v>
      </c>
      <c r="M17">
        <f t="shared" si="12"/>
        <v>8.5754189944134099E-2</v>
      </c>
      <c r="N17">
        <f t="shared" si="12"/>
        <v>3.4878453872867296E-2</v>
      </c>
      <c r="O17">
        <f t="shared" si="12"/>
        <v>5.1389098595802499E-2</v>
      </c>
      <c r="P17">
        <f t="shared" si="10"/>
        <v>1.0325499344901978</v>
      </c>
      <c r="R17">
        <f t="shared" si="13"/>
        <v>0.96302211302211271</v>
      </c>
      <c r="S17">
        <f t="shared" si="14"/>
        <v>1.5994587280108201</v>
      </c>
    </row>
    <row r="18" spans="6:19" x14ac:dyDescent="0.25">
      <c r="F18">
        <f t="shared" si="11"/>
        <v>0.407203076923077</v>
      </c>
      <c r="J18">
        <f t="shared" si="12"/>
        <v>0.82741406860515299</v>
      </c>
      <c r="K18">
        <f t="shared" si="12"/>
        <v>0.17258593139484699</v>
      </c>
      <c r="L18">
        <f t="shared" si="12"/>
        <v>0.87018384325341402</v>
      </c>
      <c r="M18">
        <f t="shared" si="12"/>
        <v>7.5350798316470305E-2</v>
      </c>
      <c r="N18">
        <f t="shared" si="12"/>
        <v>2.4353752805253103E-2</v>
      </c>
      <c r="O18">
        <f t="shared" si="12"/>
        <v>3.0111605624863001E-2</v>
      </c>
      <c r="P18">
        <f t="shared" si="10"/>
        <v>0.60020203002293493</v>
      </c>
      <c r="R18">
        <f t="shared" si="13"/>
        <v>0.63373620599054004</v>
      </c>
      <c r="S18">
        <f t="shared" si="14"/>
        <v>0</v>
      </c>
    </row>
    <row r="19" spans="6:19" x14ac:dyDescent="0.25">
      <c r="F19">
        <f t="shared" si="11"/>
        <v>0.35371384615384599</v>
      </c>
      <c r="J19">
        <f t="shared" si="12"/>
        <v>0.62108368316125595</v>
      </c>
      <c r="K19">
        <f t="shared" si="12"/>
        <v>0.19009568266420299</v>
      </c>
      <c r="L19">
        <f t="shared" si="12"/>
        <v>0.8409231277782131</v>
      </c>
      <c r="M19">
        <f t="shared" si="12"/>
        <v>8.02821924719678E-2</v>
      </c>
      <c r="N19">
        <f t="shared" si="12"/>
        <v>3.2768774411301604E-2</v>
      </c>
      <c r="O19">
        <f t="shared" si="12"/>
        <v>4.6025905338517893E-2</v>
      </c>
      <c r="P19">
        <f t="shared" si="10"/>
        <v>0.98532831474072746</v>
      </c>
      <c r="R19">
        <f t="shared" si="13"/>
        <v>0.98416843479679761</v>
      </c>
      <c r="S19">
        <f t="shared" si="14"/>
        <v>1</v>
      </c>
    </row>
    <row r="20" spans="6:19" x14ac:dyDescent="0.25">
      <c r="F20">
        <f t="shared" si="11"/>
        <v>0.40716923076923101</v>
      </c>
      <c r="J20">
        <f t="shared" si="12"/>
        <v>0.82525475316149999</v>
      </c>
      <c r="K20">
        <f t="shared" si="12"/>
        <v>0.17474524683849998</v>
      </c>
      <c r="L20">
        <f t="shared" si="12"/>
        <v>0.82532305599637301</v>
      </c>
      <c r="M20">
        <f t="shared" si="12"/>
        <v>8.5037406483790504E-2</v>
      </c>
      <c r="N20">
        <f t="shared" si="12"/>
        <v>3.7421597521348098E-2</v>
      </c>
      <c r="O20">
        <f t="shared" si="12"/>
        <v>5.2217939998488595E-2</v>
      </c>
      <c r="P20">
        <f t="shared" si="10"/>
        <v>1.043313937169589</v>
      </c>
      <c r="R20">
        <f t="shared" si="13"/>
        <v>1.0008937691521922</v>
      </c>
      <c r="S20">
        <f>S9/$S$2</f>
        <v>0.85281385281384858</v>
      </c>
    </row>
    <row r="21" spans="6:19" x14ac:dyDescent="0.25">
      <c r="F21">
        <f t="shared" si="11"/>
        <v>0.41140307692307698</v>
      </c>
      <c r="J21">
        <f t="shared" si="12"/>
        <v>0.77752024679752096</v>
      </c>
      <c r="K21">
        <f t="shared" si="12"/>
        <v>0.22247975320247901</v>
      </c>
      <c r="L21">
        <f t="shared" si="12"/>
        <v>0.82789104453053697</v>
      </c>
      <c r="M21">
        <f t="shared" si="12"/>
        <v>8.1432396451916897E-2</v>
      </c>
      <c r="N21">
        <f t="shared" si="12"/>
        <v>3.5862264969410501E-2</v>
      </c>
      <c r="O21">
        <f t="shared" si="12"/>
        <v>5.4814294048135502E-2</v>
      </c>
      <c r="P21">
        <f t="shared" si="10"/>
        <v>1.1059178464310508</v>
      </c>
      <c r="R21">
        <f t="shared" si="13"/>
        <v>1.0058915491811231</v>
      </c>
      <c r="S21">
        <f>S10/$S$2</f>
        <v>1.5929919137466246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SummaryComparison</vt:lpstr>
      <vt:lpstr>Sheet3</vt:lpstr>
      <vt:lpstr>Sheet1</vt:lpstr>
      <vt:lpstr>Sheet2</vt:lpstr>
      <vt:lpstr>Sheet4</vt:lpstr>
      <vt:lpstr>3-3-21</vt:lpstr>
      <vt:lpstr>3-8-21</vt:lpstr>
      <vt:lpstr>3-9-21 </vt:lpstr>
      <vt:lpstr>3-10-21</vt:lpstr>
      <vt:lpstr>3-11-21</vt:lpstr>
      <vt:lpstr>3-12-21</vt:lpstr>
      <vt:lpstr>3-2-21</vt:lpstr>
      <vt:lpstr>5-13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2021-05-13T16:05:11Z</dcterms:modified>
</cp:coreProperties>
</file>