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showInkAnnotation="0" autoCompressPictures="0"/>
  <mc:AlternateContent xmlns:mc="http://schemas.openxmlformats.org/markup-compatibility/2006">
    <mc:Choice Requires="x15">
      <x15ac:absPath xmlns:x15ac="http://schemas.microsoft.com/office/spreadsheetml/2010/11/ac" url="https://d.docs.live.net/bf5c564be38fddff/Desktop/DataCampProjects/"/>
    </mc:Choice>
  </mc:AlternateContent>
  <xr:revisionPtr revIDLastSave="117" documentId="8_{1D5F655F-C007-409A-A1D8-82C8D5CA0FDD}" xr6:coauthVersionLast="47" xr6:coauthVersionMax="47" xr10:uidLastSave="{ECF0DB5A-7FB5-4C0B-907C-8342B6707595}"/>
  <bookViews>
    <workbookView xWindow="-110" yWindow="-110" windowWidth="19420" windowHeight="11860" activeTab="1" xr2:uid="{00000000-000D-0000-FFFF-FFFF00000000}"/>
  </bookViews>
  <sheets>
    <sheet name="Note" sheetId="6" r:id="rId1"/>
    <sheet name="Sheet1" sheetId="8" r:id="rId2"/>
    <sheet name="Veteran" sheetId="1" r:id="rId3"/>
    <sheet name="Non-Veteran" sheetId="4" r:id="rId4"/>
    <sheet name="U.S. Adult Population" sheetId="5" r:id="rId5"/>
    <sheet name="Veteran Race &amp; Ethnicity" sheetId="7" r:id="rId6"/>
  </sheets>
  <calcPr calcId="191028"/>
  <pivotCaches>
    <pivotCache cacheId="4"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8" l="1"/>
  <c r="F25" i="8"/>
  <c r="H6" i="8"/>
  <c r="H7" i="8"/>
  <c r="H8" i="8"/>
  <c r="H9" i="8"/>
  <c r="H10" i="8"/>
  <c r="H11" i="8"/>
  <c r="H12" i="8"/>
  <c r="H13" i="8"/>
  <c r="H14" i="8"/>
  <c r="H15" i="8"/>
  <c r="H16" i="8"/>
  <c r="H17" i="8"/>
  <c r="H18" i="8"/>
  <c r="H19" i="8"/>
  <c r="H20" i="8"/>
  <c r="H21" i="8"/>
  <c r="H22" i="8"/>
  <c r="H23" i="8"/>
  <c r="H24" i="8"/>
  <c r="H5" i="8"/>
  <c r="F6" i="8"/>
  <c r="F7" i="8"/>
  <c r="F8" i="8"/>
  <c r="F9" i="8"/>
  <c r="F10" i="8"/>
  <c r="F11" i="8"/>
  <c r="F12" i="8"/>
  <c r="F13" i="8"/>
  <c r="F14" i="8"/>
  <c r="F15" i="8"/>
  <c r="F16" i="8"/>
  <c r="F17" i="8"/>
  <c r="F18" i="8"/>
  <c r="F19" i="8"/>
  <c r="F20" i="8"/>
  <c r="F21" i="8"/>
  <c r="F22" i="8"/>
  <c r="F23" i="8"/>
  <c r="F24" i="8"/>
  <c r="F5" i="8"/>
  <c r="P23" i="1"/>
  <c r="P4" i="1"/>
  <c r="P5" i="1"/>
  <c r="P6" i="1"/>
  <c r="P7" i="1"/>
  <c r="P8" i="1"/>
  <c r="P9" i="1"/>
  <c r="P10" i="1"/>
  <c r="P11" i="1"/>
  <c r="P12" i="1"/>
  <c r="P13" i="1"/>
  <c r="P14" i="1"/>
  <c r="P15" i="1"/>
  <c r="P16" i="1"/>
  <c r="P17" i="1"/>
  <c r="P18" i="1"/>
  <c r="P19" i="1"/>
  <c r="P20" i="1"/>
  <c r="P21" i="1"/>
  <c r="P22" i="1"/>
  <c r="P3" i="1"/>
  <c r="O22" i="1"/>
  <c r="O21" i="1"/>
  <c r="O20" i="1"/>
  <c r="O19" i="1"/>
  <c r="O18" i="1"/>
  <c r="O17" i="1"/>
  <c r="O16" i="1"/>
  <c r="O15" i="1"/>
  <c r="O14" i="1"/>
  <c r="O13" i="1"/>
  <c r="O12" i="1"/>
  <c r="O11" i="1"/>
  <c r="O10" i="1"/>
  <c r="O9" i="1"/>
  <c r="O8" i="1"/>
  <c r="O7" i="1"/>
  <c r="O6" i="1"/>
  <c r="O5" i="1"/>
  <c r="O4" i="1"/>
  <c r="O3" i="1"/>
  <c r="O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3" i="1"/>
  <c r="N4" i="1"/>
  <c r="N5" i="1"/>
  <c r="N6" i="1"/>
  <c r="N7" i="1"/>
  <c r="N8" i="1"/>
  <c r="N9" i="1"/>
  <c r="N10" i="1"/>
  <c r="N11" i="1"/>
  <c r="N12" i="1"/>
  <c r="N2" i="1"/>
</calcChain>
</file>

<file path=xl/sharedStrings.xml><?xml version="1.0" encoding="utf-8"?>
<sst xmlns="http://schemas.openxmlformats.org/spreadsheetml/2006/main" count="947" uniqueCount="88">
  <si>
    <t xml:space="preserve">2001-2021 National Suicide Data Appendix </t>
  </si>
  <si>
    <r>
      <t xml:space="preserve">Data presented herein is intended to accompany the </t>
    </r>
    <r>
      <rPr>
        <b/>
        <sz val="11"/>
        <color theme="1"/>
        <rFont val="Times New Roman"/>
        <family val="1"/>
      </rPr>
      <t>2023 National Veteran Suicide Prevention Annual Report</t>
    </r>
    <r>
      <rPr>
        <sz val="11"/>
        <color theme="1"/>
        <rFont val="Times New Roman"/>
        <family val="1"/>
      </rPr>
      <t>.</t>
    </r>
  </si>
  <si>
    <r>
      <t>Suicide rates presented are the number of suicide deaths in each year divided by the estimated population and multiplied by 100,000. Veteran suicide data was obtained from the joint VA/DoD Mortality Data Repository (MDR), and counts of suicide among the general U.S. population were obtained from Centers for Disease Control and Prevention (CDC) Wide-ranging ONline Data for Epidemiologic Research (WONDER). Veteran suicide rates were calculated using linearly interpolated estimates of the Veteran Population Projection Model 2020 (VetPop2020) population.</t>
    </r>
    <r>
      <rPr>
        <sz val="11"/>
        <rFont val="Times New Roman"/>
        <family val="1"/>
      </rPr>
      <t xml:space="preserve"> The United States Department of Health and Human Services, CDC, National Center for Health Statistics, Population Estimates were used to estimate the U.S. adult population.</t>
    </r>
    <r>
      <rPr>
        <sz val="11"/>
        <color theme="1"/>
        <rFont val="Times New Roman"/>
        <family val="1"/>
      </rPr>
      <t xml:space="preserve"> Non-Veteran numbers were estimated by subtracting the Veteran counts from the general U.S. adult population numbers. </t>
    </r>
  </si>
  <si>
    <t>Suicide deaths are identified based on the underlying cause of death recorded on the death certificate, and as returned from the National Death Index. Suicides include all deaths with International Classification of Diseases, Tenth Revision (ICD–10) underlying cause-of-death codes X60–X84, U03, and Y87.0. Method of injury for suicide deaths are identified based on ICD–10 codes: firearm (X72–X74), suffocation (X70), poisoning (X60–X69), and all other (U03, X71, X75–X84, Y87.0).</t>
  </si>
  <si>
    <t>Age-specific counts may not sum to the total counts because deaths for which age information is unavailable are included in the total counts and rates but are not included in age-specific counts, age-specific rates, or age-adjusted rates.</t>
  </si>
  <si>
    <t xml:space="preserve">Counts and rates are suppressed when based on fewer than 10 deaths. Rates based on small numbers of deaths are considered unreliable, and a small change in the number of deaths might result in a large change in the rate. Because suicide rates based on fewer than 20 suicide deaths are considered statistically unreliable, any comparisons of age-adjusted rates with underlying age-specific rates with less than 20 suicide deaths should be interpreted with caution. </t>
  </si>
  <si>
    <t>"Recent Veteran VHA user" is defined as a Veteran with a VHA encounter in the year of their death or the year prior.</t>
  </si>
  <si>
    <t>"Other Veteran" is defined as a Veteran without a VHA encounter in the year of their death or the year prior.</t>
  </si>
  <si>
    <t>"Veteran Race &amp; Ethnicity" provides information on Veteran suicide deaths and crude suicide rates by race and ethnicity. Categories presented are mutually exclusive. The availability of information regarding race demographics for the overall Veteran population is limited, sometimes combining the Asian, Native Hawaiian, and Pacific Islander race categories. To provide the most complete information available, we present information using this combined category.</t>
  </si>
  <si>
    <t>People accessing this data agree to use it for health statistical reporting and analysis only, to make no attempt to learn the identity of any person or establishment included in this data, and to not present or publish death counts or death rates based on counts of nine or fewer.</t>
  </si>
  <si>
    <t>This file was prepared by the Department of Veterans Affairs Office of Mental Health and Suicide Prevention. With questions, please contact: VASPDataRequest@VA.gov.</t>
  </si>
  <si>
    <t>Table of Contents</t>
  </si>
  <si>
    <t>Sheet Name</t>
  </si>
  <si>
    <t>Sheet Description</t>
  </si>
  <si>
    <t xml:space="preserve">Veteran </t>
  </si>
  <si>
    <t>•  Veteran Deaths by Suicide: Crude and Adjusted Rates by Sex, 2001-2021
•  Veteran Deaths by Suicide: Crude Suicide Rates by Sex and Age Group, 2001-2021</t>
  </si>
  <si>
    <t>Recent Veteran VHA User</t>
  </si>
  <si>
    <t>•  Recent Veteran VHA User Deaths by Suicide: Crude and Adjusted Rates by Sex, 2001-2021
•  Recent Veteran VHA User Deaths by Suicide: Crude Suicide Rates by Age Group, 2001-2021</t>
  </si>
  <si>
    <t>Other Veteran</t>
  </si>
  <si>
    <t>•  Other Veteran Deaths by Suicide: Crude and Adjusted Rates by Sex, 2001-2021
•  Other Veteran Deaths by Suicide: Crude Suicide Rates by Age Group, 2001-2021</t>
  </si>
  <si>
    <t>Non-Veteran</t>
  </si>
  <si>
    <t>•  Non-Veteran Deaths by Suicide: Crude and Adjusted Rates by Sex, 2001-2021
•  Non-Veteran Deaths by Suicide: Crude Suicide Rates by Sex and Age Group, 2001-2021</t>
  </si>
  <si>
    <t>U.S. Adult Population</t>
  </si>
  <si>
    <t>•  U.S. Adult Population Deaths by Suicide: Crude and Adjusted Rates by Sex, 2001-2021
•  U.S. Adult Population Deaths by Suicide: Crude Suicide Rates by Sex and Age Group, 2001-2021</t>
  </si>
  <si>
    <t>Veteran Race &amp; Ethnicity</t>
  </si>
  <si>
    <t>•  Veteran Deaths by Suicide: Rates by Decedent Race, 2001-2021
•  Veteran Deaths by Suicide: Rates by Decedent Hispanic Ethnicity, 2001-2021</t>
  </si>
  <si>
    <t>Year
of
Death</t>
  </si>
  <si>
    <t>Suicide
Deaths</t>
  </si>
  <si>
    <t>Population
Estimate</t>
  </si>
  <si>
    <t>Male
Population
Estimate</t>
  </si>
  <si>
    <t>Female
Suicide
Deaths</t>
  </si>
  <si>
    <t>Female
Population
Estimate</t>
  </si>
  <si>
    <t>Age
Group</t>
  </si>
  <si>
    <t>Crude
Rate per
100,000</t>
  </si>
  <si>
    <t>Male Suicide
Deaths</t>
  </si>
  <si>
    <t>Male
Crude
Rate per
100,000</t>
  </si>
  <si>
    <t>Female
Age
Group</t>
  </si>
  <si>
    <t>Female
Crude
Rate per
100,000</t>
  </si>
  <si>
    <t>18-34</t>
  </si>
  <si>
    <t>35-54</t>
  </si>
  <si>
    <t>55-74</t>
  </si>
  <si>
    <t>55+</t>
  </si>
  <si>
    <t>75+</t>
  </si>
  <si>
    <t>.</t>
  </si>
  <si>
    <t>All</t>
  </si>
  <si>
    <t>Year of Death</t>
  </si>
  <si>
    <t>White</t>
  </si>
  <si>
    <t>White2</t>
  </si>
  <si>
    <t>Black</t>
  </si>
  <si>
    <t>Black2</t>
  </si>
  <si>
    <t>American Indian / Alaskan Native</t>
  </si>
  <si>
    <t>American Indian / Alaskan Native2</t>
  </si>
  <si>
    <t>Asian, Native Hawaiian, or Pacific Islander</t>
  </si>
  <si>
    <t>Asian, Native Hawaiian, or Pacific Islander2</t>
  </si>
  <si>
    <t>Multiple Race</t>
  </si>
  <si>
    <t>Multiple Race2</t>
  </si>
  <si>
    <t>Unknown Race</t>
  </si>
  <si>
    <t>Unknown Race2</t>
  </si>
  <si>
    <t>Suicide Deaths</t>
  </si>
  <si>
    <t>Crude Rate per 100,000</t>
  </si>
  <si>
    <t>Percent</t>
  </si>
  <si>
    <t>&lt;10</t>
  </si>
  <si>
    <t>--</t>
  </si>
  <si>
    <t>Hispanic</t>
  </si>
  <si>
    <t>Hispanic2</t>
  </si>
  <si>
    <t xml:space="preserve"> </t>
  </si>
  <si>
    <t>Column1</t>
  </si>
  <si>
    <t>year</t>
  </si>
  <si>
    <t>white_deaths</t>
  </si>
  <si>
    <t>white_rate</t>
  </si>
  <si>
    <t>black_deaths</t>
  </si>
  <si>
    <t>black_rate</t>
  </si>
  <si>
    <t>native_deaths</t>
  </si>
  <si>
    <t>native_rate</t>
  </si>
  <si>
    <t>asian_deaths</t>
  </si>
  <si>
    <t>asian_rate</t>
  </si>
  <si>
    <t>multi_race_deaths</t>
  </si>
  <si>
    <t>multi_race_rate</t>
  </si>
  <si>
    <t>unknown_race_deaths</t>
  </si>
  <si>
    <t>unknown_race_rate</t>
  </si>
  <si>
    <t>hispanic_deaths</t>
  </si>
  <si>
    <t>hispanic_rate</t>
  </si>
  <si>
    <t>Row Labels</t>
  </si>
  <si>
    <t>Grand Total</t>
  </si>
  <si>
    <t>Sum of Suicide
Deaths</t>
  </si>
  <si>
    <t>Sum of Crude
Rate per
100,000</t>
  </si>
  <si>
    <t>Deaths Growth</t>
  </si>
  <si>
    <t>Rate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</si>
</sst>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0.0"/>
    <numFmt numFmtId="166" formatCode="####0"/>
    <numFmt numFmtId="167" formatCode="######0"/>
    <numFmt numFmtId="168" formatCode="#,###,###,##0"/>
    <numFmt numFmtId="169" formatCode="#######0"/>
    <numFmt numFmtId="170" formatCode="###########0"/>
  </numFmts>
  <fonts count="16">
    <font>
      <sz val="10"/>
      <color rgb="FF000000"/>
      <name val="Thorndale AMT"/>
    </font>
    <font>
      <b/>
      <i/>
      <sz val="13"/>
      <color rgb="FF000000"/>
      <name val="Thorndale AMT"/>
    </font>
    <font>
      <b/>
      <sz val="11"/>
      <color rgb="FF000000"/>
      <name val="Thorndale AMT"/>
    </font>
    <font>
      <u/>
      <sz val="10"/>
      <color theme="10"/>
      <name val="Thorndale AMT"/>
    </font>
    <font>
      <sz val="11"/>
      <color rgb="FF000000"/>
      <name val="Thorndale AMT"/>
    </font>
    <font>
      <sz val="10"/>
      <name val="Thorndale AMT"/>
    </font>
    <font>
      <b/>
      <sz val="16"/>
      <color theme="1"/>
      <name val="Times New Roman"/>
      <family val="1"/>
    </font>
    <font>
      <sz val="10"/>
      <color rgb="FF000000"/>
      <name val="Times New Roman"/>
      <family val="1"/>
    </font>
    <font>
      <sz val="11"/>
      <color theme="1"/>
      <name val="Times New Roman"/>
      <family val="1"/>
    </font>
    <font>
      <b/>
      <sz val="11"/>
      <color theme="1"/>
      <name val="Times New Roman"/>
      <family val="1"/>
    </font>
    <font>
      <sz val="11"/>
      <name val="Times New Roman"/>
      <family val="1"/>
    </font>
    <font>
      <b/>
      <sz val="11"/>
      <color rgb="FF000000"/>
      <name val="Times New Roman"/>
      <family val="1"/>
    </font>
    <font>
      <u/>
      <sz val="10"/>
      <color theme="10"/>
      <name val="Times New Roman"/>
      <family val="1"/>
    </font>
    <font>
      <sz val="11"/>
      <color rgb="FF000000"/>
      <name val="Times New Roman"/>
      <family val="1"/>
    </font>
    <font>
      <b/>
      <sz val="11"/>
      <color theme="0" tint="-0.249977111117893"/>
      <name val="Thorndale AMT"/>
    </font>
    <font>
      <sz val="8"/>
      <name val="Thorndale AMT"/>
    </font>
  </fonts>
  <fills count="5">
    <fill>
      <patternFill patternType="none"/>
    </fill>
    <fill>
      <patternFill patternType="gray125"/>
    </fill>
    <fill>
      <patternFill patternType="solid">
        <fgColor rgb="FFBBBBBB"/>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0">
    <xf numFmtId="0" fontId="0" fillId="0" borderId="0" xfId="0" applyAlignment="1">
      <alignment horizontal="left"/>
    </xf>
    <xf numFmtId="0" fontId="2" fillId="2" borderId="0" xfId="0" applyFont="1" applyFill="1" applyAlignment="1">
      <alignment horizontal="right" wrapText="1"/>
    </xf>
    <xf numFmtId="0" fontId="0" fillId="0" borderId="0" xfId="0" applyAlignment="1">
      <alignment horizontal="right"/>
    </xf>
    <xf numFmtId="164"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167" fontId="0" fillId="0" borderId="0" xfId="0" applyNumberFormat="1" applyAlignment="1">
      <alignment horizontal="right"/>
    </xf>
    <xf numFmtId="168" fontId="0" fillId="0" borderId="0" xfId="0" applyNumberFormat="1" applyAlignment="1">
      <alignment horizontal="right"/>
    </xf>
    <xf numFmtId="169" fontId="0" fillId="0" borderId="0" xfId="0" applyNumberFormat="1" applyAlignment="1">
      <alignment horizontal="right"/>
    </xf>
    <xf numFmtId="0" fontId="2" fillId="2" borderId="6" xfId="0" applyFont="1" applyFill="1" applyBorder="1" applyAlignment="1">
      <alignment horizontal="right" vertical="center" wrapText="1"/>
    </xf>
    <xf numFmtId="0" fontId="2" fillId="2" borderId="0" xfId="0" applyFont="1" applyFill="1" applyAlignment="1">
      <alignment horizontal="right" vertical="center" wrapText="1"/>
    </xf>
    <xf numFmtId="0" fontId="2" fillId="2" borderId="7" xfId="0" applyFont="1" applyFill="1" applyBorder="1" applyAlignment="1">
      <alignment horizontal="right" vertical="center" wrapText="1"/>
    </xf>
    <xf numFmtId="0" fontId="0" fillId="0" borderId="0" xfId="0" applyAlignment="1">
      <alignment horizontal="center"/>
    </xf>
    <xf numFmtId="168" fontId="5" fillId="0" borderId="7" xfId="0" applyNumberFormat="1" applyFont="1" applyBorder="1" applyAlignment="1">
      <alignment horizontal="right"/>
    </xf>
    <xf numFmtId="165" fontId="5" fillId="0" borderId="6" xfId="0" applyNumberFormat="1" applyFont="1" applyBorder="1" applyAlignment="1">
      <alignment horizontal="right"/>
    </xf>
    <xf numFmtId="165" fontId="5" fillId="0" borderId="6" xfId="0" quotePrefix="1" applyNumberFormat="1" applyFont="1" applyBorder="1" applyAlignment="1">
      <alignment horizontal="right"/>
    </xf>
    <xf numFmtId="0" fontId="7" fillId="0" borderId="0" xfId="0" applyFont="1" applyAlignment="1">
      <alignment horizontal="left"/>
    </xf>
    <xf numFmtId="3" fontId="0" fillId="0" borderId="0" xfId="0" applyNumberFormat="1" applyAlignment="1">
      <alignment horizontal="right"/>
    </xf>
    <xf numFmtId="0" fontId="12" fillId="0" borderId="2" xfId="1" applyFont="1" applyBorder="1" applyAlignment="1">
      <alignment horizontal="left" vertical="center"/>
    </xf>
    <xf numFmtId="0" fontId="13" fillId="0" borderId="1" xfId="0" applyFont="1" applyBorder="1" applyAlignment="1">
      <alignment horizontal="left" vertical="top" wrapText="1"/>
    </xf>
    <xf numFmtId="0" fontId="11" fillId="0" borderId="4" xfId="0" applyFont="1" applyBorder="1" applyAlignment="1">
      <alignment horizontal="center"/>
    </xf>
    <xf numFmtId="0" fontId="11" fillId="0" borderId="3" xfId="0" applyFont="1" applyBorder="1" applyAlignment="1">
      <alignment horizontal="center"/>
    </xf>
    <xf numFmtId="0" fontId="12" fillId="0" borderId="9" xfId="1" applyFont="1" applyBorder="1" applyAlignment="1">
      <alignment horizontal="left" vertical="center"/>
    </xf>
    <xf numFmtId="0" fontId="13" fillId="0" borderId="10" xfId="0" applyFont="1" applyBorder="1" applyAlignment="1">
      <alignment horizontal="left" vertical="top" wrapText="1"/>
    </xf>
    <xf numFmtId="0" fontId="8" fillId="0" borderId="8" xfId="0" applyFont="1" applyBorder="1"/>
    <xf numFmtId="0" fontId="8" fillId="0" borderId="8" xfId="0" applyFont="1" applyBorder="1" applyAlignment="1">
      <alignment vertical="top" wrapText="1"/>
    </xf>
    <xf numFmtId="0" fontId="8" fillId="0" borderId="0" xfId="0" applyFont="1"/>
    <xf numFmtId="0" fontId="8" fillId="0" borderId="0" xfId="0" applyFont="1" applyAlignment="1">
      <alignment vertical="top" wrapText="1"/>
    </xf>
    <xf numFmtId="0" fontId="6" fillId="0" borderId="0" xfId="0" applyFont="1" applyAlignment="1">
      <alignment vertical="center" wrapText="1"/>
    </xf>
    <xf numFmtId="0" fontId="6" fillId="3" borderId="5" xfId="0" applyFont="1" applyFill="1" applyBorder="1" applyAlignment="1">
      <alignment vertical="center" wrapText="1"/>
    </xf>
    <xf numFmtId="0" fontId="8" fillId="0" borderId="11" xfId="0" applyFont="1" applyBorder="1" applyAlignment="1">
      <alignment vertical="top" wrapText="1"/>
    </xf>
    <xf numFmtId="0" fontId="2" fillId="4" borderId="6" xfId="0" applyFont="1" applyFill="1" applyBorder="1" applyAlignment="1">
      <alignment horizontal="center" vertical="center" wrapText="1"/>
    </xf>
    <xf numFmtId="170" fontId="4" fillId="0" borderId="6" xfId="0" applyNumberFormat="1" applyFont="1" applyBorder="1" applyAlignment="1">
      <alignment horizontal="left" vertical="top"/>
    </xf>
    <xf numFmtId="165" fontId="5" fillId="0" borderId="0" xfId="0" applyNumberFormat="1" applyFont="1" applyAlignment="1">
      <alignment horizontal="right"/>
    </xf>
    <xf numFmtId="0" fontId="2" fillId="2" borderId="3" xfId="0" applyFont="1" applyFill="1" applyBorder="1" applyAlignment="1">
      <alignment horizontal="center" wrapText="1"/>
    </xf>
    <xf numFmtId="0" fontId="2" fillId="2" borderId="3" xfId="0" applyFont="1" applyFill="1" applyBorder="1" applyAlignment="1">
      <alignment horizontal="center" vertical="center" wrapText="1"/>
    </xf>
    <xf numFmtId="0" fontId="2" fillId="2" borderId="5" xfId="0" applyFont="1" applyFill="1" applyBorder="1" applyAlignment="1">
      <alignment horizontal="center" wrapText="1"/>
    </xf>
    <xf numFmtId="0" fontId="2" fillId="2" borderId="1" xfId="0" applyFont="1" applyFill="1" applyBorder="1" applyAlignment="1">
      <alignment horizontal="center"/>
    </xf>
    <xf numFmtId="0" fontId="2" fillId="2" borderId="5" xfId="0" applyFont="1" applyFill="1" applyBorder="1" applyAlignment="1">
      <alignment horizontal="center"/>
    </xf>
    <xf numFmtId="0" fontId="14" fillId="2" borderId="2" xfId="0" applyFont="1" applyFill="1" applyBorder="1" applyAlignment="1">
      <alignment horizontal="center"/>
    </xf>
    <xf numFmtId="0" fontId="14" fillId="2" borderId="8" xfId="0" applyFont="1" applyFill="1" applyBorder="1" applyAlignment="1">
      <alignment horizontal="center"/>
    </xf>
    <xf numFmtId="0" fontId="14" fillId="2" borderId="5" xfId="0" applyFont="1" applyFill="1" applyBorder="1" applyAlignment="1">
      <alignment horizontal="center"/>
    </xf>
    <xf numFmtId="0" fontId="14" fillId="2" borderId="2" xfId="0" applyFont="1" applyFill="1" applyBorder="1" applyAlignment="1">
      <alignment horizontal="center" wrapText="1"/>
    </xf>
    <xf numFmtId="0" fontId="14" fillId="2" borderId="2" xfId="0" applyFont="1" applyFill="1" applyBorder="1" applyAlignment="1">
      <alignment horizontal="center" vertical="center" wrapText="1"/>
    </xf>
    <xf numFmtId="0" fontId="8" fillId="0" borderId="5" xfId="0" applyFont="1" applyBorder="1" applyAlignment="1">
      <alignment vertical="top" wrapText="1"/>
    </xf>
    <xf numFmtId="0" fontId="6" fillId="3" borderId="12" xfId="0" applyFont="1" applyFill="1" applyBorder="1" applyAlignment="1">
      <alignment vertical="center" wrapText="1"/>
    </xf>
    <xf numFmtId="0" fontId="0" fillId="0" borderId="0" xfId="0"/>
    <xf numFmtId="0" fontId="1" fillId="0" borderId="0" xfId="0" applyFont="1"/>
    <xf numFmtId="0" fontId="2" fillId="0" borderId="0" xfId="0" applyFont="1" applyAlignment="1">
      <alignment horizontal="center" vertical="center" wrapText="1"/>
    </xf>
    <xf numFmtId="0" fontId="2" fillId="0" borderId="0" xfId="0" applyFont="1" applyAlignment="1">
      <alignment horizontal="center" wrapText="1"/>
    </xf>
    <xf numFmtId="0" fontId="14" fillId="0" borderId="0" xfId="0" applyFont="1" applyAlignment="1">
      <alignment horizontal="center" vertical="center" wrapText="1"/>
    </xf>
    <xf numFmtId="0" fontId="14" fillId="0" borderId="0" xfId="0" applyFont="1" applyAlignment="1">
      <alignment horizontal="center" wrapText="1"/>
    </xf>
    <xf numFmtId="168" fontId="5" fillId="0" borderId="0" xfId="0" applyNumberFormat="1" applyFont="1" applyAlignment="1">
      <alignment horizontal="right"/>
    </xf>
    <xf numFmtId="0" fontId="2" fillId="0" borderId="0" xfId="0" applyFont="1" applyAlignment="1">
      <alignment horizontal="right" vertical="center" wrapText="1"/>
    </xf>
    <xf numFmtId="170" fontId="4" fillId="0" borderId="0" xfId="0" applyNumberFormat="1" applyFont="1" applyAlignment="1">
      <alignment horizontal="left" vertical="top"/>
    </xf>
    <xf numFmtId="0" fontId="9" fillId="3"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0" fillId="0" borderId="0" xfId="0" pivotButton="1" applyAlignment="1">
      <alignment horizontal="left"/>
    </xf>
    <xf numFmtId="0" fontId="0" fillId="0" borderId="0" xfId="0" applyNumberFormat="1" applyAlignment="1">
      <alignment horizontal="left"/>
    </xf>
    <xf numFmtId="10" fontId="0" fillId="0" borderId="0" xfId="0" applyNumberFormat="1" applyAlignment="1">
      <alignment horizontal="left"/>
    </xf>
  </cellXfs>
  <cellStyles count="2">
    <cellStyle name="Hyperlink" xfId="1" builtinId="8"/>
    <cellStyle name="Normal" xfId="0" builtinId="0"/>
  </cellStyles>
  <dxfs count="69">
    <dxf>
      <numFmt numFmtId="165" formatCode="#####0.0"/>
      <alignment horizontal="right" vertical="bottom" textRotation="0" wrapText="0" indent="0" justifyLastLine="0" shrinkToFit="0" readingOrder="0"/>
    </dxf>
    <dxf>
      <numFmt numFmtId="168" formatCode="#,###,###,##0"/>
      <alignment horizontal="right" vertical="bottom" textRotation="0" wrapText="0" indent="0" justifyLastLine="0" shrinkToFit="0" readingOrder="0"/>
    </dxf>
    <dxf>
      <alignment horizontal="right" vertical="bottom" textRotation="0" wrapText="0" indent="0" justifyLastLine="0" shrinkToFit="0" readingOrder="0"/>
    </dxf>
    <dxf>
      <numFmt numFmtId="167"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auto="1"/>
        <name val="Thorndale AMT"/>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0"/>
        <color auto="1"/>
        <name val="Thorndale AMT"/>
        <scheme val="none"/>
      </font>
      <numFmt numFmtId="168" formatCode="#,###,###,##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auto="1"/>
        <name val="Thorndale AMT"/>
        <scheme val="none"/>
      </font>
      <numFmt numFmtId="165" formatCode="#####0.0"/>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auto="1"/>
        <name val="Thorndale AMT"/>
        <scheme val="none"/>
      </font>
      <numFmt numFmtId="168" formatCode="#,###,###,##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auto="1"/>
        <name val="Thorndale AMT"/>
        <scheme val="none"/>
      </font>
      <numFmt numFmtId="165" formatCode="#####0.0"/>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auto="1"/>
        <name val="Thorndale AMT"/>
        <scheme val="none"/>
      </font>
      <numFmt numFmtId="168" formatCode="#,###,###,##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auto="1"/>
        <name val="Thorndale AMT"/>
        <scheme val="none"/>
      </font>
      <numFmt numFmtId="165" formatCode="#####0.0"/>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auto="1"/>
        <name val="Thorndale AMT"/>
        <scheme val="none"/>
      </font>
      <numFmt numFmtId="168" formatCode="#,###,###,##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auto="1"/>
        <name val="Thorndale AMT"/>
        <scheme val="none"/>
      </font>
      <numFmt numFmtId="165" formatCode="#####0.0"/>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auto="1"/>
        <name val="Thorndale AMT"/>
        <scheme val="none"/>
      </font>
      <numFmt numFmtId="168" formatCode="#,###,###,##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auto="1"/>
        <name val="Thorndale AMT"/>
        <scheme val="none"/>
      </font>
      <numFmt numFmtId="165" formatCode="#####0.0"/>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auto="1"/>
        <name val="Thorndale AMT"/>
        <scheme val="none"/>
      </font>
      <numFmt numFmtId="168" formatCode="#,###,###,##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rgb="FF000000"/>
        <name val="Thorndale AMT"/>
        <scheme val="none"/>
      </font>
      <numFmt numFmtId="170" formatCode="###########0"/>
      <alignment horizontal="left" vertical="top"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numFmt numFmtId="165" formatCode="#####0.0"/>
      <alignment horizontal="right" vertical="bottom" textRotation="0" wrapText="0" indent="0" justifyLastLine="0" shrinkToFit="0" readingOrder="0"/>
    </dxf>
    <dxf>
      <numFmt numFmtId="168"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167"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numFmt numFmtId="165" formatCode="#####0.0"/>
      <alignment horizontal="right" vertical="bottom" textRotation="0" wrapText="0" indent="0" justifyLastLine="0" shrinkToFit="0" readingOrder="0"/>
    </dxf>
    <dxf>
      <numFmt numFmtId="168"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167"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top" textRotation="0" wrapText="1" indent="0" justifyLastLine="0" shrinkToFit="0" readingOrder="0"/>
      <border diagonalUp="0" diagonalDown="0">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alignment horizontal="general" vertical="top" textRotation="0" wrapText="1" indent="0" justifyLastLine="0" shrinkToFit="0" readingOrder="0"/>
      <border diagonalUp="0" diagonalDown="0">
        <left/>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alignment horizontal="general" vertical="top" textRotation="0" wrapText="1" indent="0" justifyLastLine="0" shrinkToFit="0" readingOrder="0"/>
    </dxf>
    <dxf>
      <border>
        <bottom style="thin">
          <color indexed="64"/>
        </bottom>
      </border>
    </dxf>
    <dxf>
      <font>
        <b/>
        <i val="0"/>
        <strike val="0"/>
        <condense val="0"/>
        <extend val="0"/>
        <outline val="0"/>
        <shadow val="0"/>
        <u val="none"/>
        <vertAlign val="baseline"/>
        <sz val="16"/>
        <color theme="1"/>
        <name val="Times New Roman"/>
        <family val="1"/>
        <scheme val="none"/>
      </font>
      <fill>
        <patternFill patternType="solid">
          <fgColor indexed="64"/>
          <bgColor theme="0" tint="-0.14999847407452621"/>
        </patternFill>
      </fill>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rgb="FF000000"/>
        <name val="Times New Roman"/>
        <family val="1"/>
        <scheme val="none"/>
      </font>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ertAlign val="baseline"/>
        <sz val="10"/>
        <color theme="10"/>
        <name val="Times New Roman"/>
        <family val="1"/>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000000"/>
        <name val="Times New Roman"/>
        <family val="1"/>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Stone" refreshedDate="45437.454735879626" createdVersion="8" refreshedVersion="8" minRefreshableVersion="3" recordCount="105" xr:uid="{504E7278-E2DA-4BC3-9628-37637C823A7D}">
  <cacheSource type="worksheet">
    <worksheetSource name="Table5"/>
  </cacheSource>
  <cacheFields count="12">
    <cacheField name="Year_x000a_of_x000a_Death" numFmtId="0">
      <sharedItems containsSemiMixedTypes="0" containsString="0" containsNumber="1" containsInteger="1" minValue="2001" maxValue="2021" count="21">
        <n v="2001"/>
        <n v="2002"/>
        <n v="2003"/>
        <n v="2004"/>
        <n v="2005"/>
        <n v="2006"/>
        <n v="2007"/>
        <n v="2008"/>
        <n v="2009"/>
        <n v="2010"/>
        <n v="2011"/>
        <n v="2012"/>
        <n v="2013"/>
        <n v="2014"/>
        <n v="2015"/>
        <n v="2016"/>
        <n v="2017"/>
        <n v="2018"/>
        <n v="2019"/>
        <n v="2020"/>
        <n v="2021"/>
      </sharedItems>
    </cacheField>
    <cacheField name="Age_x000a_Group" numFmtId="166">
      <sharedItems count="5">
        <s v="18-34"/>
        <s v="35-54"/>
        <s v="55-74"/>
        <s v="75+"/>
        <s v="All"/>
      </sharedItems>
    </cacheField>
    <cacheField name="Suicide_x000a_Deaths" numFmtId="164">
      <sharedItems containsSemiMixedTypes="0" containsString="0" containsNumber="1" containsInteger="1" minValue="531" maxValue="6718"/>
    </cacheField>
    <cacheField name="Population_x000a_Estimate" numFmtId="164">
      <sharedItems containsSemiMixedTypes="0" containsString="0" containsNumber="1" containsInteger="1" minValue="1804000" maxValue="25798000"/>
    </cacheField>
    <cacheField name="Crude_x000a_Rate per_x000a_100,000" numFmtId="165">
      <sharedItems containsSemiMixedTypes="0" containsString="0" containsNumber="1" minValue="17.3445343714783" maxValue="49.556541019955702"/>
    </cacheField>
    <cacheField name="Male Suicide_x000a_Deaths" numFmtId="164">
      <sharedItems containsSemiMixedTypes="0" containsString="0" containsNumber="1" containsInteger="1" minValue="498" maxValue="6428"/>
    </cacheField>
    <cacheField name="Male_x000a_Population_x000a_Estimate" numFmtId="164">
      <sharedItems containsSemiMixedTypes="0" containsString="0" containsNumber="1" containsInteger="1" minValue="1461000" maxValue="24178000"/>
    </cacheField>
    <cacheField name="Male_x000a_Crude_x000a_Rate per_x000a_100,000" numFmtId="165">
      <sharedItems containsSemiMixedTypes="0" containsString="0" containsNumber="1" minValue="17.6829268292683" maxValue="55.3730321697468"/>
    </cacheField>
    <cacheField name="Female_x000a_Age_x000a_Group" numFmtId="167">
      <sharedItems/>
    </cacheField>
    <cacheField name="Female_x000a_Suicide_x000a_Deaths" numFmtId="0">
      <sharedItems containsMixedTypes="1" containsNumber="1" containsInteger="1" minValue="17" maxValue="350"/>
    </cacheField>
    <cacheField name="Female_x000a_Population_x000a_Estimate" numFmtId="168">
      <sharedItems containsMixedTypes="1" containsNumber="1" containsInteger="1" minValue="343000" maxValue="1995000"/>
    </cacheField>
    <cacheField name="Female_x000a_Crude_x000a_Rate per_x000a_100,000" numFmtId="0">
      <sharedItems containsMixedTypes="1" containsNumber="1" minValue="3.6480686695279001" maxValue="24.78134110787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x v="0"/>
    <n v="616"/>
    <n v="2623000"/>
    <n v="23.4845596645063"/>
    <n v="586"/>
    <n v="2227000"/>
    <n v="26.3134261338123"/>
    <s v="18-34"/>
    <n v="30"/>
    <n v="396000"/>
    <n v="7.5757575757575797"/>
  </r>
  <r>
    <x v="0"/>
    <x v="1"/>
    <n v="2510"/>
    <n v="8957000"/>
    <n v="28.022775482862599"/>
    <n v="2403"/>
    <n v="8199000"/>
    <n v="29.308452250274399"/>
    <s v="35-54"/>
    <n v="107"/>
    <n v="758000"/>
    <n v="14.116094986807401"/>
  </r>
  <r>
    <x v="0"/>
    <x v="2"/>
    <n v="1693"/>
    <n v="9761000"/>
    <n v="17.3445343714783"/>
    <n v="1682"/>
    <n v="9512000"/>
    <n v="17.6829268292683"/>
    <s v="55+"/>
    <n v="17"/>
    <n v="466000"/>
    <n v="3.6480686695279001"/>
  </r>
  <r>
    <x v="0"/>
    <x v="3"/>
    <n v="1178"/>
    <n v="4457000"/>
    <n v="26.430334305586701"/>
    <n v="1172"/>
    <n v="4240000"/>
    <n v="27.641509433962302"/>
    <s v="."/>
    <s v="."/>
    <s v="."/>
    <s v="."/>
  </r>
  <r>
    <x v="0"/>
    <x v="4"/>
    <n v="6000"/>
    <n v="25798000"/>
    <n v="23.257616869524799"/>
    <n v="5846"/>
    <n v="24178000"/>
    <n v="24.1790057076681"/>
    <s v="All"/>
    <n v="154"/>
    <n v="1620000"/>
    <n v="9.5061728395061706"/>
  </r>
  <r>
    <x v="1"/>
    <x v="0"/>
    <n v="590"/>
    <n v="2507000"/>
    <n v="23.5341045073793"/>
    <n v="566"/>
    <n v="2114000"/>
    <n v="26.773888363292301"/>
    <s v="18-34"/>
    <n v="24"/>
    <n v="393000"/>
    <n v="6.1068702290076402"/>
  </r>
  <r>
    <x v="1"/>
    <x v="1"/>
    <n v="2432"/>
    <n v="8492000"/>
    <n v="28.6387187941592"/>
    <n v="2342"/>
    <n v="7718000"/>
    <n v="30.344648872764999"/>
    <s v="35-54"/>
    <n v="90"/>
    <n v="774000"/>
    <n v="11.6279069767442"/>
  </r>
  <r>
    <x v="1"/>
    <x v="2"/>
    <n v="1824"/>
    <n v="9816000"/>
    <n v="18.5819070904646"/>
    <n v="1813"/>
    <n v="9527000"/>
    <n v="19.030124908155798"/>
    <s v="55+"/>
    <n v="20"/>
    <n v="504000"/>
    <n v="3.9682539682539701"/>
  </r>
  <r>
    <x v="1"/>
    <x v="3"/>
    <n v="1289"/>
    <n v="4608000"/>
    <n v="27.9730902777778"/>
    <n v="1280"/>
    <n v="4393000"/>
    <n v="29.1372638288186"/>
    <s v="."/>
    <s v="."/>
    <s v="."/>
    <s v="."/>
  </r>
  <r>
    <x v="1"/>
    <x v="4"/>
    <n v="6142"/>
    <n v="25423000"/>
    <n v="24.159225897809101"/>
    <n v="6008"/>
    <n v="23752000"/>
    <n v="25.2947120242506"/>
    <s v="All"/>
    <n v="134"/>
    <n v="1671000"/>
    <n v="8.0191502094554199"/>
  </r>
  <r>
    <x v="2"/>
    <x v="0"/>
    <n v="667"/>
    <n v="2394000"/>
    <n v="27.8613199665831"/>
    <n v="626"/>
    <n v="2005000"/>
    <n v="31.2219451371571"/>
    <s v="18-34"/>
    <n v="41"/>
    <n v="389000"/>
    <n v="10.539845758354801"/>
  </r>
  <r>
    <x v="2"/>
    <x v="1"/>
    <n v="2320"/>
    <n v="8092000"/>
    <n v="28.670291646070201"/>
    <n v="2230"/>
    <n v="7294000"/>
    <n v="30.5730737592542"/>
    <s v="35-54"/>
    <n v="90"/>
    <n v="798000"/>
    <n v="11.278195488721799"/>
  </r>
  <r>
    <x v="2"/>
    <x v="2"/>
    <n v="1822"/>
    <n v="9891000"/>
    <n v="18.420786573652801"/>
    <n v="1809"/>
    <n v="9586000"/>
    <n v="18.871270602962699"/>
    <s v="55+"/>
    <n v="20"/>
    <n v="521000"/>
    <n v="3.8387715930902102"/>
  </r>
  <r>
    <x v="2"/>
    <x v="3"/>
    <n v="1192"/>
    <n v="4662000"/>
    <n v="25.568425568425599"/>
    <n v="1185"/>
    <n v="4446000"/>
    <n v="26.653171390013501"/>
    <s v="."/>
    <s v="."/>
    <s v="."/>
    <s v="."/>
  </r>
  <r>
    <x v="2"/>
    <x v="4"/>
    <n v="6008"/>
    <n v="25039000"/>
    <n v="23.994568473181801"/>
    <n v="5857"/>
    <n v="23331000"/>
    <n v="25.103938965325099"/>
    <s v="All"/>
    <n v="151"/>
    <n v="1708000"/>
    <n v="8.8407494145199106"/>
  </r>
  <r>
    <x v="3"/>
    <x v="0"/>
    <n v="588"/>
    <n v="2335000"/>
    <n v="25.182012847965701"/>
    <n v="551"/>
    <n v="1938000"/>
    <n v="28.431372549019599"/>
    <s v="18-34"/>
    <n v="37"/>
    <n v="397000"/>
    <n v="9.3198992443325004"/>
  </r>
  <r>
    <x v="3"/>
    <x v="1"/>
    <n v="2235"/>
    <n v="7783000"/>
    <n v="28.716433251959401"/>
    <n v="2126"/>
    <n v="6976000"/>
    <n v="30.475917431192698"/>
    <s v="35-54"/>
    <n v="109"/>
    <n v="807000"/>
    <n v="13.5068153655514"/>
  </r>
  <r>
    <x v="3"/>
    <x v="2"/>
    <n v="1899"/>
    <n v="9872000"/>
    <n v="19.2362236628849"/>
    <n v="1884"/>
    <n v="9556000"/>
    <n v="19.715362076182501"/>
    <s v="55+"/>
    <n v="21"/>
    <n v="550000"/>
    <n v="3.8181818181818201"/>
  </r>
  <r>
    <x v="3"/>
    <x v="3"/>
    <n v="1279"/>
    <n v="4810000"/>
    <n v="26.5904365904366"/>
    <n v="1273"/>
    <n v="4576000"/>
    <n v="27.819055944056"/>
    <s v="."/>
    <s v="."/>
    <s v="."/>
    <s v="."/>
  </r>
  <r>
    <x v="3"/>
    <x v="4"/>
    <n v="6004"/>
    <n v="24800000"/>
    <n v="24.209677419354801"/>
    <n v="5837"/>
    <n v="23046000"/>
    <n v="25.3276056582487"/>
    <s v="All"/>
    <n v="167"/>
    <n v="1754000"/>
    <n v="9.52109464082098"/>
  </r>
  <r>
    <x v="4"/>
    <x v="0"/>
    <n v="576"/>
    <n v="2252000"/>
    <n v="25.577264653641201"/>
    <n v="533"/>
    <n v="1856000"/>
    <n v="28.7176724137931"/>
    <s v="18-34"/>
    <n v="43"/>
    <n v="396000"/>
    <n v="10.858585858585901"/>
  </r>
  <r>
    <x v="4"/>
    <x v="1"/>
    <n v="2137"/>
    <n v="7587000"/>
    <n v="28.1666007644655"/>
    <n v="2020"/>
    <n v="6757000"/>
    <n v="29.894923782743799"/>
    <s v="35-54"/>
    <n v="117"/>
    <n v="830000"/>
    <n v="14.096385542168701"/>
  </r>
  <r>
    <x v="4"/>
    <x v="2"/>
    <n v="2002"/>
    <n v="9858000"/>
    <n v="20.3083789815378"/>
    <n v="1980"/>
    <n v="9504000"/>
    <n v="20.8333333333333"/>
    <s v="55+"/>
    <n v="29"/>
    <n v="597000"/>
    <n v="4.8576214405360201"/>
  </r>
  <r>
    <x v="4"/>
    <x v="3"/>
    <n v="1407"/>
    <n v="4919000"/>
    <n v="28.6033746696483"/>
    <n v="1400"/>
    <n v="4676000"/>
    <n v="29.940119760479"/>
    <s v="."/>
    <s v="."/>
    <s v="."/>
    <s v="."/>
  </r>
  <r>
    <x v="4"/>
    <x v="4"/>
    <n v="6126"/>
    <n v="24616000"/>
    <n v="24.8862528436789"/>
    <n v="5937"/>
    <n v="22793000"/>
    <n v="26.047470714693102"/>
    <s v="All"/>
    <n v="189"/>
    <n v="1823000"/>
    <n v="10.3675260559517"/>
  </r>
  <r>
    <x v="5"/>
    <x v="0"/>
    <n v="531"/>
    <n v="2188000"/>
    <n v="24.268738574040199"/>
    <n v="498"/>
    <n v="1794000"/>
    <n v="27.7591973244147"/>
    <s v="18-34"/>
    <n v="33"/>
    <n v="394000"/>
    <n v="8.3756345177664997"/>
  </r>
  <r>
    <x v="5"/>
    <x v="1"/>
    <n v="2071"/>
    <n v="7411000"/>
    <n v="27.9449467008501"/>
    <n v="1959"/>
    <n v="6558000"/>
    <n v="29.871912168344"/>
    <s v="35-54"/>
    <n v="112"/>
    <n v="853000"/>
    <n v="13.1301289566237"/>
  </r>
  <r>
    <x v="5"/>
    <x v="2"/>
    <n v="2061"/>
    <n v="9647000"/>
    <n v="21.364154659479599"/>
    <n v="2042"/>
    <n v="9304000"/>
    <n v="21.947549441100598"/>
    <s v="55+"/>
    <n v="28"/>
    <n v="570000"/>
    <n v="4.9122807017543897"/>
  </r>
  <r>
    <x v="5"/>
    <x v="3"/>
    <n v="1370"/>
    <n v="4917000"/>
    <n v="27.862517795403701"/>
    <n v="1361"/>
    <n v="4690000"/>
    <n v="29.0191897654584"/>
    <s v="."/>
    <s v="."/>
    <s v="."/>
    <s v="."/>
  </r>
  <r>
    <x v="5"/>
    <x v="4"/>
    <n v="6035"/>
    <n v="24163000"/>
    <n v="24.976203286015799"/>
    <n v="5862"/>
    <n v="22346000"/>
    <n v="26.232882842566902"/>
    <s v="All"/>
    <n v="173"/>
    <n v="1817000"/>
    <n v="9.5211887727022599"/>
  </r>
  <r>
    <x v="6"/>
    <x v="0"/>
    <n v="560"/>
    <n v="2139000"/>
    <n v="26.1804581580178"/>
    <n v="525"/>
    <n v="1744000"/>
    <n v="30.103211009174299"/>
    <s v="18-34"/>
    <n v="35"/>
    <n v="395000"/>
    <n v="8.8607594936708907"/>
  </r>
  <r>
    <x v="6"/>
    <x v="1"/>
    <n v="2109"/>
    <n v="7199000"/>
    <n v="29.295735518822099"/>
    <n v="1994"/>
    <n v="6343000"/>
    <n v="31.436228913763198"/>
    <s v="35-54"/>
    <n v="115"/>
    <n v="856000"/>
    <n v="13.4345794392523"/>
  </r>
  <r>
    <x v="6"/>
    <x v="2"/>
    <n v="2127"/>
    <n v="9449000"/>
    <n v="22.510318552227801"/>
    <n v="2096"/>
    <n v="9113000"/>
    <n v="23.000109733348001"/>
    <s v="55+"/>
    <n v="36"/>
    <n v="519000"/>
    <n v="6.9364161849711001"/>
  </r>
  <r>
    <x v="6"/>
    <x v="3"/>
    <n v="1452"/>
    <n v="4889000"/>
    <n v="29.699325015340602"/>
    <n v="1447"/>
    <n v="4706000"/>
    <n v="30.747981300467501"/>
    <s v="."/>
    <s v="."/>
    <s v="."/>
    <s v="."/>
  </r>
  <r>
    <x v="6"/>
    <x v="4"/>
    <n v="6249"/>
    <n v="23676000"/>
    <n v="26.3938165230613"/>
    <n v="6063"/>
    <n v="21906000"/>
    <n v="27.6773486715968"/>
    <s v="All"/>
    <n v="186"/>
    <n v="1770000"/>
    <n v="10.508474576271199"/>
  </r>
  <r>
    <x v="7"/>
    <x v="0"/>
    <n v="604"/>
    <n v="2106000"/>
    <n v="28.679962013295398"/>
    <n v="561"/>
    <n v="1708000"/>
    <n v="32.845433255269299"/>
    <s v="18-34"/>
    <n v="43"/>
    <n v="398000"/>
    <n v="10.8040201005025"/>
  </r>
  <r>
    <x v="7"/>
    <x v="1"/>
    <n v="2158"/>
    <n v="7012000"/>
    <n v="30.775812892184799"/>
    <n v="2044"/>
    <n v="6161000"/>
    <n v="33.176432397338097"/>
    <s v="35-54"/>
    <n v="114"/>
    <n v="851000"/>
    <n v="13.396004700352499"/>
  </r>
  <r>
    <x v="7"/>
    <x v="2"/>
    <n v="2337"/>
    <n v="9311000"/>
    <n v="25.099344860917199"/>
    <n v="2296"/>
    <n v="8995000"/>
    <n v="25.525291828793801"/>
    <s v="55+"/>
    <n v="51"/>
    <n v="491000"/>
    <n v="10.386965376782101"/>
  </r>
  <r>
    <x v="7"/>
    <x v="3"/>
    <n v="1466"/>
    <n v="4935000"/>
    <n v="29.706180344478199"/>
    <n v="1456"/>
    <n v="4760000"/>
    <n v="30.588235294117698"/>
    <s v="."/>
    <s v="."/>
    <s v="."/>
    <s v="."/>
  </r>
  <r>
    <x v="7"/>
    <x v="4"/>
    <n v="6567"/>
    <n v="23364000"/>
    <n v="28.107344632768399"/>
    <n v="6359"/>
    <n v="21624000"/>
    <n v="29.407140214576401"/>
    <s v="All"/>
    <n v="208"/>
    <n v="1740000"/>
    <n v="11.954022988505701"/>
  </r>
  <r>
    <x v="8"/>
    <x v="0"/>
    <n v="607"/>
    <n v="2095000"/>
    <n v="28.973747016706501"/>
    <n v="546"/>
    <n v="1694000"/>
    <n v="32.2314049586777"/>
    <s v="18-34"/>
    <n v="61"/>
    <n v="401000"/>
    <n v="15.211970074812999"/>
  </r>
  <r>
    <x v="8"/>
    <x v="1"/>
    <n v="2093"/>
    <n v="6821000"/>
    <n v="30.6846503445243"/>
    <n v="1967"/>
    <n v="5968000"/>
    <n v="32.959115281501298"/>
    <s v="35-54"/>
    <n v="126"/>
    <n v="853000"/>
    <n v="14.7713950762016"/>
  </r>
  <r>
    <x v="8"/>
    <x v="2"/>
    <n v="2296"/>
    <n v="9217000"/>
    <n v="24.910491483129"/>
    <n v="2263"/>
    <n v="8865000"/>
    <n v="25.527354765933499"/>
    <s v="55+"/>
    <n v="39"/>
    <n v="526000"/>
    <n v="7.4144486692015201"/>
  </r>
  <r>
    <x v="8"/>
    <x v="3"/>
    <n v="1521"/>
    <n v="4893000"/>
    <n v="31.085223789086498"/>
    <n v="1515"/>
    <n v="4719000"/>
    <n v="32.104259376986697"/>
    <s v="."/>
    <s v="."/>
    <s v="."/>
    <s v="."/>
  </r>
  <r>
    <x v="8"/>
    <x v="4"/>
    <n v="6519"/>
    <n v="23026000"/>
    <n v="28.311473985928998"/>
    <n v="6293"/>
    <n v="21246000"/>
    <n v="29.619693118704699"/>
    <s v="All"/>
    <n v="226"/>
    <n v="1780000"/>
    <n v="12.696629213483201"/>
  </r>
  <r>
    <x v="9"/>
    <x v="0"/>
    <n v="622"/>
    <n v="2096000"/>
    <n v="29.675572519084"/>
    <n v="574"/>
    <n v="1688000"/>
    <n v="34.004739336492896"/>
    <s v="18-34"/>
    <n v="48"/>
    <n v="408000"/>
    <n v="11.764705882352899"/>
  </r>
  <r>
    <x v="9"/>
    <x v="1"/>
    <n v="2049"/>
    <n v="6614000"/>
    <n v="30.97973994557"/>
    <n v="1919"/>
    <n v="5768000"/>
    <n v="33.269764216366198"/>
    <s v="35-54"/>
    <n v="130"/>
    <n v="846000"/>
    <n v="15.3664302600473"/>
  </r>
  <r>
    <x v="9"/>
    <x v="2"/>
    <n v="2385"/>
    <n v="9255000"/>
    <n v="25.769854132901099"/>
    <n v="2333"/>
    <n v="8874000"/>
    <n v="26.290286229434301"/>
    <s v="55+"/>
    <n v="54"/>
    <n v="532000"/>
    <n v="10.150375939849599"/>
  </r>
  <r>
    <x v="9"/>
    <x v="3"/>
    <n v="1487"/>
    <n v="4802000"/>
    <n v="30.966264056643102"/>
    <n v="1485"/>
    <n v="4651000"/>
    <n v="31.928617501612599"/>
    <s v="."/>
    <s v="."/>
    <s v="."/>
    <s v="."/>
  </r>
  <r>
    <x v="9"/>
    <x v="4"/>
    <n v="6545"/>
    <n v="22767000"/>
    <n v="28.7477489348619"/>
    <n v="6313"/>
    <n v="20981000"/>
    <n v="30.089128258900899"/>
    <s v="All"/>
    <n v="232"/>
    <n v="1786000"/>
    <n v="12.989921612542"/>
  </r>
  <r>
    <x v="10"/>
    <x v="0"/>
    <n v="673"/>
    <n v="2085000"/>
    <n v="32.278177458033603"/>
    <n v="616"/>
    <n v="1683000"/>
    <n v="36.601307189542503"/>
    <s v="18-34"/>
    <n v="57"/>
    <n v="402000"/>
    <n v="14.179104477611901"/>
  </r>
  <r>
    <x v="10"/>
    <x v="1"/>
    <n v="1995"/>
    <n v="6400000"/>
    <n v="31.171875"/>
    <n v="1854"/>
    <n v="5557000"/>
    <n v="33.363325535360801"/>
    <s v="35-54"/>
    <n v="141"/>
    <n v="843000"/>
    <n v="16.725978647686802"/>
  </r>
  <r>
    <x v="10"/>
    <x v="2"/>
    <n v="2325"/>
    <n v="9236000"/>
    <n v="25.173235166738898"/>
    <n v="2275"/>
    <n v="8826000"/>
    <n v="25.7761160208475"/>
    <s v="55+"/>
    <n v="55"/>
    <n v="572000"/>
    <n v="9.6153846153846203"/>
  </r>
  <r>
    <x v="10"/>
    <x v="3"/>
    <n v="1445"/>
    <n v="4777000"/>
    <n v="30.2491103202847"/>
    <n v="1440"/>
    <n v="4615000"/>
    <n v="31.202600216684701"/>
    <s v="."/>
    <s v="."/>
    <s v="."/>
    <s v="."/>
  </r>
  <r>
    <x v="10"/>
    <x v="4"/>
    <n v="6447"/>
    <n v="22498000"/>
    <n v="28.655880522713101"/>
    <n v="6194"/>
    <n v="20681000"/>
    <n v="29.950195831923001"/>
    <s v="All"/>
    <n v="253"/>
    <n v="1817000"/>
    <n v="13.924050632911401"/>
  </r>
  <r>
    <x v="11"/>
    <x v="0"/>
    <n v="726"/>
    <n v="2098000"/>
    <n v="34.604385128693998"/>
    <n v="674"/>
    <n v="1698000"/>
    <n v="39.693757361601897"/>
    <s v="18-34"/>
    <n v="52"/>
    <n v="400000"/>
    <n v="13"/>
  </r>
  <r>
    <x v="11"/>
    <x v="1"/>
    <n v="1920"/>
    <n v="6183000"/>
    <n v="31.052886948083501"/>
    <n v="1790"/>
    <n v="5339000"/>
    <n v="33.526877692451798"/>
    <s v="35-54"/>
    <n v="130"/>
    <n v="844000"/>
    <n v="15.4028436018957"/>
  </r>
  <r>
    <x v="11"/>
    <x v="2"/>
    <n v="2350"/>
    <n v="9158000"/>
    <n v="25.660624590522001"/>
    <n v="2296"/>
    <n v="8707000"/>
    <n v="26.369587688067099"/>
    <s v="55+"/>
    <n v="58"/>
    <n v="598000"/>
    <n v="9.6989966555183997"/>
  </r>
  <r>
    <x v="11"/>
    <x v="3"/>
    <n v="1440"/>
    <n v="4746000"/>
    <n v="30.341340075853399"/>
    <n v="1436"/>
    <n v="4599000"/>
    <n v="31.224179169384701"/>
    <s v="."/>
    <s v="."/>
    <s v="."/>
    <s v="."/>
  </r>
  <r>
    <x v="11"/>
    <x v="4"/>
    <n v="6441"/>
    <n v="22185000"/>
    <n v="29.033130493576699"/>
    <n v="6201"/>
    <n v="20343000"/>
    <n v="30.482229759622498"/>
    <s v="All"/>
    <n v="240"/>
    <n v="1842000"/>
    <n v="13.029315960912101"/>
  </r>
  <r>
    <x v="12"/>
    <x v="0"/>
    <n v="808"/>
    <n v="2104000"/>
    <n v="38.403041825095102"/>
    <n v="746"/>
    <n v="1701000"/>
    <n v="43.856554967666099"/>
    <s v="18-34"/>
    <n v="62"/>
    <n v="403000"/>
    <n v="15.384615384615399"/>
  </r>
  <r>
    <x v="12"/>
    <x v="1"/>
    <n v="1809"/>
    <n v="5985000"/>
    <n v="30.225563909774401"/>
    <n v="1688"/>
    <n v="5147000"/>
    <n v="32.795803380610103"/>
    <s v="35-54"/>
    <n v="121"/>
    <n v="838000"/>
    <n v="14.4391408114559"/>
  </r>
  <r>
    <x v="12"/>
    <x v="2"/>
    <n v="2422"/>
    <n v="9095000"/>
    <n v="26.630016492578299"/>
    <n v="2360"/>
    <n v="8616000"/>
    <n v="27.390900649953601"/>
    <s v="55+"/>
    <n v="68"/>
    <n v="635000"/>
    <n v="10.7086614173228"/>
  </r>
  <r>
    <x v="12"/>
    <x v="3"/>
    <n v="1456"/>
    <n v="4798000"/>
    <n v="30.345977490621099"/>
    <n v="1450"/>
    <n v="4642000"/>
    <n v="31.236535975872499"/>
    <s v="."/>
    <s v="."/>
    <s v="."/>
    <s v="."/>
  </r>
  <r>
    <x v="12"/>
    <x v="4"/>
    <n v="6501"/>
    <n v="21982000"/>
    <n v="29.5741970703303"/>
    <n v="6250"/>
    <n v="20106000"/>
    <n v="31.085248184621499"/>
    <s v="All"/>
    <n v="251"/>
    <n v="1876000"/>
    <n v="13.3795309168444"/>
  </r>
  <r>
    <x v="13"/>
    <x v="0"/>
    <n v="788"/>
    <n v="2100000"/>
    <n v="37.523809523809497"/>
    <n v="730"/>
    <n v="1701000"/>
    <n v="42.915931804820701"/>
    <s v="18-34"/>
    <n v="58"/>
    <n v="399000"/>
    <n v="14.5363408521303"/>
  </r>
  <r>
    <x v="13"/>
    <x v="1"/>
    <n v="1867"/>
    <n v="5823000"/>
    <n v="32.062510733299"/>
    <n v="1705"/>
    <n v="4991000"/>
    <n v="34.1614906832298"/>
    <s v="35-54"/>
    <n v="162"/>
    <n v="832000"/>
    <n v="19.471153846153801"/>
  </r>
  <r>
    <x v="13"/>
    <x v="2"/>
    <n v="2489"/>
    <n v="9045000"/>
    <n v="27.517965726920998"/>
    <n v="2423"/>
    <n v="8537000"/>
    <n v="28.382335715122402"/>
    <s v="55+"/>
    <n v="73"/>
    <n v="649000"/>
    <n v="11.248073959938401"/>
  </r>
  <r>
    <x v="13"/>
    <x v="3"/>
    <n v="1495"/>
    <n v="4702000"/>
    <n v="31.794980859208898"/>
    <n v="1488"/>
    <n v="4561000"/>
    <n v="32.624424468318402"/>
    <s v="."/>
    <s v="."/>
    <s v="."/>
    <s v="."/>
  </r>
  <r>
    <x v="13"/>
    <x v="4"/>
    <n v="6645"/>
    <n v="21670000"/>
    <n v="30.664513151822799"/>
    <n v="6352"/>
    <n v="19790000"/>
    <n v="32.097018696311302"/>
    <s v="All"/>
    <n v="293"/>
    <n v="1880000"/>
    <n v="15.585106382978701"/>
  </r>
  <r>
    <x v="14"/>
    <x v="0"/>
    <n v="841"/>
    <n v="2069000"/>
    <n v="40.647655872402098"/>
    <n v="779"/>
    <n v="1676000"/>
    <n v="46.479713603818603"/>
    <s v="18-34"/>
    <n v="62"/>
    <n v="393000"/>
    <n v="15.7760814249364"/>
  </r>
  <r>
    <x v="14"/>
    <x v="1"/>
    <n v="1861"/>
    <n v="5652000"/>
    <n v="32.9263977353149"/>
    <n v="1710"/>
    <n v="4828000"/>
    <n v="35.418392709196397"/>
    <s v="35-54"/>
    <n v="151"/>
    <n v="824000"/>
    <n v="18.325242718446599"/>
  </r>
  <r>
    <x v="14"/>
    <x v="2"/>
    <n v="2494"/>
    <n v="8934000"/>
    <n v="27.915827177076299"/>
    <n v="2409"/>
    <n v="8391000"/>
    <n v="28.709331426528401"/>
    <s v="55+"/>
    <n v="92"/>
    <n v="687000"/>
    <n v="13.391557496360999"/>
  </r>
  <r>
    <x v="14"/>
    <x v="3"/>
    <n v="1414"/>
    <n v="4578000"/>
    <n v="30.8868501529052"/>
    <n v="1407"/>
    <n v="4434000"/>
    <n v="31.732070365358599"/>
    <s v="."/>
    <s v="."/>
    <s v="."/>
    <s v="."/>
  </r>
  <r>
    <x v="14"/>
    <x v="4"/>
    <n v="6616"/>
    <n v="21233000"/>
    <n v="31.159044882965201"/>
    <n v="6311"/>
    <n v="19329000"/>
    <n v="32.650421646231102"/>
    <s v="All"/>
    <n v="305"/>
    <n v="1904000"/>
    <n v="16.018907563025198"/>
  </r>
  <r>
    <x v="15"/>
    <x v="0"/>
    <n v="890"/>
    <n v="2032000"/>
    <n v="43.7992125984252"/>
    <n v="833"/>
    <n v="1649000"/>
    <n v="50.5154639175258"/>
    <s v="18-34"/>
    <n v="57"/>
    <n v="383000"/>
    <n v="14.882506527415099"/>
  </r>
  <r>
    <x v="15"/>
    <x v="1"/>
    <n v="1691"/>
    <n v="5485000"/>
    <n v="30.829535095715599"/>
    <n v="1562"/>
    <n v="4667000"/>
    <n v="33.469037925862402"/>
    <s v="35-54"/>
    <n v="129"/>
    <n v="818000"/>
    <n v="15.7701711491443"/>
  </r>
  <r>
    <x v="15"/>
    <x v="2"/>
    <n v="2443"/>
    <n v="8820000"/>
    <n v="27.698412698412699"/>
    <n v="2361"/>
    <n v="8245000"/>
    <n v="28.635536688902398"/>
    <s v="55+"/>
    <n v="86"/>
    <n v="708000"/>
    <n v="12.1468926553672"/>
  </r>
  <r>
    <x v="15"/>
    <x v="3"/>
    <n v="1434"/>
    <n v="4539000"/>
    <n v="31.5928618638467"/>
    <n v="1430"/>
    <n v="4406000"/>
    <n v="32.455742169768499"/>
    <s v="."/>
    <s v="."/>
    <s v="."/>
    <s v="."/>
  </r>
  <r>
    <x v="15"/>
    <x v="4"/>
    <n v="6467"/>
    <n v="20876000"/>
    <n v="30.978156735006699"/>
    <n v="6195"/>
    <n v="18967000"/>
    <n v="32.661991880634801"/>
    <s v="All"/>
    <n v="272"/>
    <n v="1909000"/>
    <n v="14.248297537978001"/>
  </r>
  <r>
    <x v="16"/>
    <x v="0"/>
    <n v="874"/>
    <n v="1986000"/>
    <n v="44.0080563947634"/>
    <n v="798"/>
    <n v="1612000"/>
    <n v="49.503722084367297"/>
    <s v="18-34"/>
    <n v="76"/>
    <n v="374000"/>
    <n v="20.320855614973301"/>
  </r>
  <r>
    <x v="16"/>
    <x v="1"/>
    <n v="1782"/>
    <n v="5330000"/>
    <n v="33.433395872420299"/>
    <n v="1647"/>
    <n v="4519000"/>
    <n v="36.446116397433101"/>
    <s v="35-54"/>
    <n v="135"/>
    <n v="811000"/>
    <n v="16.6461159062885"/>
  </r>
  <r>
    <x v="16"/>
    <x v="2"/>
    <n v="2521"/>
    <n v="8683000"/>
    <n v="29.033744097662101"/>
    <n v="2438"/>
    <n v="8067000"/>
    <n v="30.2218916573695"/>
    <s v="55+"/>
    <n v="89"/>
    <n v="759000"/>
    <n v="11.725955204216101"/>
  </r>
  <r>
    <x v="16"/>
    <x v="3"/>
    <n v="1489"/>
    <n v="4512000"/>
    <n v="33.000886524822697"/>
    <n v="1483"/>
    <n v="4369000"/>
    <n v="33.943694209201198"/>
    <s v="."/>
    <s v="."/>
    <s v="."/>
    <s v="."/>
  </r>
  <r>
    <x v="16"/>
    <x v="4"/>
    <n v="6686"/>
    <n v="20511000"/>
    <n v="32.597142996440901"/>
    <n v="6386"/>
    <n v="18567000"/>
    <n v="34.394355577099198"/>
    <s v="All"/>
    <n v="300"/>
    <n v="1944000"/>
    <n v="15.4320987654321"/>
  </r>
  <r>
    <x v="17"/>
    <x v="0"/>
    <n v="889"/>
    <n v="1924000"/>
    <n v="46.205821205821202"/>
    <n v="810"/>
    <n v="1565000"/>
    <n v="51.757188498402598"/>
    <s v="18-34"/>
    <n v="79"/>
    <n v="359000"/>
    <n v="22.005571030640699"/>
  </r>
  <r>
    <x v="17"/>
    <x v="1"/>
    <n v="1730"/>
    <n v="5185000"/>
    <n v="33.365477338476403"/>
    <n v="1603"/>
    <n v="4371000"/>
    <n v="36.673530084648803"/>
    <s v="35-54"/>
    <n v="127"/>
    <n v="814000"/>
    <n v="15.601965601965601"/>
  </r>
  <r>
    <x v="17"/>
    <x v="2"/>
    <n v="2653"/>
    <n v="8551000"/>
    <n v="31.025611039644499"/>
    <n v="2575"/>
    <n v="7894000"/>
    <n v="32.619711173042802"/>
    <s v="55+"/>
    <n v="83"/>
    <n v="787000"/>
    <n v="10.5463786531131"/>
  </r>
  <r>
    <x v="17"/>
    <x v="3"/>
    <n v="1428"/>
    <n v="4522000"/>
    <n v="31.578947368421101"/>
    <n v="1423"/>
    <n v="4392000"/>
    <n v="32.399817850637497"/>
    <s v="."/>
    <s v="."/>
    <s v="."/>
    <s v="."/>
  </r>
  <r>
    <x v="17"/>
    <x v="4"/>
    <n v="6718"/>
    <n v="20182000"/>
    <n v="33.287087503716201"/>
    <n v="6428"/>
    <n v="18222000"/>
    <n v="35.2760399517067"/>
    <s v="All"/>
    <n v="290"/>
    <n v="1960000"/>
    <n v="14.7959183673469"/>
  </r>
  <r>
    <x v="18"/>
    <x v="0"/>
    <n v="820"/>
    <n v="1876000"/>
    <n v="43.710021321961598"/>
    <n v="764"/>
    <n v="1524000"/>
    <n v="50.131233595800502"/>
    <s v="18-34"/>
    <n v="56"/>
    <n v="352000"/>
    <n v="15.909090909090899"/>
  </r>
  <r>
    <x v="18"/>
    <x v="1"/>
    <n v="1666"/>
    <n v="5050000"/>
    <n v="32.990099009901002"/>
    <n v="1528"/>
    <n v="4236000"/>
    <n v="36.071765816808302"/>
    <s v="35-54"/>
    <n v="138"/>
    <n v="814000"/>
    <n v="16.953316953317"/>
  </r>
  <r>
    <x v="18"/>
    <x v="2"/>
    <n v="2443"/>
    <n v="8355000"/>
    <n v="29.239976062238199"/>
    <n v="2350"/>
    <n v="7668000"/>
    <n v="30.646844027125699"/>
    <s v="55+"/>
    <n v="99"/>
    <n v="820000"/>
    <n v="12.0731707317073"/>
  </r>
  <r>
    <x v="18"/>
    <x v="3"/>
    <n v="1525"/>
    <n v="4536000"/>
    <n v="33.619929453262799"/>
    <n v="1519"/>
    <n v="4403000"/>
    <n v="34.499205087440401"/>
    <s v="."/>
    <s v="."/>
    <s v="."/>
    <s v="."/>
  </r>
  <r>
    <x v="18"/>
    <x v="4"/>
    <n v="6481"/>
    <n v="19817000"/>
    <n v="32.7042438310541"/>
    <n v="6188"/>
    <n v="17831000"/>
    <n v="34.703606079300101"/>
    <s v="All"/>
    <n v="293"/>
    <n v="1986000"/>
    <n v="14.753272910372599"/>
  </r>
  <r>
    <x v="19"/>
    <x v="0"/>
    <n v="847"/>
    <n v="1830000"/>
    <n v="46.284153005464503"/>
    <n v="779"/>
    <n v="1486000"/>
    <n v="52.422611036339198"/>
    <s v="18-34"/>
    <n v="68"/>
    <n v="344000"/>
    <n v="19.767441860465102"/>
  </r>
  <r>
    <x v="19"/>
    <x v="1"/>
    <n v="1575"/>
    <n v="4914000"/>
    <n v="32.051282051282101"/>
    <n v="1457"/>
    <n v="4112000"/>
    <n v="35.432879377431902"/>
    <s v="35-54"/>
    <n v="118"/>
    <n v="802000"/>
    <n v="14.713216957606001"/>
  </r>
  <r>
    <x v="19"/>
    <x v="2"/>
    <n v="2235"/>
    <n v="8040000"/>
    <n v="27.798507462686601"/>
    <n v="2150"/>
    <n v="7339000"/>
    <n v="29.2955443520916"/>
    <s v="55+"/>
    <n v="93"/>
    <n v="829000"/>
    <n v="11.2183353437877"/>
  </r>
  <r>
    <x v="19"/>
    <x v="3"/>
    <n v="1566"/>
    <n v="4493000"/>
    <n v="34.854217671934101"/>
    <n v="1558"/>
    <n v="4365000"/>
    <n v="35.693012600229103"/>
    <s v="."/>
    <s v="."/>
    <s v="."/>
    <s v="."/>
  </r>
  <r>
    <x v="19"/>
    <x v="4"/>
    <n v="6278"/>
    <n v="19277000"/>
    <n v="32.567308191108602"/>
    <n v="5998"/>
    <n v="17302000"/>
    <n v="34.666512541902698"/>
    <s v="All"/>
    <n v="280"/>
    <n v="1975000"/>
    <n v="14.177215189873399"/>
  </r>
  <r>
    <x v="20"/>
    <x v="0"/>
    <n v="894"/>
    <n v="1804000"/>
    <n v="49.556541019955702"/>
    <n v="809"/>
    <n v="1461000"/>
    <n v="55.3730321697468"/>
    <s v="18-34"/>
    <n v="85"/>
    <n v="343000"/>
    <n v="24.7813411078717"/>
  </r>
  <r>
    <x v="20"/>
    <x v="1"/>
    <n v="1704"/>
    <n v="4804000"/>
    <n v="35.470441298917599"/>
    <n v="1555"/>
    <n v="4004000"/>
    <n v="38.836163836163799"/>
    <s v="35-54"/>
    <n v="149"/>
    <n v="800000"/>
    <n v="18.625"/>
  </r>
  <r>
    <x v="20"/>
    <x v="2"/>
    <n v="2286"/>
    <n v="7657000"/>
    <n v="29.855034608854599"/>
    <n v="2183"/>
    <n v="6938000"/>
    <n v="31.464398962236999"/>
    <s v="55+"/>
    <n v="112"/>
    <n v="852000"/>
    <n v="13.1455399061033"/>
  </r>
  <r>
    <x v="20"/>
    <x v="3"/>
    <n v="1467"/>
    <n v="4576000"/>
    <n v="32.058566433566398"/>
    <n v="1458"/>
    <n v="4443000"/>
    <n v="32.8156650911546"/>
    <s v="."/>
    <s v="."/>
    <s v="."/>
    <s v="."/>
  </r>
  <r>
    <x v="20"/>
    <x v="4"/>
    <n v="6392"/>
    <n v="18841000"/>
    <n v="33.926012419723001"/>
    <n v="6042"/>
    <n v="16846000"/>
    <n v="35.866080968775996"/>
    <s v="All"/>
    <n v="350"/>
    <n v="1995000"/>
    <n v="17.5438596491228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B1E3D-5D30-48E6-8D96-318BA7698E5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5" firstHeaderRow="0" firstDataRow="1" firstDataCol="1" rowPageCount="1" colPageCount="1"/>
  <pivotFields count="12">
    <pivotField axis="axisRow" showAll="0">
      <items count="22">
        <item x="0"/>
        <item x="1"/>
        <item x="2"/>
        <item x="3"/>
        <item x="4"/>
        <item x="5"/>
        <item x="6"/>
        <item x="7"/>
        <item x="8"/>
        <item x="9"/>
        <item x="10"/>
        <item x="11"/>
        <item x="12"/>
        <item x="13"/>
        <item x="14"/>
        <item x="15"/>
        <item x="16"/>
        <item x="17"/>
        <item x="18"/>
        <item x="19"/>
        <item x="20"/>
        <item t="default"/>
      </items>
    </pivotField>
    <pivotField axis="axisPage" showAll="0">
      <items count="6">
        <item x="0"/>
        <item x="1"/>
        <item x="2"/>
        <item x="3"/>
        <item x="4"/>
        <item t="default"/>
      </items>
    </pivotField>
    <pivotField dataField="1" numFmtId="164" showAll="0"/>
    <pivotField numFmtId="164" showAll="0"/>
    <pivotField dataField="1" numFmtId="165" showAll="0"/>
    <pivotField numFmtId="164" showAll="0"/>
    <pivotField numFmtId="164" showAll="0"/>
    <pivotField numFmtId="165" showAll="0"/>
    <pivotField showAll="0"/>
    <pivotField showAll="0"/>
    <pivotField showAll="0"/>
    <pivotField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1">
    <pageField fld="1" item="4" hier="-1"/>
  </pageFields>
  <dataFields count="2">
    <dataField name="Sum of Suicide_x000a_Deaths" fld="2" baseField="0" baseItem="0"/>
    <dataField name="Sum of Crude_x000a_Rate per_x000a_100,000" fld="4"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FB581D-FCC2-CD41-9EBC-B1C2F95A1383}" name="Table1" displayName="Table1" ref="A14:B20" totalsRowShown="0" headerRowDxfId="68" headerRowBorderDxfId="67" tableBorderDxfId="66" totalsRowBorderDxfId="65">
  <autoFilter ref="A14:B20" xr:uid="{39FB581D-FCC2-CD41-9EBC-B1C2F95A1383}">
    <filterColumn colId="0" hiddenButton="1"/>
    <filterColumn colId="1" hiddenButton="1"/>
  </autoFilter>
  <tableColumns count="2">
    <tableColumn id="1" xr3:uid="{93065CA2-5B0D-1E4D-ACA1-695B12C3DF3C}" name="Sheet Name" dataDxfId="64" dataCellStyle="Hyperlink"/>
    <tableColumn id="2" xr3:uid="{12C39571-627C-7D47-B959-DC1E23CBCC5C}" name="Sheet Description" dataDxfId="63"/>
  </tableColumns>
  <tableStyleInfo showFirstColumn="0" showLastColumn="0" showRowStripes="1" showColumnStripes="0"/>
  <extLst>
    <ext xmlns:x14="http://schemas.microsoft.com/office/spreadsheetml/2009/9/main" uri="{504A1905-F514-4f6f-8877-14C23A59335A}">
      <x14:table altTextSummary="Note Tab: This tab provides guidance for reading the statistical data listed within the appendices that support the 2023 National Veteran Suicide Prevention Annual Report.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CEEC65-CCD8-6242-9080-1CE4DC18051B}" name="Table3" displayName="Table3" ref="B1:C11" totalsRowShown="0" headerRowDxfId="62" dataDxfId="60" headerRowBorderDxfId="61" tableBorderDxfId="59" totalsRowBorderDxfId="58">
  <autoFilter ref="B1:C11" xr:uid="{66CEEC65-CCD8-6242-9080-1CE4DC18051B}">
    <filterColumn colId="0" hiddenButton="1"/>
    <filterColumn colId="1" hiddenButton="1"/>
  </autoFilter>
  <tableColumns count="2">
    <tableColumn id="1" xr3:uid="{B470E9BC-6B14-D94D-9FA3-DFACA54AB78B}" name="2001-2021 National Suicide Data Appendix " dataDxfId="57"/>
    <tableColumn id="2" xr3:uid="{B198982E-64FB-A040-BE12-DDA3D73FA7D0}" name="Column1" dataDxfId="56"/>
  </tableColumns>
  <tableStyleInfo showFirstColumn="0" showLastColumn="0" showRowStripes="1" showColumnStripes="0"/>
  <extLst>
    <ext xmlns:x14="http://schemas.microsoft.com/office/spreadsheetml/2009/9/main" uri="{504A1905-F514-4f6f-8877-14C23A59335A}">
      <x14:table altTextSummary="Note Tab: This tab provides guidance for reading the statistical data listed within the appendices that support the 2023 National Veteran Suicide Prevention Annual Report.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6A6668-B2C9-F247-B8D9-B06AD392957A}" name="Table5" displayName="Table5" ref="A1:L106" totalsRowShown="0" headerRowDxfId="13" dataDxfId="12">
  <autoFilter ref="A1:L106" xr:uid="{0E6A6668-B2C9-F247-B8D9-B06AD392957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F5F695A9-6278-254C-9E17-0853D9A8E52F}" name="Year_x000a_of_x000a_Death" dataDxfId="11"/>
    <tableColumn id="2" xr3:uid="{C0032035-2876-7F4D-885E-BEB6E051BA7D}" name="Age_x000a_Group" dataDxfId="10"/>
    <tableColumn id="3" xr3:uid="{ABB66F2D-CF6A-0243-870B-9E1B6F114440}" name="Suicide_x000a_Deaths" dataDxfId="9"/>
    <tableColumn id="4" xr3:uid="{8ADD9136-85D0-294F-BADF-726175E33E1A}" name="Population_x000a_Estimate" dataDxfId="8"/>
    <tableColumn id="5" xr3:uid="{6C991B8C-2C03-734D-8CBA-A8E8D0519D4E}" name="Crude_x000a_Rate per_x000a_100,000" dataDxfId="7"/>
    <tableColumn id="6" xr3:uid="{994C85BE-50CE-7444-9D45-9C994CF4AF9A}" name="Male Suicide_x000a_Deaths" dataDxfId="6"/>
    <tableColumn id="7" xr3:uid="{A23A651D-1969-034E-8B7A-2CE13FC5CCB3}" name="Male_x000a_Population_x000a_Estimate" dataDxfId="5"/>
    <tableColumn id="8" xr3:uid="{C95FC37F-6467-4543-A092-7CCA76D0E9D5}" name="Male_x000a_Crude_x000a_Rate per_x000a_100,000" dataDxfId="4"/>
    <tableColumn id="9" xr3:uid="{14F5343B-B681-4143-AACD-3C232AE45579}" name="Female_x000a_Age_x000a_Group" dataDxfId="3"/>
    <tableColumn id="10" xr3:uid="{E38ACCAE-0785-FE4C-B614-E0859E0CD486}" name="Female_x000a_Suicide_x000a_Deaths" dataDxfId="2"/>
    <tableColumn id="11" xr3:uid="{39FF580D-BC38-1241-B72B-558F5B95B6C7}" name="Female_x000a_Population_x000a_Estimate" dataDxfId="1"/>
    <tableColumn id="12" xr3:uid="{222F1916-FDB8-6143-AC0D-EEB0C7650D0D}" name="Female_x000a_Crude_x000a_Rate per_x000a_100,000" dataDxfId="0"/>
  </tableColumns>
  <tableStyleInfo showFirstColumn="0" showLastColumn="0" showRowStripes="1" showColumnStripes="0"/>
  <extLst>
    <ext xmlns:x14="http://schemas.microsoft.com/office/spreadsheetml/2009/9/main" uri="{504A1905-F514-4f6f-8877-14C23A59335A}">
      <x14:table altTextSummary="Veteran Tab: This tab contains two tables. The first is “Veteran Deaths by Suicide: Crude and Adjusted Rates by Sex, 2001-2021”. The second is “Veteran Deaths by Suicide: Crude Suicide Rates by Sex and Age Group, 2001-202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D76B07E-A956-794F-9432-B2229F2633CB}" name="Table11" displayName="Table11" ref="A1:L106" totalsRowShown="0" headerRowDxfId="55" dataDxfId="54">
  <autoFilter ref="A1:L106" xr:uid="{3D76B07E-A956-794F-9432-B2229F2633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24ADCE0A-7211-F641-97FD-6CAA1A2EBD8D}" name="Year_x000a_of_x000a_Death" dataDxfId="53"/>
    <tableColumn id="2" xr3:uid="{DA4D229D-C843-584E-BB51-06ACF34713B5}" name="Age_x000a_Group" dataDxfId="52"/>
    <tableColumn id="3" xr3:uid="{C7DB5EA6-3B85-ED48-8855-EE45856B866A}" name="Suicide_x000a_Deaths" dataDxfId="51"/>
    <tableColumn id="4" xr3:uid="{C76A7055-7C9B-D949-B66C-7A4EDA35299F}" name="Population_x000a_Estimate" dataDxfId="50"/>
    <tableColumn id="5" xr3:uid="{FF71AD81-C6F4-3944-9A6D-E8DB327D2EBF}" name="Crude_x000a_Rate per_x000a_100,000" dataDxfId="49"/>
    <tableColumn id="6" xr3:uid="{D9BCA6CA-7021-984F-A7EB-CD0EEFA65749}" name="Male Suicide_x000a_Deaths" dataDxfId="48"/>
    <tableColumn id="7" xr3:uid="{7B3ACA88-8FDA-0641-923E-B093C54F3C31}" name="Male_x000a_Population_x000a_Estimate" dataDxfId="47"/>
    <tableColumn id="8" xr3:uid="{35BE1992-F43E-C448-8045-40459D4AE35D}" name="Male_x000a_Crude_x000a_Rate per_x000a_100,000" dataDxfId="46"/>
    <tableColumn id="9" xr3:uid="{97655D34-FBC1-F242-943E-F5DD9A234838}" name="Female_x000a_Age_x000a_Group" dataDxfId="45"/>
    <tableColumn id="10" xr3:uid="{0A3EEB1B-C555-CE4C-B972-D1E41BE38DA5}" name="Female_x000a_Suicide_x000a_Deaths" dataDxfId="44"/>
    <tableColumn id="11" xr3:uid="{A69FB065-5EC3-6140-B108-ED29FC11DBEB}" name="Female_x000a_Population_x000a_Estimate" dataDxfId="43"/>
    <tableColumn id="12" xr3:uid="{A885F383-48CE-A840-A7B8-25FAB27D8AA1}" name="Female_x000a_Crude_x000a_Rate per_x000a_100,000" dataDxfId="42"/>
  </tableColumns>
  <tableStyleInfo showFirstColumn="0" showLastColumn="0" showRowStripes="1" showColumnStripes="0"/>
  <extLst>
    <ext xmlns:x14="http://schemas.microsoft.com/office/spreadsheetml/2009/9/main" uri="{504A1905-F514-4f6f-8877-14C23A59335A}">
      <x14:table altTextSummary="Non-Veteran Tab: This tab contains two tables. The first is “Non-Veteran Deaths by Suicide: Crude and Adjusted Rates by Sex, 2001-2021”. The second is “Non-Veteran Deaths by Suicide: Crude Suicide Rates by Sex and Age Group, 2001-202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CF6608-CEE9-8343-A723-2ECC3A9F3D43}" name="Table13" displayName="Table13" ref="A1:L106" totalsRowShown="0" headerRowDxfId="41" dataDxfId="40">
  <autoFilter ref="A1:L106" xr:uid="{FCCF6608-CEE9-8343-A723-2ECC3A9F3D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131735E6-2FEF-6A4B-99E7-CC5F6551F184}" name="Year_x000a_of_x000a_Death" dataDxfId="39"/>
    <tableColumn id="2" xr3:uid="{23F9D470-FA8D-8F43-AF96-41D65DBFDA78}" name="Age_x000a_Group" dataDxfId="38"/>
    <tableColumn id="3" xr3:uid="{646DC7A6-F454-E542-B076-59526D66112A}" name="Suicide_x000a_Deaths" dataDxfId="37"/>
    <tableColumn id="4" xr3:uid="{E92BFA76-4DD7-2246-AA40-9C5A4E8CDA61}" name="Population_x000a_Estimate" dataDxfId="36"/>
    <tableColumn id="5" xr3:uid="{7D56771B-B510-7145-8D23-BAAEE4C3489C}" name="Crude_x000a_Rate per_x000a_100,000" dataDxfId="35"/>
    <tableColumn id="6" xr3:uid="{8A90C410-1EE7-1F4F-8C2A-F4C5F50AC1AA}" name="Male Suicide_x000a_Deaths" dataDxfId="34"/>
    <tableColumn id="7" xr3:uid="{BE298865-0220-4341-BCB7-0688A269B803}" name="Male_x000a_Population_x000a_Estimate" dataDxfId="33"/>
    <tableColumn id="8" xr3:uid="{C2CC37F9-80EF-2748-BA92-F17884B10F53}" name="Male_x000a_Crude_x000a_Rate per_x000a_100,000" dataDxfId="32"/>
    <tableColumn id="9" xr3:uid="{57EFEEC2-2098-DA41-AC2F-D1A90D6B23B4}" name="Female_x000a_Age_x000a_Group" dataDxfId="31"/>
    <tableColumn id="10" xr3:uid="{A3408FB2-446A-2E4A-94CD-47C434C5C9FB}" name="Female_x000a_Suicide_x000a_Deaths" dataDxfId="30"/>
    <tableColumn id="11" xr3:uid="{899C1868-2021-6E43-A4F4-98ACEF47B72D}" name="Female_x000a_Population_x000a_Estimate" dataDxfId="29"/>
    <tableColumn id="12" xr3:uid="{ADC78F9D-ED66-4848-B68C-FD4F26A51558}" name="Female_x000a_Crude_x000a_Rate per_x000a_100,000" dataDxfId="28"/>
  </tableColumns>
  <tableStyleInfo showFirstColumn="0" showLastColumn="0" showRowStripes="1" showColumnStripes="0"/>
  <extLst>
    <ext xmlns:x14="http://schemas.microsoft.com/office/spreadsheetml/2009/9/main" uri="{504A1905-F514-4f6f-8877-14C23A59335A}">
      <x14:table altTextSummary="U.S. Adult Population Tab: This tab contains two tables. The first is “U.S. Adult Population Deaths by Suicide: Crude and Adjusted Rates by Sex, 2001-2021”. The second is “U.S. Adult Population Deaths by Suicide: Crude Suicide Rates by Sex and Age Group, 2001-202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8608DA8-3CE7-C345-9D29-648041514840}" name="Table14" displayName="Table14" ref="A1:O24" totalsRowShown="0" tableBorderDxfId="27">
  <autoFilter ref="A1:O24" xr:uid="{28608DA8-3CE7-C345-9D29-6480415148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45FC2B48-A461-8F46-813B-8C6143ABF174}" name="Year of Death" dataDxfId="26"/>
    <tableColumn id="2" xr3:uid="{AA8B4274-9336-3F4F-A729-215A1E84D928}" name="White" dataDxfId="25"/>
    <tableColumn id="3" xr3:uid="{C449B4A1-D7EC-1843-BED2-22B9CACDAEF5}" name="White2" dataDxfId="24"/>
    <tableColumn id="4" xr3:uid="{13B50C04-A527-BA40-8B53-55F1C4F7D8E0}" name="Black" dataDxfId="23"/>
    <tableColumn id="5" xr3:uid="{C3092EC8-47EA-1942-86C0-C430D6F4EF9C}" name="Black2" dataDxfId="22"/>
    <tableColumn id="6" xr3:uid="{B5CF5E67-E3F0-2D4D-84B2-7FF99F2841DF}" name="American Indian / Alaskan Native" dataDxfId="21"/>
    <tableColumn id="7" xr3:uid="{777D4EE5-C84A-F845-896A-A52AA519C47D}" name="American Indian / Alaskan Native2" dataDxfId="20"/>
    <tableColumn id="8" xr3:uid="{8572B049-B321-6A49-B0BC-4068B8E7658D}" name="Asian, Native Hawaiian, or Pacific Islander" dataDxfId="19"/>
    <tableColumn id="9" xr3:uid="{8A0AF109-79D0-4948-B1B1-837F142FD0BD}" name="Asian, Native Hawaiian, or Pacific Islander2" dataDxfId="18"/>
    <tableColumn id="10" xr3:uid="{7B59F80A-E5BE-B24A-A442-CF535287155A}" name="Multiple Race" dataDxfId="17"/>
    <tableColumn id="11" xr3:uid="{E9016B0F-ABE3-8942-B0A9-DCD78DC19BBB}" name="Multiple Race2" dataDxfId="16"/>
    <tableColumn id="12" xr3:uid="{5547A08E-F59F-BA4E-AD3F-E7712ED3A25C}" name="Unknown Race" dataDxfId="15"/>
    <tableColumn id="13" xr3:uid="{7F9D66A8-B0AF-D940-B54A-CBDD5CFF3993}" name="Unknown Race2" dataDxfId="14"/>
    <tableColumn id="14" xr3:uid="{7360C6D3-CB2A-481D-A017-8A1580F8F610}" name="Hispanic"/>
    <tableColumn id="15" xr3:uid="{B475ECCB-98D6-4108-8D60-743C83AC4FE5}" name="Hispanic2"/>
  </tableColumns>
  <tableStyleInfo showFirstColumn="0" showLastColumn="0" showRowStripes="1" showColumnStripes="0"/>
  <extLst>
    <ext xmlns:x14="http://schemas.microsoft.com/office/spreadsheetml/2009/9/main" uri="{504A1905-F514-4f6f-8877-14C23A59335A}">
      <x14:table altTextSummary="Veteran Race &amp; Ethnicity Tab: This tab contains two tables. The first is “Veteran Deaths by Suicide: Rates by Decedent Race, 2001-2021”. The second is “Veteran Deaths by Suicide: Rates by Decedent Hispanic Ethnicity, 2001-2021”."/>
    </ext>
  </extLst>
</table>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2FDA7-4870-48CF-A158-262247BD9030}">
  <dimension ref="A1:C20"/>
  <sheetViews>
    <sheetView zoomScaleNormal="100" workbookViewId="0">
      <selection activeCell="B2" sqref="B2"/>
    </sheetView>
  </sheetViews>
  <sheetFormatPr defaultColWidth="8.81640625" defaultRowHeight="13"/>
  <cols>
    <col min="1" max="1" width="21.81640625" style="16" customWidth="1"/>
    <col min="2" max="2" width="104.81640625" style="16" customWidth="1"/>
    <col min="3" max="3" width="8.81640625" style="16" customWidth="1"/>
    <col min="4" max="16384" width="8.81640625" style="16"/>
  </cols>
  <sheetData>
    <row r="1" spans="1:3" ht="25" customHeight="1">
      <c r="A1" s="28"/>
      <c r="B1" s="29" t="s">
        <v>0</v>
      </c>
      <c r="C1" s="45" t="s">
        <v>66</v>
      </c>
    </row>
    <row r="2" spans="1:3" ht="14">
      <c r="A2" s="26"/>
      <c r="B2" s="24" t="s">
        <v>1</v>
      </c>
      <c r="C2" s="44"/>
    </row>
    <row r="3" spans="1:3" ht="118" customHeight="1">
      <c r="A3" s="27"/>
      <c r="B3" s="25" t="s">
        <v>2</v>
      </c>
      <c r="C3" s="25" t="s">
        <v>65</v>
      </c>
    </row>
    <row r="4" spans="1:3" ht="59" customHeight="1">
      <c r="A4" s="27"/>
      <c r="B4" s="25" t="s">
        <v>3</v>
      </c>
      <c r="C4" s="25"/>
    </row>
    <row r="5" spans="1:3" ht="30" customHeight="1">
      <c r="A5" s="27"/>
      <c r="B5" s="25" t="s">
        <v>4</v>
      </c>
      <c r="C5" s="25"/>
    </row>
    <row r="6" spans="1:3" ht="61" customHeight="1">
      <c r="A6" s="27"/>
      <c r="B6" s="25" t="s">
        <v>5</v>
      </c>
      <c r="C6" s="25"/>
    </row>
    <row r="7" spans="1:3" ht="14" customHeight="1">
      <c r="A7" s="27"/>
      <c r="B7" s="25" t="s">
        <v>6</v>
      </c>
      <c r="C7" s="25"/>
    </row>
    <row r="8" spans="1:3" ht="14" customHeight="1">
      <c r="A8" s="27"/>
      <c r="B8" s="25" t="s">
        <v>7</v>
      </c>
      <c r="C8" s="25"/>
    </row>
    <row r="9" spans="1:3" ht="73" customHeight="1">
      <c r="A9" s="27"/>
      <c r="B9" s="25" t="s">
        <v>8</v>
      </c>
      <c r="C9" s="25"/>
    </row>
    <row r="10" spans="1:3" ht="42.5" customHeight="1">
      <c r="A10" s="27"/>
      <c r="B10" s="25" t="s">
        <v>9</v>
      </c>
      <c r="C10" s="25"/>
    </row>
    <row r="11" spans="1:3" ht="29.5" customHeight="1">
      <c r="A11" s="27"/>
      <c r="B11" s="30" t="s">
        <v>10</v>
      </c>
      <c r="C11" s="30"/>
    </row>
    <row r="13" spans="1:3" ht="14">
      <c r="A13" s="55" t="s">
        <v>11</v>
      </c>
      <c r="B13" s="56"/>
    </row>
    <row r="14" spans="1:3" ht="14">
      <c r="A14" s="20" t="s">
        <v>12</v>
      </c>
      <c r="B14" s="21" t="s">
        <v>13</v>
      </c>
    </row>
    <row r="15" spans="1:3" ht="33.75" customHeight="1">
      <c r="A15" s="18" t="s">
        <v>14</v>
      </c>
      <c r="B15" s="19" t="s">
        <v>15</v>
      </c>
    </row>
    <row r="16" spans="1:3" ht="28">
      <c r="A16" s="18" t="s">
        <v>16</v>
      </c>
      <c r="B16" s="19" t="s">
        <v>17</v>
      </c>
    </row>
    <row r="17" spans="1:2" ht="28">
      <c r="A17" s="18" t="s">
        <v>18</v>
      </c>
      <c r="B17" s="19" t="s">
        <v>19</v>
      </c>
    </row>
    <row r="18" spans="1:2" ht="34.5" customHeight="1">
      <c r="A18" s="18" t="s">
        <v>20</v>
      </c>
      <c r="B18" s="19" t="s">
        <v>21</v>
      </c>
    </row>
    <row r="19" spans="1:2" ht="28">
      <c r="A19" s="18" t="s">
        <v>22</v>
      </c>
      <c r="B19" s="19" t="s">
        <v>23</v>
      </c>
    </row>
    <row r="20" spans="1:2" ht="28">
      <c r="A20" s="22" t="s">
        <v>24</v>
      </c>
      <c r="B20" s="23" t="s">
        <v>25</v>
      </c>
    </row>
  </sheetData>
  <mergeCells count="1">
    <mergeCell ref="A13:B13"/>
  </mergeCells>
  <hyperlinks>
    <hyperlink ref="A15" location="Veteran!A1" display="Veteran " xr:uid="{0AA0097F-483D-4CBA-AB37-306C78742ABD}"/>
    <hyperlink ref="A16" location="'Recent Veteran VHA User'!A1" display="Recent Veteran VHA User" xr:uid="{CA92E819-9A4F-42D2-BEBC-CF59B6AD4413}"/>
    <hyperlink ref="A17" location="'Other Veteran'!A1" display="Other Veteran" xr:uid="{F925C188-C790-428F-9B43-E0BDD06A6E0F}"/>
    <hyperlink ref="A18" location="'Non-Veteran'!A1" display="Non-Veteran" xr:uid="{BE1D47E4-83E4-4C2D-A178-6FB034AF7296}"/>
    <hyperlink ref="A19" location="'U.S. Adult Population'!A1" display="U.S. Adult Population" xr:uid="{7C17293E-6C8F-4E03-9573-37B3C5CA5856}"/>
    <hyperlink ref="A20" location="'Veteran Race &amp; Ethnicity'!A1" display="Veteran Race &amp; Ethnicity" xr:uid="{71EE1E4F-C37B-4758-9B02-55CFA51FD207}"/>
  </hyperlink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D4E0D-F9CD-4DE4-BEC9-3B0E2FCE558D}">
  <dimension ref="A1:H25"/>
  <sheetViews>
    <sheetView tabSelected="1" workbookViewId="0">
      <selection activeCell="I13" sqref="I13"/>
    </sheetView>
  </sheetViews>
  <sheetFormatPr defaultRowHeight="12.5"/>
  <cols>
    <col min="1" max="1" width="12.54296875" bestFit="1" customWidth="1"/>
    <col min="2" max="2" width="19.90625" bestFit="1" customWidth="1"/>
    <col min="3" max="3" width="28.453125" bestFit="1" customWidth="1"/>
    <col min="5" max="5" width="19.90625" bestFit="1" customWidth="1"/>
    <col min="6" max="6" width="19.90625" customWidth="1"/>
    <col min="7" max="7" width="28.453125" bestFit="1" customWidth="1"/>
    <col min="8" max="8" width="11.08984375" bestFit="1" customWidth="1"/>
  </cols>
  <sheetData>
    <row r="1" spans="1:8">
      <c r="A1" s="57" t="s">
        <v>32</v>
      </c>
      <c r="B1" t="s">
        <v>44</v>
      </c>
    </row>
    <row r="3" spans="1:8">
      <c r="A3" s="57" t="s">
        <v>82</v>
      </c>
      <c r="B3" t="s">
        <v>84</v>
      </c>
      <c r="C3" t="s">
        <v>85</v>
      </c>
      <c r="E3" t="s">
        <v>84</v>
      </c>
      <c r="F3" t="s">
        <v>86</v>
      </c>
      <c r="G3" t="s">
        <v>85</v>
      </c>
      <c r="H3" t="s">
        <v>87</v>
      </c>
    </row>
    <row r="4" spans="1:8">
      <c r="A4">
        <v>2001</v>
      </c>
      <c r="B4" s="58">
        <v>6000</v>
      </c>
      <c r="C4" s="58">
        <v>23.257616869524799</v>
      </c>
      <c r="E4">
        <v>6000</v>
      </c>
      <c r="G4">
        <v>23.257616869524799</v>
      </c>
    </row>
    <row r="5" spans="1:8">
      <c r="A5">
        <v>2002</v>
      </c>
      <c r="B5" s="58">
        <v>6142</v>
      </c>
      <c r="C5" s="58">
        <v>24.159225897809101</v>
      </c>
      <c r="E5">
        <v>6142</v>
      </c>
      <c r="F5" s="59">
        <f>E5/E4-1</f>
        <v>2.3666666666666725E-2</v>
      </c>
      <c r="G5">
        <v>24.159225897809101</v>
      </c>
      <c r="H5" s="59">
        <f>G5/G4-1</f>
        <v>3.8766182852797204E-2</v>
      </c>
    </row>
    <row r="6" spans="1:8">
      <c r="A6">
        <v>2003</v>
      </c>
      <c r="B6" s="58">
        <v>6008</v>
      </c>
      <c r="C6" s="58">
        <v>23.994568473181801</v>
      </c>
      <c r="E6">
        <v>6008</v>
      </c>
      <c r="F6" s="59">
        <f t="shared" ref="F6:F24" si="0">E6/E5-1</f>
        <v>-2.1816997720612186E-2</v>
      </c>
      <c r="G6">
        <v>23.994568473181801</v>
      </c>
      <c r="H6" s="59">
        <f t="shared" ref="H6:H24" si="1">G6/G5-1</f>
        <v>-6.8155091278082613E-3</v>
      </c>
    </row>
    <row r="7" spans="1:8">
      <c r="A7">
        <v>2004</v>
      </c>
      <c r="B7" s="58">
        <v>6004</v>
      </c>
      <c r="C7" s="58">
        <v>24.209677419354801</v>
      </c>
      <c r="E7">
        <v>6004</v>
      </c>
      <c r="F7" s="59">
        <f t="shared" si="0"/>
        <v>-6.6577896138486636E-4</v>
      </c>
      <c r="G7">
        <v>24.209677419354801</v>
      </c>
      <c r="H7" s="59">
        <f t="shared" si="1"/>
        <v>8.9649016365276335E-3</v>
      </c>
    </row>
    <row r="8" spans="1:8">
      <c r="A8">
        <v>2005</v>
      </c>
      <c r="B8" s="58">
        <v>6126</v>
      </c>
      <c r="C8" s="58">
        <v>24.8862528436789</v>
      </c>
      <c r="E8">
        <v>6126</v>
      </c>
      <c r="F8" s="59">
        <f t="shared" si="0"/>
        <v>2.0319786808794094E-2</v>
      </c>
      <c r="G8">
        <v>24.8862528436789</v>
      </c>
      <c r="H8" s="59">
        <f t="shared" si="1"/>
        <v>2.7946486547697713E-2</v>
      </c>
    </row>
    <row r="9" spans="1:8">
      <c r="A9">
        <v>2006</v>
      </c>
      <c r="B9" s="58">
        <v>6035</v>
      </c>
      <c r="C9" s="58">
        <v>24.976203286015799</v>
      </c>
      <c r="E9">
        <v>6035</v>
      </c>
      <c r="F9" s="59">
        <f t="shared" si="0"/>
        <v>-1.4854717597126976E-2</v>
      </c>
      <c r="G9">
        <v>24.976203286015799</v>
      </c>
      <c r="H9" s="59">
        <f t="shared" si="1"/>
        <v>3.6144630893979457E-3</v>
      </c>
    </row>
    <row r="10" spans="1:8">
      <c r="A10">
        <v>2007</v>
      </c>
      <c r="B10" s="58">
        <v>6249</v>
      </c>
      <c r="C10" s="58">
        <v>26.3938165230613</v>
      </c>
      <c r="E10">
        <v>6249</v>
      </c>
      <c r="F10" s="59">
        <f t="shared" si="0"/>
        <v>3.5459817729908805E-2</v>
      </c>
      <c r="G10">
        <v>26.3938165230613</v>
      </c>
      <c r="H10" s="59">
        <f t="shared" si="1"/>
        <v>5.675855616691039E-2</v>
      </c>
    </row>
    <row r="11" spans="1:8">
      <c r="A11">
        <v>2008</v>
      </c>
      <c r="B11" s="58">
        <v>6567</v>
      </c>
      <c r="C11" s="58">
        <v>28.107344632768399</v>
      </c>
      <c r="E11">
        <v>6567</v>
      </c>
      <c r="F11" s="59">
        <f t="shared" si="0"/>
        <v>5.0888142102736511E-2</v>
      </c>
      <c r="G11">
        <v>28.107344632768399</v>
      </c>
      <c r="H11" s="59">
        <f t="shared" si="1"/>
        <v>6.4921573892503304E-2</v>
      </c>
    </row>
    <row r="12" spans="1:8">
      <c r="A12">
        <v>2009</v>
      </c>
      <c r="B12" s="58">
        <v>6519</v>
      </c>
      <c r="C12" s="58">
        <v>28.311473985928998</v>
      </c>
      <c r="E12">
        <v>6519</v>
      </c>
      <c r="F12" s="59">
        <f t="shared" si="0"/>
        <v>-7.3092736409319237E-3</v>
      </c>
      <c r="G12">
        <v>28.311473985928998</v>
      </c>
      <c r="H12" s="59">
        <f t="shared" si="1"/>
        <v>7.2624915596837258E-3</v>
      </c>
    </row>
    <row r="13" spans="1:8">
      <c r="A13">
        <v>2010</v>
      </c>
      <c r="B13" s="58">
        <v>6545</v>
      </c>
      <c r="C13" s="58">
        <v>28.7477489348619</v>
      </c>
      <c r="E13">
        <v>6545</v>
      </c>
      <c r="F13" s="59">
        <f t="shared" si="0"/>
        <v>3.9883417702102353E-3</v>
      </c>
      <c r="G13">
        <v>28.7477489348619</v>
      </c>
      <c r="H13" s="59">
        <f t="shared" si="1"/>
        <v>1.5409828154822724E-2</v>
      </c>
    </row>
    <row r="14" spans="1:8">
      <c r="A14">
        <v>2011</v>
      </c>
      <c r="B14" s="58">
        <v>6447</v>
      </c>
      <c r="C14" s="58">
        <v>28.655880522713101</v>
      </c>
      <c r="E14">
        <v>6447</v>
      </c>
      <c r="F14" s="59">
        <f t="shared" si="0"/>
        <v>-1.4973262032085599E-2</v>
      </c>
      <c r="G14">
        <v>28.655880522713101</v>
      </c>
      <c r="H14" s="59">
        <f t="shared" si="1"/>
        <v>-3.1956732458238157E-3</v>
      </c>
    </row>
    <row r="15" spans="1:8">
      <c r="A15">
        <v>2012</v>
      </c>
      <c r="B15" s="58">
        <v>6441</v>
      </c>
      <c r="C15" s="58">
        <v>29.033130493576699</v>
      </c>
      <c r="E15">
        <v>6441</v>
      </c>
      <c r="F15" s="59">
        <f t="shared" si="0"/>
        <v>-9.3066542577946443E-4</v>
      </c>
      <c r="G15">
        <v>29.033130493576699</v>
      </c>
      <c r="H15" s="59">
        <f t="shared" si="1"/>
        <v>1.3164836116781764E-2</v>
      </c>
    </row>
    <row r="16" spans="1:8">
      <c r="A16">
        <v>2013</v>
      </c>
      <c r="B16" s="58">
        <v>6501</v>
      </c>
      <c r="C16" s="58">
        <v>29.5741970703303</v>
      </c>
      <c r="E16">
        <v>6501</v>
      </c>
      <c r="F16" s="59">
        <f t="shared" si="0"/>
        <v>9.3153237074987683E-3</v>
      </c>
      <c r="G16">
        <v>29.5741970703303</v>
      </c>
      <c r="H16" s="59">
        <f t="shared" si="1"/>
        <v>1.86361776203674E-2</v>
      </c>
    </row>
    <row r="17" spans="1:8">
      <c r="A17">
        <v>2014</v>
      </c>
      <c r="B17" s="58">
        <v>6645</v>
      </c>
      <c r="C17" s="58">
        <v>30.664513151822799</v>
      </c>
      <c r="E17">
        <v>6645</v>
      </c>
      <c r="F17" s="59">
        <f t="shared" si="0"/>
        <v>2.2150438394093142E-2</v>
      </c>
      <c r="G17">
        <v>30.664513151822799</v>
      </c>
      <c r="H17" s="59">
        <f t="shared" si="1"/>
        <v>3.686714059893581E-2</v>
      </c>
    </row>
    <row r="18" spans="1:8">
      <c r="A18">
        <v>2015</v>
      </c>
      <c r="B18" s="58">
        <v>6616</v>
      </c>
      <c r="C18" s="58">
        <v>31.159044882965201</v>
      </c>
      <c r="E18">
        <v>6616</v>
      </c>
      <c r="F18" s="59">
        <f t="shared" si="0"/>
        <v>-4.3641835966892195E-3</v>
      </c>
      <c r="G18">
        <v>31.159044882965201</v>
      </c>
      <c r="H18" s="59">
        <f t="shared" si="1"/>
        <v>1.612716721423002E-2</v>
      </c>
    </row>
    <row r="19" spans="1:8">
      <c r="A19">
        <v>2016</v>
      </c>
      <c r="B19" s="58">
        <v>6467</v>
      </c>
      <c r="C19" s="58">
        <v>30.978156735006699</v>
      </c>
      <c r="E19">
        <v>6467</v>
      </c>
      <c r="F19" s="59">
        <f t="shared" si="0"/>
        <v>-2.2521160822249087E-2</v>
      </c>
      <c r="G19">
        <v>30.978156735006699</v>
      </c>
      <c r="H19" s="59">
        <f t="shared" si="1"/>
        <v>-5.8053174812618957E-3</v>
      </c>
    </row>
    <row r="20" spans="1:8">
      <c r="A20">
        <v>2017</v>
      </c>
      <c r="B20" s="58">
        <v>6686</v>
      </c>
      <c r="C20" s="58">
        <v>32.597142996440901</v>
      </c>
      <c r="E20">
        <v>6686</v>
      </c>
      <c r="F20" s="59">
        <f t="shared" si="0"/>
        <v>3.3864233802381349E-2</v>
      </c>
      <c r="G20">
        <v>32.597142996440901</v>
      </c>
      <c r="H20" s="59">
        <f t="shared" si="1"/>
        <v>5.2262188331066106E-2</v>
      </c>
    </row>
    <row r="21" spans="1:8">
      <c r="A21">
        <v>2018</v>
      </c>
      <c r="B21" s="58">
        <v>6718</v>
      </c>
      <c r="C21" s="58">
        <v>33.287087503716201</v>
      </c>
      <c r="E21">
        <v>6718</v>
      </c>
      <c r="F21" s="59">
        <f t="shared" si="0"/>
        <v>4.7861202512713419E-3</v>
      </c>
      <c r="G21">
        <v>33.287087503716201</v>
      </c>
      <c r="H21" s="59">
        <f t="shared" si="1"/>
        <v>2.1165796872156362E-2</v>
      </c>
    </row>
    <row r="22" spans="1:8">
      <c r="A22">
        <v>2019</v>
      </c>
      <c r="B22" s="58">
        <v>6481</v>
      </c>
      <c r="C22" s="58">
        <v>32.7042438310541</v>
      </c>
      <c r="E22">
        <v>6481</v>
      </c>
      <c r="F22" s="59">
        <f t="shared" si="0"/>
        <v>-3.5278356653765996E-2</v>
      </c>
      <c r="G22">
        <v>32.7042438310541</v>
      </c>
      <c r="H22" s="59">
        <f t="shared" si="1"/>
        <v>-1.7509602562766458E-2</v>
      </c>
    </row>
    <row r="23" spans="1:8">
      <c r="A23">
        <v>2020</v>
      </c>
      <c r="B23" s="58">
        <v>6278</v>
      </c>
      <c r="C23" s="58">
        <v>32.567308191108602</v>
      </c>
      <c r="E23">
        <v>6278</v>
      </c>
      <c r="F23" s="59">
        <f t="shared" si="0"/>
        <v>-3.1322326801419553E-2</v>
      </c>
      <c r="G23">
        <v>32.567308191108602</v>
      </c>
      <c r="H23" s="59">
        <f t="shared" si="1"/>
        <v>-4.187090845239827E-3</v>
      </c>
    </row>
    <row r="24" spans="1:8">
      <c r="A24">
        <v>2021</v>
      </c>
      <c r="B24" s="58">
        <v>6392</v>
      </c>
      <c r="C24" s="58">
        <v>33.926012419723001</v>
      </c>
      <c r="E24">
        <v>6392</v>
      </c>
      <c r="F24" s="59">
        <f t="shared" si="0"/>
        <v>1.8158649251353909E-2</v>
      </c>
      <c r="G24">
        <v>33.926012419723001</v>
      </c>
      <c r="H24" s="59">
        <f t="shared" si="1"/>
        <v>4.1719881196240483E-2</v>
      </c>
    </row>
    <row r="25" spans="1:8">
      <c r="A25" t="s">
        <v>83</v>
      </c>
      <c r="B25" s="58">
        <v>133867</v>
      </c>
      <c r="C25" s="58">
        <v>602.19064666464328</v>
      </c>
      <c r="F25" s="59">
        <f>AVERAGE(F5:F24)</f>
        <v>3.4280398616435004E-3</v>
      </c>
      <c r="H25" s="59">
        <f>AVERAGE(H5:H24)</f>
        <v>1.9303723929360916E-2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6"/>
  <sheetViews>
    <sheetView zoomScaleNormal="100" workbookViewId="0">
      <selection activeCell="P24" sqref="P24"/>
    </sheetView>
  </sheetViews>
  <sheetFormatPr defaultColWidth="10.81640625" defaultRowHeight="13" customHeight="1"/>
  <cols>
    <col min="1" max="1" width="8.81640625" bestFit="1" customWidth="1"/>
    <col min="2" max="2" width="9.81640625" bestFit="1" customWidth="1"/>
    <col min="3" max="3" width="13.81640625" bestFit="1" customWidth="1"/>
    <col min="4" max="4" width="14.81640625" bestFit="1" customWidth="1"/>
    <col min="5" max="5" width="11.81640625" bestFit="1" customWidth="1"/>
    <col min="6" max="6" width="16.81640625" bestFit="1" customWidth="1"/>
    <col min="7" max="7" width="14.81640625" bestFit="1" customWidth="1"/>
    <col min="8" max="8" width="13.81640625" bestFit="1" customWidth="1"/>
    <col min="9" max="9" width="10.81640625" bestFit="1" customWidth="1"/>
    <col min="10" max="10" width="11.81640625" bestFit="1" customWidth="1"/>
    <col min="11" max="11" width="14.81640625" bestFit="1" customWidth="1"/>
    <col min="12" max="12" width="13.81640625" bestFit="1" customWidth="1"/>
    <col min="13" max="13" width="10.81640625" bestFit="1" customWidth="1"/>
    <col min="14" max="14" width="11.81640625" bestFit="1" customWidth="1"/>
  </cols>
  <sheetData>
    <row r="1" spans="1:16" ht="67" customHeight="1">
      <c r="A1" s="1" t="s">
        <v>26</v>
      </c>
      <c r="B1" s="1" t="s">
        <v>32</v>
      </c>
      <c r="C1" s="1" t="s">
        <v>27</v>
      </c>
      <c r="D1" s="1" t="s">
        <v>28</v>
      </c>
      <c r="E1" s="1" t="s">
        <v>33</v>
      </c>
      <c r="F1" s="1" t="s">
        <v>34</v>
      </c>
      <c r="G1" s="1" t="s">
        <v>29</v>
      </c>
      <c r="H1" s="1" t="s">
        <v>35</v>
      </c>
      <c r="I1" s="1" t="s">
        <v>36</v>
      </c>
      <c r="J1" s="1" t="s">
        <v>30</v>
      </c>
      <c r="K1" s="1" t="s">
        <v>31</v>
      </c>
      <c r="L1" s="1" t="s">
        <v>37</v>
      </c>
    </row>
    <row r="2" spans="1:16" ht="15" customHeight="1">
      <c r="A2" s="2">
        <v>2001</v>
      </c>
      <c r="B2" s="5" t="s">
        <v>38</v>
      </c>
      <c r="C2" s="3">
        <v>616</v>
      </c>
      <c r="D2" s="3">
        <v>2623000</v>
      </c>
      <c r="E2" s="4">
        <v>23.4845596645063</v>
      </c>
      <c r="F2" s="3">
        <v>586</v>
      </c>
      <c r="G2" s="3">
        <v>2227000</v>
      </c>
      <c r="H2" s="4">
        <v>26.3134261338123</v>
      </c>
      <c r="I2" s="6" t="s">
        <v>38</v>
      </c>
      <c r="J2" s="2">
        <v>30</v>
      </c>
      <c r="K2" s="7">
        <v>396000</v>
      </c>
      <c r="L2" s="4">
        <v>7.5757575757575797</v>
      </c>
      <c r="N2">
        <f>IF(Table5[[#This Row],[Age
Group]]="All",Table5[[#This Row],[Suicide
Deaths]],0)</f>
        <v>0</v>
      </c>
      <c r="O2">
        <f>N6</f>
        <v>6000</v>
      </c>
    </row>
    <row r="3" spans="1:16" ht="15" customHeight="1">
      <c r="A3" s="2">
        <v>2001</v>
      </c>
      <c r="B3" s="5" t="s">
        <v>39</v>
      </c>
      <c r="C3" s="3">
        <v>2510</v>
      </c>
      <c r="D3" s="3">
        <v>8957000</v>
      </c>
      <c r="E3" s="4">
        <v>28.022775482862599</v>
      </c>
      <c r="F3" s="3">
        <v>2403</v>
      </c>
      <c r="G3" s="3">
        <v>8199000</v>
      </c>
      <c r="H3" s="4">
        <v>29.308452250274399</v>
      </c>
      <c r="I3" s="6" t="s">
        <v>39</v>
      </c>
      <c r="J3" s="2">
        <v>107</v>
      </c>
      <c r="K3" s="7">
        <v>758000</v>
      </c>
      <c r="L3" s="4">
        <v>14.116094986807401</v>
      </c>
      <c r="N3">
        <f>IF(Table5[[#This Row],[Age
Group]]="All",Table5[[#This Row],[Suicide
Deaths]],0)</f>
        <v>0</v>
      </c>
      <c r="O3">
        <f>N11</f>
        <v>6142</v>
      </c>
      <c r="P3">
        <f>O3/O2-1</f>
        <v>2.3666666666666725E-2</v>
      </c>
    </row>
    <row r="4" spans="1:16" ht="15" customHeight="1">
      <c r="A4" s="2">
        <v>2001</v>
      </c>
      <c r="B4" s="5" t="s">
        <v>40</v>
      </c>
      <c r="C4" s="3">
        <v>1693</v>
      </c>
      <c r="D4" s="3">
        <v>9761000</v>
      </c>
      <c r="E4" s="4">
        <v>17.3445343714783</v>
      </c>
      <c r="F4" s="3">
        <v>1682</v>
      </c>
      <c r="G4" s="3">
        <v>9512000</v>
      </c>
      <c r="H4" s="4">
        <v>17.6829268292683</v>
      </c>
      <c r="I4" s="6" t="s">
        <v>41</v>
      </c>
      <c r="J4" s="2">
        <v>17</v>
      </c>
      <c r="K4" s="7">
        <v>466000</v>
      </c>
      <c r="L4" s="4">
        <v>3.6480686695279001</v>
      </c>
      <c r="N4">
        <f>IF(Table5[[#This Row],[Age
Group]]="All",Table5[[#This Row],[Suicide
Deaths]],0)</f>
        <v>0</v>
      </c>
      <c r="O4">
        <f>N16</f>
        <v>6008</v>
      </c>
      <c r="P4">
        <f t="shared" ref="P4:P22" si="0">O4/O3-1</f>
        <v>-2.1816997720612186E-2</v>
      </c>
    </row>
    <row r="5" spans="1:16" ht="15" customHeight="1">
      <c r="A5" s="2">
        <v>2001</v>
      </c>
      <c r="B5" s="5" t="s">
        <v>42</v>
      </c>
      <c r="C5" s="3">
        <v>1178</v>
      </c>
      <c r="D5" s="3">
        <v>4457000</v>
      </c>
      <c r="E5" s="4">
        <v>26.430334305586701</v>
      </c>
      <c r="F5" s="3">
        <v>1172</v>
      </c>
      <c r="G5" s="3">
        <v>4240000</v>
      </c>
      <c r="H5" s="4">
        <v>27.641509433962302</v>
      </c>
      <c r="I5" s="6" t="s">
        <v>43</v>
      </c>
      <c r="J5" s="2" t="s">
        <v>43</v>
      </c>
      <c r="K5" s="7" t="s">
        <v>43</v>
      </c>
      <c r="L5" s="8" t="s">
        <v>43</v>
      </c>
      <c r="N5">
        <f>IF(Table5[[#This Row],[Age
Group]]="All",Table5[[#This Row],[Suicide
Deaths]],0)</f>
        <v>0</v>
      </c>
      <c r="O5">
        <f>N21</f>
        <v>6004</v>
      </c>
      <c r="P5">
        <f t="shared" si="0"/>
        <v>-6.6577896138486636E-4</v>
      </c>
    </row>
    <row r="6" spans="1:16" ht="15" customHeight="1">
      <c r="A6" s="2">
        <v>2001</v>
      </c>
      <c r="B6" s="5" t="s">
        <v>44</v>
      </c>
      <c r="C6" s="3">
        <v>6000</v>
      </c>
      <c r="D6" s="3">
        <v>25798000</v>
      </c>
      <c r="E6" s="4">
        <v>23.257616869524799</v>
      </c>
      <c r="F6" s="3">
        <v>5846</v>
      </c>
      <c r="G6" s="3">
        <v>24178000</v>
      </c>
      <c r="H6" s="4">
        <v>24.1790057076681</v>
      </c>
      <c r="I6" s="6" t="s">
        <v>44</v>
      </c>
      <c r="J6" s="2">
        <v>154</v>
      </c>
      <c r="K6" s="7">
        <v>1620000</v>
      </c>
      <c r="L6" s="4">
        <v>9.5061728395061706</v>
      </c>
      <c r="N6">
        <f>IF(Table5[[#This Row],[Age
Group]]="All",Table5[[#This Row],[Suicide
Deaths]],0)</f>
        <v>6000</v>
      </c>
      <c r="O6">
        <f>N26</f>
        <v>6126</v>
      </c>
      <c r="P6">
        <f t="shared" si="0"/>
        <v>2.0319786808794094E-2</v>
      </c>
    </row>
    <row r="7" spans="1:16" ht="15" customHeight="1">
      <c r="A7" s="2">
        <v>2002</v>
      </c>
      <c r="B7" s="5" t="s">
        <v>38</v>
      </c>
      <c r="C7" s="3">
        <v>590</v>
      </c>
      <c r="D7" s="3">
        <v>2507000</v>
      </c>
      <c r="E7" s="4">
        <v>23.5341045073793</v>
      </c>
      <c r="F7" s="3">
        <v>566</v>
      </c>
      <c r="G7" s="3">
        <v>2114000</v>
      </c>
      <c r="H7" s="4">
        <v>26.773888363292301</v>
      </c>
      <c r="I7" s="6" t="s">
        <v>38</v>
      </c>
      <c r="J7" s="2">
        <v>24</v>
      </c>
      <c r="K7" s="7">
        <v>393000</v>
      </c>
      <c r="L7" s="4">
        <v>6.1068702290076402</v>
      </c>
      <c r="N7">
        <f>IF(Table5[[#This Row],[Age
Group]]="All",Table5[[#This Row],[Suicide
Deaths]],0)</f>
        <v>0</v>
      </c>
      <c r="O7">
        <f>N31</f>
        <v>6035</v>
      </c>
      <c r="P7">
        <f t="shared" si="0"/>
        <v>-1.4854717597126976E-2</v>
      </c>
    </row>
    <row r="8" spans="1:16" ht="15" customHeight="1">
      <c r="A8" s="2">
        <v>2002</v>
      </c>
      <c r="B8" s="5" t="s">
        <v>39</v>
      </c>
      <c r="C8" s="3">
        <v>2432</v>
      </c>
      <c r="D8" s="3">
        <v>8492000</v>
      </c>
      <c r="E8" s="4">
        <v>28.6387187941592</v>
      </c>
      <c r="F8" s="3">
        <v>2342</v>
      </c>
      <c r="G8" s="3">
        <v>7718000</v>
      </c>
      <c r="H8" s="4">
        <v>30.344648872764999</v>
      </c>
      <c r="I8" s="6" t="s">
        <v>39</v>
      </c>
      <c r="J8" s="2">
        <v>90</v>
      </c>
      <c r="K8" s="7">
        <v>774000</v>
      </c>
      <c r="L8" s="4">
        <v>11.6279069767442</v>
      </c>
      <c r="N8">
        <f>IF(Table5[[#This Row],[Age
Group]]="All",Table5[[#This Row],[Suicide
Deaths]],0)</f>
        <v>0</v>
      </c>
      <c r="O8">
        <f>N36</f>
        <v>6249</v>
      </c>
      <c r="P8">
        <f t="shared" si="0"/>
        <v>3.5459817729908805E-2</v>
      </c>
    </row>
    <row r="9" spans="1:16" ht="15" customHeight="1">
      <c r="A9" s="2">
        <v>2002</v>
      </c>
      <c r="B9" s="5" t="s">
        <v>40</v>
      </c>
      <c r="C9" s="3">
        <v>1824</v>
      </c>
      <c r="D9" s="3">
        <v>9816000</v>
      </c>
      <c r="E9" s="4">
        <v>18.5819070904646</v>
      </c>
      <c r="F9" s="3">
        <v>1813</v>
      </c>
      <c r="G9" s="3">
        <v>9527000</v>
      </c>
      <c r="H9" s="4">
        <v>19.030124908155798</v>
      </c>
      <c r="I9" s="6" t="s">
        <v>41</v>
      </c>
      <c r="J9" s="2">
        <v>20</v>
      </c>
      <c r="K9" s="7">
        <v>504000</v>
      </c>
      <c r="L9" s="4">
        <v>3.9682539682539701</v>
      </c>
      <c r="N9">
        <f>IF(Table5[[#This Row],[Age
Group]]="All",Table5[[#This Row],[Suicide
Deaths]],0)</f>
        <v>0</v>
      </c>
      <c r="O9">
        <f>N41</f>
        <v>6567</v>
      </c>
      <c r="P9">
        <f t="shared" si="0"/>
        <v>5.0888142102736511E-2</v>
      </c>
    </row>
    <row r="10" spans="1:16" ht="15" customHeight="1">
      <c r="A10" s="2">
        <v>2002</v>
      </c>
      <c r="B10" s="5" t="s">
        <v>42</v>
      </c>
      <c r="C10" s="3">
        <v>1289</v>
      </c>
      <c r="D10" s="3">
        <v>4608000</v>
      </c>
      <c r="E10" s="4">
        <v>27.9730902777778</v>
      </c>
      <c r="F10" s="3">
        <v>1280</v>
      </c>
      <c r="G10" s="3">
        <v>4393000</v>
      </c>
      <c r="H10" s="4">
        <v>29.1372638288186</v>
      </c>
      <c r="I10" s="6" t="s">
        <v>43</v>
      </c>
      <c r="J10" s="2" t="s">
        <v>43</v>
      </c>
      <c r="K10" s="7" t="s">
        <v>43</v>
      </c>
      <c r="L10" s="8" t="s">
        <v>43</v>
      </c>
      <c r="N10">
        <f>IF(Table5[[#This Row],[Age
Group]]="All",Table5[[#This Row],[Suicide
Deaths]],0)</f>
        <v>0</v>
      </c>
      <c r="O10">
        <f>N46</f>
        <v>6519</v>
      </c>
      <c r="P10">
        <f t="shared" si="0"/>
        <v>-7.3092736409319237E-3</v>
      </c>
    </row>
    <row r="11" spans="1:16" ht="15" customHeight="1">
      <c r="A11" s="2">
        <v>2002</v>
      </c>
      <c r="B11" s="5" t="s">
        <v>44</v>
      </c>
      <c r="C11" s="3">
        <v>6142</v>
      </c>
      <c r="D11" s="3">
        <v>25423000</v>
      </c>
      <c r="E11" s="4">
        <v>24.159225897809101</v>
      </c>
      <c r="F11" s="3">
        <v>6008</v>
      </c>
      <c r="G11" s="3">
        <v>23752000</v>
      </c>
      <c r="H11" s="4">
        <v>25.2947120242506</v>
      </c>
      <c r="I11" s="6" t="s">
        <v>44</v>
      </c>
      <c r="J11" s="2">
        <v>134</v>
      </c>
      <c r="K11" s="7">
        <v>1671000</v>
      </c>
      <c r="L11" s="4">
        <v>8.0191502094554199</v>
      </c>
      <c r="N11">
        <f>IF(Table5[[#This Row],[Age
Group]]="All",Table5[[#This Row],[Suicide
Deaths]],0)</f>
        <v>6142</v>
      </c>
      <c r="O11">
        <f>N51</f>
        <v>6545</v>
      </c>
      <c r="P11">
        <f t="shared" si="0"/>
        <v>3.9883417702102353E-3</v>
      </c>
    </row>
    <row r="12" spans="1:16" ht="15" customHeight="1">
      <c r="A12" s="2">
        <v>2003</v>
      </c>
      <c r="B12" s="5" t="s">
        <v>38</v>
      </c>
      <c r="C12" s="3">
        <v>667</v>
      </c>
      <c r="D12" s="3">
        <v>2394000</v>
      </c>
      <c r="E12" s="4">
        <v>27.8613199665831</v>
      </c>
      <c r="F12" s="3">
        <v>626</v>
      </c>
      <c r="G12" s="3">
        <v>2005000</v>
      </c>
      <c r="H12" s="4">
        <v>31.2219451371571</v>
      </c>
      <c r="I12" s="6" t="s">
        <v>38</v>
      </c>
      <c r="J12" s="2">
        <v>41</v>
      </c>
      <c r="K12" s="7">
        <v>389000</v>
      </c>
      <c r="L12" s="4">
        <v>10.539845758354801</v>
      </c>
      <c r="N12">
        <f>IF(Table5[[#This Row],[Age
Group]]="All",Table5[[#This Row],[Suicide
Deaths]],0)</f>
        <v>0</v>
      </c>
      <c r="O12">
        <f>N56</f>
        <v>6447</v>
      </c>
      <c r="P12">
        <f t="shared" si="0"/>
        <v>-1.4973262032085599E-2</v>
      </c>
    </row>
    <row r="13" spans="1:16" ht="15" customHeight="1">
      <c r="A13" s="2">
        <v>2003</v>
      </c>
      <c r="B13" s="5" t="s">
        <v>39</v>
      </c>
      <c r="C13" s="3">
        <v>2320</v>
      </c>
      <c r="D13" s="3">
        <v>8092000</v>
      </c>
      <c r="E13" s="4">
        <v>28.670291646070201</v>
      </c>
      <c r="F13" s="3">
        <v>2230</v>
      </c>
      <c r="G13" s="3">
        <v>7294000</v>
      </c>
      <c r="H13" s="4">
        <v>30.5730737592542</v>
      </c>
      <c r="I13" s="6" t="s">
        <v>39</v>
      </c>
      <c r="J13" s="2">
        <v>90</v>
      </c>
      <c r="K13" s="7">
        <v>798000</v>
      </c>
      <c r="L13" s="4">
        <v>11.278195488721799</v>
      </c>
      <c r="N13">
        <f>IF(Table5[[#This Row],[Age
Group]]="All",Table5[[#This Row],[Suicide
Deaths]],0)</f>
        <v>0</v>
      </c>
      <c r="O13">
        <f>N61</f>
        <v>6441</v>
      </c>
      <c r="P13">
        <f t="shared" si="0"/>
        <v>-9.3066542577946443E-4</v>
      </c>
    </row>
    <row r="14" spans="1:16" ht="15" customHeight="1">
      <c r="A14" s="2">
        <v>2003</v>
      </c>
      <c r="B14" s="5" t="s">
        <v>40</v>
      </c>
      <c r="C14" s="3">
        <v>1822</v>
      </c>
      <c r="D14" s="3">
        <v>9891000</v>
      </c>
      <c r="E14" s="4">
        <v>18.420786573652801</v>
      </c>
      <c r="F14" s="3">
        <v>1809</v>
      </c>
      <c r="G14" s="3">
        <v>9586000</v>
      </c>
      <c r="H14" s="4">
        <v>18.871270602962699</v>
      </c>
      <c r="I14" s="6" t="s">
        <v>41</v>
      </c>
      <c r="J14" s="2">
        <v>20</v>
      </c>
      <c r="K14" s="7">
        <v>521000</v>
      </c>
      <c r="L14" s="4">
        <v>3.8387715930902102</v>
      </c>
      <c r="N14">
        <f>IF(Table5[[#This Row],[Age
Group]]="All",Table5[[#This Row],[Suicide
Deaths]],0)</f>
        <v>0</v>
      </c>
      <c r="O14">
        <f>N66</f>
        <v>6501</v>
      </c>
      <c r="P14">
        <f t="shared" si="0"/>
        <v>9.3153237074987683E-3</v>
      </c>
    </row>
    <row r="15" spans="1:16" ht="15" customHeight="1">
      <c r="A15" s="2">
        <v>2003</v>
      </c>
      <c r="B15" s="5" t="s">
        <v>42</v>
      </c>
      <c r="C15" s="3">
        <v>1192</v>
      </c>
      <c r="D15" s="3">
        <v>4662000</v>
      </c>
      <c r="E15" s="4">
        <v>25.568425568425599</v>
      </c>
      <c r="F15" s="3">
        <v>1185</v>
      </c>
      <c r="G15" s="3">
        <v>4446000</v>
      </c>
      <c r="H15" s="4">
        <v>26.653171390013501</v>
      </c>
      <c r="I15" s="6" t="s">
        <v>43</v>
      </c>
      <c r="J15" s="2" t="s">
        <v>43</v>
      </c>
      <c r="K15" s="7" t="s">
        <v>43</v>
      </c>
      <c r="L15" s="8" t="s">
        <v>43</v>
      </c>
      <c r="N15">
        <f>IF(Table5[[#This Row],[Age
Group]]="All",Table5[[#This Row],[Suicide
Deaths]],0)</f>
        <v>0</v>
      </c>
      <c r="O15">
        <f>N71</f>
        <v>6645</v>
      </c>
      <c r="P15">
        <f t="shared" si="0"/>
        <v>2.2150438394093142E-2</v>
      </c>
    </row>
    <row r="16" spans="1:16" ht="15" customHeight="1">
      <c r="A16" s="2">
        <v>2003</v>
      </c>
      <c r="B16" s="5" t="s">
        <v>44</v>
      </c>
      <c r="C16" s="3">
        <v>6008</v>
      </c>
      <c r="D16" s="3">
        <v>25039000</v>
      </c>
      <c r="E16" s="4">
        <v>23.994568473181801</v>
      </c>
      <c r="F16" s="3">
        <v>5857</v>
      </c>
      <c r="G16" s="3">
        <v>23331000</v>
      </c>
      <c r="H16" s="4">
        <v>25.103938965325099</v>
      </c>
      <c r="I16" s="6" t="s">
        <v>44</v>
      </c>
      <c r="J16" s="2">
        <v>151</v>
      </c>
      <c r="K16" s="7">
        <v>1708000</v>
      </c>
      <c r="L16" s="4">
        <v>8.8407494145199106</v>
      </c>
      <c r="N16">
        <f>IF(Table5[[#This Row],[Age
Group]]="All",Table5[[#This Row],[Suicide
Deaths]],0)</f>
        <v>6008</v>
      </c>
      <c r="O16">
        <f>N76</f>
        <v>6616</v>
      </c>
      <c r="P16">
        <f t="shared" si="0"/>
        <v>-4.3641835966892195E-3</v>
      </c>
    </row>
    <row r="17" spans="1:16" ht="15" customHeight="1">
      <c r="A17" s="2">
        <v>2004</v>
      </c>
      <c r="B17" s="5" t="s">
        <v>38</v>
      </c>
      <c r="C17" s="3">
        <v>588</v>
      </c>
      <c r="D17" s="3">
        <v>2335000</v>
      </c>
      <c r="E17" s="4">
        <v>25.182012847965701</v>
      </c>
      <c r="F17" s="3">
        <v>551</v>
      </c>
      <c r="G17" s="3">
        <v>1938000</v>
      </c>
      <c r="H17" s="4">
        <v>28.431372549019599</v>
      </c>
      <c r="I17" s="6" t="s">
        <v>38</v>
      </c>
      <c r="J17" s="2">
        <v>37</v>
      </c>
      <c r="K17" s="7">
        <v>397000</v>
      </c>
      <c r="L17" s="4">
        <v>9.3198992443325004</v>
      </c>
      <c r="N17">
        <f>IF(Table5[[#This Row],[Age
Group]]="All",Table5[[#This Row],[Suicide
Deaths]],0)</f>
        <v>0</v>
      </c>
      <c r="O17">
        <f>N81</f>
        <v>6467</v>
      </c>
      <c r="P17">
        <f t="shared" si="0"/>
        <v>-2.2521160822249087E-2</v>
      </c>
    </row>
    <row r="18" spans="1:16" ht="15" customHeight="1">
      <c r="A18" s="2">
        <v>2004</v>
      </c>
      <c r="B18" s="5" t="s">
        <v>39</v>
      </c>
      <c r="C18" s="3">
        <v>2235</v>
      </c>
      <c r="D18" s="3">
        <v>7783000</v>
      </c>
      <c r="E18" s="4">
        <v>28.716433251959401</v>
      </c>
      <c r="F18" s="3">
        <v>2126</v>
      </c>
      <c r="G18" s="3">
        <v>6976000</v>
      </c>
      <c r="H18" s="4">
        <v>30.475917431192698</v>
      </c>
      <c r="I18" s="6" t="s">
        <v>39</v>
      </c>
      <c r="J18" s="2">
        <v>109</v>
      </c>
      <c r="K18" s="7">
        <v>807000</v>
      </c>
      <c r="L18" s="4">
        <v>13.5068153655514</v>
      </c>
      <c r="N18">
        <f>IF(Table5[[#This Row],[Age
Group]]="All",Table5[[#This Row],[Suicide
Deaths]],0)</f>
        <v>0</v>
      </c>
      <c r="O18">
        <f>N86</f>
        <v>6686</v>
      </c>
      <c r="P18">
        <f t="shared" si="0"/>
        <v>3.3864233802381349E-2</v>
      </c>
    </row>
    <row r="19" spans="1:16" ht="15" customHeight="1">
      <c r="A19" s="2">
        <v>2004</v>
      </c>
      <c r="B19" s="5" t="s">
        <v>40</v>
      </c>
      <c r="C19" s="3">
        <v>1899</v>
      </c>
      <c r="D19" s="3">
        <v>9872000</v>
      </c>
      <c r="E19" s="4">
        <v>19.2362236628849</v>
      </c>
      <c r="F19" s="3">
        <v>1884</v>
      </c>
      <c r="G19" s="3">
        <v>9556000</v>
      </c>
      <c r="H19" s="4">
        <v>19.715362076182501</v>
      </c>
      <c r="I19" s="6" t="s">
        <v>41</v>
      </c>
      <c r="J19" s="2">
        <v>21</v>
      </c>
      <c r="K19" s="7">
        <v>550000</v>
      </c>
      <c r="L19" s="4">
        <v>3.8181818181818201</v>
      </c>
      <c r="N19">
        <f>IF(Table5[[#This Row],[Age
Group]]="All",Table5[[#This Row],[Suicide
Deaths]],0)</f>
        <v>0</v>
      </c>
      <c r="O19">
        <f>N91</f>
        <v>6718</v>
      </c>
      <c r="P19">
        <f t="shared" si="0"/>
        <v>4.7861202512713419E-3</v>
      </c>
    </row>
    <row r="20" spans="1:16" ht="15" customHeight="1">
      <c r="A20" s="2">
        <v>2004</v>
      </c>
      <c r="B20" s="5" t="s">
        <v>42</v>
      </c>
      <c r="C20" s="3">
        <v>1279</v>
      </c>
      <c r="D20" s="3">
        <v>4810000</v>
      </c>
      <c r="E20" s="4">
        <v>26.5904365904366</v>
      </c>
      <c r="F20" s="3">
        <v>1273</v>
      </c>
      <c r="G20" s="3">
        <v>4576000</v>
      </c>
      <c r="H20" s="4">
        <v>27.819055944056</v>
      </c>
      <c r="I20" s="6" t="s">
        <v>43</v>
      </c>
      <c r="J20" s="2" t="s">
        <v>43</v>
      </c>
      <c r="K20" s="7" t="s">
        <v>43</v>
      </c>
      <c r="L20" s="8" t="s">
        <v>43</v>
      </c>
      <c r="N20">
        <f>IF(Table5[[#This Row],[Age
Group]]="All",Table5[[#This Row],[Suicide
Deaths]],0)</f>
        <v>0</v>
      </c>
      <c r="O20">
        <f>N96</f>
        <v>6481</v>
      </c>
      <c r="P20">
        <f t="shared" si="0"/>
        <v>-3.5278356653765996E-2</v>
      </c>
    </row>
    <row r="21" spans="1:16" ht="15" customHeight="1">
      <c r="A21" s="2">
        <v>2004</v>
      </c>
      <c r="B21" s="5" t="s">
        <v>44</v>
      </c>
      <c r="C21" s="3">
        <v>6004</v>
      </c>
      <c r="D21" s="3">
        <v>24800000</v>
      </c>
      <c r="E21" s="4">
        <v>24.209677419354801</v>
      </c>
      <c r="F21" s="3">
        <v>5837</v>
      </c>
      <c r="G21" s="3">
        <v>23046000</v>
      </c>
      <c r="H21" s="4">
        <v>25.3276056582487</v>
      </c>
      <c r="I21" s="6" t="s">
        <v>44</v>
      </c>
      <c r="J21" s="2">
        <v>167</v>
      </c>
      <c r="K21" s="7">
        <v>1754000</v>
      </c>
      <c r="L21" s="4">
        <v>9.52109464082098</v>
      </c>
      <c r="N21">
        <f>IF(Table5[[#This Row],[Age
Group]]="All",Table5[[#This Row],[Suicide
Deaths]],0)</f>
        <v>6004</v>
      </c>
      <c r="O21">
        <f>N101</f>
        <v>6278</v>
      </c>
      <c r="P21">
        <f t="shared" si="0"/>
        <v>-3.1322326801419553E-2</v>
      </c>
    </row>
    <row r="22" spans="1:16" ht="15" customHeight="1">
      <c r="A22" s="2">
        <v>2005</v>
      </c>
      <c r="B22" s="5" t="s">
        <v>38</v>
      </c>
      <c r="C22" s="3">
        <v>576</v>
      </c>
      <c r="D22" s="3">
        <v>2252000</v>
      </c>
      <c r="E22" s="4">
        <v>25.577264653641201</v>
      </c>
      <c r="F22" s="3">
        <v>533</v>
      </c>
      <c r="G22" s="3">
        <v>1856000</v>
      </c>
      <c r="H22" s="4">
        <v>28.7176724137931</v>
      </c>
      <c r="I22" s="6" t="s">
        <v>38</v>
      </c>
      <c r="J22" s="2">
        <v>43</v>
      </c>
      <c r="K22" s="7">
        <v>396000</v>
      </c>
      <c r="L22" s="4">
        <v>10.858585858585901</v>
      </c>
      <c r="N22">
        <f>IF(Table5[[#This Row],[Age
Group]]="All",Table5[[#This Row],[Suicide
Deaths]],0)</f>
        <v>0</v>
      </c>
      <c r="O22">
        <f>N106</f>
        <v>6392</v>
      </c>
      <c r="P22">
        <f t="shared" si="0"/>
        <v>1.8158649251353909E-2</v>
      </c>
    </row>
    <row r="23" spans="1:16" ht="15" customHeight="1">
      <c r="A23" s="2">
        <v>2005</v>
      </c>
      <c r="B23" s="5" t="s">
        <v>39</v>
      </c>
      <c r="C23" s="3">
        <v>2137</v>
      </c>
      <c r="D23" s="3">
        <v>7587000</v>
      </c>
      <c r="E23" s="4">
        <v>28.1666007644655</v>
      </c>
      <c r="F23" s="3">
        <v>2020</v>
      </c>
      <c r="G23" s="3">
        <v>6757000</v>
      </c>
      <c r="H23" s="4">
        <v>29.894923782743799</v>
      </c>
      <c r="I23" s="6" t="s">
        <v>39</v>
      </c>
      <c r="J23" s="2">
        <v>117</v>
      </c>
      <c r="K23" s="7">
        <v>830000</v>
      </c>
      <c r="L23" s="4">
        <v>14.096385542168701</v>
      </c>
      <c r="N23">
        <f>IF(Table5[[#This Row],[Age
Group]]="All",Table5[[#This Row],[Suicide
Deaths]],0)</f>
        <v>0</v>
      </c>
      <c r="P23">
        <f>AVERAGE(P3:P22)</f>
        <v>3.4280398616435004E-3</v>
      </c>
    </row>
    <row r="24" spans="1:16" ht="15" customHeight="1">
      <c r="A24" s="2">
        <v>2005</v>
      </c>
      <c r="B24" s="5" t="s">
        <v>40</v>
      </c>
      <c r="C24" s="3">
        <v>2002</v>
      </c>
      <c r="D24" s="3">
        <v>9858000</v>
      </c>
      <c r="E24" s="4">
        <v>20.3083789815378</v>
      </c>
      <c r="F24" s="3">
        <v>1980</v>
      </c>
      <c r="G24" s="3">
        <v>9504000</v>
      </c>
      <c r="H24" s="4">
        <v>20.8333333333333</v>
      </c>
      <c r="I24" s="6" t="s">
        <v>41</v>
      </c>
      <c r="J24" s="2">
        <v>29</v>
      </c>
      <c r="K24" s="7">
        <v>597000</v>
      </c>
      <c r="L24" s="4">
        <v>4.8576214405360201</v>
      </c>
      <c r="N24">
        <f>IF(Table5[[#This Row],[Age
Group]]="All",Table5[[#This Row],[Suicide
Deaths]],0)</f>
        <v>0</v>
      </c>
    </row>
    <row r="25" spans="1:16" ht="15" customHeight="1">
      <c r="A25" s="2">
        <v>2005</v>
      </c>
      <c r="B25" s="5" t="s">
        <v>42</v>
      </c>
      <c r="C25" s="3">
        <v>1407</v>
      </c>
      <c r="D25" s="3">
        <v>4919000</v>
      </c>
      <c r="E25" s="4">
        <v>28.6033746696483</v>
      </c>
      <c r="F25" s="3">
        <v>1400</v>
      </c>
      <c r="G25" s="3">
        <v>4676000</v>
      </c>
      <c r="H25" s="4">
        <v>29.940119760479</v>
      </c>
      <c r="I25" s="6" t="s">
        <v>43</v>
      </c>
      <c r="J25" s="2" t="s">
        <v>43</v>
      </c>
      <c r="K25" s="7" t="s">
        <v>43</v>
      </c>
      <c r="L25" s="8" t="s">
        <v>43</v>
      </c>
      <c r="N25">
        <f>IF(Table5[[#This Row],[Age
Group]]="All",Table5[[#This Row],[Suicide
Deaths]],0)</f>
        <v>0</v>
      </c>
    </row>
    <row r="26" spans="1:16" ht="15" customHeight="1">
      <c r="A26" s="2">
        <v>2005</v>
      </c>
      <c r="B26" s="5" t="s">
        <v>44</v>
      </c>
      <c r="C26" s="3">
        <v>6126</v>
      </c>
      <c r="D26" s="3">
        <v>24616000</v>
      </c>
      <c r="E26" s="4">
        <v>24.8862528436789</v>
      </c>
      <c r="F26" s="3">
        <v>5937</v>
      </c>
      <c r="G26" s="3">
        <v>22793000</v>
      </c>
      <c r="H26" s="4">
        <v>26.047470714693102</v>
      </c>
      <c r="I26" s="6" t="s">
        <v>44</v>
      </c>
      <c r="J26" s="2">
        <v>189</v>
      </c>
      <c r="K26" s="7">
        <v>1823000</v>
      </c>
      <c r="L26" s="4">
        <v>10.3675260559517</v>
      </c>
      <c r="N26">
        <f>IF(Table5[[#This Row],[Age
Group]]="All",Table5[[#This Row],[Suicide
Deaths]],0)</f>
        <v>6126</v>
      </c>
    </row>
    <row r="27" spans="1:16" ht="15" customHeight="1">
      <c r="A27" s="2">
        <v>2006</v>
      </c>
      <c r="B27" s="5" t="s">
        <v>38</v>
      </c>
      <c r="C27" s="3">
        <v>531</v>
      </c>
      <c r="D27" s="3">
        <v>2188000</v>
      </c>
      <c r="E27" s="4">
        <v>24.268738574040199</v>
      </c>
      <c r="F27" s="3">
        <v>498</v>
      </c>
      <c r="G27" s="3">
        <v>1794000</v>
      </c>
      <c r="H27" s="4">
        <v>27.7591973244147</v>
      </c>
      <c r="I27" s="6" t="s">
        <v>38</v>
      </c>
      <c r="J27" s="2">
        <v>33</v>
      </c>
      <c r="K27" s="7">
        <v>394000</v>
      </c>
      <c r="L27" s="4">
        <v>8.3756345177664997</v>
      </c>
      <c r="N27">
        <f>IF(Table5[[#This Row],[Age
Group]]="All",Table5[[#This Row],[Suicide
Deaths]],0)</f>
        <v>0</v>
      </c>
    </row>
    <row r="28" spans="1:16" ht="15" customHeight="1">
      <c r="A28" s="2">
        <v>2006</v>
      </c>
      <c r="B28" s="5" t="s">
        <v>39</v>
      </c>
      <c r="C28" s="3">
        <v>2071</v>
      </c>
      <c r="D28" s="3">
        <v>7411000</v>
      </c>
      <c r="E28" s="4">
        <v>27.9449467008501</v>
      </c>
      <c r="F28" s="3">
        <v>1959</v>
      </c>
      <c r="G28" s="3">
        <v>6558000</v>
      </c>
      <c r="H28" s="4">
        <v>29.871912168344</v>
      </c>
      <c r="I28" s="6" t="s">
        <v>39</v>
      </c>
      <c r="J28" s="2">
        <v>112</v>
      </c>
      <c r="K28" s="7">
        <v>853000</v>
      </c>
      <c r="L28" s="4">
        <v>13.1301289566237</v>
      </c>
      <c r="N28">
        <f>IF(Table5[[#This Row],[Age
Group]]="All",Table5[[#This Row],[Suicide
Deaths]],0)</f>
        <v>0</v>
      </c>
    </row>
    <row r="29" spans="1:16" ht="15" customHeight="1">
      <c r="A29" s="2">
        <v>2006</v>
      </c>
      <c r="B29" s="5" t="s">
        <v>40</v>
      </c>
      <c r="C29" s="3">
        <v>2061</v>
      </c>
      <c r="D29" s="3">
        <v>9647000</v>
      </c>
      <c r="E29" s="4">
        <v>21.364154659479599</v>
      </c>
      <c r="F29" s="3">
        <v>2042</v>
      </c>
      <c r="G29" s="3">
        <v>9304000</v>
      </c>
      <c r="H29" s="4">
        <v>21.947549441100598</v>
      </c>
      <c r="I29" s="6" t="s">
        <v>41</v>
      </c>
      <c r="J29" s="2">
        <v>28</v>
      </c>
      <c r="K29" s="7">
        <v>570000</v>
      </c>
      <c r="L29" s="4">
        <v>4.9122807017543897</v>
      </c>
      <c r="N29">
        <f>IF(Table5[[#This Row],[Age
Group]]="All",Table5[[#This Row],[Suicide
Deaths]],0)</f>
        <v>0</v>
      </c>
    </row>
    <row r="30" spans="1:16" ht="15" customHeight="1">
      <c r="A30" s="2">
        <v>2006</v>
      </c>
      <c r="B30" s="5" t="s">
        <v>42</v>
      </c>
      <c r="C30" s="3">
        <v>1370</v>
      </c>
      <c r="D30" s="3">
        <v>4917000</v>
      </c>
      <c r="E30" s="4">
        <v>27.862517795403701</v>
      </c>
      <c r="F30" s="3">
        <v>1361</v>
      </c>
      <c r="G30" s="3">
        <v>4690000</v>
      </c>
      <c r="H30" s="4">
        <v>29.0191897654584</v>
      </c>
      <c r="I30" s="6" t="s">
        <v>43</v>
      </c>
      <c r="J30" s="2" t="s">
        <v>43</v>
      </c>
      <c r="K30" s="7" t="s">
        <v>43</v>
      </c>
      <c r="L30" s="8" t="s">
        <v>43</v>
      </c>
      <c r="N30">
        <f>IF(Table5[[#This Row],[Age
Group]]="All",Table5[[#This Row],[Suicide
Deaths]],0)</f>
        <v>0</v>
      </c>
    </row>
    <row r="31" spans="1:16" ht="15" customHeight="1">
      <c r="A31" s="2">
        <v>2006</v>
      </c>
      <c r="B31" s="5" t="s">
        <v>44</v>
      </c>
      <c r="C31" s="3">
        <v>6035</v>
      </c>
      <c r="D31" s="3">
        <v>24163000</v>
      </c>
      <c r="E31" s="4">
        <v>24.976203286015799</v>
      </c>
      <c r="F31" s="3">
        <v>5862</v>
      </c>
      <c r="G31" s="3">
        <v>22346000</v>
      </c>
      <c r="H31" s="4">
        <v>26.232882842566902</v>
      </c>
      <c r="I31" s="6" t="s">
        <v>44</v>
      </c>
      <c r="J31" s="2">
        <v>173</v>
      </c>
      <c r="K31" s="7">
        <v>1817000</v>
      </c>
      <c r="L31" s="4">
        <v>9.5211887727022599</v>
      </c>
      <c r="N31">
        <f>IF(Table5[[#This Row],[Age
Group]]="All",Table5[[#This Row],[Suicide
Deaths]],0)</f>
        <v>6035</v>
      </c>
    </row>
    <row r="32" spans="1:16" ht="15" customHeight="1">
      <c r="A32" s="2">
        <v>2007</v>
      </c>
      <c r="B32" s="5" t="s">
        <v>38</v>
      </c>
      <c r="C32" s="3">
        <v>560</v>
      </c>
      <c r="D32" s="3">
        <v>2139000</v>
      </c>
      <c r="E32" s="4">
        <v>26.1804581580178</v>
      </c>
      <c r="F32" s="3">
        <v>525</v>
      </c>
      <c r="G32" s="3">
        <v>1744000</v>
      </c>
      <c r="H32" s="4">
        <v>30.103211009174299</v>
      </c>
      <c r="I32" s="6" t="s">
        <v>38</v>
      </c>
      <c r="J32" s="2">
        <v>35</v>
      </c>
      <c r="K32" s="7">
        <v>395000</v>
      </c>
      <c r="L32" s="4">
        <v>8.8607594936708907</v>
      </c>
      <c r="N32">
        <f>IF(Table5[[#This Row],[Age
Group]]="All",Table5[[#This Row],[Suicide
Deaths]],0)</f>
        <v>0</v>
      </c>
    </row>
    <row r="33" spans="1:14" ht="15" customHeight="1">
      <c r="A33" s="2">
        <v>2007</v>
      </c>
      <c r="B33" s="5" t="s">
        <v>39</v>
      </c>
      <c r="C33" s="3">
        <v>2109</v>
      </c>
      <c r="D33" s="3">
        <v>7199000</v>
      </c>
      <c r="E33" s="4">
        <v>29.295735518822099</v>
      </c>
      <c r="F33" s="3">
        <v>1994</v>
      </c>
      <c r="G33" s="3">
        <v>6343000</v>
      </c>
      <c r="H33" s="4">
        <v>31.436228913763198</v>
      </c>
      <c r="I33" s="6" t="s">
        <v>39</v>
      </c>
      <c r="J33" s="2">
        <v>115</v>
      </c>
      <c r="K33" s="7">
        <v>856000</v>
      </c>
      <c r="L33" s="4">
        <v>13.4345794392523</v>
      </c>
      <c r="N33">
        <f>IF(Table5[[#This Row],[Age
Group]]="All",Table5[[#This Row],[Suicide
Deaths]],0)</f>
        <v>0</v>
      </c>
    </row>
    <row r="34" spans="1:14" ht="15" customHeight="1">
      <c r="A34" s="2">
        <v>2007</v>
      </c>
      <c r="B34" s="5" t="s">
        <v>40</v>
      </c>
      <c r="C34" s="3">
        <v>2127</v>
      </c>
      <c r="D34" s="3">
        <v>9449000</v>
      </c>
      <c r="E34" s="4">
        <v>22.510318552227801</v>
      </c>
      <c r="F34" s="3">
        <v>2096</v>
      </c>
      <c r="G34" s="3">
        <v>9113000</v>
      </c>
      <c r="H34" s="4">
        <v>23.000109733348001</v>
      </c>
      <c r="I34" s="6" t="s">
        <v>41</v>
      </c>
      <c r="J34" s="2">
        <v>36</v>
      </c>
      <c r="K34" s="7">
        <v>519000</v>
      </c>
      <c r="L34" s="4">
        <v>6.9364161849711001</v>
      </c>
      <c r="N34">
        <f>IF(Table5[[#This Row],[Age
Group]]="All",Table5[[#This Row],[Suicide
Deaths]],0)</f>
        <v>0</v>
      </c>
    </row>
    <row r="35" spans="1:14" ht="15" customHeight="1">
      <c r="A35" s="2">
        <v>2007</v>
      </c>
      <c r="B35" s="5" t="s">
        <v>42</v>
      </c>
      <c r="C35" s="3">
        <v>1452</v>
      </c>
      <c r="D35" s="3">
        <v>4889000</v>
      </c>
      <c r="E35" s="4">
        <v>29.699325015340602</v>
      </c>
      <c r="F35" s="3">
        <v>1447</v>
      </c>
      <c r="G35" s="3">
        <v>4706000</v>
      </c>
      <c r="H35" s="4">
        <v>30.747981300467501</v>
      </c>
      <c r="I35" s="6" t="s">
        <v>43</v>
      </c>
      <c r="J35" s="2" t="s">
        <v>43</v>
      </c>
      <c r="K35" s="7" t="s">
        <v>43</v>
      </c>
      <c r="L35" s="8" t="s">
        <v>43</v>
      </c>
      <c r="N35">
        <f>IF(Table5[[#This Row],[Age
Group]]="All",Table5[[#This Row],[Suicide
Deaths]],0)</f>
        <v>0</v>
      </c>
    </row>
    <row r="36" spans="1:14" ht="15" customHeight="1">
      <c r="A36" s="2">
        <v>2007</v>
      </c>
      <c r="B36" s="5" t="s">
        <v>44</v>
      </c>
      <c r="C36" s="3">
        <v>6249</v>
      </c>
      <c r="D36" s="3">
        <v>23676000</v>
      </c>
      <c r="E36" s="4">
        <v>26.3938165230613</v>
      </c>
      <c r="F36" s="3">
        <v>6063</v>
      </c>
      <c r="G36" s="3">
        <v>21906000</v>
      </c>
      <c r="H36" s="4">
        <v>27.6773486715968</v>
      </c>
      <c r="I36" s="6" t="s">
        <v>44</v>
      </c>
      <c r="J36" s="2">
        <v>186</v>
      </c>
      <c r="K36" s="7">
        <v>1770000</v>
      </c>
      <c r="L36" s="4">
        <v>10.508474576271199</v>
      </c>
      <c r="N36">
        <f>IF(Table5[[#This Row],[Age
Group]]="All",Table5[[#This Row],[Suicide
Deaths]],0)</f>
        <v>6249</v>
      </c>
    </row>
    <row r="37" spans="1:14" ht="15" customHeight="1">
      <c r="A37" s="2">
        <v>2008</v>
      </c>
      <c r="B37" s="5" t="s">
        <v>38</v>
      </c>
      <c r="C37" s="3">
        <v>604</v>
      </c>
      <c r="D37" s="3">
        <v>2106000</v>
      </c>
      <c r="E37" s="4">
        <v>28.679962013295398</v>
      </c>
      <c r="F37" s="3">
        <v>561</v>
      </c>
      <c r="G37" s="3">
        <v>1708000</v>
      </c>
      <c r="H37" s="4">
        <v>32.845433255269299</v>
      </c>
      <c r="I37" s="6" t="s">
        <v>38</v>
      </c>
      <c r="J37" s="2">
        <v>43</v>
      </c>
      <c r="K37" s="7">
        <v>398000</v>
      </c>
      <c r="L37" s="4">
        <v>10.8040201005025</v>
      </c>
      <c r="N37">
        <f>IF(Table5[[#This Row],[Age
Group]]="All",Table5[[#This Row],[Suicide
Deaths]],0)</f>
        <v>0</v>
      </c>
    </row>
    <row r="38" spans="1:14" ht="15" customHeight="1">
      <c r="A38" s="2">
        <v>2008</v>
      </c>
      <c r="B38" s="5" t="s">
        <v>39</v>
      </c>
      <c r="C38" s="3">
        <v>2158</v>
      </c>
      <c r="D38" s="3">
        <v>7012000</v>
      </c>
      <c r="E38" s="4">
        <v>30.775812892184799</v>
      </c>
      <c r="F38" s="3">
        <v>2044</v>
      </c>
      <c r="G38" s="3">
        <v>6161000</v>
      </c>
      <c r="H38" s="4">
        <v>33.176432397338097</v>
      </c>
      <c r="I38" s="6" t="s">
        <v>39</v>
      </c>
      <c r="J38" s="2">
        <v>114</v>
      </c>
      <c r="K38" s="7">
        <v>851000</v>
      </c>
      <c r="L38" s="4">
        <v>13.396004700352499</v>
      </c>
      <c r="N38">
        <f>IF(Table5[[#This Row],[Age
Group]]="All",Table5[[#This Row],[Suicide
Deaths]],0)</f>
        <v>0</v>
      </c>
    </row>
    <row r="39" spans="1:14" ht="15" customHeight="1">
      <c r="A39" s="2">
        <v>2008</v>
      </c>
      <c r="B39" s="5" t="s">
        <v>40</v>
      </c>
      <c r="C39" s="3">
        <v>2337</v>
      </c>
      <c r="D39" s="3">
        <v>9311000</v>
      </c>
      <c r="E39" s="4">
        <v>25.099344860917199</v>
      </c>
      <c r="F39" s="3">
        <v>2296</v>
      </c>
      <c r="G39" s="3">
        <v>8995000</v>
      </c>
      <c r="H39" s="4">
        <v>25.525291828793801</v>
      </c>
      <c r="I39" s="6" t="s">
        <v>41</v>
      </c>
      <c r="J39" s="2">
        <v>51</v>
      </c>
      <c r="K39" s="7">
        <v>491000</v>
      </c>
      <c r="L39" s="4">
        <v>10.386965376782101</v>
      </c>
      <c r="N39">
        <f>IF(Table5[[#This Row],[Age
Group]]="All",Table5[[#This Row],[Suicide
Deaths]],0)</f>
        <v>0</v>
      </c>
    </row>
    <row r="40" spans="1:14" ht="15" customHeight="1">
      <c r="A40" s="2">
        <v>2008</v>
      </c>
      <c r="B40" s="5" t="s">
        <v>42</v>
      </c>
      <c r="C40" s="3">
        <v>1466</v>
      </c>
      <c r="D40" s="3">
        <v>4935000</v>
      </c>
      <c r="E40" s="4">
        <v>29.706180344478199</v>
      </c>
      <c r="F40" s="3">
        <v>1456</v>
      </c>
      <c r="G40" s="3">
        <v>4760000</v>
      </c>
      <c r="H40" s="4">
        <v>30.588235294117698</v>
      </c>
      <c r="I40" s="6" t="s">
        <v>43</v>
      </c>
      <c r="J40" s="2" t="s">
        <v>43</v>
      </c>
      <c r="K40" s="7" t="s">
        <v>43</v>
      </c>
      <c r="L40" s="8" t="s">
        <v>43</v>
      </c>
      <c r="N40">
        <f>IF(Table5[[#This Row],[Age
Group]]="All",Table5[[#This Row],[Suicide
Deaths]],0)</f>
        <v>0</v>
      </c>
    </row>
    <row r="41" spans="1:14" ht="15" customHeight="1">
      <c r="A41" s="2">
        <v>2008</v>
      </c>
      <c r="B41" s="5" t="s">
        <v>44</v>
      </c>
      <c r="C41" s="3">
        <v>6567</v>
      </c>
      <c r="D41" s="3">
        <v>23364000</v>
      </c>
      <c r="E41" s="4">
        <v>28.107344632768399</v>
      </c>
      <c r="F41" s="3">
        <v>6359</v>
      </c>
      <c r="G41" s="3">
        <v>21624000</v>
      </c>
      <c r="H41" s="4">
        <v>29.407140214576401</v>
      </c>
      <c r="I41" s="6" t="s">
        <v>44</v>
      </c>
      <c r="J41" s="2">
        <v>208</v>
      </c>
      <c r="K41" s="7">
        <v>1740000</v>
      </c>
      <c r="L41" s="4">
        <v>11.954022988505701</v>
      </c>
      <c r="N41">
        <f>IF(Table5[[#This Row],[Age
Group]]="All",Table5[[#This Row],[Suicide
Deaths]],0)</f>
        <v>6567</v>
      </c>
    </row>
    <row r="42" spans="1:14" ht="15" customHeight="1">
      <c r="A42" s="2">
        <v>2009</v>
      </c>
      <c r="B42" s="5" t="s">
        <v>38</v>
      </c>
      <c r="C42" s="3">
        <v>607</v>
      </c>
      <c r="D42" s="3">
        <v>2095000</v>
      </c>
      <c r="E42" s="4">
        <v>28.973747016706501</v>
      </c>
      <c r="F42" s="3">
        <v>546</v>
      </c>
      <c r="G42" s="3">
        <v>1694000</v>
      </c>
      <c r="H42" s="4">
        <v>32.2314049586777</v>
      </c>
      <c r="I42" s="6" t="s">
        <v>38</v>
      </c>
      <c r="J42" s="2">
        <v>61</v>
      </c>
      <c r="K42" s="7">
        <v>401000</v>
      </c>
      <c r="L42" s="4">
        <v>15.211970074812999</v>
      </c>
      <c r="N42">
        <f>IF(Table5[[#This Row],[Age
Group]]="All",Table5[[#This Row],[Suicide
Deaths]],0)</f>
        <v>0</v>
      </c>
    </row>
    <row r="43" spans="1:14" ht="15" customHeight="1">
      <c r="A43" s="2">
        <v>2009</v>
      </c>
      <c r="B43" s="5" t="s">
        <v>39</v>
      </c>
      <c r="C43" s="3">
        <v>2093</v>
      </c>
      <c r="D43" s="3">
        <v>6821000</v>
      </c>
      <c r="E43" s="4">
        <v>30.6846503445243</v>
      </c>
      <c r="F43" s="3">
        <v>1967</v>
      </c>
      <c r="G43" s="3">
        <v>5968000</v>
      </c>
      <c r="H43" s="4">
        <v>32.959115281501298</v>
      </c>
      <c r="I43" s="6" t="s">
        <v>39</v>
      </c>
      <c r="J43" s="2">
        <v>126</v>
      </c>
      <c r="K43" s="7">
        <v>853000</v>
      </c>
      <c r="L43" s="4">
        <v>14.7713950762016</v>
      </c>
      <c r="N43">
        <f>IF(Table5[[#This Row],[Age
Group]]="All",Table5[[#This Row],[Suicide
Deaths]],0)</f>
        <v>0</v>
      </c>
    </row>
    <row r="44" spans="1:14" ht="15" customHeight="1">
      <c r="A44" s="2">
        <v>2009</v>
      </c>
      <c r="B44" s="5" t="s">
        <v>40</v>
      </c>
      <c r="C44" s="3">
        <v>2296</v>
      </c>
      <c r="D44" s="3">
        <v>9217000</v>
      </c>
      <c r="E44" s="4">
        <v>24.910491483129</v>
      </c>
      <c r="F44" s="3">
        <v>2263</v>
      </c>
      <c r="G44" s="3">
        <v>8865000</v>
      </c>
      <c r="H44" s="4">
        <v>25.527354765933499</v>
      </c>
      <c r="I44" s="6" t="s">
        <v>41</v>
      </c>
      <c r="J44" s="2">
        <v>39</v>
      </c>
      <c r="K44" s="7">
        <v>526000</v>
      </c>
      <c r="L44" s="4">
        <v>7.4144486692015201</v>
      </c>
      <c r="N44">
        <f>IF(Table5[[#This Row],[Age
Group]]="All",Table5[[#This Row],[Suicide
Deaths]],0)</f>
        <v>0</v>
      </c>
    </row>
    <row r="45" spans="1:14" ht="15" customHeight="1">
      <c r="A45" s="2">
        <v>2009</v>
      </c>
      <c r="B45" s="5" t="s">
        <v>42</v>
      </c>
      <c r="C45" s="3">
        <v>1521</v>
      </c>
      <c r="D45" s="3">
        <v>4893000</v>
      </c>
      <c r="E45" s="4">
        <v>31.085223789086498</v>
      </c>
      <c r="F45" s="3">
        <v>1515</v>
      </c>
      <c r="G45" s="3">
        <v>4719000</v>
      </c>
      <c r="H45" s="4">
        <v>32.104259376986697</v>
      </c>
      <c r="I45" s="6" t="s">
        <v>43</v>
      </c>
      <c r="J45" s="2" t="s">
        <v>43</v>
      </c>
      <c r="K45" s="7" t="s">
        <v>43</v>
      </c>
      <c r="L45" s="8" t="s">
        <v>43</v>
      </c>
      <c r="N45">
        <f>IF(Table5[[#This Row],[Age
Group]]="All",Table5[[#This Row],[Suicide
Deaths]],0)</f>
        <v>0</v>
      </c>
    </row>
    <row r="46" spans="1:14" ht="15" customHeight="1">
      <c r="A46" s="2">
        <v>2009</v>
      </c>
      <c r="B46" s="5" t="s">
        <v>44</v>
      </c>
      <c r="C46" s="3">
        <v>6519</v>
      </c>
      <c r="D46" s="3">
        <v>23026000</v>
      </c>
      <c r="E46" s="4">
        <v>28.311473985928998</v>
      </c>
      <c r="F46" s="3">
        <v>6293</v>
      </c>
      <c r="G46" s="3">
        <v>21246000</v>
      </c>
      <c r="H46" s="4">
        <v>29.619693118704699</v>
      </c>
      <c r="I46" s="6" t="s">
        <v>44</v>
      </c>
      <c r="J46" s="2">
        <v>226</v>
      </c>
      <c r="K46" s="7">
        <v>1780000</v>
      </c>
      <c r="L46" s="4">
        <v>12.696629213483201</v>
      </c>
      <c r="N46">
        <f>IF(Table5[[#This Row],[Age
Group]]="All",Table5[[#This Row],[Suicide
Deaths]],0)</f>
        <v>6519</v>
      </c>
    </row>
    <row r="47" spans="1:14" ht="15" customHeight="1">
      <c r="A47" s="2">
        <v>2010</v>
      </c>
      <c r="B47" s="5" t="s">
        <v>38</v>
      </c>
      <c r="C47" s="3">
        <v>622</v>
      </c>
      <c r="D47" s="3">
        <v>2096000</v>
      </c>
      <c r="E47" s="4">
        <v>29.675572519084</v>
      </c>
      <c r="F47" s="3">
        <v>574</v>
      </c>
      <c r="G47" s="3">
        <v>1688000</v>
      </c>
      <c r="H47" s="4">
        <v>34.004739336492896</v>
      </c>
      <c r="I47" s="6" t="s">
        <v>38</v>
      </c>
      <c r="J47" s="2">
        <v>48</v>
      </c>
      <c r="K47" s="7">
        <v>408000</v>
      </c>
      <c r="L47" s="4">
        <v>11.764705882352899</v>
      </c>
      <c r="N47">
        <f>IF(Table5[[#This Row],[Age
Group]]="All",Table5[[#This Row],[Suicide
Deaths]],0)</f>
        <v>0</v>
      </c>
    </row>
    <row r="48" spans="1:14" ht="15" customHeight="1">
      <c r="A48" s="2">
        <v>2010</v>
      </c>
      <c r="B48" s="5" t="s">
        <v>39</v>
      </c>
      <c r="C48" s="3">
        <v>2049</v>
      </c>
      <c r="D48" s="3">
        <v>6614000</v>
      </c>
      <c r="E48" s="4">
        <v>30.97973994557</v>
      </c>
      <c r="F48" s="3">
        <v>1919</v>
      </c>
      <c r="G48" s="3">
        <v>5768000</v>
      </c>
      <c r="H48" s="4">
        <v>33.269764216366198</v>
      </c>
      <c r="I48" s="6" t="s">
        <v>39</v>
      </c>
      <c r="J48" s="2">
        <v>130</v>
      </c>
      <c r="K48" s="7">
        <v>846000</v>
      </c>
      <c r="L48" s="4">
        <v>15.3664302600473</v>
      </c>
      <c r="N48">
        <f>IF(Table5[[#This Row],[Age
Group]]="All",Table5[[#This Row],[Suicide
Deaths]],0)</f>
        <v>0</v>
      </c>
    </row>
    <row r="49" spans="1:14" ht="15" customHeight="1">
      <c r="A49" s="2">
        <v>2010</v>
      </c>
      <c r="B49" s="5" t="s">
        <v>40</v>
      </c>
      <c r="C49" s="3">
        <v>2385</v>
      </c>
      <c r="D49" s="3">
        <v>9255000</v>
      </c>
      <c r="E49" s="4">
        <v>25.769854132901099</v>
      </c>
      <c r="F49" s="3">
        <v>2333</v>
      </c>
      <c r="G49" s="3">
        <v>8874000</v>
      </c>
      <c r="H49" s="4">
        <v>26.290286229434301</v>
      </c>
      <c r="I49" s="6" t="s">
        <v>41</v>
      </c>
      <c r="J49" s="2">
        <v>54</v>
      </c>
      <c r="K49" s="7">
        <v>532000</v>
      </c>
      <c r="L49" s="4">
        <v>10.150375939849599</v>
      </c>
      <c r="N49">
        <f>IF(Table5[[#This Row],[Age
Group]]="All",Table5[[#This Row],[Suicide
Deaths]],0)</f>
        <v>0</v>
      </c>
    </row>
    <row r="50" spans="1:14" ht="15" customHeight="1">
      <c r="A50" s="2">
        <v>2010</v>
      </c>
      <c r="B50" s="5" t="s">
        <v>42</v>
      </c>
      <c r="C50" s="3">
        <v>1487</v>
      </c>
      <c r="D50" s="3">
        <v>4802000</v>
      </c>
      <c r="E50" s="4">
        <v>30.966264056643102</v>
      </c>
      <c r="F50" s="3">
        <v>1485</v>
      </c>
      <c r="G50" s="3">
        <v>4651000</v>
      </c>
      <c r="H50" s="4">
        <v>31.928617501612599</v>
      </c>
      <c r="I50" s="6" t="s">
        <v>43</v>
      </c>
      <c r="J50" s="2" t="s">
        <v>43</v>
      </c>
      <c r="K50" s="7" t="s">
        <v>43</v>
      </c>
      <c r="L50" s="8" t="s">
        <v>43</v>
      </c>
      <c r="N50">
        <f>IF(Table5[[#This Row],[Age
Group]]="All",Table5[[#This Row],[Suicide
Deaths]],0)</f>
        <v>0</v>
      </c>
    </row>
    <row r="51" spans="1:14" ht="15" customHeight="1">
      <c r="A51" s="2">
        <v>2010</v>
      </c>
      <c r="B51" s="5" t="s">
        <v>44</v>
      </c>
      <c r="C51" s="3">
        <v>6545</v>
      </c>
      <c r="D51" s="3">
        <v>22767000</v>
      </c>
      <c r="E51" s="4">
        <v>28.7477489348619</v>
      </c>
      <c r="F51" s="3">
        <v>6313</v>
      </c>
      <c r="G51" s="3">
        <v>20981000</v>
      </c>
      <c r="H51" s="4">
        <v>30.089128258900899</v>
      </c>
      <c r="I51" s="6" t="s">
        <v>44</v>
      </c>
      <c r="J51" s="2">
        <v>232</v>
      </c>
      <c r="K51" s="7">
        <v>1786000</v>
      </c>
      <c r="L51" s="4">
        <v>12.989921612542</v>
      </c>
      <c r="N51">
        <f>IF(Table5[[#This Row],[Age
Group]]="All",Table5[[#This Row],[Suicide
Deaths]],0)</f>
        <v>6545</v>
      </c>
    </row>
    <row r="52" spans="1:14" ht="15" customHeight="1">
      <c r="A52" s="2">
        <v>2011</v>
      </c>
      <c r="B52" s="5" t="s">
        <v>38</v>
      </c>
      <c r="C52" s="3">
        <v>673</v>
      </c>
      <c r="D52" s="3">
        <v>2085000</v>
      </c>
      <c r="E52" s="4">
        <v>32.278177458033603</v>
      </c>
      <c r="F52" s="3">
        <v>616</v>
      </c>
      <c r="G52" s="3">
        <v>1683000</v>
      </c>
      <c r="H52" s="4">
        <v>36.601307189542503</v>
      </c>
      <c r="I52" s="6" t="s">
        <v>38</v>
      </c>
      <c r="J52" s="2">
        <v>57</v>
      </c>
      <c r="K52" s="7">
        <v>402000</v>
      </c>
      <c r="L52" s="4">
        <v>14.179104477611901</v>
      </c>
      <c r="N52">
        <f>IF(Table5[[#This Row],[Age
Group]]="All",Table5[[#This Row],[Suicide
Deaths]],0)</f>
        <v>0</v>
      </c>
    </row>
    <row r="53" spans="1:14" ht="15" customHeight="1">
      <c r="A53" s="2">
        <v>2011</v>
      </c>
      <c r="B53" s="5" t="s">
        <v>39</v>
      </c>
      <c r="C53" s="3">
        <v>1995</v>
      </c>
      <c r="D53" s="3">
        <v>6400000</v>
      </c>
      <c r="E53" s="4">
        <v>31.171875</v>
      </c>
      <c r="F53" s="3">
        <v>1854</v>
      </c>
      <c r="G53" s="3">
        <v>5557000</v>
      </c>
      <c r="H53" s="4">
        <v>33.363325535360801</v>
      </c>
      <c r="I53" s="6" t="s">
        <v>39</v>
      </c>
      <c r="J53" s="2">
        <v>141</v>
      </c>
      <c r="K53" s="7">
        <v>843000</v>
      </c>
      <c r="L53" s="4">
        <v>16.725978647686802</v>
      </c>
      <c r="N53">
        <f>IF(Table5[[#This Row],[Age
Group]]="All",Table5[[#This Row],[Suicide
Deaths]],0)</f>
        <v>0</v>
      </c>
    </row>
    <row r="54" spans="1:14" ht="15" customHeight="1">
      <c r="A54" s="2">
        <v>2011</v>
      </c>
      <c r="B54" s="5" t="s">
        <v>40</v>
      </c>
      <c r="C54" s="3">
        <v>2325</v>
      </c>
      <c r="D54" s="3">
        <v>9236000</v>
      </c>
      <c r="E54" s="4">
        <v>25.173235166738898</v>
      </c>
      <c r="F54" s="3">
        <v>2275</v>
      </c>
      <c r="G54" s="3">
        <v>8826000</v>
      </c>
      <c r="H54" s="4">
        <v>25.7761160208475</v>
      </c>
      <c r="I54" s="6" t="s">
        <v>41</v>
      </c>
      <c r="J54" s="2">
        <v>55</v>
      </c>
      <c r="K54" s="7">
        <v>572000</v>
      </c>
      <c r="L54" s="4">
        <v>9.6153846153846203</v>
      </c>
      <c r="N54">
        <f>IF(Table5[[#This Row],[Age
Group]]="All",Table5[[#This Row],[Suicide
Deaths]],0)</f>
        <v>0</v>
      </c>
    </row>
    <row r="55" spans="1:14" ht="15" customHeight="1">
      <c r="A55" s="2">
        <v>2011</v>
      </c>
      <c r="B55" s="5" t="s">
        <v>42</v>
      </c>
      <c r="C55" s="3">
        <v>1445</v>
      </c>
      <c r="D55" s="3">
        <v>4777000</v>
      </c>
      <c r="E55" s="4">
        <v>30.2491103202847</v>
      </c>
      <c r="F55" s="3">
        <v>1440</v>
      </c>
      <c r="G55" s="3">
        <v>4615000</v>
      </c>
      <c r="H55" s="4">
        <v>31.202600216684701</v>
      </c>
      <c r="I55" s="6" t="s">
        <v>43</v>
      </c>
      <c r="J55" s="2" t="s">
        <v>43</v>
      </c>
      <c r="K55" s="7" t="s">
        <v>43</v>
      </c>
      <c r="L55" s="8" t="s">
        <v>43</v>
      </c>
      <c r="N55">
        <f>IF(Table5[[#This Row],[Age
Group]]="All",Table5[[#This Row],[Suicide
Deaths]],0)</f>
        <v>0</v>
      </c>
    </row>
    <row r="56" spans="1:14" ht="15" customHeight="1">
      <c r="A56" s="2">
        <v>2011</v>
      </c>
      <c r="B56" s="5" t="s">
        <v>44</v>
      </c>
      <c r="C56" s="3">
        <v>6447</v>
      </c>
      <c r="D56" s="3">
        <v>22498000</v>
      </c>
      <c r="E56" s="4">
        <v>28.655880522713101</v>
      </c>
      <c r="F56" s="3">
        <v>6194</v>
      </c>
      <c r="G56" s="3">
        <v>20681000</v>
      </c>
      <c r="H56" s="4">
        <v>29.950195831923001</v>
      </c>
      <c r="I56" s="6" t="s">
        <v>44</v>
      </c>
      <c r="J56" s="2">
        <v>253</v>
      </c>
      <c r="K56" s="7">
        <v>1817000</v>
      </c>
      <c r="L56" s="4">
        <v>13.924050632911401</v>
      </c>
      <c r="N56">
        <f>IF(Table5[[#This Row],[Age
Group]]="All",Table5[[#This Row],[Suicide
Deaths]],0)</f>
        <v>6447</v>
      </c>
    </row>
    <row r="57" spans="1:14" ht="15" customHeight="1">
      <c r="A57" s="2">
        <v>2012</v>
      </c>
      <c r="B57" s="5" t="s">
        <v>38</v>
      </c>
      <c r="C57" s="3">
        <v>726</v>
      </c>
      <c r="D57" s="3">
        <v>2098000</v>
      </c>
      <c r="E57" s="4">
        <v>34.604385128693998</v>
      </c>
      <c r="F57" s="3">
        <v>674</v>
      </c>
      <c r="G57" s="3">
        <v>1698000</v>
      </c>
      <c r="H57" s="4">
        <v>39.693757361601897</v>
      </c>
      <c r="I57" s="6" t="s">
        <v>38</v>
      </c>
      <c r="J57" s="2">
        <v>52</v>
      </c>
      <c r="K57" s="7">
        <v>400000</v>
      </c>
      <c r="L57" s="4">
        <v>13</v>
      </c>
      <c r="N57">
        <f>IF(Table5[[#This Row],[Age
Group]]="All",Table5[[#This Row],[Suicide
Deaths]],0)</f>
        <v>0</v>
      </c>
    </row>
    <row r="58" spans="1:14" ht="15" customHeight="1">
      <c r="A58" s="2">
        <v>2012</v>
      </c>
      <c r="B58" s="5" t="s">
        <v>39</v>
      </c>
      <c r="C58" s="3">
        <v>1920</v>
      </c>
      <c r="D58" s="3">
        <v>6183000</v>
      </c>
      <c r="E58" s="4">
        <v>31.052886948083501</v>
      </c>
      <c r="F58" s="3">
        <v>1790</v>
      </c>
      <c r="G58" s="3">
        <v>5339000</v>
      </c>
      <c r="H58" s="4">
        <v>33.526877692451798</v>
      </c>
      <c r="I58" s="6" t="s">
        <v>39</v>
      </c>
      <c r="J58" s="2">
        <v>130</v>
      </c>
      <c r="K58" s="7">
        <v>844000</v>
      </c>
      <c r="L58" s="4">
        <v>15.4028436018957</v>
      </c>
      <c r="N58">
        <f>IF(Table5[[#This Row],[Age
Group]]="All",Table5[[#This Row],[Suicide
Deaths]],0)</f>
        <v>0</v>
      </c>
    </row>
    <row r="59" spans="1:14" ht="15" customHeight="1">
      <c r="A59" s="2">
        <v>2012</v>
      </c>
      <c r="B59" s="5" t="s">
        <v>40</v>
      </c>
      <c r="C59" s="3">
        <v>2350</v>
      </c>
      <c r="D59" s="3">
        <v>9158000</v>
      </c>
      <c r="E59" s="4">
        <v>25.660624590522001</v>
      </c>
      <c r="F59" s="3">
        <v>2296</v>
      </c>
      <c r="G59" s="3">
        <v>8707000</v>
      </c>
      <c r="H59" s="4">
        <v>26.369587688067099</v>
      </c>
      <c r="I59" s="6" t="s">
        <v>41</v>
      </c>
      <c r="J59" s="2">
        <v>58</v>
      </c>
      <c r="K59" s="7">
        <v>598000</v>
      </c>
      <c r="L59" s="4">
        <v>9.6989966555183997</v>
      </c>
      <c r="N59">
        <f>IF(Table5[[#This Row],[Age
Group]]="All",Table5[[#This Row],[Suicide
Deaths]],0)</f>
        <v>0</v>
      </c>
    </row>
    <row r="60" spans="1:14" ht="15" customHeight="1">
      <c r="A60" s="2">
        <v>2012</v>
      </c>
      <c r="B60" s="5" t="s">
        <v>42</v>
      </c>
      <c r="C60" s="3">
        <v>1440</v>
      </c>
      <c r="D60" s="3">
        <v>4746000</v>
      </c>
      <c r="E60" s="4">
        <v>30.341340075853399</v>
      </c>
      <c r="F60" s="3">
        <v>1436</v>
      </c>
      <c r="G60" s="3">
        <v>4599000</v>
      </c>
      <c r="H60" s="4">
        <v>31.224179169384701</v>
      </c>
      <c r="I60" s="6" t="s">
        <v>43</v>
      </c>
      <c r="J60" s="2" t="s">
        <v>43</v>
      </c>
      <c r="K60" s="7" t="s">
        <v>43</v>
      </c>
      <c r="L60" s="8" t="s">
        <v>43</v>
      </c>
      <c r="N60">
        <f>IF(Table5[[#This Row],[Age
Group]]="All",Table5[[#This Row],[Suicide
Deaths]],0)</f>
        <v>0</v>
      </c>
    </row>
    <row r="61" spans="1:14" ht="15" customHeight="1">
      <c r="A61" s="2">
        <v>2012</v>
      </c>
      <c r="B61" s="5" t="s">
        <v>44</v>
      </c>
      <c r="C61" s="3">
        <v>6441</v>
      </c>
      <c r="D61" s="3">
        <v>22185000</v>
      </c>
      <c r="E61" s="4">
        <v>29.033130493576699</v>
      </c>
      <c r="F61" s="3">
        <v>6201</v>
      </c>
      <c r="G61" s="3">
        <v>20343000</v>
      </c>
      <c r="H61" s="4">
        <v>30.482229759622498</v>
      </c>
      <c r="I61" s="6" t="s">
        <v>44</v>
      </c>
      <c r="J61" s="2">
        <v>240</v>
      </c>
      <c r="K61" s="7">
        <v>1842000</v>
      </c>
      <c r="L61" s="4">
        <v>13.029315960912101</v>
      </c>
      <c r="N61">
        <f>IF(Table5[[#This Row],[Age
Group]]="All",Table5[[#This Row],[Suicide
Deaths]],0)</f>
        <v>6441</v>
      </c>
    </row>
    <row r="62" spans="1:14" ht="15" customHeight="1">
      <c r="A62" s="2">
        <v>2013</v>
      </c>
      <c r="B62" s="5" t="s">
        <v>38</v>
      </c>
      <c r="C62" s="3">
        <v>808</v>
      </c>
      <c r="D62" s="3">
        <v>2104000</v>
      </c>
      <c r="E62" s="4">
        <v>38.403041825095102</v>
      </c>
      <c r="F62" s="3">
        <v>746</v>
      </c>
      <c r="G62" s="3">
        <v>1701000</v>
      </c>
      <c r="H62" s="4">
        <v>43.856554967666099</v>
      </c>
      <c r="I62" s="6" t="s">
        <v>38</v>
      </c>
      <c r="J62" s="2">
        <v>62</v>
      </c>
      <c r="K62" s="7">
        <v>403000</v>
      </c>
      <c r="L62" s="4">
        <v>15.384615384615399</v>
      </c>
      <c r="N62">
        <f>IF(Table5[[#This Row],[Age
Group]]="All",Table5[[#This Row],[Suicide
Deaths]],0)</f>
        <v>0</v>
      </c>
    </row>
    <row r="63" spans="1:14" ht="15" customHeight="1">
      <c r="A63" s="2">
        <v>2013</v>
      </c>
      <c r="B63" s="5" t="s">
        <v>39</v>
      </c>
      <c r="C63" s="3">
        <v>1809</v>
      </c>
      <c r="D63" s="3">
        <v>5985000</v>
      </c>
      <c r="E63" s="4">
        <v>30.225563909774401</v>
      </c>
      <c r="F63" s="3">
        <v>1688</v>
      </c>
      <c r="G63" s="3">
        <v>5147000</v>
      </c>
      <c r="H63" s="4">
        <v>32.795803380610103</v>
      </c>
      <c r="I63" s="6" t="s">
        <v>39</v>
      </c>
      <c r="J63" s="2">
        <v>121</v>
      </c>
      <c r="K63" s="7">
        <v>838000</v>
      </c>
      <c r="L63" s="4">
        <v>14.4391408114559</v>
      </c>
      <c r="N63">
        <f>IF(Table5[[#This Row],[Age
Group]]="All",Table5[[#This Row],[Suicide
Deaths]],0)</f>
        <v>0</v>
      </c>
    </row>
    <row r="64" spans="1:14" ht="15" customHeight="1">
      <c r="A64" s="2">
        <v>2013</v>
      </c>
      <c r="B64" s="5" t="s">
        <v>40</v>
      </c>
      <c r="C64" s="3">
        <v>2422</v>
      </c>
      <c r="D64" s="3">
        <v>9095000</v>
      </c>
      <c r="E64" s="4">
        <v>26.630016492578299</v>
      </c>
      <c r="F64" s="3">
        <v>2360</v>
      </c>
      <c r="G64" s="3">
        <v>8616000</v>
      </c>
      <c r="H64" s="4">
        <v>27.390900649953601</v>
      </c>
      <c r="I64" s="6" t="s">
        <v>41</v>
      </c>
      <c r="J64" s="2">
        <v>68</v>
      </c>
      <c r="K64" s="7">
        <v>635000</v>
      </c>
      <c r="L64" s="4">
        <v>10.7086614173228</v>
      </c>
      <c r="N64">
        <f>IF(Table5[[#This Row],[Age
Group]]="All",Table5[[#This Row],[Suicide
Deaths]],0)</f>
        <v>0</v>
      </c>
    </row>
    <row r="65" spans="1:14" ht="15" customHeight="1">
      <c r="A65" s="2">
        <v>2013</v>
      </c>
      <c r="B65" s="5" t="s">
        <v>42</v>
      </c>
      <c r="C65" s="3">
        <v>1456</v>
      </c>
      <c r="D65" s="3">
        <v>4798000</v>
      </c>
      <c r="E65" s="4">
        <v>30.345977490621099</v>
      </c>
      <c r="F65" s="3">
        <v>1450</v>
      </c>
      <c r="G65" s="3">
        <v>4642000</v>
      </c>
      <c r="H65" s="4">
        <v>31.236535975872499</v>
      </c>
      <c r="I65" s="6" t="s">
        <v>43</v>
      </c>
      <c r="J65" s="2" t="s">
        <v>43</v>
      </c>
      <c r="K65" s="7" t="s">
        <v>43</v>
      </c>
      <c r="L65" s="8" t="s">
        <v>43</v>
      </c>
      <c r="N65">
        <f>IF(Table5[[#This Row],[Age
Group]]="All",Table5[[#This Row],[Suicide
Deaths]],0)</f>
        <v>0</v>
      </c>
    </row>
    <row r="66" spans="1:14" ht="15" customHeight="1">
      <c r="A66" s="2">
        <v>2013</v>
      </c>
      <c r="B66" s="5" t="s">
        <v>44</v>
      </c>
      <c r="C66" s="3">
        <v>6501</v>
      </c>
      <c r="D66" s="3">
        <v>21982000</v>
      </c>
      <c r="E66" s="4">
        <v>29.5741970703303</v>
      </c>
      <c r="F66" s="3">
        <v>6250</v>
      </c>
      <c r="G66" s="3">
        <v>20106000</v>
      </c>
      <c r="H66" s="4">
        <v>31.085248184621499</v>
      </c>
      <c r="I66" s="6" t="s">
        <v>44</v>
      </c>
      <c r="J66" s="2">
        <v>251</v>
      </c>
      <c r="K66" s="7">
        <v>1876000</v>
      </c>
      <c r="L66" s="4">
        <v>13.3795309168444</v>
      </c>
      <c r="N66">
        <f>IF(Table5[[#This Row],[Age
Group]]="All",Table5[[#This Row],[Suicide
Deaths]],0)</f>
        <v>6501</v>
      </c>
    </row>
    <row r="67" spans="1:14" ht="15" customHeight="1">
      <c r="A67" s="2">
        <v>2014</v>
      </c>
      <c r="B67" s="5" t="s">
        <v>38</v>
      </c>
      <c r="C67" s="3">
        <v>788</v>
      </c>
      <c r="D67" s="3">
        <v>2100000</v>
      </c>
      <c r="E67" s="4">
        <v>37.523809523809497</v>
      </c>
      <c r="F67" s="3">
        <v>730</v>
      </c>
      <c r="G67" s="3">
        <v>1701000</v>
      </c>
      <c r="H67" s="4">
        <v>42.915931804820701</v>
      </c>
      <c r="I67" s="6" t="s">
        <v>38</v>
      </c>
      <c r="J67" s="2">
        <v>58</v>
      </c>
      <c r="K67" s="7">
        <v>399000</v>
      </c>
      <c r="L67" s="4">
        <v>14.5363408521303</v>
      </c>
      <c r="N67">
        <f>IF(Table5[[#This Row],[Age
Group]]="All",Table5[[#This Row],[Suicide
Deaths]],0)</f>
        <v>0</v>
      </c>
    </row>
    <row r="68" spans="1:14" ht="15" customHeight="1">
      <c r="A68" s="2">
        <v>2014</v>
      </c>
      <c r="B68" s="5" t="s">
        <v>39</v>
      </c>
      <c r="C68" s="3">
        <v>1867</v>
      </c>
      <c r="D68" s="3">
        <v>5823000</v>
      </c>
      <c r="E68" s="4">
        <v>32.062510733299</v>
      </c>
      <c r="F68" s="3">
        <v>1705</v>
      </c>
      <c r="G68" s="3">
        <v>4991000</v>
      </c>
      <c r="H68" s="4">
        <v>34.1614906832298</v>
      </c>
      <c r="I68" s="6" t="s">
        <v>39</v>
      </c>
      <c r="J68" s="2">
        <v>162</v>
      </c>
      <c r="K68" s="7">
        <v>832000</v>
      </c>
      <c r="L68" s="4">
        <v>19.471153846153801</v>
      </c>
      <c r="N68">
        <f>IF(Table5[[#This Row],[Age
Group]]="All",Table5[[#This Row],[Suicide
Deaths]],0)</f>
        <v>0</v>
      </c>
    </row>
    <row r="69" spans="1:14" ht="15" customHeight="1">
      <c r="A69" s="2">
        <v>2014</v>
      </c>
      <c r="B69" s="5" t="s">
        <v>40</v>
      </c>
      <c r="C69" s="3">
        <v>2489</v>
      </c>
      <c r="D69" s="3">
        <v>9045000</v>
      </c>
      <c r="E69" s="4">
        <v>27.517965726920998</v>
      </c>
      <c r="F69" s="3">
        <v>2423</v>
      </c>
      <c r="G69" s="3">
        <v>8537000</v>
      </c>
      <c r="H69" s="4">
        <v>28.382335715122402</v>
      </c>
      <c r="I69" s="6" t="s">
        <v>41</v>
      </c>
      <c r="J69" s="2">
        <v>73</v>
      </c>
      <c r="K69" s="7">
        <v>649000</v>
      </c>
      <c r="L69" s="4">
        <v>11.248073959938401</v>
      </c>
      <c r="N69">
        <f>IF(Table5[[#This Row],[Age
Group]]="All",Table5[[#This Row],[Suicide
Deaths]],0)</f>
        <v>0</v>
      </c>
    </row>
    <row r="70" spans="1:14" ht="15" customHeight="1">
      <c r="A70" s="2">
        <v>2014</v>
      </c>
      <c r="B70" s="5" t="s">
        <v>42</v>
      </c>
      <c r="C70" s="3">
        <v>1495</v>
      </c>
      <c r="D70" s="3">
        <v>4702000</v>
      </c>
      <c r="E70" s="4">
        <v>31.794980859208898</v>
      </c>
      <c r="F70" s="3">
        <v>1488</v>
      </c>
      <c r="G70" s="3">
        <v>4561000</v>
      </c>
      <c r="H70" s="4">
        <v>32.624424468318402</v>
      </c>
      <c r="I70" s="6" t="s">
        <v>43</v>
      </c>
      <c r="J70" s="2" t="s">
        <v>43</v>
      </c>
      <c r="K70" s="7" t="s">
        <v>43</v>
      </c>
      <c r="L70" s="8" t="s">
        <v>43</v>
      </c>
      <c r="N70">
        <f>IF(Table5[[#This Row],[Age
Group]]="All",Table5[[#This Row],[Suicide
Deaths]],0)</f>
        <v>0</v>
      </c>
    </row>
    <row r="71" spans="1:14" ht="15" customHeight="1">
      <c r="A71" s="2">
        <v>2014</v>
      </c>
      <c r="B71" s="5" t="s">
        <v>44</v>
      </c>
      <c r="C71" s="3">
        <v>6645</v>
      </c>
      <c r="D71" s="3">
        <v>21670000</v>
      </c>
      <c r="E71" s="4">
        <v>30.664513151822799</v>
      </c>
      <c r="F71" s="3">
        <v>6352</v>
      </c>
      <c r="G71" s="3">
        <v>19790000</v>
      </c>
      <c r="H71" s="4">
        <v>32.097018696311302</v>
      </c>
      <c r="I71" s="6" t="s">
        <v>44</v>
      </c>
      <c r="J71" s="2">
        <v>293</v>
      </c>
      <c r="K71" s="7">
        <v>1880000</v>
      </c>
      <c r="L71" s="4">
        <v>15.585106382978701</v>
      </c>
      <c r="N71">
        <f>IF(Table5[[#This Row],[Age
Group]]="All",Table5[[#This Row],[Suicide
Deaths]],0)</f>
        <v>6645</v>
      </c>
    </row>
    <row r="72" spans="1:14" ht="15" customHeight="1">
      <c r="A72" s="2">
        <v>2015</v>
      </c>
      <c r="B72" s="5" t="s">
        <v>38</v>
      </c>
      <c r="C72" s="3">
        <v>841</v>
      </c>
      <c r="D72" s="3">
        <v>2069000</v>
      </c>
      <c r="E72" s="4">
        <v>40.647655872402098</v>
      </c>
      <c r="F72" s="3">
        <v>779</v>
      </c>
      <c r="G72" s="3">
        <v>1676000</v>
      </c>
      <c r="H72" s="4">
        <v>46.479713603818603</v>
      </c>
      <c r="I72" s="6" t="s">
        <v>38</v>
      </c>
      <c r="J72" s="2">
        <v>62</v>
      </c>
      <c r="K72" s="7">
        <v>393000</v>
      </c>
      <c r="L72" s="4">
        <v>15.7760814249364</v>
      </c>
      <c r="N72">
        <f>IF(Table5[[#This Row],[Age
Group]]="All",Table5[[#This Row],[Suicide
Deaths]],0)</f>
        <v>0</v>
      </c>
    </row>
    <row r="73" spans="1:14" ht="15" customHeight="1">
      <c r="A73" s="2">
        <v>2015</v>
      </c>
      <c r="B73" s="5" t="s">
        <v>39</v>
      </c>
      <c r="C73" s="3">
        <v>1861</v>
      </c>
      <c r="D73" s="3">
        <v>5652000</v>
      </c>
      <c r="E73" s="4">
        <v>32.9263977353149</v>
      </c>
      <c r="F73" s="3">
        <v>1710</v>
      </c>
      <c r="G73" s="3">
        <v>4828000</v>
      </c>
      <c r="H73" s="4">
        <v>35.418392709196397</v>
      </c>
      <c r="I73" s="6" t="s">
        <v>39</v>
      </c>
      <c r="J73" s="2">
        <v>151</v>
      </c>
      <c r="K73" s="7">
        <v>824000</v>
      </c>
      <c r="L73" s="4">
        <v>18.325242718446599</v>
      </c>
      <c r="N73">
        <f>IF(Table5[[#This Row],[Age
Group]]="All",Table5[[#This Row],[Suicide
Deaths]],0)</f>
        <v>0</v>
      </c>
    </row>
    <row r="74" spans="1:14" ht="15" customHeight="1">
      <c r="A74" s="2">
        <v>2015</v>
      </c>
      <c r="B74" s="5" t="s">
        <v>40</v>
      </c>
      <c r="C74" s="3">
        <v>2494</v>
      </c>
      <c r="D74" s="3">
        <v>8934000</v>
      </c>
      <c r="E74" s="4">
        <v>27.915827177076299</v>
      </c>
      <c r="F74" s="3">
        <v>2409</v>
      </c>
      <c r="G74" s="3">
        <v>8391000</v>
      </c>
      <c r="H74" s="4">
        <v>28.709331426528401</v>
      </c>
      <c r="I74" s="6" t="s">
        <v>41</v>
      </c>
      <c r="J74" s="2">
        <v>92</v>
      </c>
      <c r="K74" s="7">
        <v>687000</v>
      </c>
      <c r="L74" s="4">
        <v>13.391557496360999</v>
      </c>
      <c r="N74">
        <f>IF(Table5[[#This Row],[Age
Group]]="All",Table5[[#This Row],[Suicide
Deaths]],0)</f>
        <v>0</v>
      </c>
    </row>
    <row r="75" spans="1:14" ht="15" customHeight="1">
      <c r="A75" s="2">
        <v>2015</v>
      </c>
      <c r="B75" s="5" t="s">
        <v>42</v>
      </c>
      <c r="C75" s="3">
        <v>1414</v>
      </c>
      <c r="D75" s="3">
        <v>4578000</v>
      </c>
      <c r="E75" s="4">
        <v>30.8868501529052</v>
      </c>
      <c r="F75" s="3">
        <v>1407</v>
      </c>
      <c r="G75" s="3">
        <v>4434000</v>
      </c>
      <c r="H75" s="4">
        <v>31.732070365358599</v>
      </c>
      <c r="I75" s="6" t="s">
        <v>43</v>
      </c>
      <c r="J75" s="2" t="s">
        <v>43</v>
      </c>
      <c r="K75" s="7" t="s">
        <v>43</v>
      </c>
      <c r="L75" s="8" t="s">
        <v>43</v>
      </c>
      <c r="N75">
        <f>IF(Table5[[#This Row],[Age
Group]]="All",Table5[[#This Row],[Suicide
Deaths]],0)</f>
        <v>0</v>
      </c>
    </row>
    <row r="76" spans="1:14" ht="15" customHeight="1">
      <c r="A76" s="2">
        <v>2015</v>
      </c>
      <c r="B76" s="5" t="s">
        <v>44</v>
      </c>
      <c r="C76" s="3">
        <v>6616</v>
      </c>
      <c r="D76" s="3">
        <v>21233000</v>
      </c>
      <c r="E76" s="4">
        <v>31.159044882965201</v>
      </c>
      <c r="F76" s="3">
        <v>6311</v>
      </c>
      <c r="G76" s="3">
        <v>19329000</v>
      </c>
      <c r="H76" s="4">
        <v>32.650421646231102</v>
      </c>
      <c r="I76" s="6" t="s">
        <v>44</v>
      </c>
      <c r="J76" s="2">
        <v>305</v>
      </c>
      <c r="K76" s="7">
        <v>1904000</v>
      </c>
      <c r="L76" s="4">
        <v>16.018907563025198</v>
      </c>
      <c r="N76">
        <f>IF(Table5[[#This Row],[Age
Group]]="All",Table5[[#This Row],[Suicide
Deaths]],0)</f>
        <v>6616</v>
      </c>
    </row>
    <row r="77" spans="1:14" ht="15" customHeight="1">
      <c r="A77" s="2">
        <v>2016</v>
      </c>
      <c r="B77" s="5" t="s">
        <v>38</v>
      </c>
      <c r="C77" s="3">
        <v>890</v>
      </c>
      <c r="D77" s="3">
        <v>2032000</v>
      </c>
      <c r="E77" s="4">
        <v>43.7992125984252</v>
      </c>
      <c r="F77" s="3">
        <v>833</v>
      </c>
      <c r="G77" s="3">
        <v>1649000</v>
      </c>
      <c r="H77" s="4">
        <v>50.5154639175258</v>
      </c>
      <c r="I77" s="6" t="s">
        <v>38</v>
      </c>
      <c r="J77" s="2">
        <v>57</v>
      </c>
      <c r="K77" s="7">
        <v>383000</v>
      </c>
      <c r="L77" s="4">
        <v>14.882506527415099</v>
      </c>
      <c r="N77">
        <f>IF(Table5[[#This Row],[Age
Group]]="All",Table5[[#This Row],[Suicide
Deaths]],0)</f>
        <v>0</v>
      </c>
    </row>
    <row r="78" spans="1:14" ht="15" customHeight="1">
      <c r="A78" s="2">
        <v>2016</v>
      </c>
      <c r="B78" s="5" t="s">
        <v>39</v>
      </c>
      <c r="C78" s="3">
        <v>1691</v>
      </c>
      <c r="D78" s="3">
        <v>5485000</v>
      </c>
      <c r="E78" s="4">
        <v>30.829535095715599</v>
      </c>
      <c r="F78" s="3">
        <v>1562</v>
      </c>
      <c r="G78" s="3">
        <v>4667000</v>
      </c>
      <c r="H78" s="4">
        <v>33.469037925862402</v>
      </c>
      <c r="I78" s="6" t="s">
        <v>39</v>
      </c>
      <c r="J78" s="2">
        <v>129</v>
      </c>
      <c r="K78" s="7">
        <v>818000</v>
      </c>
      <c r="L78" s="4">
        <v>15.7701711491443</v>
      </c>
      <c r="N78">
        <f>IF(Table5[[#This Row],[Age
Group]]="All",Table5[[#This Row],[Suicide
Deaths]],0)</f>
        <v>0</v>
      </c>
    </row>
    <row r="79" spans="1:14" ht="15" customHeight="1">
      <c r="A79" s="2">
        <v>2016</v>
      </c>
      <c r="B79" s="5" t="s">
        <v>40</v>
      </c>
      <c r="C79" s="3">
        <v>2443</v>
      </c>
      <c r="D79" s="3">
        <v>8820000</v>
      </c>
      <c r="E79" s="4">
        <v>27.698412698412699</v>
      </c>
      <c r="F79" s="3">
        <v>2361</v>
      </c>
      <c r="G79" s="3">
        <v>8245000</v>
      </c>
      <c r="H79" s="4">
        <v>28.635536688902398</v>
      </c>
      <c r="I79" s="6" t="s">
        <v>41</v>
      </c>
      <c r="J79" s="2">
        <v>86</v>
      </c>
      <c r="K79" s="7">
        <v>708000</v>
      </c>
      <c r="L79" s="4">
        <v>12.1468926553672</v>
      </c>
      <c r="N79">
        <f>IF(Table5[[#This Row],[Age
Group]]="All",Table5[[#This Row],[Suicide
Deaths]],0)</f>
        <v>0</v>
      </c>
    </row>
    <row r="80" spans="1:14" ht="15" customHeight="1">
      <c r="A80" s="2">
        <v>2016</v>
      </c>
      <c r="B80" s="5" t="s">
        <v>42</v>
      </c>
      <c r="C80" s="3">
        <v>1434</v>
      </c>
      <c r="D80" s="3">
        <v>4539000</v>
      </c>
      <c r="E80" s="4">
        <v>31.5928618638467</v>
      </c>
      <c r="F80" s="3">
        <v>1430</v>
      </c>
      <c r="G80" s="3">
        <v>4406000</v>
      </c>
      <c r="H80" s="4">
        <v>32.455742169768499</v>
      </c>
      <c r="I80" s="6" t="s">
        <v>43</v>
      </c>
      <c r="J80" s="2" t="s">
        <v>43</v>
      </c>
      <c r="K80" s="7" t="s">
        <v>43</v>
      </c>
      <c r="L80" s="8" t="s">
        <v>43</v>
      </c>
      <c r="N80">
        <f>IF(Table5[[#This Row],[Age
Group]]="All",Table5[[#This Row],[Suicide
Deaths]],0)</f>
        <v>0</v>
      </c>
    </row>
    <row r="81" spans="1:14" ht="15" customHeight="1">
      <c r="A81" s="2">
        <v>2016</v>
      </c>
      <c r="B81" s="5" t="s">
        <v>44</v>
      </c>
      <c r="C81" s="3">
        <v>6467</v>
      </c>
      <c r="D81" s="3">
        <v>20876000</v>
      </c>
      <c r="E81" s="4">
        <v>30.978156735006699</v>
      </c>
      <c r="F81" s="3">
        <v>6195</v>
      </c>
      <c r="G81" s="3">
        <v>18967000</v>
      </c>
      <c r="H81" s="4">
        <v>32.661991880634801</v>
      </c>
      <c r="I81" s="6" t="s">
        <v>44</v>
      </c>
      <c r="J81" s="2">
        <v>272</v>
      </c>
      <c r="K81" s="7">
        <v>1909000</v>
      </c>
      <c r="L81" s="4">
        <v>14.248297537978001</v>
      </c>
      <c r="N81">
        <f>IF(Table5[[#This Row],[Age
Group]]="All",Table5[[#This Row],[Suicide
Deaths]],0)</f>
        <v>6467</v>
      </c>
    </row>
    <row r="82" spans="1:14" ht="15" customHeight="1">
      <c r="A82" s="2">
        <v>2017</v>
      </c>
      <c r="B82" s="5" t="s">
        <v>38</v>
      </c>
      <c r="C82" s="3">
        <v>874</v>
      </c>
      <c r="D82" s="3">
        <v>1986000</v>
      </c>
      <c r="E82" s="4">
        <v>44.0080563947634</v>
      </c>
      <c r="F82" s="3">
        <v>798</v>
      </c>
      <c r="G82" s="3">
        <v>1612000</v>
      </c>
      <c r="H82" s="4">
        <v>49.503722084367297</v>
      </c>
      <c r="I82" s="6" t="s">
        <v>38</v>
      </c>
      <c r="J82" s="2">
        <v>76</v>
      </c>
      <c r="K82" s="7">
        <v>374000</v>
      </c>
      <c r="L82" s="4">
        <v>20.320855614973301</v>
      </c>
      <c r="N82">
        <f>IF(Table5[[#This Row],[Age
Group]]="All",Table5[[#This Row],[Suicide
Deaths]],0)</f>
        <v>0</v>
      </c>
    </row>
    <row r="83" spans="1:14" ht="15" customHeight="1">
      <c r="A83" s="2">
        <v>2017</v>
      </c>
      <c r="B83" s="5" t="s">
        <v>39</v>
      </c>
      <c r="C83" s="3">
        <v>1782</v>
      </c>
      <c r="D83" s="3">
        <v>5330000</v>
      </c>
      <c r="E83" s="4">
        <v>33.433395872420299</v>
      </c>
      <c r="F83" s="3">
        <v>1647</v>
      </c>
      <c r="G83" s="3">
        <v>4519000</v>
      </c>
      <c r="H83" s="4">
        <v>36.446116397433101</v>
      </c>
      <c r="I83" s="6" t="s">
        <v>39</v>
      </c>
      <c r="J83" s="2">
        <v>135</v>
      </c>
      <c r="K83" s="7">
        <v>811000</v>
      </c>
      <c r="L83" s="4">
        <v>16.6461159062885</v>
      </c>
      <c r="N83">
        <f>IF(Table5[[#This Row],[Age
Group]]="All",Table5[[#This Row],[Suicide
Deaths]],0)</f>
        <v>0</v>
      </c>
    </row>
    <row r="84" spans="1:14" ht="15" customHeight="1">
      <c r="A84" s="2">
        <v>2017</v>
      </c>
      <c r="B84" s="5" t="s">
        <v>40</v>
      </c>
      <c r="C84" s="3">
        <v>2521</v>
      </c>
      <c r="D84" s="3">
        <v>8683000</v>
      </c>
      <c r="E84" s="4">
        <v>29.033744097662101</v>
      </c>
      <c r="F84" s="3">
        <v>2438</v>
      </c>
      <c r="G84" s="3">
        <v>8067000</v>
      </c>
      <c r="H84" s="4">
        <v>30.2218916573695</v>
      </c>
      <c r="I84" s="6" t="s">
        <v>41</v>
      </c>
      <c r="J84" s="2">
        <v>89</v>
      </c>
      <c r="K84" s="7">
        <v>759000</v>
      </c>
      <c r="L84" s="4">
        <v>11.725955204216101</v>
      </c>
      <c r="N84">
        <f>IF(Table5[[#This Row],[Age
Group]]="All",Table5[[#This Row],[Suicide
Deaths]],0)</f>
        <v>0</v>
      </c>
    </row>
    <row r="85" spans="1:14" ht="15" customHeight="1">
      <c r="A85" s="2">
        <v>2017</v>
      </c>
      <c r="B85" s="5" t="s">
        <v>42</v>
      </c>
      <c r="C85" s="3">
        <v>1489</v>
      </c>
      <c r="D85" s="3">
        <v>4512000</v>
      </c>
      <c r="E85" s="4">
        <v>33.000886524822697</v>
      </c>
      <c r="F85" s="3">
        <v>1483</v>
      </c>
      <c r="G85" s="3">
        <v>4369000</v>
      </c>
      <c r="H85" s="4">
        <v>33.943694209201198</v>
      </c>
      <c r="I85" s="6" t="s">
        <v>43</v>
      </c>
      <c r="J85" s="2" t="s">
        <v>43</v>
      </c>
      <c r="K85" s="7" t="s">
        <v>43</v>
      </c>
      <c r="L85" s="8" t="s">
        <v>43</v>
      </c>
      <c r="N85">
        <f>IF(Table5[[#This Row],[Age
Group]]="All",Table5[[#This Row],[Suicide
Deaths]],0)</f>
        <v>0</v>
      </c>
    </row>
    <row r="86" spans="1:14" ht="15" customHeight="1">
      <c r="A86" s="2">
        <v>2017</v>
      </c>
      <c r="B86" s="5" t="s">
        <v>44</v>
      </c>
      <c r="C86" s="3">
        <v>6686</v>
      </c>
      <c r="D86" s="3">
        <v>20511000</v>
      </c>
      <c r="E86" s="4">
        <v>32.597142996440901</v>
      </c>
      <c r="F86" s="3">
        <v>6386</v>
      </c>
      <c r="G86" s="3">
        <v>18567000</v>
      </c>
      <c r="H86" s="4">
        <v>34.394355577099198</v>
      </c>
      <c r="I86" s="6" t="s">
        <v>44</v>
      </c>
      <c r="J86" s="2">
        <v>300</v>
      </c>
      <c r="K86" s="7">
        <v>1944000</v>
      </c>
      <c r="L86" s="4">
        <v>15.4320987654321</v>
      </c>
      <c r="N86">
        <f>IF(Table5[[#This Row],[Age
Group]]="All",Table5[[#This Row],[Suicide
Deaths]],0)</f>
        <v>6686</v>
      </c>
    </row>
    <row r="87" spans="1:14" ht="15" customHeight="1">
      <c r="A87" s="2">
        <v>2018</v>
      </c>
      <c r="B87" s="5" t="s">
        <v>38</v>
      </c>
      <c r="C87" s="3">
        <v>889</v>
      </c>
      <c r="D87" s="3">
        <v>1924000</v>
      </c>
      <c r="E87" s="4">
        <v>46.205821205821202</v>
      </c>
      <c r="F87" s="3">
        <v>810</v>
      </c>
      <c r="G87" s="3">
        <v>1565000</v>
      </c>
      <c r="H87" s="4">
        <v>51.757188498402598</v>
      </c>
      <c r="I87" s="6" t="s">
        <v>38</v>
      </c>
      <c r="J87" s="2">
        <v>79</v>
      </c>
      <c r="K87" s="7">
        <v>359000</v>
      </c>
      <c r="L87" s="4">
        <v>22.005571030640699</v>
      </c>
      <c r="N87">
        <f>IF(Table5[[#This Row],[Age
Group]]="All",Table5[[#This Row],[Suicide
Deaths]],0)</f>
        <v>0</v>
      </c>
    </row>
    <row r="88" spans="1:14" ht="15" customHeight="1">
      <c r="A88" s="2">
        <v>2018</v>
      </c>
      <c r="B88" s="5" t="s">
        <v>39</v>
      </c>
      <c r="C88" s="3">
        <v>1730</v>
      </c>
      <c r="D88" s="3">
        <v>5185000</v>
      </c>
      <c r="E88" s="4">
        <v>33.365477338476403</v>
      </c>
      <c r="F88" s="3">
        <v>1603</v>
      </c>
      <c r="G88" s="3">
        <v>4371000</v>
      </c>
      <c r="H88" s="4">
        <v>36.673530084648803</v>
      </c>
      <c r="I88" s="6" t="s">
        <v>39</v>
      </c>
      <c r="J88" s="2">
        <v>127</v>
      </c>
      <c r="K88" s="7">
        <v>814000</v>
      </c>
      <c r="L88" s="4">
        <v>15.601965601965601</v>
      </c>
      <c r="N88">
        <f>IF(Table5[[#This Row],[Age
Group]]="All",Table5[[#This Row],[Suicide
Deaths]],0)</f>
        <v>0</v>
      </c>
    </row>
    <row r="89" spans="1:14" ht="15" customHeight="1">
      <c r="A89" s="2">
        <v>2018</v>
      </c>
      <c r="B89" s="5" t="s">
        <v>40</v>
      </c>
      <c r="C89" s="3">
        <v>2653</v>
      </c>
      <c r="D89" s="3">
        <v>8551000</v>
      </c>
      <c r="E89" s="4">
        <v>31.025611039644499</v>
      </c>
      <c r="F89" s="3">
        <v>2575</v>
      </c>
      <c r="G89" s="3">
        <v>7894000</v>
      </c>
      <c r="H89" s="4">
        <v>32.619711173042802</v>
      </c>
      <c r="I89" s="6" t="s">
        <v>41</v>
      </c>
      <c r="J89" s="2">
        <v>83</v>
      </c>
      <c r="K89" s="7">
        <v>787000</v>
      </c>
      <c r="L89" s="4">
        <v>10.5463786531131</v>
      </c>
      <c r="N89">
        <f>IF(Table5[[#This Row],[Age
Group]]="All",Table5[[#This Row],[Suicide
Deaths]],0)</f>
        <v>0</v>
      </c>
    </row>
    <row r="90" spans="1:14" ht="15" customHeight="1">
      <c r="A90" s="2">
        <v>2018</v>
      </c>
      <c r="B90" s="5" t="s">
        <v>42</v>
      </c>
      <c r="C90" s="3">
        <v>1428</v>
      </c>
      <c r="D90" s="3">
        <v>4522000</v>
      </c>
      <c r="E90" s="4">
        <v>31.578947368421101</v>
      </c>
      <c r="F90" s="3">
        <v>1423</v>
      </c>
      <c r="G90" s="3">
        <v>4392000</v>
      </c>
      <c r="H90" s="4">
        <v>32.399817850637497</v>
      </c>
      <c r="I90" s="6" t="s">
        <v>43</v>
      </c>
      <c r="J90" s="2" t="s">
        <v>43</v>
      </c>
      <c r="K90" s="7" t="s">
        <v>43</v>
      </c>
      <c r="L90" s="8" t="s">
        <v>43</v>
      </c>
      <c r="N90">
        <f>IF(Table5[[#This Row],[Age
Group]]="All",Table5[[#This Row],[Suicide
Deaths]],0)</f>
        <v>0</v>
      </c>
    </row>
    <row r="91" spans="1:14" ht="15" customHeight="1">
      <c r="A91" s="2">
        <v>2018</v>
      </c>
      <c r="B91" s="5" t="s">
        <v>44</v>
      </c>
      <c r="C91" s="3">
        <v>6718</v>
      </c>
      <c r="D91" s="3">
        <v>20182000</v>
      </c>
      <c r="E91" s="4">
        <v>33.287087503716201</v>
      </c>
      <c r="F91" s="3">
        <v>6428</v>
      </c>
      <c r="G91" s="3">
        <v>18222000</v>
      </c>
      <c r="H91" s="4">
        <v>35.2760399517067</v>
      </c>
      <c r="I91" s="6" t="s">
        <v>44</v>
      </c>
      <c r="J91" s="2">
        <v>290</v>
      </c>
      <c r="K91" s="7">
        <v>1960000</v>
      </c>
      <c r="L91" s="4">
        <v>14.7959183673469</v>
      </c>
      <c r="N91">
        <f>IF(Table5[[#This Row],[Age
Group]]="All",Table5[[#This Row],[Suicide
Deaths]],0)</f>
        <v>6718</v>
      </c>
    </row>
    <row r="92" spans="1:14" ht="15" customHeight="1">
      <c r="A92" s="2">
        <v>2019</v>
      </c>
      <c r="B92" s="5" t="s">
        <v>38</v>
      </c>
      <c r="C92" s="3">
        <v>820</v>
      </c>
      <c r="D92" s="3">
        <v>1876000</v>
      </c>
      <c r="E92" s="4">
        <v>43.710021321961598</v>
      </c>
      <c r="F92" s="3">
        <v>764</v>
      </c>
      <c r="G92" s="3">
        <v>1524000</v>
      </c>
      <c r="H92" s="4">
        <v>50.131233595800502</v>
      </c>
      <c r="I92" s="6" t="s">
        <v>38</v>
      </c>
      <c r="J92" s="2">
        <v>56</v>
      </c>
      <c r="K92" s="7">
        <v>352000</v>
      </c>
      <c r="L92" s="4">
        <v>15.909090909090899</v>
      </c>
      <c r="N92">
        <f>IF(Table5[[#This Row],[Age
Group]]="All",Table5[[#This Row],[Suicide
Deaths]],0)</f>
        <v>0</v>
      </c>
    </row>
    <row r="93" spans="1:14" ht="15" customHeight="1">
      <c r="A93" s="2">
        <v>2019</v>
      </c>
      <c r="B93" s="5" t="s">
        <v>39</v>
      </c>
      <c r="C93" s="3">
        <v>1666</v>
      </c>
      <c r="D93" s="3">
        <v>5050000</v>
      </c>
      <c r="E93" s="4">
        <v>32.990099009901002</v>
      </c>
      <c r="F93" s="3">
        <v>1528</v>
      </c>
      <c r="G93" s="3">
        <v>4236000</v>
      </c>
      <c r="H93" s="4">
        <v>36.071765816808302</v>
      </c>
      <c r="I93" s="6" t="s">
        <v>39</v>
      </c>
      <c r="J93" s="2">
        <v>138</v>
      </c>
      <c r="K93" s="7">
        <v>814000</v>
      </c>
      <c r="L93" s="4">
        <v>16.953316953317</v>
      </c>
      <c r="N93">
        <f>IF(Table5[[#This Row],[Age
Group]]="All",Table5[[#This Row],[Suicide
Deaths]],0)</f>
        <v>0</v>
      </c>
    </row>
    <row r="94" spans="1:14" ht="15" customHeight="1">
      <c r="A94" s="2">
        <v>2019</v>
      </c>
      <c r="B94" s="5" t="s">
        <v>40</v>
      </c>
      <c r="C94" s="3">
        <v>2443</v>
      </c>
      <c r="D94" s="3">
        <v>8355000</v>
      </c>
      <c r="E94" s="4">
        <v>29.239976062238199</v>
      </c>
      <c r="F94" s="3">
        <v>2350</v>
      </c>
      <c r="G94" s="3">
        <v>7668000</v>
      </c>
      <c r="H94" s="4">
        <v>30.646844027125699</v>
      </c>
      <c r="I94" s="6" t="s">
        <v>41</v>
      </c>
      <c r="J94" s="2">
        <v>99</v>
      </c>
      <c r="K94" s="7">
        <v>820000</v>
      </c>
      <c r="L94" s="4">
        <v>12.0731707317073</v>
      </c>
      <c r="N94">
        <f>IF(Table5[[#This Row],[Age
Group]]="All",Table5[[#This Row],[Suicide
Deaths]],0)</f>
        <v>0</v>
      </c>
    </row>
    <row r="95" spans="1:14" ht="15" customHeight="1">
      <c r="A95" s="2">
        <v>2019</v>
      </c>
      <c r="B95" s="5" t="s">
        <v>42</v>
      </c>
      <c r="C95" s="3">
        <v>1525</v>
      </c>
      <c r="D95" s="3">
        <v>4536000</v>
      </c>
      <c r="E95" s="4">
        <v>33.619929453262799</v>
      </c>
      <c r="F95" s="3">
        <v>1519</v>
      </c>
      <c r="G95" s="3">
        <v>4403000</v>
      </c>
      <c r="H95" s="4">
        <v>34.499205087440401</v>
      </c>
      <c r="I95" s="6" t="s">
        <v>43</v>
      </c>
      <c r="J95" s="2" t="s">
        <v>43</v>
      </c>
      <c r="K95" s="7" t="s">
        <v>43</v>
      </c>
      <c r="L95" s="8" t="s">
        <v>43</v>
      </c>
      <c r="N95">
        <f>IF(Table5[[#This Row],[Age
Group]]="All",Table5[[#This Row],[Suicide
Deaths]],0)</f>
        <v>0</v>
      </c>
    </row>
    <row r="96" spans="1:14" ht="15" customHeight="1">
      <c r="A96" s="2">
        <v>2019</v>
      </c>
      <c r="B96" s="5" t="s">
        <v>44</v>
      </c>
      <c r="C96" s="3">
        <v>6481</v>
      </c>
      <c r="D96" s="3">
        <v>19817000</v>
      </c>
      <c r="E96" s="4">
        <v>32.7042438310541</v>
      </c>
      <c r="F96" s="3">
        <v>6188</v>
      </c>
      <c r="G96" s="3">
        <v>17831000</v>
      </c>
      <c r="H96" s="4">
        <v>34.703606079300101</v>
      </c>
      <c r="I96" s="6" t="s">
        <v>44</v>
      </c>
      <c r="J96" s="2">
        <v>293</v>
      </c>
      <c r="K96" s="7">
        <v>1986000</v>
      </c>
      <c r="L96" s="4">
        <v>14.753272910372599</v>
      </c>
      <c r="N96">
        <f>IF(Table5[[#This Row],[Age
Group]]="All",Table5[[#This Row],[Suicide
Deaths]],0)</f>
        <v>6481</v>
      </c>
    </row>
    <row r="97" spans="1:14" ht="15" customHeight="1">
      <c r="A97" s="2">
        <v>2020</v>
      </c>
      <c r="B97" s="5" t="s">
        <v>38</v>
      </c>
      <c r="C97" s="3">
        <v>847</v>
      </c>
      <c r="D97" s="3">
        <v>1830000</v>
      </c>
      <c r="E97" s="4">
        <v>46.284153005464503</v>
      </c>
      <c r="F97" s="3">
        <v>779</v>
      </c>
      <c r="G97" s="3">
        <v>1486000</v>
      </c>
      <c r="H97" s="4">
        <v>52.422611036339198</v>
      </c>
      <c r="I97" s="6" t="s">
        <v>38</v>
      </c>
      <c r="J97" s="2">
        <v>68</v>
      </c>
      <c r="K97" s="7">
        <v>344000</v>
      </c>
      <c r="L97" s="4">
        <v>19.767441860465102</v>
      </c>
      <c r="N97">
        <f>IF(Table5[[#This Row],[Age
Group]]="All",Table5[[#This Row],[Suicide
Deaths]],0)</f>
        <v>0</v>
      </c>
    </row>
    <row r="98" spans="1:14" ht="15" customHeight="1">
      <c r="A98" s="2">
        <v>2020</v>
      </c>
      <c r="B98" s="5" t="s">
        <v>39</v>
      </c>
      <c r="C98" s="3">
        <v>1575</v>
      </c>
      <c r="D98" s="3">
        <v>4914000</v>
      </c>
      <c r="E98" s="4">
        <v>32.051282051282101</v>
      </c>
      <c r="F98" s="3">
        <v>1457</v>
      </c>
      <c r="G98" s="3">
        <v>4112000</v>
      </c>
      <c r="H98" s="4">
        <v>35.432879377431902</v>
      </c>
      <c r="I98" s="6" t="s">
        <v>39</v>
      </c>
      <c r="J98" s="2">
        <v>118</v>
      </c>
      <c r="K98" s="7">
        <v>802000</v>
      </c>
      <c r="L98" s="4">
        <v>14.713216957606001</v>
      </c>
      <c r="N98">
        <f>IF(Table5[[#This Row],[Age
Group]]="All",Table5[[#This Row],[Suicide
Deaths]],0)</f>
        <v>0</v>
      </c>
    </row>
    <row r="99" spans="1:14" ht="15" customHeight="1">
      <c r="A99" s="2">
        <v>2020</v>
      </c>
      <c r="B99" s="5" t="s">
        <v>40</v>
      </c>
      <c r="C99" s="3">
        <v>2235</v>
      </c>
      <c r="D99" s="3">
        <v>8040000</v>
      </c>
      <c r="E99" s="4">
        <v>27.798507462686601</v>
      </c>
      <c r="F99" s="3">
        <v>2150</v>
      </c>
      <c r="G99" s="3">
        <v>7339000</v>
      </c>
      <c r="H99" s="4">
        <v>29.2955443520916</v>
      </c>
      <c r="I99" s="6" t="s">
        <v>41</v>
      </c>
      <c r="J99" s="2">
        <v>93</v>
      </c>
      <c r="K99" s="7">
        <v>829000</v>
      </c>
      <c r="L99" s="4">
        <v>11.2183353437877</v>
      </c>
      <c r="N99">
        <f>IF(Table5[[#This Row],[Age
Group]]="All",Table5[[#This Row],[Suicide
Deaths]],0)</f>
        <v>0</v>
      </c>
    </row>
    <row r="100" spans="1:14" ht="15" customHeight="1">
      <c r="A100" s="2">
        <v>2020</v>
      </c>
      <c r="B100" s="5" t="s">
        <v>42</v>
      </c>
      <c r="C100" s="3">
        <v>1566</v>
      </c>
      <c r="D100" s="3">
        <v>4493000</v>
      </c>
      <c r="E100" s="4">
        <v>34.854217671934101</v>
      </c>
      <c r="F100" s="3">
        <v>1558</v>
      </c>
      <c r="G100" s="3">
        <v>4365000</v>
      </c>
      <c r="H100" s="4">
        <v>35.693012600229103</v>
      </c>
      <c r="I100" s="6" t="s">
        <v>43</v>
      </c>
      <c r="J100" s="2" t="s">
        <v>43</v>
      </c>
      <c r="K100" s="7" t="s">
        <v>43</v>
      </c>
      <c r="L100" s="8" t="s">
        <v>43</v>
      </c>
      <c r="N100">
        <f>IF(Table5[[#This Row],[Age
Group]]="All",Table5[[#This Row],[Suicide
Deaths]],0)</f>
        <v>0</v>
      </c>
    </row>
    <row r="101" spans="1:14" ht="15" customHeight="1">
      <c r="A101" s="2">
        <v>2020</v>
      </c>
      <c r="B101" s="5" t="s">
        <v>44</v>
      </c>
      <c r="C101" s="3">
        <v>6278</v>
      </c>
      <c r="D101" s="3">
        <v>19277000</v>
      </c>
      <c r="E101" s="4">
        <v>32.567308191108602</v>
      </c>
      <c r="F101" s="3">
        <v>5998</v>
      </c>
      <c r="G101" s="3">
        <v>17302000</v>
      </c>
      <c r="H101" s="4">
        <v>34.666512541902698</v>
      </c>
      <c r="I101" s="6" t="s">
        <v>44</v>
      </c>
      <c r="J101" s="2">
        <v>280</v>
      </c>
      <c r="K101" s="7">
        <v>1975000</v>
      </c>
      <c r="L101" s="4">
        <v>14.177215189873399</v>
      </c>
      <c r="N101">
        <f>IF(Table5[[#This Row],[Age
Group]]="All",Table5[[#This Row],[Suicide
Deaths]],0)</f>
        <v>6278</v>
      </c>
    </row>
    <row r="102" spans="1:14" ht="15" customHeight="1">
      <c r="A102" s="2">
        <v>2021</v>
      </c>
      <c r="B102" s="5" t="s">
        <v>38</v>
      </c>
      <c r="C102" s="3">
        <v>894</v>
      </c>
      <c r="D102" s="3">
        <v>1804000</v>
      </c>
      <c r="E102" s="4">
        <v>49.556541019955702</v>
      </c>
      <c r="F102" s="3">
        <v>809</v>
      </c>
      <c r="G102" s="3">
        <v>1461000</v>
      </c>
      <c r="H102" s="4">
        <v>55.3730321697468</v>
      </c>
      <c r="I102" s="6" t="s">
        <v>38</v>
      </c>
      <c r="J102" s="2">
        <v>85</v>
      </c>
      <c r="K102" s="7">
        <v>343000</v>
      </c>
      <c r="L102" s="4">
        <v>24.7813411078717</v>
      </c>
      <c r="N102">
        <f>IF(Table5[[#This Row],[Age
Group]]="All",Table5[[#This Row],[Suicide
Deaths]],0)</f>
        <v>0</v>
      </c>
    </row>
    <row r="103" spans="1:14" ht="15" customHeight="1">
      <c r="A103" s="2">
        <v>2021</v>
      </c>
      <c r="B103" s="5" t="s">
        <v>39</v>
      </c>
      <c r="C103" s="3">
        <v>1704</v>
      </c>
      <c r="D103" s="3">
        <v>4804000</v>
      </c>
      <c r="E103" s="4">
        <v>35.470441298917599</v>
      </c>
      <c r="F103" s="3">
        <v>1555</v>
      </c>
      <c r="G103" s="3">
        <v>4004000</v>
      </c>
      <c r="H103" s="4">
        <v>38.836163836163799</v>
      </c>
      <c r="I103" s="6" t="s">
        <v>39</v>
      </c>
      <c r="J103" s="2">
        <v>149</v>
      </c>
      <c r="K103" s="7">
        <v>800000</v>
      </c>
      <c r="L103" s="4">
        <v>18.625</v>
      </c>
      <c r="N103">
        <f>IF(Table5[[#This Row],[Age
Group]]="All",Table5[[#This Row],[Suicide
Deaths]],0)</f>
        <v>0</v>
      </c>
    </row>
    <row r="104" spans="1:14" ht="15" customHeight="1">
      <c r="A104" s="2">
        <v>2021</v>
      </c>
      <c r="B104" s="5" t="s">
        <v>40</v>
      </c>
      <c r="C104" s="3">
        <v>2286</v>
      </c>
      <c r="D104" s="3">
        <v>7657000</v>
      </c>
      <c r="E104" s="4">
        <v>29.855034608854599</v>
      </c>
      <c r="F104" s="3">
        <v>2183</v>
      </c>
      <c r="G104" s="3">
        <v>6938000</v>
      </c>
      <c r="H104" s="4">
        <v>31.464398962236999</v>
      </c>
      <c r="I104" s="6" t="s">
        <v>41</v>
      </c>
      <c r="J104" s="2">
        <v>112</v>
      </c>
      <c r="K104" s="7">
        <v>852000</v>
      </c>
      <c r="L104" s="4">
        <v>13.1455399061033</v>
      </c>
      <c r="N104">
        <f>IF(Table5[[#This Row],[Age
Group]]="All",Table5[[#This Row],[Suicide
Deaths]],0)</f>
        <v>0</v>
      </c>
    </row>
    <row r="105" spans="1:14" ht="15" customHeight="1">
      <c r="A105" s="2">
        <v>2021</v>
      </c>
      <c r="B105" s="5" t="s">
        <v>42</v>
      </c>
      <c r="C105" s="3">
        <v>1467</v>
      </c>
      <c r="D105" s="3">
        <v>4576000</v>
      </c>
      <c r="E105" s="4">
        <v>32.058566433566398</v>
      </c>
      <c r="F105" s="3">
        <v>1458</v>
      </c>
      <c r="G105" s="3">
        <v>4443000</v>
      </c>
      <c r="H105" s="4">
        <v>32.8156650911546</v>
      </c>
      <c r="I105" s="6" t="s">
        <v>43</v>
      </c>
      <c r="J105" s="2" t="s">
        <v>43</v>
      </c>
      <c r="K105" s="7" t="s">
        <v>43</v>
      </c>
      <c r="L105" s="8" t="s">
        <v>43</v>
      </c>
      <c r="N105">
        <f>IF(Table5[[#This Row],[Age
Group]]="All",Table5[[#This Row],[Suicide
Deaths]],0)</f>
        <v>0</v>
      </c>
    </row>
    <row r="106" spans="1:14" ht="15" customHeight="1">
      <c r="A106" s="2">
        <v>2021</v>
      </c>
      <c r="B106" s="5" t="s">
        <v>44</v>
      </c>
      <c r="C106" s="3">
        <v>6392</v>
      </c>
      <c r="D106" s="3">
        <v>18841000</v>
      </c>
      <c r="E106" s="4">
        <v>33.926012419723001</v>
      </c>
      <c r="F106" s="3">
        <v>6042</v>
      </c>
      <c r="G106" s="3">
        <v>16846000</v>
      </c>
      <c r="H106" s="4">
        <v>35.866080968775996</v>
      </c>
      <c r="I106" s="6" t="s">
        <v>44</v>
      </c>
      <c r="J106" s="2">
        <v>350</v>
      </c>
      <c r="K106" s="7">
        <v>1995000</v>
      </c>
      <c r="L106" s="4">
        <v>17.543859649122801</v>
      </c>
      <c r="N106">
        <f>IF(Table5[[#This Row],[Age
Group]]="All",Table5[[#This Row],[Suicide
Deaths]],0)</f>
        <v>6392</v>
      </c>
    </row>
  </sheetData>
  <phoneticPr fontId="15" type="noConversion"/>
  <pageMargins left="0.5" right="0.5" top="0.5" bottom="0.5" header="0" footer="0"/>
  <pageSetup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6"/>
  <sheetViews>
    <sheetView zoomScaleNormal="100" workbookViewId="0">
      <selection activeCell="M1" sqref="M1"/>
    </sheetView>
  </sheetViews>
  <sheetFormatPr defaultColWidth="10.81640625" defaultRowHeight="13" customHeight="1"/>
  <cols>
    <col min="1" max="1" width="8.81640625" bestFit="1" customWidth="1"/>
    <col min="2" max="2" width="9.81640625" bestFit="1" customWidth="1"/>
    <col min="3" max="3" width="13.81640625" bestFit="1" customWidth="1"/>
    <col min="4" max="4" width="14.81640625" bestFit="1" customWidth="1"/>
    <col min="5" max="5" width="11.81640625" bestFit="1" customWidth="1"/>
    <col min="6" max="6" width="16.81640625" bestFit="1" customWidth="1"/>
    <col min="7" max="7" width="14.81640625" bestFit="1" customWidth="1"/>
    <col min="8" max="8" width="13.81640625" bestFit="1" customWidth="1"/>
    <col min="9" max="9" width="10.81640625" bestFit="1" customWidth="1"/>
    <col min="10" max="10" width="11.81640625" bestFit="1" customWidth="1"/>
    <col min="11" max="11" width="14.81640625" bestFit="1" customWidth="1"/>
    <col min="12" max="12" width="13.81640625" bestFit="1" customWidth="1"/>
    <col min="13" max="13" width="10.81640625" bestFit="1" customWidth="1"/>
    <col min="14" max="14" width="11.81640625" bestFit="1" customWidth="1"/>
  </cols>
  <sheetData>
    <row r="1" spans="1:12" ht="67" customHeight="1">
      <c r="A1" s="1" t="s">
        <v>26</v>
      </c>
      <c r="B1" s="1" t="s">
        <v>32</v>
      </c>
      <c r="C1" s="1" t="s">
        <v>27</v>
      </c>
      <c r="D1" s="1" t="s">
        <v>28</v>
      </c>
      <c r="E1" s="1" t="s">
        <v>33</v>
      </c>
      <c r="F1" s="1" t="s">
        <v>34</v>
      </c>
      <c r="G1" s="1" t="s">
        <v>29</v>
      </c>
      <c r="H1" s="1" t="s">
        <v>35</v>
      </c>
      <c r="I1" s="1" t="s">
        <v>36</v>
      </c>
      <c r="J1" s="1" t="s">
        <v>30</v>
      </c>
      <c r="K1" s="1" t="s">
        <v>31</v>
      </c>
      <c r="L1" s="1" t="s">
        <v>37</v>
      </c>
    </row>
    <row r="2" spans="1:12" ht="15" customHeight="1">
      <c r="A2" s="2">
        <v>2001</v>
      </c>
      <c r="B2" s="5" t="s">
        <v>38</v>
      </c>
      <c r="C2" s="3">
        <v>7677</v>
      </c>
      <c r="D2" s="3">
        <v>64841174</v>
      </c>
      <c r="E2" s="4">
        <v>11.8396992626938</v>
      </c>
      <c r="F2" s="3">
        <v>6428</v>
      </c>
      <c r="G2" s="3">
        <v>32011909</v>
      </c>
      <c r="H2" s="4">
        <v>20.080027092417399</v>
      </c>
      <c r="I2" s="6" t="s">
        <v>38</v>
      </c>
      <c r="J2" s="17">
        <v>1249</v>
      </c>
      <c r="K2" s="7">
        <v>32829265</v>
      </c>
      <c r="L2" s="4">
        <v>3.80453232809203</v>
      </c>
    </row>
    <row r="3" spans="1:12" ht="15" customHeight="1">
      <c r="A3" s="2">
        <v>2001</v>
      </c>
      <c r="B3" s="5" t="s">
        <v>39</v>
      </c>
      <c r="C3" s="3">
        <v>10067</v>
      </c>
      <c r="D3" s="3">
        <v>75481020</v>
      </c>
      <c r="E3" s="4">
        <v>13.337127664676499</v>
      </c>
      <c r="F3" s="3">
        <v>7281</v>
      </c>
      <c r="G3" s="3">
        <v>33549510</v>
      </c>
      <c r="H3" s="4">
        <v>21.702254369736</v>
      </c>
      <c r="I3" s="6" t="s">
        <v>39</v>
      </c>
      <c r="J3" s="17">
        <v>2786</v>
      </c>
      <c r="K3" s="7">
        <v>41931510</v>
      </c>
      <c r="L3" s="4">
        <v>6.6441680731268704</v>
      </c>
    </row>
    <row r="4" spans="1:12" ht="15" customHeight="1">
      <c r="A4" s="2">
        <v>2001</v>
      </c>
      <c r="B4" s="5" t="s">
        <v>40</v>
      </c>
      <c r="C4" s="3">
        <v>4056</v>
      </c>
      <c r="D4" s="3">
        <v>33728474</v>
      </c>
      <c r="E4" s="4">
        <v>12.025447697396601</v>
      </c>
      <c r="F4" s="3">
        <v>2921</v>
      </c>
      <c r="G4" s="3">
        <v>10890782</v>
      </c>
      <c r="H4" s="4">
        <v>26.820847208217</v>
      </c>
      <c r="I4" s="6" t="s">
        <v>41</v>
      </c>
      <c r="J4" s="17">
        <v>1541</v>
      </c>
      <c r="K4" s="7">
        <v>33261855</v>
      </c>
      <c r="L4" s="4">
        <v>4.6329346333810904</v>
      </c>
    </row>
    <row r="5" spans="1:12" ht="15" customHeight="1">
      <c r="A5" s="2">
        <v>2001</v>
      </c>
      <c r="B5" s="5" t="s">
        <v>42</v>
      </c>
      <c r="C5" s="3">
        <v>1783</v>
      </c>
      <c r="D5" s="3">
        <v>12449112</v>
      </c>
      <c r="E5" s="4">
        <v>14.3223066834004</v>
      </c>
      <c r="F5" s="3">
        <v>1377</v>
      </c>
      <c r="G5" s="3">
        <v>2024949</v>
      </c>
      <c r="H5" s="4">
        <v>68.001712635725696</v>
      </c>
      <c r="I5" s="6" t="s">
        <v>43</v>
      </c>
      <c r="J5" s="17" t="s">
        <v>43</v>
      </c>
      <c r="K5" s="7" t="s">
        <v>43</v>
      </c>
      <c r="L5" s="8" t="s">
        <v>43</v>
      </c>
    </row>
    <row r="6" spans="1:12" ht="15" customHeight="1">
      <c r="A6" s="2">
        <v>2001</v>
      </c>
      <c r="B6" s="5" t="s">
        <v>44</v>
      </c>
      <c r="C6" s="3">
        <v>23580</v>
      </c>
      <c r="D6" s="3">
        <v>186499780</v>
      </c>
      <c r="E6" s="4">
        <v>12.643446549910101</v>
      </c>
      <c r="F6" s="3">
        <v>18004</v>
      </c>
      <c r="G6" s="3">
        <v>78477150</v>
      </c>
      <c r="H6" s="4">
        <v>22.941709784313002</v>
      </c>
      <c r="I6" s="6" t="s">
        <v>44</v>
      </c>
      <c r="J6" s="17">
        <v>5576</v>
      </c>
      <c r="K6" s="7">
        <v>108022630</v>
      </c>
      <c r="L6" s="4">
        <v>5.1618813576377498</v>
      </c>
    </row>
    <row r="7" spans="1:12" ht="15" customHeight="1">
      <c r="A7" s="2">
        <v>2002</v>
      </c>
      <c r="B7" s="5" t="s">
        <v>38</v>
      </c>
      <c r="C7" s="3">
        <v>7756</v>
      </c>
      <c r="D7" s="3">
        <v>65323354</v>
      </c>
      <c r="E7" s="4">
        <v>11.873242148589</v>
      </c>
      <c r="F7" s="3">
        <v>6439</v>
      </c>
      <c r="G7" s="3">
        <v>32307265</v>
      </c>
      <c r="H7" s="4">
        <v>19.930501699849899</v>
      </c>
      <c r="I7" s="6" t="s">
        <v>38</v>
      </c>
      <c r="J7" s="17">
        <v>1317</v>
      </c>
      <c r="K7" s="7">
        <v>33016089</v>
      </c>
      <c r="L7" s="4">
        <v>3.9889642895013999</v>
      </c>
    </row>
    <row r="8" spans="1:12" ht="15" customHeight="1">
      <c r="A8" s="2">
        <v>2002</v>
      </c>
      <c r="B8" s="5" t="s">
        <v>39</v>
      </c>
      <c r="C8" s="3">
        <v>10727</v>
      </c>
      <c r="D8" s="3">
        <v>76140843</v>
      </c>
      <c r="E8" s="4">
        <v>14.0883651629652</v>
      </c>
      <c r="F8" s="3">
        <v>7759</v>
      </c>
      <c r="G8" s="3">
        <v>34117785</v>
      </c>
      <c r="H8" s="4">
        <v>22.741804604255499</v>
      </c>
      <c r="I8" s="6" t="s">
        <v>39</v>
      </c>
      <c r="J8" s="17">
        <v>2968</v>
      </c>
      <c r="K8" s="7">
        <v>42023058</v>
      </c>
      <c r="L8" s="4">
        <v>7.0627891953983903</v>
      </c>
    </row>
    <row r="9" spans="1:12" ht="15" customHeight="1">
      <c r="A9" s="2">
        <v>2002</v>
      </c>
      <c r="B9" s="5" t="s">
        <v>40</v>
      </c>
      <c r="C9" s="3">
        <v>4257</v>
      </c>
      <c r="D9" s="3">
        <v>35275867</v>
      </c>
      <c r="E9" s="4">
        <v>12.0677402485955</v>
      </c>
      <c r="F9" s="3">
        <v>3077</v>
      </c>
      <c r="G9" s="3">
        <v>11694551</v>
      </c>
      <c r="H9" s="4">
        <v>26.3113992148993</v>
      </c>
      <c r="I9" s="6" t="s">
        <v>41</v>
      </c>
      <c r="J9" s="17">
        <v>1614</v>
      </c>
      <c r="K9" s="7">
        <v>34107866</v>
      </c>
      <c r="L9" s="4">
        <v>4.7320462675677204</v>
      </c>
    </row>
    <row r="10" spans="1:12" ht="15" customHeight="1">
      <c r="A10" s="2">
        <v>2002</v>
      </c>
      <c r="B10" s="5" t="s">
        <v>42</v>
      </c>
      <c r="C10" s="3">
        <v>1796</v>
      </c>
      <c r="D10" s="3">
        <v>12525672</v>
      </c>
      <c r="E10" s="4">
        <v>14.338552055330799</v>
      </c>
      <c r="F10" s="3">
        <v>1362</v>
      </c>
      <c r="G10" s="3">
        <v>1999122</v>
      </c>
      <c r="H10" s="4">
        <v>68.129909030064198</v>
      </c>
      <c r="I10" s="6" t="s">
        <v>43</v>
      </c>
      <c r="J10" s="17" t="s">
        <v>43</v>
      </c>
      <c r="K10" s="7" t="s">
        <v>43</v>
      </c>
      <c r="L10" s="8" t="s">
        <v>43</v>
      </c>
    </row>
    <row r="11" spans="1:12" ht="15" customHeight="1">
      <c r="A11" s="2">
        <v>2002</v>
      </c>
      <c r="B11" s="5" t="s">
        <v>44</v>
      </c>
      <c r="C11" s="3">
        <v>24529</v>
      </c>
      <c r="D11" s="3">
        <v>189265736</v>
      </c>
      <c r="E11" s="4">
        <v>12.960084861847401</v>
      </c>
      <c r="F11" s="3">
        <v>18630</v>
      </c>
      <c r="G11" s="3">
        <v>80118723</v>
      </c>
      <c r="H11" s="4">
        <v>23.252991688347301</v>
      </c>
      <c r="I11" s="6" t="s">
        <v>44</v>
      </c>
      <c r="J11" s="17">
        <v>5899</v>
      </c>
      <c r="K11" s="7">
        <v>109147013</v>
      </c>
      <c r="L11" s="4">
        <v>5.4046371383521103</v>
      </c>
    </row>
    <row r="12" spans="1:12" ht="15" customHeight="1">
      <c r="A12" s="2">
        <v>2003</v>
      </c>
      <c r="B12" s="5" t="s">
        <v>38</v>
      </c>
      <c r="C12" s="3">
        <v>7718</v>
      </c>
      <c r="D12" s="3">
        <v>65766541</v>
      </c>
      <c r="E12" s="4">
        <v>11.7354507058536</v>
      </c>
      <c r="F12" s="3">
        <v>6390</v>
      </c>
      <c r="G12" s="3">
        <v>32534808</v>
      </c>
      <c r="H12" s="4">
        <v>19.640503180470599</v>
      </c>
      <c r="I12" s="6" t="s">
        <v>38</v>
      </c>
      <c r="J12" s="17">
        <v>1328</v>
      </c>
      <c r="K12" s="7">
        <v>33231733</v>
      </c>
      <c r="L12" s="4">
        <v>3.99618039781434</v>
      </c>
    </row>
    <row r="13" spans="1:12" ht="15" customHeight="1">
      <c r="A13" s="2">
        <v>2003</v>
      </c>
      <c r="B13" s="5" t="s">
        <v>39</v>
      </c>
      <c r="C13" s="3">
        <v>10763</v>
      </c>
      <c r="D13" s="3">
        <v>76882160</v>
      </c>
      <c r="E13" s="4">
        <v>13.9993465324075</v>
      </c>
      <c r="F13" s="3">
        <v>7795</v>
      </c>
      <c r="G13" s="3">
        <v>34696538</v>
      </c>
      <c r="H13" s="4">
        <v>22.4662183875521</v>
      </c>
      <c r="I13" s="6" t="s">
        <v>39</v>
      </c>
      <c r="J13" s="17">
        <v>2968</v>
      </c>
      <c r="K13" s="7">
        <v>42185622</v>
      </c>
      <c r="L13" s="4">
        <v>7.0355724516756002</v>
      </c>
    </row>
    <row r="14" spans="1:12" ht="15" customHeight="1">
      <c r="A14" s="2">
        <v>2003</v>
      </c>
      <c r="B14" s="5" t="s">
        <v>40</v>
      </c>
      <c r="C14" s="3">
        <v>4356</v>
      </c>
      <c r="D14" s="3">
        <v>36618860</v>
      </c>
      <c r="E14" s="4">
        <v>11.895509581674601</v>
      </c>
      <c r="F14" s="3">
        <v>3132</v>
      </c>
      <c r="G14" s="3">
        <v>12356239</v>
      </c>
      <c r="H14" s="4">
        <v>25.347518771691</v>
      </c>
      <c r="I14" s="6" t="s">
        <v>41</v>
      </c>
      <c r="J14" s="17">
        <v>1631</v>
      </c>
      <c r="K14" s="7">
        <v>34887753</v>
      </c>
      <c r="L14" s="4">
        <v>4.6749929695959498</v>
      </c>
    </row>
    <row r="15" spans="1:12" ht="15" customHeight="1">
      <c r="A15" s="2">
        <v>2003</v>
      </c>
      <c r="B15" s="5" t="s">
        <v>42</v>
      </c>
      <c r="C15" s="3">
        <v>1721</v>
      </c>
      <c r="D15" s="3">
        <v>12700614</v>
      </c>
      <c r="E15" s="4">
        <v>13.550525982444601</v>
      </c>
      <c r="F15" s="3">
        <v>1314</v>
      </c>
      <c r="G15" s="3">
        <v>2075482</v>
      </c>
      <c r="H15" s="4">
        <v>63.3105948401383</v>
      </c>
      <c r="I15" s="6" t="s">
        <v>43</v>
      </c>
      <c r="J15" s="17" t="s">
        <v>43</v>
      </c>
      <c r="K15" s="7" t="s">
        <v>43</v>
      </c>
      <c r="L15" s="8" t="s">
        <v>43</v>
      </c>
    </row>
    <row r="16" spans="1:12" ht="15" customHeight="1">
      <c r="A16" s="2">
        <v>2003</v>
      </c>
      <c r="B16" s="5" t="s">
        <v>44</v>
      </c>
      <c r="C16" s="3">
        <v>24551</v>
      </c>
      <c r="D16" s="3">
        <v>191968175</v>
      </c>
      <c r="E16" s="4">
        <v>12.7890990264402</v>
      </c>
      <c r="F16" s="3">
        <v>18624</v>
      </c>
      <c r="G16" s="3">
        <v>81663067</v>
      </c>
      <c r="H16" s="4">
        <v>22.805903187544999</v>
      </c>
      <c r="I16" s="6" t="s">
        <v>44</v>
      </c>
      <c r="J16" s="17">
        <v>5927</v>
      </c>
      <c r="K16" s="7">
        <v>110305108</v>
      </c>
      <c r="L16" s="4">
        <v>5.3732779083993103</v>
      </c>
    </row>
    <row r="17" spans="1:12" ht="15" customHeight="1">
      <c r="A17" s="2">
        <v>2004</v>
      </c>
      <c r="B17" s="5" t="s">
        <v>38</v>
      </c>
      <c r="C17" s="3">
        <v>8058</v>
      </c>
      <c r="D17" s="3">
        <v>66233735</v>
      </c>
      <c r="E17" s="4">
        <v>12.1660057371066</v>
      </c>
      <c r="F17" s="3">
        <v>6630</v>
      </c>
      <c r="G17" s="3">
        <v>32823534</v>
      </c>
      <c r="H17" s="4">
        <v>20.198921907677601</v>
      </c>
      <c r="I17" s="6" t="s">
        <v>38</v>
      </c>
      <c r="J17" s="17">
        <v>1428</v>
      </c>
      <c r="K17" s="7">
        <v>33410201</v>
      </c>
      <c r="L17" s="4">
        <v>4.2741436964117598</v>
      </c>
    </row>
    <row r="18" spans="1:12" ht="15" customHeight="1">
      <c r="A18" s="2">
        <v>2004</v>
      </c>
      <c r="B18" s="5" t="s">
        <v>39</v>
      </c>
      <c r="C18" s="3">
        <v>11309</v>
      </c>
      <c r="D18" s="3">
        <v>77647205</v>
      </c>
      <c r="E18" s="4">
        <v>14.564593793169999</v>
      </c>
      <c r="F18" s="3">
        <v>8019</v>
      </c>
      <c r="G18" s="3">
        <v>35254342</v>
      </c>
      <c r="H18" s="4">
        <v>22.746134362683598</v>
      </c>
      <c r="I18" s="6" t="s">
        <v>39</v>
      </c>
      <c r="J18" s="17">
        <v>3290</v>
      </c>
      <c r="K18" s="7">
        <v>42392863</v>
      </c>
      <c r="L18" s="4">
        <v>7.7607402925346198</v>
      </c>
    </row>
    <row r="19" spans="1:12" ht="15" customHeight="1">
      <c r="A19" s="2">
        <v>2004</v>
      </c>
      <c r="B19" s="5" t="s">
        <v>40</v>
      </c>
      <c r="C19" s="3">
        <v>4391</v>
      </c>
      <c r="D19" s="3">
        <v>38100837</v>
      </c>
      <c r="E19" s="4">
        <v>11.5246812031977</v>
      </c>
      <c r="F19" s="3">
        <v>3105</v>
      </c>
      <c r="G19" s="3">
        <v>13120727</v>
      </c>
      <c r="H19" s="4">
        <v>23.664847229882898</v>
      </c>
      <c r="I19" s="6" t="s">
        <v>41</v>
      </c>
      <c r="J19" s="17">
        <v>1703</v>
      </c>
      <c r="K19" s="7">
        <v>35651436</v>
      </c>
      <c r="L19" s="4">
        <v>4.77680618531046</v>
      </c>
    </row>
    <row r="20" spans="1:12" ht="15" customHeight="1">
      <c r="A20" s="2">
        <v>2004</v>
      </c>
      <c r="B20" s="5" t="s">
        <v>42</v>
      </c>
      <c r="C20" s="3">
        <v>1640</v>
      </c>
      <c r="D20" s="3">
        <v>12725786</v>
      </c>
      <c r="E20" s="4">
        <v>12.887219697078001</v>
      </c>
      <c r="F20" s="3">
        <v>1223</v>
      </c>
      <c r="G20" s="3">
        <v>2054460</v>
      </c>
      <c r="H20" s="4">
        <v>59.529024658547797</v>
      </c>
      <c r="I20" s="6" t="s">
        <v>43</v>
      </c>
      <c r="J20" s="17" t="s">
        <v>43</v>
      </c>
      <c r="K20" s="7" t="s">
        <v>43</v>
      </c>
      <c r="L20" s="8" t="s">
        <v>43</v>
      </c>
    </row>
    <row r="21" spans="1:12" ht="15" customHeight="1">
      <c r="A21" s="2">
        <v>2004</v>
      </c>
      <c r="B21" s="5" t="s">
        <v>44</v>
      </c>
      <c r="C21" s="3">
        <v>25395</v>
      </c>
      <c r="D21" s="3">
        <v>194707563</v>
      </c>
      <c r="E21" s="4">
        <v>13.042636664298501</v>
      </c>
      <c r="F21" s="3">
        <v>18974</v>
      </c>
      <c r="G21" s="3">
        <v>83253063</v>
      </c>
      <c r="H21" s="4">
        <v>22.790753056136801</v>
      </c>
      <c r="I21" s="6" t="s">
        <v>44</v>
      </c>
      <c r="J21" s="17">
        <v>6421</v>
      </c>
      <c r="K21" s="7">
        <v>111454500</v>
      </c>
      <c r="L21" s="4">
        <v>5.7610953348675897</v>
      </c>
    </row>
    <row r="22" spans="1:12" ht="15" customHeight="1">
      <c r="A22" s="2">
        <v>2005</v>
      </c>
      <c r="B22" s="5" t="s">
        <v>38</v>
      </c>
      <c r="C22" s="3">
        <v>7879</v>
      </c>
      <c r="D22" s="3">
        <v>66448193</v>
      </c>
      <c r="E22" s="4">
        <v>11.857357806554701</v>
      </c>
      <c r="F22" s="3">
        <v>6463</v>
      </c>
      <c r="G22" s="3">
        <v>32957462</v>
      </c>
      <c r="H22" s="4">
        <v>19.610126532194698</v>
      </c>
      <c r="I22" s="6" t="s">
        <v>38</v>
      </c>
      <c r="J22" s="17">
        <v>1416</v>
      </c>
      <c r="K22" s="7">
        <v>33490731</v>
      </c>
      <c r="L22" s="4">
        <v>4.2280355122735296</v>
      </c>
    </row>
    <row r="23" spans="1:12" ht="15" customHeight="1">
      <c r="A23" s="2">
        <v>2005</v>
      </c>
      <c r="B23" s="5" t="s">
        <v>39</v>
      </c>
      <c r="C23" s="3">
        <v>11404</v>
      </c>
      <c r="D23" s="3">
        <v>78414442</v>
      </c>
      <c r="E23" s="4">
        <v>14.543239369094801</v>
      </c>
      <c r="F23" s="3">
        <v>8312</v>
      </c>
      <c r="G23" s="3">
        <v>35764570</v>
      </c>
      <c r="H23" s="4">
        <v>23.2408777737297</v>
      </c>
      <c r="I23" s="6" t="s">
        <v>39</v>
      </c>
      <c r="J23" s="17">
        <v>3092</v>
      </c>
      <c r="K23" s="7">
        <v>42649872</v>
      </c>
      <c r="L23" s="4">
        <v>7.2497286744494804</v>
      </c>
    </row>
    <row r="24" spans="1:12" ht="15" customHeight="1">
      <c r="A24" s="2">
        <v>2005</v>
      </c>
      <c r="B24" s="5" t="s">
        <v>40</v>
      </c>
      <c r="C24" s="3">
        <v>4552</v>
      </c>
      <c r="D24" s="3">
        <v>39665194</v>
      </c>
      <c r="E24" s="4">
        <v>11.476056312746101</v>
      </c>
      <c r="F24" s="3">
        <v>3210</v>
      </c>
      <c r="G24" s="3">
        <v>13952215</v>
      </c>
      <c r="H24" s="4">
        <v>23.007099589563399</v>
      </c>
      <c r="I24" s="6" t="s">
        <v>41</v>
      </c>
      <c r="J24" s="17">
        <v>1785</v>
      </c>
      <c r="K24" s="7">
        <v>36473269</v>
      </c>
      <c r="L24" s="4">
        <v>4.8939951063887399</v>
      </c>
    </row>
    <row r="25" spans="1:12" ht="15" customHeight="1">
      <c r="A25" s="2">
        <v>2005</v>
      </c>
      <c r="B25" s="5" t="s">
        <v>42</v>
      </c>
      <c r="C25" s="3">
        <v>1653</v>
      </c>
      <c r="D25" s="3">
        <v>12849101</v>
      </c>
      <c r="E25" s="4">
        <v>12.864713258927599</v>
      </c>
      <c r="F25" s="3">
        <v>1210</v>
      </c>
      <c r="G25" s="3">
        <v>2088811</v>
      </c>
      <c r="H25" s="4">
        <v>57.927691878298198</v>
      </c>
      <c r="I25" s="6" t="s">
        <v>43</v>
      </c>
      <c r="J25" s="17" t="s">
        <v>43</v>
      </c>
      <c r="K25" s="7" t="s">
        <v>43</v>
      </c>
      <c r="L25" s="8" t="s">
        <v>43</v>
      </c>
    </row>
    <row r="26" spans="1:12" ht="15" customHeight="1">
      <c r="A26" s="2">
        <v>2005</v>
      </c>
      <c r="B26" s="5" t="s">
        <v>44</v>
      </c>
      <c r="C26" s="3">
        <v>25484</v>
      </c>
      <c r="D26" s="3">
        <v>197376930</v>
      </c>
      <c r="E26" s="4">
        <v>12.911336699785499</v>
      </c>
      <c r="F26" s="3">
        <v>19191</v>
      </c>
      <c r="G26" s="3">
        <v>84763058</v>
      </c>
      <c r="H26" s="4">
        <v>22.640759374207601</v>
      </c>
      <c r="I26" s="6" t="s">
        <v>44</v>
      </c>
      <c r="J26" s="17">
        <v>6293</v>
      </c>
      <c r="K26" s="7">
        <v>112613872</v>
      </c>
      <c r="L26" s="4">
        <v>5.5881215060254803</v>
      </c>
    </row>
    <row r="27" spans="1:12" ht="15" customHeight="1">
      <c r="A27" s="2">
        <v>2006</v>
      </c>
      <c r="B27" s="5" t="s">
        <v>38</v>
      </c>
      <c r="C27" s="3">
        <v>7922</v>
      </c>
      <c r="D27" s="3">
        <v>66810018</v>
      </c>
      <c r="E27" s="4">
        <v>11.857503166665801</v>
      </c>
      <c r="F27" s="3">
        <v>6534</v>
      </c>
      <c r="G27" s="3">
        <v>33175724</v>
      </c>
      <c r="H27" s="4">
        <v>19.6951240611961</v>
      </c>
      <c r="I27" s="6" t="s">
        <v>38</v>
      </c>
      <c r="J27" s="17">
        <v>1388</v>
      </c>
      <c r="K27" s="7">
        <v>33634294</v>
      </c>
      <c r="L27" s="4">
        <v>4.1267404037081903</v>
      </c>
    </row>
    <row r="28" spans="1:12" ht="15" customHeight="1">
      <c r="A28" s="2">
        <v>2006</v>
      </c>
      <c r="B28" s="5" t="s">
        <v>39</v>
      </c>
      <c r="C28" s="3">
        <v>11946</v>
      </c>
      <c r="D28" s="3">
        <v>79118960</v>
      </c>
      <c r="E28" s="4">
        <v>15.098782896034001</v>
      </c>
      <c r="F28" s="3">
        <v>8682</v>
      </c>
      <c r="G28" s="3">
        <v>36232774</v>
      </c>
      <c r="H28" s="4">
        <v>23.961731442367601</v>
      </c>
      <c r="I28" s="6" t="s">
        <v>39</v>
      </c>
      <c r="J28" s="17">
        <v>3264</v>
      </c>
      <c r="K28" s="7">
        <v>42886186</v>
      </c>
      <c r="L28" s="4">
        <v>7.6108423351052998</v>
      </c>
    </row>
    <row r="29" spans="1:12" ht="15" customHeight="1">
      <c r="A29" s="2">
        <v>2006</v>
      </c>
      <c r="B29" s="5" t="s">
        <v>40</v>
      </c>
      <c r="C29" s="3">
        <v>4906</v>
      </c>
      <c r="D29" s="3">
        <v>41486140</v>
      </c>
      <c r="E29" s="4">
        <v>11.8256362245319</v>
      </c>
      <c r="F29" s="3">
        <v>3389</v>
      </c>
      <c r="G29" s="3">
        <v>14946448</v>
      </c>
      <c r="H29" s="4">
        <v>22.674283548840499</v>
      </c>
      <c r="I29" s="6" t="s">
        <v>41</v>
      </c>
      <c r="J29" s="17">
        <v>1929</v>
      </c>
      <c r="K29" s="7">
        <v>37392916</v>
      </c>
      <c r="L29" s="4">
        <v>5.1587311350631202</v>
      </c>
    </row>
    <row r="30" spans="1:12" ht="15" customHeight="1">
      <c r="A30" s="2">
        <v>2006</v>
      </c>
      <c r="B30" s="5" t="s">
        <v>42</v>
      </c>
      <c r="C30" s="3">
        <v>1545</v>
      </c>
      <c r="D30" s="3">
        <v>13044080</v>
      </c>
      <c r="E30" s="4">
        <v>11.844453575875001</v>
      </c>
      <c r="F30" s="3">
        <v>1133</v>
      </c>
      <c r="G30" s="3">
        <v>2190856</v>
      </c>
      <c r="H30" s="4">
        <v>51.714946121516</v>
      </c>
      <c r="I30" s="6" t="s">
        <v>43</v>
      </c>
      <c r="J30" s="17" t="s">
        <v>43</v>
      </c>
      <c r="K30" s="7" t="s">
        <v>43</v>
      </c>
      <c r="L30" s="8" t="s">
        <v>43</v>
      </c>
    </row>
    <row r="31" spans="1:12" ht="15" customHeight="1">
      <c r="A31" s="2">
        <v>2006</v>
      </c>
      <c r="B31" s="5" t="s">
        <v>44</v>
      </c>
      <c r="C31" s="3">
        <v>26317</v>
      </c>
      <c r="D31" s="3">
        <v>200459198</v>
      </c>
      <c r="E31" s="4">
        <v>13.1283574226412</v>
      </c>
      <c r="F31" s="3">
        <v>19736</v>
      </c>
      <c r="G31" s="3">
        <v>86545802</v>
      </c>
      <c r="H31" s="4">
        <v>22.804110128877198</v>
      </c>
      <c r="I31" s="6" t="s">
        <v>44</v>
      </c>
      <c r="J31" s="17">
        <v>6581</v>
      </c>
      <c r="K31" s="7">
        <v>113913396</v>
      </c>
      <c r="L31" s="4">
        <v>5.7771958620213599</v>
      </c>
    </row>
    <row r="32" spans="1:12" ht="15" customHeight="1">
      <c r="A32" s="2">
        <v>2007</v>
      </c>
      <c r="B32" s="5" t="s">
        <v>38</v>
      </c>
      <c r="C32" s="3">
        <v>8204</v>
      </c>
      <c r="D32" s="3">
        <v>67382488</v>
      </c>
      <c r="E32" s="4">
        <v>12.1752702274811</v>
      </c>
      <c r="F32" s="3">
        <v>6719</v>
      </c>
      <c r="G32" s="3">
        <v>33471899</v>
      </c>
      <c r="H32" s="4">
        <v>20.0735548347586</v>
      </c>
      <c r="I32" s="6" t="s">
        <v>38</v>
      </c>
      <c r="J32" s="17">
        <v>1485</v>
      </c>
      <c r="K32" s="7">
        <v>33910589</v>
      </c>
      <c r="L32" s="4">
        <v>4.3791630985825698</v>
      </c>
    </row>
    <row r="33" spans="1:12" ht="15" customHeight="1">
      <c r="A33" s="2">
        <v>2007</v>
      </c>
      <c r="B33" s="5" t="s">
        <v>39</v>
      </c>
      <c r="C33" s="3">
        <v>12391</v>
      </c>
      <c r="D33" s="3">
        <v>79537169</v>
      </c>
      <c r="E33" s="4">
        <v>15.5788798567875</v>
      </c>
      <c r="F33" s="3">
        <v>8982</v>
      </c>
      <c r="G33" s="3">
        <v>36553205</v>
      </c>
      <c r="H33" s="4">
        <v>24.5724006964642</v>
      </c>
      <c r="I33" s="6" t="s">
        <v>39</v>
      </c>
      <c r="J33" s="17">
        <v>3409</v>
      </c>
      <c r="K33" s="7">
        <v>42983964</v>
      </c>
      <c r="L33" s="4">
        <v>7.9308646359372501</v>
      </c>
    </row>
    <row r="34" spans="1:12" ht="15" customHeight="1">
      <c r="A34" s="2">
        <v>2007</v>
      </c>
      <c r="B34" s="5" t="s">
        <v>40</v>
      </c>
      <c r="C34" s="3">
        <v>5386</v>
      </c>
      <c r="D34" s="3">
        <v>43378161</v>
      </c>
      <c r="E34" s="4">
        <v>12.416386208719199</v>
      </c>
      <c r="F34" s="3">
        <v>3733</v>
      </c>
      <c r="G34" s="3">
        <v>15969688</v>
      </c>
      <c r="H34" s="4">
        <v>23.3755349509646</v>
      </c>
      <c r="I34" s="6" t="s">
        <v>41</v>
      </c>
      <c r="J34" s="17">
        <v>2059</v>
      </c>
      <c r="K34" s="7">
        <v>38366273</v>
      </c>
      <c r="L34" s="4">
        <v>5.3666927720605004</v>
      </c>
    </row>
    <row r="35" spans="1:12" ht="15" customHeight="1">
      <c r="A35" s="2">
        <v>2007</v>
      </c>
      <c r="B35" s="5" t="s">
        <v>42</v>
      </c>
      <c r="C35" s="3">
        <v>1525</v>
      </c>
      <c r="D35" s="3">
        <v>13237984</v>
      </c>
      <c r="E35" s="4">
        <v>11.5198809728128</v>
      </c>
      <c r="F35" s="3">
        <v>1119</v>
      </c>
      <c r="G35" s="3">
        <v>2280184</v>
      </c>
      <c r="H35" s="4">
        <v>49.074986930879298</v>
      </c>
      <c r="I35" s="6" t="s">
        <v>43</v>
      </c>
      <c r="J35" s="17" t="s">
        <v>43</v>
      </c>
      <c r="K35" s="7" t="s">
        <v>43</v>
      </c>
      <c r="L35" s="8" t="s">
        <v>43</v>
      </c>
    </row>
    <row r="36" spans="1:12" ht="15" customHeight="1">
      <c r="A36" s="2">
        <v>2007</v>
      </c>
      <c r="B36" s="5" t="s">
        <v>44</v>
      </c>
      <c r="C36" s="3">
        <v>27505</v>
      </c>
      <c r="D36" s="3">
        <v>203535802</v>
      </c>
      <c r="E36" s="4">
        <v>13.5135930532752</v>
      </c>
      <c r="F36" s="3">
        <v>20552</v>
      </c>
      <c r="G36" s="3">
        <v>88274976</v>
      </c>
      <c r="H36" s="4">
        <v>23.281796191029301</v>
      </c>
      <c r="I36" s="6" t="s">
        <v>44</v>
      </c>
      <c r="J36" s="17">
        <v>6953</v>
      </c>
      <c r="K36" s="7">
        <v>115260826</v>
      </c>
      <c r="L36" s="4">
        <v>6.0324051469143596</v>
      </c>
    </row>
    <row r="37" spans="1:12" ht="15" customHeight="1">
      <c r="A37" s="2">
        <v>2008</v>
      </c>
      <c r="B37" s="5" t="s">
        <v>38</v>
      </c>
      <c r="C37" s="3">
        <v>8231</v>
      </c>
      <c r="D37" s="3">
        <v>68295747</v>
      </c>
      <c r="E37" s="4">
        <v>12.0519949800095</v>
      </c>
      <c r="F37" s="3">
        <v>6705</v>
      </c>
      <c r="G37" s="3">
        <v>33946216</v>
      </c>
      <c r="H37" s="4">
        <v>19.751833311848401</v>
      </c>
      <c r="I37" s="6" t="s">
        <v>38</v>
      </c>
      <c r="J37" s="17">
        <v>1526</v>
      </c>
      <c r="K37" s="7">
        <v>34349531</v>
      </c>
      <c r="L37" s="4">
        <v>4.4425642958560401</v>
      </c>
    </row>
    <row r="38" spans="1:12" ht="15" customHeight="1">
      <c r="A38" s="2">
        <v>2008</v>
      </c>
      <c r="B38" s="5" t="s">
        <v>39</v>
      </c>
      <c r="C38" s="3">
        <v>12832</v>
      </c>
      <c r="D38" s="3">
        <v>79640933</v>
      </c>
      <c r="E38" s="4">
        <v>16.112317518932102</v>
      </c>
      <c r="F38" s="3">
        <v>9327</v>
      </c>
      <c r="G38" s="3">
        <v>36698664</v>
      </c>
      <c r="H38" s="4">
        <v>25.415094129857199</v>
      </c>
      <c r="I38" s="6" t="s">
        <v>39</v>
      </c>
      <c r="J38" s="17">
        <v>3505</v>
      </c>
      <c r="K38" s="7">
        <v>42942269</v>
      </c>
      <c r="L38" s="4">
        <v>8.1621211026366591</v>
      </c>
    </row>
    <row r="39" spans="1:12" ht="15" customHeight="1">
      <c r="A39" s="2">
        <v>2008</v>
      </c>
      <c r="B39" s="5" t="s">
        <v>40</v>
      </c>
      <c r="C39" s="3">
        <v>5924</v>
      </c>
      <c r="D39" s="3">
        <v>45351742</v>
      </c>
      <c r="E39" s="4">
        <v>13.062342787185599</v>
      </c>
      <c r="F39" s="3">
        <v>4262</v>
      </c>
      <c r="G39" s="3">
        <v>16981735</v>
      </c>
      <c r="H39" s="4">
        <v>25.09755334187</v>
      </c>
      <c r="I39" s="6" t="s">
        <v>41</v>
      </c>
      <c r="J39" s="17">
        <v>2080</v>
      </c>
      <c r="K39" s="7">
        <v>39384476</v>
      </c>
      <c r="L39" s="4">
        <v>5.2812686907399797</v>
      </c>
    </row>
    <row r="40" spans="1:12" ht="15" customHeight="1">
      <c r="A40" s="2">
        <v>2008</v>
      </c>
      <c r="B40" s="5" t="s">
        <v>42</v>
      </c>
      <c r="C40" s="3">
        <v>1493</v>
      </c>
      <c r="D40" s="3">
        <v>13336942</v>
      </c>
      <c r="E40" s="4">
        <v>11.194470216635899</v>
      </c>
      <c r="F40" s="3">
        <v>1075</v>
      </c>
      <c r="G40" s="3">
        <v>2322473</v>
      </c>
      <c r="H40" s="4">
        <v>46.286867489955803</v>
      </c>
      <c r="I40" s="6" t="s">
        <v>43</v>
      </c>
      <c r="J40" s="17" t="s">
        <v>43</v>
      </c>
      <c r="K40" s="7" t="s">
        <v>43</v>
      </c>
      <c r="L40" s="8" t="s">
        <v>43</v>
      </c>
    </row>
    <row r="41" spans="1:12" ht="15" customHeight="1">
      <c r="A41" s="2">
        <v>2008</v>
      </c>
      <c r="B41" s="5" t="s">
        <v>44</v>
      </c>
      <c r="C41" s="3">
        <v>28478</v>
      </c>
      <c r="D41" s="3">
        <v>206625364</v>
      </c>
      <c r="E41" s="4">
        <v>13.782431860591901</v>
      </c>
      <c r="F41" s="3">
        <v>21367</v>
      </c>
      <c r="G41" s="3">
        <v>89949088</v>
      </c>
      <c r="H41" s="4">
        <v>23.754548795425301</v>
      </c>
      <c r="I41" s="6" t="s">
        <v>44</v>
      </c>
      <c r="J41" s="17">
        <v>7111</v>
      </c>
      <c r="K41" s="7">
        <v>116676276</v>
      </c>
      <c r="L41" s="4">
        <v>6.0946408676944799</v>
      </c>
    </row>
    <row r="42" spans="1:12" ht="15" customHeight="1">
      <c r="A42" s="2">
        <v>2009</v>
      </c>
      <c r="B42" s="5" t="s">
        <v>38</v>
      </c>
      <c r="C42" s="3">
        <v>8291</v>
      </c>
      <c r="D42" s="3">
        <v>69158688</v>
      </c>
      <c r="E42" s="4">
        <v>11.9883708609394</v>
      </c>
      <c r="F42" s="3">
        <v>6748</v>
      </c>
      <c r="G42" s="3">
        <v>34372278</v>
      </c>
      <c r="H42" s="4">
        <v>19.632100031310099</v>
      </c>
      <c r="I42" s="6" t="s">
        <v>38</v>
      </c>
      <c r="J42" s="17">
        <v>1543</v>
      </c>
      <c r="K42" s="7">
        <v>34786410</v>
      </c>
      <c r="L42" s="4">
        <v>4.4356402399672801</v>
      </c>
    </row>
    <row r="43" spans="1:12" ht="15" customHeight="1">
      <c r="A43" s="2">
        <v>2009</v>
      </c>
      <c r="B43" s="5" t="s">
        <v>39</v>
      </c>
      <c r="C43" s="3">
        <v>13182</v>
      </c>
      <c r="D43" s="3">
        <v>79533899</v>
      </c>
      <c r="E43" s="4">
        <v>16.574064852522799</v>
      </c>
      <c r="F43" s="3">
        <v>9644</v>
      </c>
      <c r="G43" s="3">
        <v>36747435</v>
      </c>
      <c r="H43" s="4">
        <v>26.2440085954299</v>
      </c>
      <c r="I43" s="6" t="s">
        <v>39</v>
      </c>
      <c r="J43" s="17">
        <v>3538</v>
      </c>
      <c r="K43" s="7">
        <v>42786464</v>
      </c>
      <c r="L43" s="4">
        <v>8.2689702986439801</v>
      </c>
    </row>
    <row r="44" spans="1:12" ht="15" customHeight="1">
      <c r="A44" s="2">
        <v>2009</v>
      </c>
      <c r="B44" s="5" t="s">
        <v>40</v>
      </c>
      <c r="C44" s="3">
        <v>6429</v>
      </c>
      <c r="D44" s="3">
        <v>47421699</v>
      </c>
      <c r="E44" s="4">
        <v>13.557084911698301</v>
      </c>
      <c r="F44" s="3">
        <v>4588</v>
      </c>
      <c r="G44" s="3">
        <v>18069001</v>
      </c>
      <c r="H44" s="4">
        <v>25.3915531910148</v>
      </c>
      <c r="I44" s="6" t="s">
        <v>41</v>
      </c>
      <c r="J44" s="17">
        <v>2224</v>
      </c>
      <c r="K44" s="7">
        <v>40401292</v>
      </c>
      <c r="L44" s="4">
        <v>5.5047744512724996</v>
      </c>
    </row>
    <row r="45" spans="1:12" ht="15" customHeight="1">
      <c r="A45" s="2">
        <v>2009</v>
      </c>
      <c r="B45" s="5" t="s">
        <v>42</v>
      </c>
      <c r="C45" s="3">
        <v>1420</v>
      </c>
      <c r="D45" s="3">
        <v>13497076</v>
      </c>
      <c r="E45" s="4">
        <v>10.52079724527</v>
      </c>
      <c r="F45" s="3">
        <v>1037</v>
      </c>
      <c r="G45" s="3">
        <v>2448482</v>
      </c>
      <c r="H45" s="4">
        <v>42.352772044066498</v>
      </c>
      <c r="I45" s="6" t="s">
        <v>43</v>
      </c>
      <c r="J45" s="17" t="s">
        <v>43</v>
      </c>
      <c r="K45" s="7" t="s">
        <v>43</v>
      </c>
      <c r="L45" s="8" t="s">
        <v>43</v>
      </c>
    </row>
    <row r="46" spans="1:12" ht="15" customHeight="1">
      <c r="A46" s="2">
        <v>2009</v>
      </c>
      <c r="B46" s="5" t="s">
        <v>44</v>
      </c>
      <c r="C46" s="3">
        <v>29320</v>
      </c>
      <c r="D46" s="3">
        <v>209611362</v>
      </c>
      <c r="E46" s="4">
        <v>13.9877913679126</v>
      </c>
      <c r="F46" s="3">
        <v>22015</v>
      </c>
      <c r="G46" s="3">
        <v>91637196</v>
      </c>
      <c r="H46" s="4">
        <v>24.0240873367623</v>
      </c>
      <c r="I46" s="6" t="s">
        <v>44</v>
      </c>
      <c r="J46" s="17">
        <v>7305</v>
      </c>
      <c r="K46" s="7">
        <v>117974166</v>
      </c>
      <c r="L46" s="4">
        <v>6.1920336016615698</v>
      </c>
    </row>
    <row r="47" spans="1:12" ht="15" customHeight="1">
      <c r="A47" s="2">
        <v>2010</v>
      </c>
      <c r="B47" s="5" t="s">
        <v>38</v>
      </c>
      <c r="C47" s="3">
        <v>8978</v>
      </c>
      <c r="D47" s="3">
        <v>69880259</v>
      </c>
      <c r="E47" s="4">
        <v>12.847691363021401</v>
      </c>
      <c r="F47" s="3">
        <v>7282</v>
      </c>
      <c r="G47" s="3">
        <v>34737439</v>
      </c>
      <c r="H47" s="4">
        <v>20.962973119578599</v>
      </c>
      <c r="I47" s="6" t="s">
        <v>38</v>
      </c>
      <c r="J47" s="17">
        <v>1696</v>
      </c>
      <c r="K47" s="7">
        <v>35142820</v>
      </c>
      <c r="L47" s="4">
        <v>4.8260213608355897</v>
      </c>
    </row>
    <row r="48" spans="1:12" ht="15" customHeight="1">
      <c r="A48" s="2">
        <v>2010</v>
      </c>
      <c r="B48" s="5" t="s">
        <v>39</v>
      </c>
      <c r="C48" s="3">
        <v>13321</v>
      </c>
      <c r="D48" s="3">
        <v>79353113</v>
      </c>
      <c r="E48" s="4">
        <v>16.786991078724299</v>
      </c>
      <c r="F48" s="3">
        <v>9847</v>
      </c>
      <c r="G48" s="3">
        <v>36757550</v>
      </c>
      <c r="H48" s="4">
        <v>26.789054221513702</v>
      </c>
      <c r="I48" s="6" t="s">
        <v>39</v>
      </c>
      <c r="J48" s="17">
        <v>3474</v>
      </c>
      <c r="K48" s="7">
        <v>42595563</v>
      </c>
      <c r="L48" s="4">
        <v>8.1557790420565706</v>
      </c>
    </row>
    <row r="49" spans="1:12" ht="15" customHeight="1">
      <c r="A49" s="2">
        <v>2010</v>
      </c>
      <c r="B49" s="5" t="s">
        <v>40</v>
      </c>
      <c r="C49" s="3">
        <v>6973</v>
      </c>
      <c r="D49" s="3">
        <v>49384320</v>
      </c>
      <c r="E49" s="4">
        <v>14.119866386739799</v>
      </c>
      <c r="F49" s="3">
        <v>4954</v>
      </c>
      <c r="G49" s="3">
        <v>19038948</v>
      </c>
      <c r="H49" s="4">
        <v>26.020345241764399</v>
      </c>
      <c r="I49" s="6" t="s">
        <v>41</v>
      </c>
      <c r="J49" s="17">
        <v>2420</v>
      </c>
      <c r="K49" s="7">
        <v>41512736</v>
      </c>
      <c r="L49" s="4">
        <v>5.8295362656896401</v>
      </c>
    </row>
    <row r="50" spans="1:12" ht="15" customHeight="1">
      <c r="A50" s="2">
        <v>2010</v>
      </c>
      <c r="B50" s="5" t="s">
        <v>42</v>
      </c>
      <c r="C50" s="3">
        <v>1533</v>
      </c>
      <c r="D50" s="3">
        <v>13819818</v>
      </c>
      <c r="E50" s="4">
        <v>11.092765476361601</v>
      </c>
      <c r="F50" s="3">
        <v>1132</v>
      </c>
      <c r="G50" s="3">
        <v>2652454</v>
      </c>
      <c r="H50" s="4">
        <v>42.677460193466104</v>
      </c>
      <c r="I50" s="6" t="s">
        <v>43</v>
      </c>
      <c r="J50" s="17" t="s">
        <v>43</v>
      </c>
      <c r="K50" s="7" t="s">
        <v>43</v>
      </c>
      <c r="L50" s="8" t="s">
        <v>43</v>
      </c>
    </row>
    <row r="51" spans="1:12" ht="15" customHeight="1">
      <c r="A51" s="2">
        <v>2010</v>
      </c>
      <c r="B51" s="5" t="s">
        <v>44</v>
      </c>
      <c r="C51" s="3">
        <v>30803</v>
      </c>
      <c r="D51" s="3">
        <v>212437510</v>
      </c>
      <c r="E51" s="4">
        <v>14.499793374531601</v>
      </c>
      <c r="F51" s="3">
        <v>23213</v>
      </c>
      <c r="G51" s="3">
        <v>93186391</v>
      </c>
      <c r="H51" s="4">
        <v>24.910289743917701</v>
      </c>
      <c r="I51" s="6" t="s">
        <v>44</v>
      </c>
      <c r="J51" s="17">
        <v>7590</v>
      </c>
      <c r="K51" s="7">
        <v>119251119</v>
      </c>
      <c r="L51" s="4">
        <v>6.3647201499216104</v>
      </c>
    </row>
    <row r="52" spans="1:12" ht="15" customHeight="1">
      <c r="A52" s="2">
        <v>2011</v>
      </c>
      <c r="B52" s="5" t="s">
        <v>38</v>
      </c>
      <c r="C52" s="3">
        <v>9407</v>
      </c>
      <c r="D52" s="3">
        <v>70802479</v>
      </c>
      <c r="E52" s="4">
        <v>13.2862579571543</v>
      </c>
      <c r="F52" s="3">
        <v>7576</v>
      </c>
      <c r="G52" s="3">
        <v>35231069</v>
      </c>
      <c r="H52" s="4">
        <v>21.5037471613478</v>
      </c>
      <c r="I52" s="6" t="s">
        <v>38</v>
      </c>
      <c r="J52" s="17">
        <v>1831</v>
      </c>
      <c r="K52" s="7">
        <v>35571410</v>
      </c>
      <c r="L52" s="4">
        <v>5.14739224562648</v>
      </c>
    </row>
    <row r="53" spans="1:12" ht="15" customHeight="1">
      <c r="A53" s="2">
        <v>2011</v>
      </c>
      <c r="B53" s="5" t="s">
        <v>39</v>
      </c>
      <c r="C53" s="3">
        <v>13462</v>
      </c>
      <c r="D53" s="3">
        <v>78959670</v>
      </c>
      <c r="E53" s="4">
        <v>17.0492100587553</v>
      </c>
      <c r="F53" s="3">
        <v>9827</v>
      </c>
      <c r="G53" s="3">
        <v>36671947</v>
      </c>
      <c r="H53" s="4">
        <v>26.797050072089199</v>
      </c>
      <c r="I53" s="6" t="s">
        <v>39</v>
      </c>
      <c r="J53" s="17">
        <v>3635</v>
      </c>
      <c r="K53" s="7">
        <v>42287723</v>
      </c>
      <c r="L53" s="4">
        <v>8.5958754506597597</v>
      </c>
    </row>
    <row r="54" spans="1:12" ht="15" customHeight="1">
      <c r="A54" s="2">
        <v>2011</v>
      </c>
      <c r="B54" s="5" t="s">
        <v>40</v>
      </c>
      <c r="C54" s="3">
        <v>7375</v>
      </c>
      <c r="D54" s="3">
        <v>51319208</v>
      </c>
      <c r="E54" s="4">
        <v>14.370837523447401</v>
      </c>
      <c r="F54" s="3">
        <v>5297</v>
      </c>
      <c r="G54" s="3">
        <v>20007388</v>
      </c>
      <c r="H54" s="4">
        <v>26.475220053712199</v>
      </c>
      <c r="I54" s="6" t="s">
        <v>41</v>
      </c>
      <c r="J54" s="17">
        <v>2494</v>
      </c>
      <c r="K54" s="7">
        <v>42563815</v>
      </c>
      <c r="L54" s="4">
        <v>5.8594371768602</v>
      </c>
    </row>
    <row r="55" spans="1:12" ht="15" customHeight="1">
      <c r="A55" s="2">
        <v>2011</v>
      </c>
      <c r="B55" s="5" t="s">
        <v>42</v>
      </c>
      <c r="C55" s="3">
        <v>1697</v>
      </c>
      <c r="D55" s="3">
        <v>14087316</v>
      </c>
      <c r="E55" s="4">
        <v>12.0462975346049</v>
      </c>
      <c r="F55" s="3">
        <v>1281</v>
      </c>
      <c r="G55" s="3">
        <v>2835321</v>
      </c>
      <c r="H55" s="4">
        <v>45.1800695582617</v>
      </c>
      <c r="I55" s="6" t="s">
        <v>43</v>
      </c>
      <c r="J55" s="17" t="s">
        <v>43</v>
      </c>
      <c r="K55" s="7" t="s">
        <v>43</v>
      </c>
      <c r="L55" s="8" t="s">
        <v>43</v>
      </c>
    </row>
    <row r="56" spans="1:12" ht="15" customHeight="1">
      <c r="A56" s="2">
        <v>2011</v>
      </c>
      <c r="B56" s="5" t="s">
        <v>44</v>
      </c>
      <c r="C56" s="3">
        <v>31932</v>
      </c>
      <c r="D56" s="3">
        <v>215168673</v>
      </c>
      <c r="E56" s="4">
        <v>14.840450310347901</v>
      </c>
      <c r="F56" s="3">
        <v>23972</v>
      </c>
      <c r="G56" s="3">
        <v>94745725</v>
      </c>
      <c r="H56" s="4">
        <v>25.301405419611299</v>
      </c>
      <c r="I56" s="6" t="s">
        <v>44</v>
      </c>
      <c r="J56" s="17">
        <v>7960</v>
      </c>
      <c r="K56" s="7">
        <v>120422948</v>
      </c>
      <c r="L56" s="4">
        <v>6.6100358214117199</v>
      </c>
    </row>
    <row r="57" spans="1:12" ht="15" customHeight="1">
      <c r="A57" s="2">
        <v>2012</v>
      </c>
      <c r="B57" s="5" t="s">
        <v>38</v>
      </c>
      <c r="C57" s="3">
        <v>9503</v>
      </c>
      <c r="D57" s="3">
        <v>71590937</v>
      </c>
      <c r="E57" s="4">
        <v>13.274026571268401</v>
      </c>
      <c r="F57" s="3">
        <v>7613</v>
      </c>
      <c r="G57" s="3">
        <v>35675587</v>
      </c>
      <c r="H57" s="4">
        <v>21.3395227386168</v>
      </c>
      <c r="I57" s="6" t="s">
        <v>38</v>
      </c>
      <c r="J57" s="17">
        <v>1890</v>
      </c>
      <c r="K57" s="7">
        <v>35915350</v>
      </c>
      <c r="L57" s="4">
        <v>5.26237388748822</v>
      </c>
    </row>
    <row r="58" spans="1:12" ht="15" customHeight="1">
      <c r="A58" s="2">
        <v>2012</v>
      </c>
      <c r="B58" s="5" t="s">
        <v>39</v>
      </c>
      <c r="C58" s="3">
        <v>13700</v>
      </c>
      <c r="D58" s="3">
        <v>78584675</v>
      </c>
      <c r="E58" s="4">
        <v>17.433424519475299</v>
      </c>
      <c r="F58" s="3">
        <v>9973</v>
      </c>
      <c r="G58" s="3">
        <v>36606953</v>
      </c>
      <c r="H58" s="4">
        <v>27.2434583670485</v>
      </c>
      <c r="I58" s="6" t="s">
        <v>39</v>
      </c>
      <c r="J58" s="17">
        <v>3727</v>
      </c>
      <c r="K58" s="7">
        <v>41977722</v>
      </c>
      <c r="L58" s="4">
        <v>8.8785189439293593</v>
      </c>
    </row>
    <row r="59" spans="1:12" ht="15" customHeight="1">
      <c r="A59" s="2">
        <v>2012</v>
      </c>
      <c r="B59" s="5" t="s">
        <v>40</v>
      </c>
      <c r="C59" s="3">
        <v>7946</v>
      </c>
      <c r="D59" s="3">
        <v>53411128</v>
      </c>
      <c r="E59" s="4">
        <v>14.877049591613201</v>
      </c>
      <c r="F59" s="3">
        <v>5736</v>
      </c>
      <c r="G59" s="3">
        <v>21092970</v>
      </c>
      <c r="H59" s="4">
        <v>27.1938944586751</v>
      </c>
      <c r="I59" s="6" t="s">
        <v>41</v>
      </c>
      <c r="J59" s="17">
        <v>2634</v>
      </c>
      <c r="K59" s="7">
        <v>43699746</v>
      </c>
      <c r="L59" s="4">
        <v>6.0274949881859801</v>
      </c>
    </row>
    <row r="60" spans="1:12" ht="15" customHeight="1">
      <c r="A60" s="2">
        <v>2012</v>
      </c>
      <c r="B60" s="5" t="s">
        <v>42</v>
      </c>
      <c r="C60" s="3">
        <v>1841</v>
      </c>
      <c r="D60" s="3">
        <v>14392948</v>
      </c>
      <c r="E60" s="4">
        <v>12.7909862524342</v>
      </c>
      <c r="F60" s="3">
        <v>1417</v>
      </c>
      <c r="G60" s="3">
        <v>3011360</v>
      </c>
      <c r="H60" s="4">
        <v>47.055151160937299</v>
      </c>
      <c r="I60" s="6" t="s">
        <v>43</v>
      </c>
      <c r="J60" s="17" t="s">
        <v>43</v>
      </c>
      <c r="K60" s="7" t="s">
        <v>43</v>
      </c>
      <c r="L60" s="8" t="s">
        <v>43</v>
      </c>
    </row>
    <row r="61" spans="1:12" ht="15" customHeight="1">
      <c r="A61" s="2">
        <v>2012</v>
      </c>
      <c r="B61" s="5" t="s">
        <v>44</v>
      </c>
      <c r="C61" s="3">
        <v>32985</v>
      </c>
      <c r="D61" s="3">
        <v>217979688</v>
      </c>
      <c r="E61" s="4">
        <v>15.132143872047401</v>
      </c>
      <c r="F61" s="3">
        <v>24734</v>
      </c>
      <c r="G61" s="3">
        <v>96386870</v>
      </c>
      <c r="H61" s="4">
        <v>25.6611714852863</v>
      </c>
      <c r="I61" s="6" t="s">
        <v>44</v>
      </c>
      <c r="J61" s="17">
        <v>8251</v>
      </c>
      <c r="K61" s="7">
        <v>121592818</v>
      </c>
      <c r="L61" s="4">
        <v>6.7857626262103796</v>
      </c>
    </row>
    <row r="62" spans="1:12" ht="15" customHeight="1">
      <c r="A62" s="2">
        <v>2013</v>
      </c>
      <c r="B62" s="5" t="s">
        <v>38</v>
      </c>
      <c r="C62" s="3">
        <v>9564</v>
      </c>
      <c r="D62" s="3">
        <v>72256755</v>
      </c>
      <c r="E62" s="4">
        <v>13.2361327325037</v>
      </c>
      <c r="F62" s="3">
        <v>7593</v>
      </c>
      <c r="G62" s="3">
        <v>36052166</v>
      </c>
      <c r="H62" s="4">
        <v>21.061147893305499</v>
      </c>
      <c r="I62" s="6" t="s">
        <v>38</v>
      </c>
      <c r="J62" s="17">
        <v>1971</v>
      </c>
      <c r="K62" s="7">
        <v>36204589</v>
      </c>
      <c r="L62" s="4">
        <v>5.44406124869972</v>
      </c>
    </row>
    <row r="63" spans="1:12" ht="15" customHeight="1">
      <c r="A63" s="2">
        <v>2013</v>
      </c>
      <c r="B63" s="5" t="s">
        <v>39</v>
      </c>
      <c r="C63" s="3">
        <v>13363</v>
      </c>
      <c r="D63" s="3">
        <v>78210433</v>
      </c>
      <c r="E63" s="4">
        <v>17.0859557829069</v>
      </c>
      <c r="F63" s="3">
        <v>9708</v>
      </c>
      <c r="G63" s="3">
        <v>36525494</v>
      </c>
      <c r="H63" s="4">
        <v>26.578695965070299</v>
      </c>
      <c r="I63" s="6" t="s">
        <v>39</v>
      </c>
      <c r="J63" s="17">
        <v>3655</v>
      </c>
      <c r="K63" s="7">
        <v>41684939</v>
      </c>
      <c r="L63" s="4">
        <v>8.7681548484453806</v>
      </c>
    </row>
    <row r="64" spans="1:12" ht="15" customHeight="1">
      <c r="A64" s="2">
        <v>2013</v>
      </c>
      <c r="B64" s="5" t="s">
        <v>40</v>
      </c>
      <c r="C64" s="3">
        <v>8507</v>
      </c>
      <c r="D64" s="3">
        <v>55379175</v>
      </c>
      <c r="E64" s="4">
        <v>15.361370045689601</v>
      </c>
      <c r="F64" s="3">
        <v>6085</v>
      </c>
      <c r="G64" s="3">
        <v>22095647</v>
      </c>
      <c r="H64" s="4">
        <v>27.539361033419802</v>
      </c>
      <c r="I64" s="6" t="s">
        <v>41</v>
      </c>
      <c r="J64" s="17">
        <v>2847</v>
      </c>
      <c r="K64" s="7">
        <v>44781763</v>
      </c>
      <c r="L64" s="4">
        <v>6.3574986987448501</v>
      </c>
    </row>
    <row r="65" spans="1:12" ht="15" customHeight="1">
      <c r="A65" s="2">
        <v>2013</v>
      </c>
      <c r="B65" s="5" t="s">
        <v>42</v>
      </c>
      <c r="C65" s="3">
        <v>1965</v>
      </c>
      <c r="D65" s="3">
        <v>14639850</v>
      </c>
      <c r="E65" s="4">
        <v>13.4222686707856</v>
      </c>
      <c r="F65" s="3">
        <v>1540</v>
      </c>
      <c r="G65" s="3">
        <v>3141615</v>
      </c>
      <c r="H65" s="4">
        <v>49.019373793415198</v>
      </c>
      <c r="I65" s="6" t="s">
        <v>43</v>
      </c>
      <c r="J65" s="17" t="s">
        <v>43</v>
      </c>
      <c r="K65" s="7" t="s">
        <v>43</v>
      </c>
      <c r="L65" s="8" t="s">
        <v>43</v>
      </c>
    </row>
    <row r="66" spans="1:12" ht="15" customHeight="1">
      <c r="A66" s="2">
        <v>2013</v>
      </c>
      <c r="B66" s="5" t="s">
        <v>44</v>
      </c>
      <c r="C66" s="3">
        <v>33393</v>
      </c>
      <c r="D66" s="3">
        <v>220486213</v>
      </c>
      <c r="E66" s="4">
        <v>15.145164654807701</v>
      </c>
      <c r="F66" s="3">
        <v>24920</v>
      </c>
      <c r="G66" s="3">
        <v>97814922</v>
      </c>
      <c r="H66" s="4">
        <v>25.476685448872502</v>
      </c>
      <c r="I66" s="6" t="s">
        <v>44</v>
      </c>
      <c r="J66" s="17">
        <v>8473</v>
      </c>
      <c r="K66" s="7">
        <v>122671291</v>
      </c>
      <c r="L66" s="4">
        <v>6.9070765709965496</v>
      </c>
    </row>
    <row r="67" spans="1:12" ht="15" customHeight="1">
      <c r="A67" s="2">
        <v>2014</v>
      </c>
      <c r="B67" s="5" t="s">
        <v>38</v>
      </c>
      <c r="C67" s="3">
        <v>9960</v>
      </c>
      <c r="D67" s="3">
        <v>72813784</v>
      </c>
      <c r="E67" s="4">
        <v>13.6787287417998</v>
      </c>
      <c r="F67" s="3">
        <v>7932</v>
      </c>
      <c r="G67" s="3">
        <v>36365906</v>
      </c>
      <c r="H67" s="4">
        <v>21.8116386265751</v>
      </c>
      <c r="I67" s="6" t="s">
        <v>38</v>
      </c>
      <c r="J67" s="17">
        <v>2028</v>
      </c>
      <c r="K67" s="7">
        <v>36447878</v>
      </c>
      <c r="L67" s="4">
        <v>5.5641099325453203</v>
      </c>
    </row>
    <row r="68" spans="1:12" ht="15" customHeight="1">
      <c r="A68" s="2">
        <v>2014</v>
      </c>
      <c r="B68" s="5" t="s">
        <v>39</v>
      </c>
      <c r="C68" s="3">
        <v>13622</v>
      </c>
      <c r="D68" s="3">
        <v>77909763</v>
      </c>
      <c r="E68" s="4">
        <v>17.4843299163932</v>
      </c>
      <c r="F68" s="3">
        <v>9766</v>
      </c>
      <c r="G68" s="3">
        <v>36466230</v>
      </c>
      <c r="H68" s="4">
        <v>26.780942258083702</v>
      </c>
      <c r="I68" s="6" t="s">
        <v>39</v>
      </c>
      <c r="J68" s="17">
        <v>3856</v>
      </c>
      <c r="K68" s="7">
        <v>41443533</v>
      </c>
      <c r="L68" s="4">
        <v>9.3042260658617106</v>
      </c>
    </row>
    <row r="69" spans="1:12" ht="15" customHeight="1">
      <c r="A69" s="2">
        <v>2014</v>
      </c>
      <c r="B69" s="5" t="s">
        <v>40</v>
      </c>
      <c r="C69" s="3">
        <v>9165</v>
      </c>
      <c r="D69" s="3">
        <v>57295998</v>
      </c>
      <c r="E69" s="4">
        <v>15.9958815971754</v>
      </c>
      <c r="F69" s="3">
        <v>6552</v>
      </c>
      <c r="G69" s="3">
        <v>23060340</v>
      </c>
      <c r="H69" s="4">
        <v>28.412417162973298</v>
      </c>
      <c r="I69" s="6" t="s">
        <v>41</v>
      </c>
      <c r="J69" s="17">
        <v>3083</v>
      </c>
      <c r="K69" s="7">
        <v>45916397</v>
      </c>
      <c r="L69" s="4">
        <v>6.7143770013139301</v>
      </c>
    </row>
    <row r="70" spans="1:12" ht="15" customHeight="1">
      <c r="A70" s="2">
        <v>2014</v>
      </c>
      <c r="B70" s="5" t="s">
        <v>42</v>
      </c>
      <c r="C70" s="3">
        <v>2092</v>
      </c>
      <c r="D70" s="3">
        <v>15103567</v>
      </c>
      <c r="E70" s="4">
        <v>13.8510326732751</v>
      </c>
      <c r="F70" s="3">
        <v>1622</v>
      </c>
      <c r="G70" s="3">
        <v>3422828</v>
      </c>
      <c r="H70" s="4">
        <v>47.387715655008101</v>
      </c>
      <c r="I70" s="6" t="s">
        <v>43</v>
      </c>
      <c r="J70" s="17" t="s">
        <v>43</v>
      </c>
      <c r="K70" s="7" t="s">
        <v>43</v>
      </c>
      <c r="L70" s="8" t="s">
        <v>43</v>
      </c>
    </row>
    <row r="71" spans="1:12" ht="15" customHeight="1">
      <c r="A71" s="2">
        <v>2014</v>
      </c>
      <c r="B71" s="5" t="s">
        <v>44</v>
      </c>
      <c r="C71" s="3">
        <v>34833</v>
      </c>
      <c r="D71" s="3">
        <v>223123112</v>
      </c>
      <c r="E71" s="4">
        <v>15.6115606705952</v>
      </c>
      <c r="F71" s="3">
        <v>25866</v>
      </c>
      <c r="G71" s="3">
        <v>99315304</v>
      </c>
      <c r="H71" s="4">
        <v>26.044324447720602</v>
      </c>
      <c r="I71" s="6" t="s">
        <v>44</v>
      </c>
      <c r="J71" s="17">
        <v>8967</v>
      </c>
      <c r="K71" s="7">
        <v>123807808</v>
      </c>
      <c r="L71" s="4">
        <v>7.2426772954416601</v>
      </c>
    </row>
    <row r="72" spans="1:12" ht="15" customHeight="1">
      <c r="A72" s="2">
        <v>2015</v>
      </c>
      <c r="B72" s="5" t="s">
        <v>38</v>
      </c>
      <c r="C72" s="3">
        <v>10611</v>
      </c>
      <c r="D72" s="3">
        <v>73160427</v>
      </c>
      <c r="E72" s="4">
        <v>14.503742576570801</v>
      </c>
      <c r="F72" s="3">
        <v>8374</v>
      </c>
      <c r="G72" s="3">
        <v>36581277</v>
      </c>
      <c r="H72" s="4">
        <v>22.8914917322323</v>
      </c>
      <c r="I72" s="6" t="s">
        <v>38</v>
      </c>
      <c r="J72" s="17">
        <v>2237</v>
      </c>
      <c r="K72" s="7">
        <v>36579150</v>
      </c>
      <c r="L72" s="4">
        <v>6.1155056910835803</v>
      </c>
    </row>
    <row r="73" spans="1:12" ht="15" customHeight="1">
      <c r="A73" s="2">
        <v>2015</v>
      </c>
      <c r="B73" s="5" t="s">
        <v>39</v>
      </c>
      <c r="C73" s="3">
        <v>13826</v>
      </c>
      <c r="D73" s="3">
        <v>77801731</v>
      </c>
      <c r="E73" s="4">
        <v>17.770812837056301</v>
      </c>
      <c r="F73" s="3">
        <v>9924</v>
      </c>
      <c r="G73" s="3">
        <v>36514363</v>
      </c>
      <c r="H73" s="4">
        <v>27.178346230495698</v>
      </c>
      <c r="I73" s="6" t="s">
        <v>39</v>
      </c>
      <c r="J73" s="17">
        <v>3902</v>
      </c>
      <c r="K73" s="7">
        <v>41287368</v>
      </c>
      <c r="L73" s="4">
        <v>9.4508325161342306</v>
      </c>
    </row>
    <row r="74" spans="1:12" ht="15" customHeight="1">
      <c r="A74" s="2">
        <v>2015</v>
      </c>
      <c r="B74" s="5" t="s">
        <v>40</v>
      </c>
      <c r="C74" s="3">
        <v>9446</v>
      </c>
      <c r="D74" s="3">
        <v>59300464</v>
      </c>
      <c r="E74" s="4">
        <v>15.9290490543211</v>
      </c>
      <c r="F74" s="3">
        <v>6659</v>
      </c>
      <c r="G74" s="3">
        <v>24113105</v>
      </c>
      <c r="H74" s="4">
        <v>27.6156886473144</v>
      </c>
      <c r="I74" s="6" t="s">
        <v>41</v>
      </c>
      <c r="J74" s="17">
        <v>3320</v>
      </c>
      <c r="K74" s="7">
        <v>47030338</v>
      </c>
      <c r="L74" s="4">
        <v>7.0592731015456502</v>
      </c>
    </row>
    <row r="75" spans="1:12" ht="15" customHeight="1">
      <c r="A75" s="2">
        <v>2015</v>
      </c>
      <c r="B75" s="5" t="s">
        <v>42</v>
      </c>
      <c r="C75" s="3">
        <v>2297</v>
      </c>
      <c r="D75" s="3">
        <v>15589652</v>
      </c>
      <c r="E75" s="4">
        <v>14.7341326156607</v>
      </c>
      <c r="F75" s="3">
        <v>1764</v>
      </c>
      <c r="G75" s="3">
        <v>3746673</v>
      </c>
      <c r="H75" s="4">
        <v>47.081770947184303</v>
      </c>
      <c r="I75" s="6" t="s">
        <v>43</v>
      </c>
      <c r="J75" s="17" t="s">
        <v>43</v>
      </c>
      <c r="K75" s="7" t="s">
        <v>43</v>
      </c>
      <c r="L75" s="8" t="s">
        <v>43</v>
      </c>
    </row>
    <row r="76" spans="1:12" ht="15" customHeight="1">
      <c r="A76" s="2">
        <v>2015</v>
      </c>
      <c r="B76" s="5" t="s">
        <v>44</v>
      </c>
      <c r="C76" s="3">
        <v>36174</v>
      </c>
      <c r="D76" s="3">
        <v>225852274</v>
      </c>
      <c r="E76" s="4">
        <v>16.016664060686001</v>
      </c>
      <c r="F76" s="3">
        <v>26715</v>
      </c>
      <c r="G76" s="3">
        <v>100955418</v>
      </c>
      <c r="H76" s="4">
        <v>26.462175611020701</v>
      </c>
      <c r="I76" s="6" t="s">
        <v>44</v>
      </c>
      <c r="J76" s="17">
        <v>9459</v>
      </c>
      <c r="K76" s="7">
        <v>124896856</v>
      </c>
      <c r="L76" s="4">
        <v>7.5734492467928902</v>
      </c>
    </row>
    <row r="77" spans="1:12" ht="15" customHeight="1">
      <c r="A77" s="2">
        <v>2016</v>
      </c>
      <c r="B77" s="5" t="s">
        <v>38</v>
      </c>
      <c r="C77" s="3">
        <v>11107</v>
      </c>
      <c r="D77" s="3">
        <v>73572924</v>
      </c>
      <c r="E77" s="4">
        <v>15.0965863474449</v>
      </c>
      <c r="F77" s="3">
        <v>8860</v>
      </c>
      <c r="G77" s="3">
        <v>36830615</v>
      </c>
      <c r="H77" s="4">
        <v>24.056074002565499</v>
      </c>
      <c r="I77" s="6" t="s">
        <v>38</v>
      </c>
      <c r="J77" s="17">
        <v>2247</v>
      </c>
      <c r="K77" s="7">
        <v>36742309</v>
      </c>
      <c r="L77" s="4">
        <v>6.1155655731924803</v>
      </c>
    </row>
    <row r="78" spans="1:12" ht="15" customHeight="1">
      <c r="A78" s="2">
        <v>2016</v>
      </c>
      <c r="B78" s="5" t="s">
        <v>39</v>
      </c>
      <c r="C78" s="3">
        <v>13776</v>
      </c>
      <c r="D78" s="3">
        <v>77682188</v>
      </c>
      <c r="E78" s="4">
        <v>17.733795036772101</v>
      </c>
      <c r="F78" s="3">
        <v>9930</v>
      </c>
      <c r="G78" s="3">
        <v>36552179</v>
      </c>
      <c r="H78" s="4">
        <v>27.1666430611428</v>
      </c>
      <c r="I78" s="6" t="s">
        <v>39</v>
      </c>
      <c r="J78" s="17">
        <v>3846</v>
      </c>
      <c r="K78" s="7">
        <v>41130009</v>
      </c>
      <c r="L78" s="4">
        <v>9.3508367576579001</v>
      </c>
    </row>
    <row r="79" spans="1:12" ht="15" customHeight="1">
      <c r="A79" s="2">
        <v>2016</v>
      </c>
      <c r="B79" s="5" t="s">
        <v>40</v>
      </c>
      <c r="C79" s="3">
        <v>9719</v>
      </c>
      <c r="D79" s="3">
        <v>61164998</v>
      </c>
      <c r="E79" s="4">
        <v>15.8898067813229</v>
      </c>
      <c r="F79" s="3">
        <v>6847</v>
      </c>
      <c r="G79" s="3">
        <v>25088392</v>
      </c>
      <c r="H79" s="4">
        <v>27.291505968178399</v>
      </c>
      <c r="I79" s="6" t="s">
        <v>41</v>
      </c>
      <c r="J79" s="17">
        <v>3378</v>
      </c>
      <c r="K79" s="7">
        <v>48149705</v>
      </c>
      <c r="L79" s="4">
        <v>7.0156193064941998</v>
      </c>
    </row>
    <row r="80" spans="1:12" ht="15" customHeight="1">
      <c r="A80" s="2">
        <v>2016</v>
      </c>
      <c r="B80" s="5" t="s">
        <v>42</v>
      </c>
      <c r="C80" s="3">
        <v>2367</v>
      </c>
      <c r="D80" s="3">
        <v>16076352</v>
      </c>
      <c r="E80" s="4">
        <v>14.7234895080675</v>
      </c>
      <c r="F80" s="3">
        <v>1861</v>
      </c>
      <c r="G80" s="3">
        <v>4003253</v>
      </c>
      <c r="H80" s="4">
        <v>46.4871942892443</v>
      </c>
      <c r="I80" s="6" t="s">
        <v>43</v>
      </c>
      <c r="J80" s="17" t="s">
        <v>43</v>
      </c>
      <c r="K80" s="7" t="s">
        <v>43</v>
      </c>
      <c r="L80" s="8" t="s">
        <v>43</v>
      </c>
    </row>
    <row r="81" spans="1:12" ht="15" customHeight="1">
      <c r="A81" s="2">
        <v>2016</v>
      </c>
      <c r="B81" s="5" t="s">
        <v>44</v>
      </c>
      <c r="C81" s="3">
        <v>36960</v>
      </c>
      <c r="D81" s="3">
        <v>228496462</v>
      </c>
      <c r="E81" s="4">
        <v>16.1753051563661</v>
      </c>
      <c r="F81" s="3">
        <v>27489</v>
      </c>
      <c r="G81" s="3">
        <v>102474439</v>
      </c>
      <c r="H81" s="4">
        <v>26.825226142491999</v>
      </c>
      <c r="I81" s="6" t="s">
        <v>44</v>
      </c>
      <c r="J81" s="17">
        <v>9471</v>
      </c>
      <c r="K81" s="7">
        <v>126022023</v>
      </c>
      <c r="L81" s="4">
        <v>7.51535309030867</v>
      </c>
    </row>
    <row r="82" spans="1:12" ht="15" customHeight="1">
      <c r="A82" s="2">
        <v>2017</v>
      </c>
      <c r="B82" s="5" t="s">
        <v>38</v>
      </c>
      <c r="C82" s="3">
        <v>12070</v>
      </c>
      <c r="D82" s="3">
        <v>73877497</v>
      </c>
      <c r="E82" s="4">
        <v>16.337857250361399</v>
      </c>
      <c r="F82" s="3">
        <v>9650</v>
      </c>
      <c r="G82" s="3">
        <v>37018654</v>
      </c>
      <c r="H82" s="4">
        <v>26.067938612787</v>
      </c>
      <c r="I82" s="6" t="s">
        <v>38</v>
      </c>
      <c r="J82" s="17">
        <v>2420</v>
      </c>
      <c r="K82" s="7">
        <v>36858843</v>
      </c>
      <c r="L82" s="4">
        <v>6.5655886160072896</v>
      </c>
    </row>
    <row r="83" spans="1:12" ht="15" customHeight="1">
      <c r="A83" s="2">
        <v>2017</v>
      </c>
      <c r="B83" s="5" t="s">
        <v>39</v>
      </c>
      <c r="C83" s="3">
        <v>14114</v>
      </c>
      <c r="D83" s="3">
        <v>77664954</v>
      </c>
      <c r="E83" s="4">
        <v>18.172932929310701</v>
      </c>
      <c r="F83" s="3">
        <v>10280</v>
      </c>
      <c r="G83" s="3">
        <v>36632402</v>
      </c>
      <c r="H83" s="4">
        <v>28.062587869613399</v>
      </c>
      <c r="I83" s="6" t="s">
        <v>39</v>
      </c>
      <c r="J83" s="17">
        <v>3834</v>
      </c>
      <c r="K83" s="7">
        <v>41032552</v>
      </c>
      <c r="L83" s="4">
        <v>9.3438009900042296</v>
      </c>
    </row>
    <row r="84" spans="1:12" ht="15" customHeight="1">
      <c r="A84" s="2">
        <v>2017</v>
      </c>
      <c r="B84" s="5" t="s">
        <v>40</v>
      </c>
      <c r="C84" s="3">
        <v>10081</v>
      </c>
      <c r="D84" s="3">
        <v>62796936</v>
      </c>
      <c r="E84" s="4">
        <v>16.0533310096531</v>
      </c>
      <c r="F84" s="3">
        <v>7240</v>
      </c>
      <c r="G84" s="3">
        <v>25973230</v>
      </c>
      <c r="H84" s="4">
        <v>27.8748542249077</v>
      </c>
      <c r="I84" s="6" t="s">
        <v>41</v>
      </c>
      <c r="J84" s="17">
        <v>3336</v>
      </c>
      <c r="K84" s="7">
        <v>49151040</v>
      </c>
      <c r="L84" s="4">
        <v>6.7872419383191103</v>
      </c>
    </row>
    <row r="85" spans="1:12" ht="15" customHeight="1">
      <c r="A85" s="2">
        <v>2017</v>
      </c>
      <c r="B85" s="5" t="s">
        <v>42</v>
      </c>
      <c r="C85" s="3">
        <v>2459</v>
      </c>
      <c r="D85" s="3">
        <v>16639405</v>
      </c>
      <c r="E85" s="4">
        <v>14.7781726570151</v>
      </c>
      <c r="F85" s="3">
        <v>1964</v>
      </c>
      <c r="G85" s="3">
        <v>4312071</v>
      </c>
      <c r="H85" s="4">
        <v>45.5465598780725</v>
      </c>
      <c r="I85" s="6" t="s">
        <v>43</v>
      </c>
      <c r="J85" s="17" t="s">
        <v>43</v>
      </c>
      <c r="K85" s="7" t="s">
        <v>43</v>
      </c>
      <c r="L85" s="8" t="s">
        <v>43</v>
      </c>
    </row>
    <row r="86" spans="1:12" ht="15" customHeight="1">
      <c r="A86" s="2">
        <v>2017</v>
      </c>
      <c r="B86" s="5" t="s">
        <v>44</v>
      </c>
      <c r="C86" s="3">
        <v>38704</v>
      </c>
      <c r="D86" s="3">
        <v>230978792</v>
      </c>
      <c r="E86" s="4">
        <v>16.756516762803098</v>
      </c>
      <c r="F86" s="3">
        <v>29114</v>
      </c>
      <c r="G86" s="3">
        <v>103936357</v>
      </c>
      <c r="H86" s="4">
        <v>28.011372382428199</v>
      </c>
      <c r="I86" s="6" t="s">
        <v>44</v>
      </c>
      <c r="J86" s="17">
        <v>9590</v>
      </c>
      <c r="K86" s="7">
        <v>127042435</v>
      </c>
      <c r="L86" s="4">
        <v>7.5486588398593</v>
      </c>
    </row>
    <row r="87" spans="1:12" ht="15" customHeight="1">
      <c r="A87" s="2">
        <v>2018</v>
      </c>
      <c r="B87" s="5" t="s">
        <v>38</v>
      </c>
      <c r="C87" s="3">
        <v>12113</v>
      </c>
      <c r="D87" s="3">
        <v>74151062</v>
      </c>
      <c r="E87" s="4">
        <v>16.3355718357749</v>
      </c>
      <c r="F87" s="3">
        <v>9614</v>
      </c>
      <c r="G87" s="3">
        <v>37188198</v>
      </c>
      <c r="H87" s="4">
        <v>25.852287868317799</v>
      </c>
      <c r="I87" s="6" t="s">
        <v>38</v>
      </c>
      <c r="J87" s="17">
        <v>2499</v>
      </c>
      <c r="K87" s="7">
        <v>36962864</v>
      </c>
      <c r="L87" s="4">
        <v>6.7608397444527002</v>
      </c>
    </row>
    <row r="88" spans="1:12" ht="15" customHeight="1">
      <c r="A88" s="2">
        <v>2018</v>
      </c>
      <c r="B88" s="5" t="s">
        <v>39</v>
      </c>
      <c r="C88" s="3">
        <v>14136</v>
      </c>
      <c r="D88" s="3">
        <v>77618754</v>
      </c>
      <c r="E88" s="4">
        <v>18.212093432986599</v>
      </c>
      <c r="F88" s="3">
        <v>10378</v>
      </c>
      <c r="G88" s="3">
        <v>36704694</v>
      </c>
      <c r="H88" s="4">
        <v>28.274312816774898</v>
      </c>
      <c r="I88" s="6" t="s">
        <v>39</v>
      </c>
      <c r="J88" s="17">
        <v>3758</v>
      </c>
      <c r="K88" s="7">
        <v>40914060</v>
      </c>
      <c r="L88" s="4">
        <v>9.1851065379480801</v>
      </c>
    </row>
    <row r="89" spans="1:12" ht="15" customHeight="1">
      <c r="A89" s="2">
        <v>2018</v>
      </c>
      <c r="B89" s="5" t="s">
        <v>40</v>
      </c>
      <c r="C89" s="3">
        <v>10861</v>
      </c>
      <c r="D89" s="3">
        <v>64113283</v>
      </c>
      <c r="E89" s="4">
        <v>16.9403273265542</v>
      </c>
      <c r="F89" s="3">
        <v>7859</v>
      </c>
      <c r="G89" s="3">
        <v>26704834</v>
      </c>
      <c r="H89" s="4">
        <v>29.429128823642898</v>
      </c>
      <c r="I89" s="6" t="s">
        <v>41</v>
      </c>
      <c r="J89" s="17">
        <v>3512</v>
      </c>
      <c r="K89" s="7">
        <v>50136250</v>
      </c>
      <c r="L89" s="4">
        <v>7.0049116158468197</v>
      </c>
    </row>
    <row r="90" spans="1:12" ht="15" customHeight="1">
      <c r="A90" s="2">
        <v>2018</v>
      </c>
      <c r="B90" s="5" t="s">
        <v>42</v>
      </c>
      <c r="C90" s="3">
        <v>2700</v>
      </c>
      <c r="D90" s="3">
        <v>17387599</v>
      </c>
      <c r="E90" s="4">
        <v>15.528308422571699</v>
      </c>
      <c r="F90" s="3">
        <v>2190</v>
      </c>
      <c r="G90" s="3">
        <v>4659798</v>
      </c>
      <c r="H90" s="4">
        <v>46.997745395830499</v>
      </c>
      <c r="I90" s="6" t="s">
        <v>43</v>
      </c>
      <c r="J90" s="17" t="s">
        <v>43</v>
      </c>
      <c r="K90" s="7" t="s">
        <v>43</v>
      </c>
      <c r="L90" s="8" t="s">
        <v>43</v>
      </c>
    </row>
    <row r="91" spans="1:12" ht="15" customHeight="1">
      <c r="A91" s="2">
        <v>2018</v>
      </c>
      <c r="B91" s="5" t="s">
        <v>44</v>
      </c>
      <c r="C91" s="3">
        <v>39792</v>
      </c>
      <c r="D91" s="3">
        <v>233270698</v>
      </c>
      <c r="E91" s="4">
        <v>17.058293365247302</v>
      </c>
      <c r="F91" s="3">
        <v>30024</v>
      </c>
      <c r="G91" s="3">
        <v>105257524</v>
      </c>
      <c r="H91" s="4">
        <v>28.5243266790125</v>
      </c>
      <c r="I91" s="6" t="s">
        <v>44</v>
      </c>
      <c r="J91" s="17">
        <v>9769</v>
      </c>
      <c r="K91" s="7">
        <v>128013174</v>
      </c>
      <c r="L91" s="4">
        <v>7.63124582787081</v>
      </c>
    </row>
    <row r="92" spans="1:12" ht="15" customHeight="1">
      <c r="A92" s="2">
        <v>2019</v>
      </c>
      <c r="B92" s="5" t="s">
        <v>38</v>
      </c>
      <c r="C92" s="3">
        <v>12093</v>
      </c>
      <c r="D92" s="3">
        <v>74362551</v>
      </c>
      <c r="E92" s="4">
        <v>16.2622177929318</v>
      </c>
      <c r="F92" s="3">
        <v>9765</v>
      </c>
      <c r="G92" s="3">
        <v>37324044</v>
      </c>
      <c r="H92" s="4">
        <v>26.162759855282602</v>
      </c>
      <c r="I92" s="6" t="s">
        <v>38</v>
      </c>
      <c r="J92" s="17">
        <v>2328</v>
      </c>
      <c r="K92" s="7">
        <v>37038507</v>
      </c>
      <c r="L92" s="4">
        <v>6.2853505407223897</v>
      </c>
    </row>
    <row r="93" spans="1:12" ht="15" customHeight="1">
      <c r="A93" s="2">
        <v>2019</v>
      </c>
      <c r="B93" s="5" t="s">
        <v>39</v>
      </c>
      <c r="C93" s="3">
        <v>13871</v>
      </c>
      <c r="D93" s="3">
        <v>77484767</v>
      </c>
      <c r="E93" s="4">
        <v>17.9015831589195</v>
      </c>
      <c r="F93" s="3">
        <v>10143</v>
      </c>
      <c r="G93" s="3">
        <v>36727694</v>
      </c>
      <c r="H93" s="4">
        <v>27.616762435452699</v>
      </c>
      <c r="I93" s="6" t="s">
        <v>39</v>
      </c>
      <c r="J93" s="17">
        <v>3728</v>
      </c>
      <c r="K93" s="7">
        <v>40757073</v>
      </c>
      <c r="L93" s="4">
        <v>9.1468786288946706</v>
      </c>
    </row>
    <row r="94" spans="1:12" ht="15" customHeight="1">
      <c r="A94" s="2">
        <v>2019</v>
      </c>
      <c r="B94" s="5" t="s">
        <v>40</v>
      </c>
      <c r="C94" s="3">
        <v>10662</v>
      </c>
      <c r="D94" s="3">
        <v>65547569</v>
      </c>
      <c r="E94" s="4">
        <v>16.2660494701184</v>
      </c>
      <c r="F94" s="3">
        <v>7822</v>
      </c>
      <c r="G94" s="3">
        <v>27513315</v>
      </c>
      <c r="H94" s="4">
        <v>28.429871136938601</v>
      </c>
      <c r="I94" s="6" t="s">
        <v>41</v>
      </c>
      <c r="J94" s="17">
        <v>3402</v>
      </c>
      <c r="K94" s="7">
        <v>51095988</v>
      </c>
      <c r="L94" s="4">
        <v>6.6580569887404897</v>
      </c>
    </row>
    <row r="95" spans="1:12" ht="15" customHeight="1">
      <c r="A95" s="2">
        <v>2019</v>
      </c>
      <c r="B95" s="5" t="s">
        <v>42</v>
      </c>
      <c r="C95" s="3">
        <v>2781</v>
      </c>
      <c r="D95" s="3">
        <v>18029391</v>
      </c>
      <c r="E95" s="4">
        <v>15.4248138497856</v>
      </c>
      <c r="F95" s="3">
        <v>2219</v>
      </c>
      <c r="G95" s="3">
        <v>4967657</v>
      </c>
      <c r="H95" s="4">
        <v>44.6689455411273</v>
      </c>
      <c r="I95" s="6" t="s">
        <v>43</v>
      </c>
      <c r="J95" s="17" t="s">
        <v>43</v>
      </c>
      <c r="K95" s="7" t="s">
        <v>43</v>
      </c>
      <c r="L95" s="8" t="s">
        <v>43</v>
      </c>
    </row>
    <row r="96" spans="1:12" ht="15" customHeight="1">
      <c r="A96" s="2">
        <v>2019</v>
      </c>
      <c r="B96" s="5" t="s">
        <v>44</v>
      </c>
      <c r="C96" s="3">
        <v>39380</v>
      </c>
      <c r="D96" s="3">
        <v>235424278</v>
      </c>
      <c r="E96" s="4">
        <v>16.727246796526199</v>
      </c>
      <c r="F96" s="3">
        <v>29922</v>
      </c>
      <c r="G96" s="3">
        <v>106532710</v>
      </c>
      <c r="H96" s="4">
        <v>28.0871480693582</v>
      </c>
      <c r="I96" s="6" t="s">
        <v>44</v>
      </c>
      <c r="J96" s="17">
        <v>9458</v>
      </c>
      <c r="K96" s="7">
        <v>128891568</v>
      </c>
      <c r="L96" s="4">
        <v>7.3379509201098401</v>
      </c>
    </row>
    <row r="97" spans="1:12" ht="15" customHeight="1">
      <c r="A97" s="2">
        <v>2020</v>
      </c>
      <c r="B97" s="5" t="s">
        <v>38</v>
      </c>
      <c r="C97" s="3">
        <v>12591</v>
      </c>
      <c r="D97" s="3">
        <v>73931246</v>
      </c>
      <c r="E97" s="4">
        <v>17.0306882153724</v>
      </c>
      <c r="F97" s="3">
        <v>10177</v>
      </c>
      <c r="G97" s="3">
        <v>37011324</v>
      </c>
      <c r="H97" s="4">
        <v>27.496989840190501</v>
      </c>
      <c r="I97" s="6" t="s">
        <v>38</v>
      </c>
      <c r="J97" s="17">
        <v>2414</v>
      </c>
      <c r="K97" s="7">
        <v>36919922</v>
      </c>
      <c r="L97" s="4">
        <v>6.5384753521418597</v>
      </c>
    </row>
    <row r="98" spans="1:12" ht="15" customHeight="1">
      <c r="A98" s="2">
        <v>2020</v>
      </c>
      <c r="B98" s="5" t="s">
        <v>39</v>
      </c>
      <c r="C98" s="3">
        <v>12988</v>
      </c>
      <c r="D98" s="3">
        <v>79089701</v>
      </c>
      <c r="E98" s="4">
        <v>16.421860034595401</v>
      </c>
      <c r="F98" s="3">
        <v>9780</v>
      </c>
      <c r="G98" s="3">
        <v>38008304</v>
      </c>
      <c r="H98" s="4">
        <v>25.731219156740099</v>
      </c>
      <c r="I98" s="6" t="s">
        <v>39</v>
      </c>
      <c r="J98" s="17">
        <v>3208</v>
      </c>
      <c r="K98" s="7">
        <v>41081397</v>
      </c>
      <c r="L98" s="4">
        <v>7.8088873170501003</v>
      </c>
    </row>
    <row r="99" spans="1:12" ht="15" customHeight="1">
      <c r="A99" s="2">
        <v>2020</v>
      </c>
      <c r="B99" s="5" t="s">
        <v>40</v>
      </c>
      <c r="C99" s="3">
        <v>9641</v>
      </c>
      <c r="D99" s="3">
        <v>67633199</v>
      </c>
      <c r="E99" s="4">
        <v>14.254833635771099</v>
      </c>
      <c r="F99" s="3">
        <v>7132</v>
      </c>
      <c r="G99" s="3">
        <v>29124649</v>
      </c>
      <c r="H99" s="4">
        <v>24.487848763430598</v>
      </c>
      <c r="I99" s="6" t="s">
        <v>41</v>
      </c>
      <c r="J99" s="17">
        <v>3022</v>
      </c>
      <c r="K99" s="7">
        <v>51060979</v>
      </c>
      <c r="L99" s="4">
        <v>5.9184137460427504</v>
      </c>
    </row>
    <row r="100" spans="1:12" ht="15" customHeight="1">
      <c r="A100" s="2">
        <v>2020</v>
      </c>
      <c r="B100" s="5" t="s">
        <v>42</v>
      </c>
      <c r="C100" s="3">
        <v>2855</v>
      </c>
      <c r="D100" s="3">
        <v>17348301</v>
      </c>
      <c r="E100" s="4">
        <v>16.456942959428702</v>
      </c>
      <c r="F100" s="3">
        <v>2342</v>
      </c>
      <c r="G100" s="3">
        <v>4795872</v>
      </c>
      <c r="H100" s="4">
        <v>48.833663617377603</v>
      </c>
      <c r="I100" s="6" t="s">
        <v>43</v>
      </c>
      <c r="J100" s="17" t="s">
        <v>43</v>
      </c>
      <c r="K100" s="7" t="s">
        <v>43</v>
      </c>
      <c r="L100" s="8" t="s">
        <v>43</v>
      </c>
    </row>
    <row r="101" spans="1:12" ht="15" customHeight="1">
      <c r="A101" s="2">
        <v>2020</v>
      </c>
      <c r="B101" s="5" t="s">
        <v>44</v>
      </c>
      <c r="C101" s="3">
        <v>38020</v>
      </c>
      <c r="D101" s="3">
        <v>238002447</v>
      </c>
      <c r="E101" s="4">
        <v>15.9746256726512</v>
      </c>
      <c r="F101" s="3">
        <v>29377</v>
      </c>
      <c r="G101" s="3">
        <v>108940149</v>
      </c>
      <c r="H101" s="4">
        <v>26.966183055248099</v>
      </c>
      <c r="I101" s="6" t="s">
        <v>44</v>
      </c>
      <c r="J101" s="17">
        <v>8644</v>
      </c>
      <c r="K101" s="7">
        <v>129062298</v>
      </c>
      <c r="L101" s="4">
        <v>6.69754074888702</v>
      </c>
    </row>
    <row r="102" spans="1:12" ht="15" customHeight="1">
      <c r="A102" s="2">
        <v>2021</v>
      </c>
      <c r="B102" s="5" t="s">
        <v>38</v>
      </c>
      <c r="C102" s="3">
        <v>13336</v>
      </c>
      <c r="D102" s="3">
        <v>73780005</v>
      </c>
      <c r="E102" s="4">
        <v>18.075357950978699</v>
      </c>
      <c r="F102" s="3">
        <v>10817</v>
      </c>
      <c r="G102" s="3">
        <v>36940692</v>
      </c>
      <c r="H102" s="4">
        <v>29.282071922204398</v>
      </c>
      <c r="I102" s="6" t="s">
        <v>38</v>
      </c>
      <c r="J102" s="17">
        <v>2519</v>
      </c>
      <c r="K102" s="7">
        <v>36839313</v>
      </c>
      <c r="L102" s="4">
        <v>6.8378039514472002</v>
      </c>
    </row>
    <row r="103" spans="1:12" ht="15" customHeight="1">
      <c r="A103" s="2">
        <v>2021</v>
      </c>
      <c r="B103" s="5" t="s">
        <v>39</v>
      </c>
      <c r="C103" s="3">
        <v>13559</v>
      </c>
      <c r="D103" s="3">
        <v>79288290</v>
      </c>
      <c r="E103" s="4">
        <v>17.100885893743001</v>
      </c>
      <c r="F103" s="3">
        <v>10314</v>
      </c>
      <c r="G103" s="3">
        <v>38165572</v>
      </c>
      <c r="H103" s="4">
        <v>27.024355877595699</v>
      </c>
      <c r="I103" s="6" t="s">
        <v>39</v>
      </c>
      <c r="J103" s="17">
        <v>3245</v>
      </c>
      <c r="K103" s="7">
        <v>41122718</v>
      </c>
      <c r="L103" s="4">
        <v>7.8910153750051304</v>
      </c>
    </row>
    <row r="104" spans="1:12" ht="15" customHeight="1">
      <c r="A104" s="2">
        <v>2021</v>
      </c>
      <c r="B104" s="5" t="s">
        <v>40</v>
      </c>
      <c r="C104" s="3">
        <v>10125</v>
      </c>
      <c r="D104" s="3">
        <v>68812186</v>
      </c>
      <c r="E104" s="4">
        <v>14.7139635994125</v>
      </c>
      <c r="F104" s="3">
        <v>7525</v>
      </c>
      <c r="G104" s="3">
        <v>29894404</v>
      </c>
      <c r="H104" s="4">
        <v>25.171935188940399</v>
      </c>
      <c r="I104" s="6" t="s">
        <v>41</v>
      </c>
      <c r="J104" s="17">
        <v>3152</v>
      </c>
      <c r="K104" s="7">
        <v>51622156</v>
      </c>
      <c r="L104" s="4">
        <v>6.1059053790779299</v>
      </c>
    </row>
    <row r="105" spans="1:12" ht="15" customHeight="1">
      <c r="A105" s="2">
        <v>2021</v>
      </c>
      <c r="B105" s="5" t="s">
        <v>42</v>
      </c>
      <c r="C105" s="3">
        <v>3041</v>
      </c>
      <c r="D105" s="3">
        <v>17605831</v>
      </c>
      <c r="E105" s="4">
        <v>17.272686532092699</v>
      </c>
      <c r="F105" s="3">
        <v>2489</v>
      </c>
      <c r="G105" s="3">
        <v>4901457</v>
      </c>
      <c r="H105" s="4">
        <v>50.780818846314503</v>
      </c>
      <c r="I105" s="6" t="s">
        <v>43</v>
      </c>
      <c r="J105" s="17" t="s">
        <v>43</v>
      </c>
      <c r="K105" s="7" t="s">
        <v>43</v>
      </c>
      <c r="L105" s="8" t="s">
        <v>43</v>
      </c>
    </row>
    <row r="106" spans="1:12" ht="15" customHeight="1">
      <c r="A106" s="2">
        <v>2021</v>
      </c>
      <c r="B106" s="5" t="s">
        <v>44</v>
      </c>
      <c r="C106" s="3">
        <v>40020</v>
      </c>
      <c r="D106" s="3">
        <v>239486312</v>
      </c>
      <c r="E106" s="4">
        <v>16.710767169023001</v>
      </c>
      <c r="F106" s="3">
        <v>31108</v>
      </c>
      <c r="G106" s="3">
        <v>109902125</v>
      </c>
      <c r="H106" s="4">
        <v>28.305185181815201</v>
      </c>
      <c r="I106" s="6" t="s">
        <v>44</v>
      </c>
      <c r="J106" s="17">
        <v>8916</v>
      </c>
      <c r="K106" s="7">
        <v>129584187</v>
      </c>
      <c r="L106" s="4">
        <v>6.8804691424270796</v>
      </c>
    </row>
  </sheetData>
  <pageMargins left="0.5" right="0.5" top="0.5" bottom="0.5" header="0" footer="0"/>
  <pageSetup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6"/>
  <sheetViews>
    <sheetView zoomScaleNormal="100" workbookViewId="0">
      <selection activeCell="F15" sqref="F15"/>
    </sheetView>
  </sheetViews>
  <sheetFormatPr defaultColWidth="10.81640625" defaultRowHeight="13" customHeight="1"/>
  <cols>
    <col min="1" max="1" width="8.81640625" bestFit="1" customWidth="1"/>
    <col min="2" max="2" width="9.81640625" bestFit="1" customWidth="1"/>
    <col min="3" max="3" width="13.81640625" bestFit="1" customWidth="1"/>
    <col min="4" max="4" width="14.81640625" bestFit="1" customWidth="1"/>
    <col min="5" max="5" width="11.81640625" bestFit="1" customWidth="1"/>
    <col min="6" max="6" width="16.81640625" bestFit="1" customWidth="1"/>
    <col min="7" max="7" width="14.81640625" bestFit="1" customWidth="1"/>
    <col min="8" max="8" width="13.81640625" bestFit="1" customWidth="1"/>
    <col min="9" max="9" width="10.81640625" bestFit="1" customWidth="1"/>
    <col min="10" max="10" width="11.81640625" bestFit="1" customWidth="1"/>
    <col min="11" max="11" width="14.81640625" bestFit="1" customWidth="1"/>
    <col min="12" max="12" width="13.81640625" bestFit="1" customWidth="1"/>
    <col min="13" max="13" width="10.81640625" bestFit="1" customWidth="1"/>
    <col min="14" max="14" width="11.81640625" bestFit="1" customWidth="1"/>
  </cols>
  <sheetData>
    <row r="1" spans="1:12" ht="67" customHeight="1">
      <c r="A1" s="1" t="s">
        <v>26</v>
      </c>
      <c r="B1" s="1" t="s">
        <v>32</v>
      </c>
      <c r="C1" s="1" t="s">
        <v>27</v>
      </c>
      <c r="D1" s="1" t="s">
        <v>28</v>
      </c>
      <c r="E1" s="1" t="s">
        <v>33</v>
      </c>
      <c r="F1" s="1" t="s">
        <v>34</v>
      </c>
      <c r="G1" s="1" t="s">
        <v>29</v>
      </c>
      <c r="H1" s="1" t="s">
        <v>35</v>
      </c>
      <c r="I1" s="1" t="s">
        <v>36</v>
      </c>
      <c r="J1" s="1" t="s">
        <v>30</v>
      </c>
      <c r="K1" s="1" t="s">
        <v>31</v>
      </c>
      <c r="L1" s="1" t="s">
        <v>37</v>
      </c>
    </row>
    <row r="2" spans="1:12" ht="15" customHeight="1">
      <c r="A2" s="2">
        <v>2001</v>
      </c>
      <c r="B2" s="5" t="s">
        <v>38</v>
      </c>
      <c r="C2" s="3">
        <v>8293</v>
      </c>
      <c r="D2" s="3">
        <v>67464174</v>
      </c>
      <c r="E2" s="4">
        <v>12.292450212167401</v>
      </c>
      <c r="F2" s="3">
        <v>7014</v>
      </c>
      <c r="G2" s="3">
        <v>34238909</v>
      </c>
      <c r="H2" s="4">
        <v>20.485465819018899</v>
      </c>
      <c r="I2" s="6" t="s">
        <v>38</v>
      </c>
      <c r="J2" s="17">
        <v>1279</v>
      </c>
      <c r="K2" s="7">
        <v>33225265</v>
      </c>
      <c r="L2" s="4">
        <v>3.8494802073061001</v>
      </c>
    </row>
    <row r="3" spans="1:12" ht="15" customHeight="1">
      <c r="A3" s="2">
        <v>2001</v>
      </c>
      <c r="B3" s="5" t="s">
        <v>39</v>
      </c>
      <c r="C3" s="3">
        <v>12577</v>
      </c>
      <c r="D3" s="3">
        <v>84438020</v>
      </c>
      <c r="E3" s="4">
        <v>14.8949489815133</v>
      </c>
      <c r="F3" s="3">
        <v>9684</v>
      </c>
      <c r="G3" s="3">
        <v>41748510</v>
      </c>
      <c r="H3" s="4">
        <v>23.196037415467</v>
      </c>
      <c r="I3" s="6" t="s">
        <v>39</v>
      </c>
      <c r="J3" s="17">
        <v>2893</v>
      </c>
      <c r="K3" s="7">
        <v>42689510</v>
      </c>
      <c r="L3" s="4">
        <v>6.7768404931328599</v>
      </c>
    </row>
    <row r="4" spans="1:12" ht="15" customHeight="1">
      <c r="A4" s="2">
        <v>2001</v>
      </c>
      <c r="B4" s="5" t="s">
        <v>40</v>
      </c>
      <c r="C4" s="3">
        <v>5749</v>
      </c>
      <c r="D4" s="3">
        <v>43489474</v>
      </c>
      <c r="E4" s="4">
        <v>13.2192907184851</v>
      </c>
      <c r="F4" s="3">
        <v>4603</v>
      </c>
      <c r="G4" s="3">
        <v>20402782</v>
      </c>
      <c r="H4" s="4">
        <v>22.5606488370066</v>
      </c>
      <c r="I4" s="6" t="s">
        <v>41</v>
      </c>
      <c r="J4" s="17">
        <v>1558</v>
      </c>
      <c r="K4" s="7">
        <v>33727855</v>
      </c>
      <c r="L4" s="4">
        <v>4.6193272593231898</v>
      </c>
    </row>
    <row r="5" spans="1:12" ht="15" customHeight="1">
      <c r="A5" s="2">
        <v>2001</v>
      </c>
      <c r="B5" s="5" t="s">
        <v>42</v>
      </c>
      <c r="C5" s="3">
        <v>2961</v>
      </c>
      <c r="D5" s="3">
        <v>16906112</v>
      </c>
      <c r="E5" s="4">
        <v>17.514375865959</v>
      </c>
      <c r="F5" s="3">
        <v>2549</v>
      </c>
      <c r="G5" s="3">
        <v>6264949</v>
      </c>
      <c r="H5" s="4">
        <v>40.686683961832699</v>
      </c>
      <c r="I5" s="6" t="s">
        <v>43</v>
      </c>
      <c r="J5" s="17" t="s">
        <v>43</v>
      </c>
      <c r="K5" s="7" t="s">
        <v>43</v>
      </c>
      <c r="L5" s="8" t="s">
        <v>43</v>
      </c>
    </row>
    <row r="6" spans="1:12" ht="15" customHeight="1">
      <c r="A6" s="2">
        <v>2001</v>
      </c>
      <c r="B6" s="5" t="s">
        <v>44</v>
      </c>
      <c r="C6" s="3">
        <v>29580</v>
      </c>
      <c r="D6" s="3">
        <v>212297780</v>
      </c>
      <c r="E6" s="4">
        <v>13.9332592173126</v>
      </c>
      <c r="F6" s="3">
        <v>23850</v>
      </c>
      <c r="G6" s="3">
        <v>102655150</v>
      </c>
      <c r="H6" s="4">
        <v>23.2331256639341</v>
      </c>
      <c r="I6" s="6" t="s">
        <v>44</v>
      </c>
      <c r="J6" s="17">
        <v>5730</v>
      </c>
      <c r="K6" s="7">
        <v>109642630</v>
      </c>
      <c r="L6" s="4">
        <v>5.2260694585673502</v>
      </c>
    </row>
    <row r="7" spans="1:12" ht="15" customHeight="1">
      <c r="A7" s="2">
        <v>2002</v>
      </c>
      <c r="B7" s="5" t="s">
        <v>38</v>
      </c>
      <c r="C7" s="3">
        <v>8346</v>
      </c>
      <c r="D7" s="3">
        <v>67830354</v>
      </c>
      <c r="E7" s="4">
        <v>12.3042259222177</v>
      </c>
      <c r="F7" s="3">
        <v>7005</v>
      </c>
      <c r="G7" s="3">
        <v>34421265</v>
      </c>
      <c r="H7" s="4">
        <v>20.3507918724079</v>
      </c>
      <c r="I7" s="6" t="s">
        <v>38</v>
      </c>
      <c r="J7" s="17">
        <v>1341</v>
      </c>
      <c r="K7" s="7">
        <v>33409089</v>
      </c>
      <c r="L7" s="4">
        <v>4.01387778038485</v>
      </c>
    </row>
    <row r="8" spans="1:12" ht="15" customHeight="1">
      <c r="A8" s="2">
        <v>2002</v>
      </c>
      <c r="B8" s="5" t="s">
        <v>39</v>
      </c>
      <c r="C8" s="3">
        <v>13159</v>
      </c>
      <c r="D8" s="3">
        <v>84632843</v>
      </c>
      <c r="E8" s="4">
        <v>15.548337422624501</v>
      </c>
      <c r="F8" s="3">
        <v>10101</v>
      </c>
      <c r="G8" s="3">
        <v>41835785</v>
      </c>
      <c r="H8" s="4">
        <v>24.144401736456</v>
      </c>
      <c r="I8" s="6" t="s">
        <v>39</v>
      </c>
      <c r="J8" s="17">
        <v>3058</v>
      </c>
      <c r="K8" s="7">
        <v>42797058</v>
      </c>
      <c r="L8" s="4">
        <v>7.1453509724897497</v>
      </c>
    </row>
    <row r="9" spans="1:12" ht="15" customHeight="1">
      <c r="A9" s="2">
        <v>2002</v>
      </c>
      <c r="B9" s="5" t="s">
        <v>40</v>
      </c>
      <c r="C9" s="3">
        <v>6081</v>
      </c>
      <c r="D9" s="3">
        <v>45091867</v>
      </c>
      <c r="E9" s="4">
        <v>13.485802217947599</v>
      </c>
      <c r="F9" s="3">
        <v>4890</v>
      </c>
      <c r="G9" s="3">
        <v>21221551</v>
      </c>
      <c r="H9" s="4">
        <v>23.042613614810701</v>
      </c>
      <c r="I9" s="6" t="s">
        <v>41</v>
      </c>
      <c r="J9" s="17">
        <v>1634</v>
      </c>
      <c r="K9" s="7">
        <v>34611866</v>
      </c>
      <c r="L9" s="4">
        <v>4.72092432115622</v>
      </c>
    </row>
    <row r="10" spans="1:12" ht="15" customHeight="1">
      <c r="A10" s="2">
        <v>2002</v>
      </c>
      <c r="B10" s="5" t="s">
        <v>42</v>
      </c>
      <c r="C10" s="3">
        <v>3085</v>
      </c>
      <c r="D10" s="3">
        <v>17133672</v>
      </c>
      <c r="E10" s="4">
        <v>18.005480669876299</v>
      </c>
      <c r="F10" s="3">
        <v>2642</v>
      </c>
      <c r="G10" s="3">
        <v>6392122</v>
      </c>
      <c r="H10" s="4">
        <v>41.332127265405802</v>
      </c>
      <c r="I10" s="6" t="s">
        <v>43</v>
      </c>
      <c r="J10" s="17" t="s">
        <v>43</v>
      </c>
      <c r="K10" s="7" t="s">
        <v>43</v>
      </c>
      <c r="L10" s="8" t="s">
        <v>43</v>
      </c>
    </row>
    <row r="11" spans="1:12" ht="15" customHeight="1">
      <c r="A11" s="2">
        <v>2002</v>
      </c>
      <c r="B11" s="5" t="s">
        <v>44</v>
      </c>
      <c r="C11" s="3">
        <v>30671</v>
      </c>
      <c r="D11" s="3">
        <v>214688736</v>
      </c>
      <c r="E11" s="4">
        <v>14.286264184815</v>
      </c>
      <c r="F11" s="3">
        <v>24638</v>
      </c>
      <c r="G11" s="3">
        <v>103870723</v>
      </c>
      <c r="H11" s="4">
        <v>23.7198695536181</v>
      </c>
      <c r="I11" s="6" t="s">
        <v>44</v>
      </c>
      <c r="J11" s="17">
        <v>6033</v>
      </c>
      <c r="K11" s="7">
        <v>110818013</v>
      </c>
      <c r="L11" s="4">
        <v>5.4440607954232201</v>
      </c>
    </row>
    <row r="12" spans="1:12" ht="15" customHeight="1">
      <c r="A12" s="2">
        <v>2003</v>
      </c>
      <c r="B12" s="5" t="s">
        <v>38</v>
      </c>
      <c r="C12" s="3">
        <v>8385</v>
      </c>
      <c r="D12" s="3">
        <v>68160541</v>
      </c>
      <c r="E12" s="4">
        <v>12.301838977481101</v>
      </c>
      <c r="F12" s="3">
        <v>7016</v>
      </c>
      <c r="G12" s="3">
        <v>34539808</v>
      </c>
      <c r="H12" s="4">
        <v>20.3127938638223</v>
      </c>
      <c r="I12" s="6" t="s">
        <v>38</v>
      </c>
      <c r="J12" s="17">
        <v>1369</v>
      </c>
      <c r="K12" s="7">
        <v>33620733</v>
      </c>
      <c r="L12" s="4">
        <v>4.0718921862887401</v>
      </c>
    </row>
    <row r="13" spans="1:12" ht="15" customHeight="1">
      <c r="A13" s="2">
        <v>2003</v>
      </c>
      <c r="B13" s="5" t="s">
        <v>39</v>
      </c>
      <c r="C13" s="3">
        <v>13083</v>
      </c>
      <c r="D13" s="3">
        <v>84974160</v>
      </c>
      <c r="E13" s="4">
        <v>15.396445225230799</v>
      </c>
      <c r="F13" s="3">
        <v>10025</v>
      </c>
      <c r="G13" s="3">
        <v>41990538</v>
      </c>
      <c r="H13" s="4">
        <v>23.874426186204101</v>
      </c>
      <c r="I13" s="6" t="s">
        <v>39</v>
      </c>
      <c r="J13" s="17">
        <v>3058</v>
      </c>
      <c r="K13" s="7">
        <v>42983622</v>
      </c>
      <c r="L13" s="4">
        <v>7.1143376423699296</v>
      </c>
    </row>
    <row r="14" spans="1:12" ht="15" customHeight="1">
      <c r="A14" s="2">
        <v>2003</v>
      </c>
      <c r="B14" s="5" t="s">
        <v>40</v>
      </c>
      <c r="C14" s="3">
        <v>6178</v>
      </c>
      <c r="D14" s="3">
        <v>46509860</v>
      </c>
      <c r="E14" s="4">
        <v>13.283204894618001</v>
      </c>
      <c r="F14" s="3">
        <v>4941</v>
      </c>
      <c r="G14" s="3">
        <v>21942239</v>
      </c>
      <c r="H14" s="4">
        <v>22.518212475946498</v>
      </c>
      <c r="I14" s="6" t="s">
        <v>41</v>
      </c>
      <c r="J14" s="17">
        <v>1651</v>
      </c>
      <c r="K14" s="7">
        <v>35408753</v>
      </c>
      <c r="L14" s="4">
        <v>4.6626889119760904</v>
      </c>
    </row>
    <row r="15" spans="1:12" ht="15" customHeight="1">
      <c r="A15" s="2">
        <v>2003</v>
      </c>
      <c r="B15" s="5" t="s">
        <v>42</v>
      </c>
      <c r="C15" s="3">
        <v>2913</v>
      </c>
      <c r="D15" s="3">
        <v>17362614</v>
      </c>
      <c r="E15" s="4">
        <v>16.777427638488099</v>
      </c>
      <c r="F15" s="3">
        <v>2499</v>
      </c>
      <c r="G15" s="3">
        <v>6521482</v>
      </c>
      <c r="H15" s="4">
        <v>38.319510810579601</v>
      </c>
      <c r="I15" s="6" t="s">
        <v>43</v>
      </c>
      <c r="J15" s="17" t="s">
        <v>43</v>
      </c>
      <c r="K15" s="7" t="s">
        <v>43</v>
      </c>
      <c r="L15" s="8" t="s">
        <v>43</v>
      </c>
    </row>
    <row r="16" spans="1:12" ht="15" customHeight="1">
      <c r="A16" s="2">
        <v>2003</v>
      </c>
      <c r="B16" s="5" t="s">
        <v>44</v>
      </c>
      <c r="C16" s="3">
        <v>30559</v>
      </c>
      <c r="D16" s="3">
        <v>217007175</v>
      </c>
      <c r="E16" s="4">
        <v>14.0820228639906</v>
      </c>
      <c r="F16" s="3">
        <v>24481</v>
      </c>
      <c r="G16" s="3">
        <v>104994067</v>
      </c>
      <c r="H16" s="4">
        <v>23.316555591660201</v>
      </c>
      <c r="I16" s="6" t="s">
        <v>44</v>
      </c>
      <c r="J16" s="17">
        <v>6078</v>
      </c>
      <c r="K16" s="7">
        <v>112013108</v>
      </c>
      <c r="L16" s="4">
        <v>5.4261506608673002</v>
      </c>
    </row>
    <row r="17" spans="1:12" ht="15" customHeight="1">
      <c r="A17" s="2">
        <v>2004</v>
      </c>
      <c r="B17" s="5" t="s">
        <v>38</v>
      </c>
      <c r="C17" s="3">
        <v>8646</v>
      </c>
      <c r="D17" s="3">
        <v>68568735</v>
      </c>
      <c r="E17" s="4">
        <v>12.609245306917201</v>
      </c>
      <c r="F17" s="3">
        <v>7181</v>
      </c>
      <c r="G17" s="3">
        <v>34761534</v>
      </c>
      <c r="H17" s="4">
        <v>20.657891564854399</v>
      </c>
      <c r="I17" s="6" t="s">
        <v>38</v>
      </c>
      <c r="J17" s="17">
        <v>1465</v>
      </c>
      <c r="K17" s="7">
        <v>33807201</v>
      </c>
      <c r="L17" s="4">
        <v>4.3333963080824098</v>
      </c>
    </row>
    <row r="18" spans="1:12" ht="15" customHeight="1">
      <c r="A18" s="2">
        <v>2004</v>
      </c>
      <c r="B18" s="5" t="s">
        <v>39</v>
      </c>
      <c r="C18" s="3">
        <v>13544</v>
      </c>
      <c r="D18" s="3">
        <v>85430205</v>
      </c>
      <c r="E18" s="4">
        <v>15.853877442995699</v>
      </c>
      <c r="F18" s="3">
        <v>10145</v>
      </c>
      <c r="G18" s="3">
        <v>42230342</v>
      </c>
      <c r="H18" s="4">
        <v>24.023011700923501</v>
      </c>
      <c r="I18" s="6" t="s">
        <v>39</v>
      </c>
      <c r="J18" s="17">
        <v>3399</v>
      </c>
      <c r="K18" s="7">
        <v>43199863</v>
      </c>
      <c r="L18" s="4">
        <v>7.8680805075701299</v>
      </c>
    </row>
    <row r="19" spans="1:12" ht="15" customHeight="1">
      <c r="A19" s="2">
        <v>2004</v>
      </c>
      <c r="B19" s="5" t="s">
        <v>40</v>
      </c>
      <c r="C19" s="3">
        <v>6290</v>
      </c>
      <c r="D19" s="3">
        <v>47972837</v>
      </c>
      <c r="E19" s="4">
        <v>13.1115864588121</v>
      </c>
      <c r="F19" s="3">
        <v>4989</v>
      </c>
      <c r="G19" s="3">
        <v>22676727</v>
      </c>
      <c r="H19" s="4">
        <v>22.000529441484201</v>
      </c>
      <c r="I19" s="6" t="s">
        <v>41</v>
      </c>
      <c r="J19" s="17">
        <v>1724</v>
      </c>
      <c r="K19" s="7">
        <v>36201436</v>
      </c>
      <c r="L19" s="4">
        <v>4.76224202818916</v>
      </c>
    </row>
    <row r="20" spans="1:12" ht="15" customHeight="1">
      <c r="A20" s="2">
        <v>2004</v>
      </c>
      <c r="B20" s="5" t="s">
        <v>42</v>
      </c>
      <c r="C20" s="3">
        <v>2919</v>
      </c>
      <c r="D20" s="3">
        <v>17535786</v>
      </c>
      <c r="E20" s="4">
        <v>16.6459604377015</v>
      </c>
      <c r="F20" s="3">
        <v>2496</v>
      </c>
      <c r="G20" s="3">
        <v>6630460</v>
      </c>
      <c r="H20" s="4">
        <v>37.644446991611403</v>
      </c>
      <c r="I20" s="6" t="s">
        <v>43</v>
      </c>
      <c r="J20" s="17" t="s">
        <v>43</v>
      </c>
      <c r="K20" s="7" t="s">
        <v>43</v>
      </c>
      <c r="L20" s="8" t="s">
        <v>43</v>
      </c>
    </row>
    <row r="21" spans="1:12" ht="15" customHeight="1">
      <c r="A21" s="2">
        <v>2004</v>
      </c>
      <c r="B21" s="5" t="s">
        <v>44</v>
      </c>
      <c r="C21" s="3">
        <v>31399</v>
      </c>
      <c r="D21" s="3">
        <v>219507563</v>
      </c>
      <c r="E21" s="4">
        <v>14.304290736442599</v>
      </c>
      <c r="F21" s="3">
        <v>24811</v>
      </c>
      <c r="G21" s="3">
        <v>106299063</v>
      </c>
      <c r="H21" s="4">
        <v>23.340751366735901</v>
      </c>
      <c r="I21" s="6" t="s">
        <v>44</v>
      </c>
      <c r="J21" s="17">
        <v>6588</v>
      </c>
      <c r="K21" s="7">
        <v>113208500</v>
      </c>
      <c r="L21" s="4">
        <v>5.8193510204622498</v>
      </c>
    </row>
    <row r="22" spans="1:12" ht="15" customHeight="1">
      <c r="A22" s="2">
        <v>2005</v>
      </c>
      <c r="B22" s="5" t="s">
        <v>38</v>
      </c>
      <c r="C22" s="3">
        <v>8455</v>
      </c>
      <c r="D22" s="3">
        <v>68700193</v>
      </c>
      <c r="E22" s="4">
        <v>12.307097885445501</v>
      </c>
      <c r="F22" s="3">
        <v>6996</v>
      </c>
      <c r="G22" s="3">
        <v>34813462</v>
      </c>
      <c r="H22" s="4">
        <v>20.095674483623601</v>
      </c>
      <c r="I22" s="6" t="s">
        <v>38</v>
      </c>
      <c r="J22" s="17">
        <v>1459</v>
      </c>
      <c r="K22" s="7">
        <v>33886731</v>
      </c>
      <c r="L22" s="4">
        <v>4.3055200573935597</v>
      </c>
    </row>
    <row r="23" spans="1:12" ht="15" customHeight="1">
      <c r="A23" s="2">
        <v>2005</v>
      </c>
      <c r="B23" s="5" t="s">
        <v>39</v>
      </c>
      <c r="C23" s="3">
        <v>13541</v>
      </c>
      <c r="D23" s="3">
        <v>86001442</v>
      </c>
      <c r="E23" s="4">
        <v>15.745084832414801</v>
      </c>
      <c r="F23" s="3">
        <v>10332</v>
      </c>
      <c r="G23" s="3">
        <v>42521570</v>
      </c>
      <c r="H23" s="4">
        <v>24.298256155640502</v>
      </c>
      <c r="I23" s="6" t="s">
        <v>39</v>
      </c>
      <c r="J23" s="17">
        <v>3209</v>
      </c>
      <c r="K23" s="7">
        <v>43479872</v>
      </c>
      <c r="L23" s="4">
        <v>7.3804265109152096</v>
      </c>
    </row>
    <row r="24" spans="1:12" ht="15" customHeight="1">
      <c r="A24" s="2">
        <v>2005</v>
      </c>
      <c r="B24" s="5" t="s">
        <v>40</v>
      </c>
      <c r="C24" s="3">
        <v>6554</v>
      </c>
      <c r="D24" s="3">
        <v>49523194</v>
      </c>
      <c r="E24" s="4">
        <v>13.2342029474109</v>
      </c>
      <c r="F24" s="3">
        <v>5190</v>
      </c>
      <c r="G24" s="3">
        <v>23456215</v>
      </c>
      <c r="H24" s="4">
        <v>22.126331976408</v>
      </c>
      <c r="I24" s="6" t="s">
        <v>41</v>
      </c>
      <c r="J24" s="17">
        <v>1814</v>
      </c>
      <c r="K24" s="7">
        <v>37070269</v>
      </c>
      <c r="L24" s="4">
        <v>4.8934093248689399</v>
      </c>
    </row>
    <row r="25" spans="1:12" ht="15" customHeight="1">
      <c r="A25" s="2">
        <v>2005</v>
      </c>
      <c r="B25" s="5" t="s">
        <v>42</v>
      </c>
      <c r="C25" s="3">
        <v>3060</v>
      </c>
      <c r="D25" s="3">
        <v>17768101</v>
      </c>
      <c r="E25" s="4">
        <v>17.221874189031201</v>
      </c>
      <c r="F25" s="3">
        <v>2610</v>
      </c>
      <c r="G25" s="3">
        <v>6764811</v>
      </c>
      <c r="H25" s="4">
        <v>38.582009164779301</v>
      </c>
      <c r="I25" s="6" t="s">
        <v>43</v>
      </c>
      <c r="J25" s="17" t="s">
        <v>43</v>
      </c>
      <c r="K25" s="7" t="s">
        <v>43</v>
      </c>
      <c r="L25" s="8" t="s">
        <v>43</v>
      </c>
    </row>
    <row r="26" spans="1:12" ht="15" customHeight="1">
      <c r="A26" s="2">
        <v>2005</v>
      </c>
      <c r="B26" s="5" t="s">
        <v>44</v>
      </c>
      <c r="C26" s="3">
        <v>31610</v>
      </c>
      <c r="D26" s="3">
        <v>221992930</v>
      </c>
      <c r="E26" s="4">
        <v>14.2391922121123</v>
      </c>
      <c r="F26" s="3">
        <v>25128</v>
      </c>
      <c r="G26" s="3">
        <v>107556058</v>
      </c>
      <c r="H26" s="4">
        <v>23.362700778788302</v>
      </c>
      <c r="I26" s="6" t="s">
        <v>44</v>
      </c>
      <c r="J26" s="17">
        <v>6482</v>
      </c>
      <c r="K26" s="7">
        <v>114436872</v>
      </c>
      <c r="L26" s="4">
        <v>5.6642582820683902</v>
      </c>
    </row>
    <row r="27" spans="1:12" ht="15" customHeight="1">
      <c r="A27" s="2">
        <v>2006</v>
      </c>
      <c r="B27" s="5" t="s">
        <v>38</v>
      </c>
      <c r="C27" s="3">
        <v>8453</v>
      </c>
      <c r="D27" s="3">
        <v>68998018</v>
      </c>
      <c r="E27" s="4">
        <v>12.251076545416099</v>
      </c>
      <c r="F27" s="3">
        <v>7032</v>
      </c>
      <c r="G27" s="3">
        <v>34969724</v>
      </c>
      <c r="H27" s="4">
        <v>20.108823278101902</v>
      </c>
      <c r="I27" s="6" t="s">
        <v>38</v>
      </c>
      <c r="J27" s="17">
        <v>1421</v>
      </c>
      <c r="K27" s="7">
        <v>34028294</v>
      </c>
      <c r="L27" s="4">
        <v>4.1759366484843499</v>
      </c>
    </row>
    <row r="28" spans="1:12" ht="15" customHeight="1">
      <c r="A28" s="2">
        <v>2006</v>
      </c>
      <c r="B28" s="5" t="s">
        <v>39</v>
      </c>
      <c r="C28" s="3">
        <v>14017</v>
      </c>
      <c r="D28" s="3">
        <v>86529960</v>
      </c>
      <c r="E28" s="4">
        <v>16.1990136133196</v>
      </c>
      <c r="F28" s="3">
        <v>10641</v>
      </c>
      <c r="G28" s="3">
        <v>42790774</v>
      </c>
      <c r="H28" s="4">
        <v>24.867509991756599</v>
      </c>
      <c r="I28" s="6" t="s">
        <v>39</v>
      </c>
      <c r="J28" s="17">
        <v>3376</v>
      </c>
      <c r="K28" s="7">
        <v>43739186</v>
      </c>
      <c r="L28" s="4">
        <v>7.7184792602221801</v>
      </c>
    </row>
    <row r="29" spans="1:12" ht="15" customHeight="1">
      <c r="A29" s="2">
        <v>2006</v>
      </c>
      <c r="B29" s="5" t="s">
        <v>40</v>
      </c>
      <c r="C29" s="3">
        <v>6967</v>
      </c>
      <c r="D29" s="3">
        <v>51133140</v>
      </c>
      <c r="E29" s="4">
        <v>13.625214489077001</v>
      </c>
      <c r="F29" s="3">
        <v>5431</v>
      </c>
      <c r="G29" s="3">
        <v>24250448</v>
      </c>
      <c r="H29" s="4">
        <v>22.395462549805298</v>
      </c>
      <c r="I29" s="6" t="s">
        <v>41</v>
      </c>
      <c r="J29" s="17">
        <v>1957</v>
      </c>
      <c r="K29" s="7">
        <v>37962916</v>
      </c>
      <c r="L29" s="4">
        <v>5.1550307673941598</v>
      </c>
    </row>
    <row r="30" spans="1:12" ht="15" customHeight="1">
      <c r="A30" s="2">
        <v>2006</v>
      </c>
      <c r="B30" s="5" t="s">
        <v>42</v>
      </c>
      <c r="C30" s="3">
        <v>2915</v>
      </c>
      <c r="D30" s="3">
        <v>17961080</v>
      </c>
      <c r="E30" s="4">
        <v>16.2295363085071</v>
      </c>
      <c r="F30" s="3">
        <v>2494</v>
      </c>
      <c r="G30" s="3">
        <v>6880856</v>
      </c>
      <c r="H30" s="4">
        <v>36.245490386661203</v>
      </c>
      <c r="I30" s="6" t="s">
        <v>43</v>
      </c>
      <c r="J30" s="17" t="s">
        <v>43</v>
      </c>
      <c r="K30" s="7" t="s">
        <v>43</v>
      </c>
      <c r="L30" s="8" t="s">
        <v>43</v>
      </c>
    </row>
    <row r="31" spans="1:12" ht="15" customHeight="1">
      <c r="A31" s="2">
        <v>2006</v>
      </c>
      <c r="B31" s="5" t="s">
        <v>44</v>
      </c>
      <c r="C31" s="3">
        <v>32352</v>
      </c>
      <c r="D31" s="3">
        <v>224622198</v>
      </c>
      <c r="E31" s="4">
        <v>14.402850781470899</v>
      </c>
      <c r="F31" s="3">
        <v>25598</v>
      </c>
      <c r="G31" s="3">
        <v>108891802</v>
      </c>
      <c r="H31" s="4">
        <v>23.507738442973</v>
      </c>
      <c r="I31" s="6" t="s">
        <v>44</v>
      </c>
      <c r="J31" s="17">
        <v>6754</v>
      </c>
      <c r="K31" s="7">
        <v>115730396</v>
      </c>
      <c r="L31" s="4">
        <v>5.8359776112750898</v>
      </c>
    </row>
    <row r="32" spans="1:12" ht="15" customHeight="1">
      <c r="A32" s="2">
        <v>2007</v>
      </c>
      <c r="B32" s="5" t="s">
        <v>38</v>
      </c>
      <c r="C32" s="3">
        <v>8764</v>
      </c>
      <c r="D32" s="3">
        <v>69521488</v>
      </c>
      <c r="E32" s="4">
        <v>12.606174367269</v>
      </c>
      <c r="F32" s="3">
        <v>7244</v>
      </c>
      <c r="G32" s="3">
        <v>35215899</v>
      </c>
      <c r="H32" s="4">
        <v>20.570254361531401</v>
      </c>
      <c r="I32" s="6" t="s">
        <v>38</v>
      </c>
      <c r="J32" s="17">
        <v>1520</v>
      </c>
      <c r="K32" s="7">
        <v>34305589</v>
      </c>
      <c r="L32" s="4">
        <v>4.4307649112218996</v>
      </c>
    </row>
    <row r="33" spans="1:12" ht="15" customHeight="1">
      <c r="A33" s="2">
        <v>2007</v>
      </c>
      <c r="B33" s="5" t="s">
        <v>39</v>
      </c>
      <c r="C33" s="3">
        <v>14500</v>
      </c>
      <c r="D33" s="3">
        <v>86736169</v>
      </c>
      <c r="E33" s="4">
        <v>16.7173627417185</v>
      </c>
      <c r="F33" s="3">
        <v>10976</v>
      </c>
      <c r="G33" s="3">
        <v>42896205</v>
      </c>
      <c r="H33" s="4">
        <v>25.587345080992598</v>
      </c>
      <c r="I33" s="6" t="s">
        <v>39</v>
      </c>
      <c r="J33" s="17">
        <v>3524</v>
      </c>
      <c r="K33" s="7">
        <v>43839964</v>
      </c>
      <c r="L33" s="4">
        <v>8.0383277686998102</v>
      </c>
    </row>
    <row r="34" spans="1:12" ht="15" customHeight="1">
      <c r="A34" s="2">
        <v>2007</v>
      </c>
      <c r="B34" s="5" t="s">
        <v>40</v>
      </c>
      <c r="C34" s="3">
        <v>7513</v>
      </c>
      <c r="D34" s="3">
        <v>52827161</v>
      </c>
      <c r="E34" s="4">
        <v>14.2218507634737</v>
      </c>
      <c r="F34" s="3">
        <v>5829</v>
      </c>
      <c r="G34" s="3">
        <v>25082688</v>
      </c>
      <c r="H34" s="4">
        <v>23.239136092591</v>
      </c>
      <c r="I34" s="6" t="s">
        <v>41</v>
      </c>
      <c r="J34" s="17">
        <v>2095</v>
      </c>
      <c r="K34" s="7">
        <v>38885273</v>
      </c>
      <c r="L34" s="4">
        <v>5.3876438002634099</v>
      </c>
    </row>
    <row r="35" spans="1:12" ht="15" customHeight="1">
      <c r="A35" s="2">
        <v>2007</v>
      </c>
      <c r="B35" s="5" t="s">
        <v>42</v>
      </c>
      <c r="C35" s="3">
        <v>2977</v>
      </c>
      <c r="D35" s="3">
        <v>18126984</v>
      </c>
      <c r="E35" s="4">
        <v>16.4230298873767</v>
      </c>
      <c r="F35" s="3">
        <v>2566</v>
      </c>
      <c r="G35" s="3">
        <v>6986184</v>
      </c>
      <c r="H35" s="4">
        <v>36.7296366657391</v>
      </c>
      <c r="I35" s="6" t="s">
        <v>43</v>
      </c>
      <c r="J35" s="17" t="s">
        <v>43</v>
      </c>
      <c r="K35" s="7" t="s">
        <v>43</v>
      </c>
      <c r="L35" s="8" t="s">
        <v>43</v>
      </c>
    </row>
    <row r="36" spans="1:12" ht="15" customHeight="1">
      <c r="A36" s="2">
        <v>2007</v>
      </c>
      <c r="B36" s="5" t="s">
        <v>44</v>
      </c>
      <c r="C36" s="3">
        <v>33754</v>
      </c>
      <c r="D36" s="3">
        <v>227211802</v>
      </c>
      <c r="E36" s="4">
        <v>14.8557423966912</v>
      </c>
      <c r="F36" s="3">
        <v>26615</v>
      </c>
      <c r="G36" s="3">
        <v>110180976</v>
      </c>
      <c r="H36" s="4">
        <v>24.155712688549801</v>
      </c>
      <c r="I36" s="6" t="s">
        <v>44</v>
      </c>
      <c r="J36" s="17">
        <v>7139</v>
      </c>
      <c r="K36" s="7">
        <v>117030826</v>
      </c>
      <c r="L36" s="4">
        <v>6.1001022072594804</v>
      </c>
    </row>
    <row r="37" spans="1:12" ht="15" customHeight="1">
      <c r="A37" s="2">
        <v>2008</v>
      </c>
      <c r="B37" s="5" t="s">
        <v>38</v>
      </c>
      <c r="C37" s="3">
        <v>8835</v>
      </c>
      <c r="D37" s="3">
        <v>70401747</v>
      </c>
      <c r="E37" s="4">
        <v>12.549404491340299</v>
      </c>
      <c r="F37" s="3">
        <v>7266</v>
      </c>
      <c r="G37" s="3">
        <v>35654216</v>
      </c>
      <c r="H37" s="4">
        <v>20.379076628693799</v>
      </c>
      <c r="I37" s="6" t="s">
        <v>38</v>
      </c>
      <c r="J37" s="17">
        <v>1569</v>
      </c>
      <c r="K37" s="7">
        <v>34747531</v>
      </c>
      <c r="L37" s="4">
        <v>4.5154287365050498</v>
      </c>
    </row>
    <row r="38" spans="1:12" ht="15" customHeight="1">
      <c r="A38" s="2">
        <v>2008</v>
      </c>
      <c r="B38" s="5" t="s">
        <v>39</v>
      </c>
      <c r="C38" s="3">
        <v>14990</v>
      </c>
      <c r="D38" s="3">
        <v>86652933</v>
      </c>
      <c r="E38" s="4">
        <v>17.298895122222799</v>
      </c>
      <c r="F38" s="3">
        <v>11371</v>
      </c>
      <c r="G38" s="3">
        <v>42859664</v>
      </c>
      <c r="H38" s="4">
        <v>26.530772616416201</v>
      </c>
      <c r="I38" s="6" t="s">
        <v>39</v>
      </c>
      <c r="J38" s="17">
        <v>3619</v>
      </c>
      <c r="K38" s="7">
        <v>43793269</v>
      </c>
      <c r="L38" s="4">
        <v>8.26382702784759</v>
      </c>
    </row>
    <row r="39" spans="1:12" ht="15" customHeight="1">
      <c r="A39" s="2">
        <v>2008</v>
      </c>
      <c r="B39" s="5" t="s">
        <v>40</v>
      </c>
      <c r="C39" s="3">
        <v>8261</v>
      </c>
      <c r="D39" s="3">
        <v>54662742</v>
      </c>
      <c r="E39" s="4">
        <v>15.112670345003901</v>
      </c>
      <c r="F39" s="3">
        <v>6558</v>
      </c>
      <c r="G39" s="3">
        <v>25976735</v>
      </c>
      <c r="H39" s="4">
        <v>25.245666940052299</v>
      </c>
      <c r="I39" s="6" t="s">
        <v>41</v>
      </c>
      <c r="J39" s="17">
        <v>2131</v>
      </c>
      <c r="K39" s="7">
        <v>39875476</v>
      </c>
      <c r="L39" s="4">
        <v>5.3441368323728602</v>
      </c>
    </row>
    <row r="40" spans="1:12" ht="15" customHeight="1">
      <c r="A40" s="2">
        <v>2008</v>
      </c>
      <c r="B40" s="5" t="s">
        <v>42</v>
      </c>
      <c r="C40" s="3">
        <v>2959</v>
      </c>
      <c r="D40" s="3">
        <v>18271942</v>
      </c>
      <c r="E40" s="4">
        <v>16.194228287283298</v>
      </c>
      <c r="F40" s="3">
        <v>2531</v>
      </c>
      <c r="G40" s="3">
        <v>7082473</v>
      </c>
      <c r="H40" s="4">
        <v>35.736105171174003</v>
      </c>
      <c r="I40" s="6" t="s">
        <v>43</v>
      </c>
      <c r="J40" s="17" t="s">
        <v>43</v>
      </c>
      <c r="K40" s="7" t="s">
        <v>43</v>
      </c>
      <c r="L40" s="8" t="s">
        <v>43</v>
      </c>
    </row>
    <row r="41" spans="1:12" ht="15" customHeight="1">
      <c r="A41" s="2">
        <v>2008</v>
      </c>
      <c r="B41" s="5" t="s">
        <v>44</v>
      </c>
      <c r="C41" s="3">
        <v>35045</v>
      </c>
      <c r="D41" s="3">
        <v>229989364</v>
      </c>
      <c r="E41" s="4">
        <v>15.2376611641919</v>
      </c>
      <c r="F41" s="3">
        <v>27726</v>
      </c>
      <c r="G41" s="3">
        <v>111573088</v>
      </c>
      <c r="H41" s="4">
        <v>24.8500785422377</v>
      </c>
      <c r="I41" s="6" t="s">
        <v>44</v>
      </c>
      <c r="J41" s="17">
        <v>7319</v>
      </c>
      <c r="K41" s="7">
        <v>118416276</v>
      </c>
      <c r="L41" s="4">
        <v>6.1807381951447304</v>
      </c>
    </row>
    <row r="42" spans="1:12" ht="15" customHeight="1">
      <c r="A42" s="2">
        <v>2009</v>
      </c>
      <c r="B42" s="5" t="s">
        <v>38</v>
      </c>
      <c r="C42" s="3">
        <v>8898</v>
      </c>
      <c r="D42" s="3">
        <v>71253688</v>
      </c>
      <c r="E42" s="4">
        <v>12.4877746678881</v>
      </c>
      <c r="F42" s="3">
        <v>7294</v>
      </c>
      <c r="G42" s="3">
        <v>36066278</v>
      </c>
      <c r="H42" s="4">
        <v>20.223877828480099</v>
      </c>
      <c r="I42" s="6" t="s">
        <v>38</v>
      </c>
      <c r="J42" s="17">
        <v>1604</v>
      </c>
      <c r="K42" s="7">
        <v>35187410</v>
      </c>
      <c r="L42" s="4">
        <v>4.5584486042024697</v>
      </c>
    </row>
    <row r="43" spans="1:12" ht="15" customHeight="1">
      <c r="A43" s="2">
        <v>2009</v>
      </c>
      <c r="B43" s="5" t="s">
        <v>39</v>
      </c>
      <c r="C43" s="3">
        <v>15275</v>
      </c>
      <c r="D43" s="3">
        <v>86354899</v>
      </c>
      <c r="E43" s="4">
        <v>17.6886316548179</v>
      </c>
      <c r="F43" s="3">
        <v>11611</v>
      </c>
      <c r="G43" s="3">
        <v>42715435</v>
      </c>
      <c r="H43" s="4">
        <v>27.182211769586299</v>
      </c>
      <c r="I43" s="6" t="s">
        <v>39</v>
      </c>
      <c r="J43" s="17">
        <v>3664</v>
      </c>
      <c r="K43" s="7">
        <v>43639464</v>
      </c>
      <c r="L43" s="4">
        <v>8.3960701258842292</v>
      </c>
    </row>
    <row r="44" spans="1:12" ht="15" customHeight="1">
      <c r="A44" s="2">
        <v>2009</v>
      </c>
      <c r="B44" s="5" t="s">
        <v>40</v>
      </c>
      <c r="C44" s="3">
        <v>8725</v>
      </c>
      <c r="D44" s="3">
        <v>56638699</v>
      </c>
      <c r="E44" s="4">
        <v>15.404661749027801</v>
      </c>
      <c r="F44" s="3">
        <v>6851</v>
      </c>
      <c r="G44" s="3">
        <v>26934001</v>
      </c>
      <c r="H44" s="4">
        <v>25.436250633539402</v>
      </c>
      <c r="I44" s="6" t="s">
        <v>41</v>
      </c>
      <c r="J44" s="17">
        <v>2263</v>
      </c>
      <c r="K44" s="7">
        <v>40927292</v>
      </c>
      <c r="L44" s="4">
        <v>5.5293176983221901</v>
      </c>
    </row>
    <row r="45" spans="1:12" ht="15" customHeight="1">
      <c r="A45" s="2">
        <v>2009</v>
      </c>
      <c r="B45" s="5" t="s">
        <v>42</v>
      </c>
      <c r="C45" s="3">
        <v>2941</v>
      </c>
      <c r="D45" s="3">
        <v>18390076</v>
      </c>
      <c r="E45" s="4">
        <v>15.9923210757802</v>
      </c>
      <c r="F45" s="3">
        <v>2552</v>
      </c>
      <c r="G45" s="3">
        <v>7167482</v>
      </c>
      <c r="H45" s="4">
        <v>35.605251607189302</v>
      </c>
      <c r="I45" s="6" t="s">
        <v>43</v>
      </c>
      <c r="J45" s="17" t="s">
        <v>43</v>
      </c>
      <c r="K45" s="7" t="s">
        <v>43</v>
      </c>
      <c r="L45" s="8" t="s">
        <v>43</v>
      </c>
    </row>
    <row r="46" spans="1:12" ht="15" customHeight="1">
      <c r="A46" s="2">
        <v>2009</v>
      </c>
      <c r="B46" s="5" t="s">
        <v>44</v>
      </c>
      <c r="C46" s="3">
        <v>35839</v>
      </c>
      <c r="D46" s="3">
        <v>232637362</v>
      </c>
      <c r="E46" s="4">
        <v>15.4055220072518</v>
      </c>
      <c r="F46" s="3">
        <v>28308</v>
      </c>
      <c r="G46" s="3">
        <v>112883196</v>
      </c>
      <c r="H46" s="4">
        <v>25.0772488759089</v>
      </c>
      <c r="I46" s="6" t="s">
        <v>44</v>
      </c>
      <c r="J46" s="17">
        <v>7531</v>
      </c>
      <c r="K46" s="7">
        <v>119754166</v>
      </c>
      <c r="L46" s="4">
        <v>6.2887165027728598</v>
      </c>
    </row>
    <row r="47" spans="1:12" ht="15" customHeight="1">
      <c r="A47" s="2">
        <v>2010</v>
      </c>
      <c r="B47" s="5" t="s">
        <v>38</v>
      </c>
      <c r="C47" s="3">
        <v>9600</v>
      </c>
      <c r="D47" s="3">
        <v>71976259</v>
      </c>
      <c r="E47" s="4">
        <v>13.337731264971699</v>
      </c>
      <c r="F47" s="3">
        <v>7856</v>
      </c>
      <c r="G47" s="3">
        <v>36425439</v>
      </c>
      <c r="H47" s="4">
        <v>21.567344733992101</v>
      </c>
      <c r="I47" s="6" t="s">
        <v>38</v>
      </c>
      <c r="J47" s="17">
        <v>1744</v>
      </c>
      <c r="K47" s="7">
        <v>35550820</v>
      </c>
      <c r="L47" s="4">
        <v>4.9056533717084498</v>
      </c>
    </row>
    <row r="48" spans="1:12" ht="15" customHeight="1">
      <c r="A48" s="2">
        <v>2010</v>
      </c>
      <c r="B48" s="5" t="s">
        <v>39</v>
      </c>
      <c r="C48" s="3">
        <v>15370</v>
      </c>
      <c r="D48" s="3">
        <v>85967113</v>
      </c>
      <c r="E48" s="4">
        <v>17.878930050844001</v>
      </c>
      <c r="F48" s="3">
        <v>11766</v>
      </c>
      <c r="G48" s="3">
        <v>42525550</v>
      </c>
      <c r="H48" s="4">
        <v>27.6680724881865</v>
      </c>
      <c r="I48" s="6" t="s">
        <v>39</v>
      </c>
      <c r="J48" s="17">
        <v>3604</v>
      </c>
      <c r="K48" s="7">
        <v>43441563</v>
      </c>
      <c r="L48" s="4">
        <v>8.2962024179470699</v>
      </c>
    </row>
    <row r="49" spans="1:12" ht="15" customHeight="1">
      <c r="A49" s="2">
        <v>2010</v>
      </c>
      <c r="B49" s="5" t="s">
        <v>40</v>
      </c>
      <c r="C49" s="3">
        <v>9358</v>
      </c>
      <c r="D49" s="3">
        <v>58639320</v>
      </c>
      <c r="E49" s="4">
        <v>15.958575235865601</v>
      </c>
      <c r="F49" s="3">
        <v>7287</v>
      </c>
      <c r="G49" s="3">
        <v>27912948</v>
      </c>
      <c r="H49" s="4">
        <v>26.106164064075202</v>
      </c>
      <c r="I49" s="6" t="s">
        <v>41</v>
      </c>
      <c r="J49" s="17">
        <v>2474</v>
      </c>
      <c r="K49" s="7">
        <v>42044736</v>
      </c>
      <c r="L49" s="4">
        <v>5.88420866764391</v>
      </c>
    </row>
    <row r="50" spans="1:12" ht="15" customHeight="1">
      <c r="A50" s="2">
        <v>2010</v>
      </c>
      <c r="B50" s="5" t="s">
        <v>42</v>
      </c>
      <c r="C50" s="3">
        <v>3020</v>
      </c>
      <c r="D50" s="3">
        <v>18621818</v>
      </c>
      <c r="E50" s="4">
        <v>16.217535795914198</v>
      </c>
      <c r="F50" s="3">
        <v>2617</v>
      </c>
      <c r="G50" s="3">
        <v>7303454</v>
      </c>
      <c r="H50" s="4">
        <v>35.832360962361101</v>
      </c>
      <c r="I50" s="6" t="s">
        <v>43</v>
      </c>
      <c r="J50" s="17" t="s">
        <v>43</v>
      </c>
      <c r="K50" s="7" t="s">
        <v>43</v>
      </c>
      <c r="L50" s="8" t="s">
        <v>43</v>
      </c>
    </row>
    <row r="51" spans="1:12" ht="15" customHeight="1">
      <c r="A51" s="2">
        <v>2010</v>
      </c>
      <c r="B51" s="5" t="s">
        <v>44</v>
      </c>
      <c r="C51" s="3">
        <v>37348</v>
      </c>
      <c r="D51" s="3">
        <v>235204510</v>
      </c>
      <c r="E51" s="4">
        <v>15.8789472191668</v>
      </c>
      <c r="F51" s="3">
        <v>29526</v>
      </c>
      <c r="G51" s="3">
        <v>114167391</v>
      </c>
      <c r="H51" s="4">
        <v>25.8620256987391</v>
      </c>
      <c r="I51" s="6" t="s">
        <v>44</v>
      </c>
      <c r="J51" s="17">
        <v>7822</v>
      </c>
      <c r="K51" s="7">
        <v>121037119</v>
      </c>
      <c r="L51" s="4">
        <v>6.4624803239079096</v>
      </c>
    </row>
    <row r="52" spans="1:12" ht="15" customHeight="1">
      <c r="A52" s="2">
        <v>2011</v>
      </c>
      <c r="B52" s="5" t="s">
        <v>38</v>
      </c>
      <c r="C52" s="3">
        <v>10080</v>
      </c>
      <c r="D52" s="3">
        <v>72887479</v>
      </c>
      <c r="E52" s="4">
        <v>13.8295357972252</v>
      </c>
      <c r="F52" s="3">
        <v>8192</v>
      </c>
      <c r="G52" s="3">
        <v>36914069</v>
      </c>
      <c r="H52" s="4">
        <v>22.1920807483998</v>
      </c>
      <c r="I52" s="6" t="s">
        <v>38</v>
      </c>
      <c r="J52" s="17">
        <v>1888</v>
      </c>
      <c r="K52" s="7">
        <v>35973410</v>
      </c>
      <c r="L52" s="4">
        <v>5.24832091258516</v>
      </c>
    </row>
    <row r="53" spans="1:12" ht="15" customHeight="1">
      <c r="A53" s="2">
        <v>2011</v>
      </c>
      <c r="B53" s="5" t="s">
        <v>39</v>
      </c>
      <c r="C53" s="3">
        <v>15457</v>
      </c>
      <c r="D53" s="3">
        <v>85359670</v>
      </c>
      <c r="E53" s="4">
        <v>18.1080831263757</v>
      </c>
      <c r="F53" s="3">
        <v>11681</v>
      </c>
      <c r="G53" s="3">
        <v>42228947</v>
      </c>
      <c r="H53" s="4">
        <v>27.6611206999786</v>
      </c>
      <c r="I53" s="6" t="s">
        <v>39</v>
      </c>
      <c r="J53" s="17">
        <v>3776</v>
      </c>
      <c r="K53" s="7">
        <v>43130723</v>
      </c>
      <c r="L53" s="4">
        <v>8.7547802062117093</v>
      </c>
    </row>
    <row r="54" spans="1:12" ht="15" customHeight="1">
      <c r="A54" s="2">
        <v>2011</v>
      </c>
      <c r="B54" s="5" t="s">
        <v>40</v>
      </c>
      <c r="C54" s="3">
        <v>9700</v>
      </c>
      <c r="D54" s="3">
        <v>60555208</v>
      </c>
      <c r="E54" s="4">
        <v>16.0184405608845</v>
      </c>
      <c r="F54" s="3">
        <v>7572</v>
      </c>
      <c r="G54" s="3">
        <v>28833388</v>
      </c>
      <c r="H54" s="4">
        <v>26.2612218862383</v>
      </c>
      <c r="I54" s="6" t="s">
        <v>41</v>
      </c>
      <c r="J54" s="17">
        <v>2549</v>
      </c>
      <c r="K54" s="7">
        <v>43135815</v>
      </c>
      <c r="L54" s="4">
        <v>5.9092427023808396</v>
      </c>
    </row>
    <row r="55" spans="1:12" ht="15" customHeight="1">
      <c r="A55" s="2">
        <v>2011</v>
      </c>
      <c r="B55" s="5" t="s">
        <v>42</v>
      </c>
      <c r="C55" s="3">
        <v>3142</v>
      </c>
      <c r="D55" s="3">
        <v>18864316</v>
      </c>
      <c r="E55" s="4">
        <v>16.6557854522793</v>
      </c>
      <c r="F55" s="3">
        <v>2721</v>
      </c>
      <c r="G55" s="3">
        <v>7450321</v>
      </c>
      <c r="H55" s="4">
        <v>36.521916304008897</v>
      </c>
      <c r="I55" s="6" t="s">
        <v>43</v>
      </c>
      <c r="J55" s="17" t="s">
        <v>43</v>
      </c>
      <c r="K55" s="7" t="s">
        <v>43</v>
      </c>
      <c r="L55" s="8" t="s">
        <v>43</v>
      </c>
    </row>
    <row r="56" spans="1:12" ht="15" customHeight="1">
      <c r="A56" s="2">
        <v>2011</v>
      </c>
      <c r="B56" s="5" t="s">
        <v>44</v>
      </c>
      <c r="C56" s="3">
        <v>38379</v>
      </c>
      <c r="D56" s="3">
        <v>237666673</v>
      </c>
      <c r="E56" s="4">
        <v>16.1482464140018</v>
      </c>
      <c r="F56" s="3">
        <v>30166</v>
      </c>
      <c r="G56" s="3">
        <v>115426725</v>
      </c>
      <c r="H56" s="4">
        <v>26.134328943318799</v>
      </c>
      <c r="I56" s="6" t="s">
        <v>44</v>
      </c>
      <c r="J56" s="17">
        <v>8213</v>
      </c>
      <c r="K56" s="7">
        <v>122239948</v>
      </c>
      <c r="L56" s="4">
        <v>6.7187528581082203</v>
      </c>
    </row>
    <row r="57" spans="1:12" ht="15" customHeight="1">
      <c r="A57" s="2">
        <v>2012</v>
      </c>
      <c r="B57" s="5" t="s">
        <v>38</v>
      </c>
      <c r="C57" s="3">
        <v>10229</v>
      </c>
      <c r="D57" s="3">
        <v>73688937</v>
      </c>
      <c r="E57" s="4">
        <v>13.8813238681948</v>
      </c>
      <c r="F57" s="3">
        <v>8287</v>
      </c>
      <c r="G57" s="3">
        <v>37373587</v>
      </c>
      <c r="H57" s="4">
        <v>22.173413539353302</v>
      </c>
      <c r="I57" s="6" t="s">
        <v>38</v>
      </c>
      <c r="J57" s="17">
        <v>1942</v>
      </c>
      <c r="K57" s="7">
        <v>36315350</v>
      </c>
      <c r="L57" s="4">
        <v>5.3476009456056497</v>
      </c>
    </row>
    <row r="58" spans="1:12" ht="15" customHeight="1">
      <c r="A58" s="2">
        <v>2012</v>
      </c>
      <c r="B58" s="5" t="s">
        <v>39</v>
      </c>
      <c r="C58" s="3">
        <v>15620</v>
      </c>
      <c r="D58" s="3">
        <v>84767675</v>
      </c>
      <c r="E58" s="4">
        <v>18.426835465287901</v>
      </c>
      <c r="F58" s="3">
        <v>11763</v>
      </c>
      <c r="G58" s="3">
        <v>41945953</v>
      </c>
      <c r="H58" s="4">
        <v>28.0432298200496</v>
      </c>
      <c r="I58" s="6" t="s">
        <v>39</v>
      </c>
      <c r="J58" s="17">
        <v>3857</v>
      </c>
      <c r="K58" s="7">
        <v>42821722</v>
      </c>
      <c r="L58" s="4">
        <v>9.0071109237503393</v>
      </c>
    </row>
    <row r="59" spans="1:12" ht="15" customHeight="1">
      <c r="A59" s="2">
        <v>2012</v>
      </c>
      <c r="B59" s="5" t="s">
        <v>40</v>
      </c>
      <c r="C59" s="3">
        <v>10296</v>
      </c>
      <c r="D59" s="3">
        <v>62569128</v>
      </c>
      <c r="E59" s="4">
        <v>16.455399538251498</v>
      </c>
      <c r="F59" s="3">
        <v>8032</v>
      </c>
      <c r="G59" s="3">
        <v>29799970</v>
      </c>
      <c r="H59" s="4">
        <v>26.953047268168401</v>
      </c>
      <c r="I59" s="6" t="s">
        <v>41</v>
      </c>
      <c r="J59" s="17">
        <v>2692</v>
      </c>
      <c r="K59" s="7">
        <v>44297746</v>
      </c>
      <c r="L59" s="4">
        <v>6.0770586386043197</v>
      </c>
    </row>
    <row r="60" spans="1:12" ht="15" customHeight="1">
      <c r="A60" s="2">
        <v>2012</v>
      </c>
      <c r="B60" s="5" t="s">
        <v>42</v>
      </c>
      <c r="C60" s="3">
        <v>3281</v>
      </c>
      <c r="D60" s="3">
        <v>19138948</v>
      </c>
      <c r="E60" s="4">
        <v>17.143053003749198</v>
      </c>
      <c r="F60" s="3">
        <v>2853</v>
      </c>
      <c r="G60" s="3">
        <v>7610360</v>
      </c>
      <c r="H60" s="4">
        <v>37.488371115164099</v>
      </c>
      <c r="I60" s="6" t="s">
        <v>43</v>
      </c>
      <c r="J60" s="17" t="s">
        <v>43</v>
      </c>
      <c r="K60" s="7" t="s">
        <v>43</v>
      </c>
      <c r="L60" s="8" t="s">
        <v>43</v>
      </c>
    </row>
    <row r="61" spans="1:12" ht="15" customHeight="1">
      <c r="A61" s="2">
        <v>2012</v>
      </c>
      <c r="B61" s="5" t="s">
        <v>44</v>
      </c>
      <c r="C61" s="3">
        <v>39426</v>
      </c>
      <c r="D61" s="3">
        <v>240164688</v>
      </c>
      <c r="E61" s="4">
        <v>16.4162351794199</v>
      </c>
      <c r="F61" s="3">
        <v>30935</v>
      </c>
      <c r="G61" s="3">
        <v>116729870</v>
      </c>
      <c r="H61" s="4">
        <v>26.501357364657402</v>
      </c>
      <c r="I61" s="6" t="s">
        <v>44</v>
      </c>
      <c r="J61" s="17">
        <v>8491</v>
      </c>
      <c r="K61" s="7">
        <v>123434818</v>
      </c>
      <c r="L61" s="4">
        <v>6.8789342728240603</v>
      </c>
    </row>
    <row r="62" spans="1:12" ht="15" customHeight="1">
      <c r="A62" s="2">
        <v>2013</v>
      </c>
      <c r="B62" s="5" t="s">
        <v>38</v>
      </c>
      <c r="C62" s="3">
        <v>10372</v>
      </c>
      <c r="D62" s="3">
        <v>74360755</v>
      </c>
      <c r="E62" s="4">
        <v>13.948217712421</v>
      </c>
      <c r="F62" s="3">
        <v>8339</v>
      </c>
      <c r="G62" s="3">
        <v>37753166</v>
      </c>
      <c r="H62" s="4">
        <v>22.088213740802601</v>
      </c>
      <c r="I62" s="6" t="s">
        <v>38</v>
      </c>
      <c r="J62" s="17">
        <v>2033</v>
      </c>
      <c r="K62" s="7">
        <v>36607589</v>
      </c>
      <c r="L62" s="4">
        <v>5.5534932934261301</v>
      </c>
    </row>
    <row r="63" spans="1:12" ht="15" customHeight="1">
      <c r="A63" s="2">
        <v>2013</v>
      </c>
      <c r="B63" s="5" t="s">
        <v>39</v>
      </c>
      <c r="C63" s="3">
        <v>15172</v>
      </c>
      <c r="D63" s="3">
        <v>84195433</v>
      </c>
      <c r="E63" s="4">
        <v>18.019979777287901</v>
      </c>
      <c r="F63" s="3">
        <v>11396</v>
      </c>
      <c r="G63" s="3">
        <v>41672494</v>
      </c>
      <c r="H63" s="4">
        <v>27.346575417348401</v>
      </c>
      <c r="I63" s="6" t="s">
        <v>39</v>
      </c>
      <c r="J63" s="17">
        <v>3776</v>
      </c>
      <c r="K63" s="7">
        <v>42522939</v>
      </c>
      <c r="L63" s="4">
        <v>8.8799130276484401</v>
      </c>
    </row>
    <row r="64" spans="1:12" ht="15" customHeight="1">
      <c r="A64" s="2">
        <v>2013</v>
      </c>
      <c r="B64" s="5" t="s">
        <v>40</v>
      </c>
      <c r="C64" s="3">
        <v>10929</v>
      </c>
      <c r="D64" s="3">
        <v>64474175</v>
      </c>
      <c r="E64" s="4">
        <v>16.9509730058586</v>
      </c>
      <c r="F64" s="3">
        <v>8445</v>
      </c>
      <c r="G64" s="3">
        <v>30711647</v>
      </c>
      <c r="H64" s="4">
        <v>27.497711210343098</v>
      </c>
      <c r="I64" s="6" t="s">
        <v>41</v>
      </c>
      <c r="J64" s="17">
        <v>2915</v>
      </c>
      <c r="K64" s="7">
        <v>45416763</v>
      </c>
      <c r="L64" s="4">
        <v>6.4183350099169401</v>
      </c>
    </row>
    <row r="65" spans="1:12" ht="15" customHeight="1">
      <c r="A65" s="2">
        <v>2013</v>
      </c>
      <c r="B65" s="5" t="s">
        <v>42</v>
      </c>
      <c r="C65" s="3">
        <v>3421</v>
      </c>
      <c r="D65" s="3">
        <v>19437850</v>
      </c>
      <c r="E65" s="4">
        <v>17.599683092523101</v>
      </c>
      <c r="F65" s="3">
        <v>2990</v>
      </c>
      <c r="G65" s="3">
        <v>7783615</v>
      </c>
      <c r="H65" s="4">
        <v>38.414027415282</v>
      </c>
      <c r="I65" s="6" t="s">
        <v>43</v>
      </c>
      <c r="J65" s="17" t="s">
        <v>43</v>
      </c>
      <c r="K65" s="7" t="s">
        <v>43</v>
      </c>
      <c r="L65" s="8" t="s">
        <v>43</v>
      </c>
    </row>
    <row r="66" spans="1:12" ht="15" customHeight="1">
      <c r="A66" s="2">
        <v>2013</v>
      </c>
      <c r="B66" s="5" t="s">
        <v>44</v>
      </c>
      <c r="C66" s="3">
        <v>39894</v>
      </c>
      <c r="D66" s="3">
        <v>242468213</v>
      </c>
      <c r="E66" s="4">
        <v>16.4532907247516</v>
      </c>
      <c r="F66" s="3">
        <v>31170</v>
      </c>
      <c r="G66" s="3">
        <v>117920922</v>
      </c>
      <c r="H66" s="4">
        <v>26.4329683582359</v>
      </c>
      <c r="I66" s="6" t="s">
        <v>44</v>
      </c>
      <c r="J66" s="17">
        <v>8724</v>
      </c>
      <c r="K66" s="7">
        <v>124547291</v>
      </c>
      <c r="L66" s="4">
        <v>7.0045682486983996</v>
      </c>
    </row>
    <row r="67" spans="1:12" ht="15" customHeight="1">
      <c r="A67" s="2">
        <v>2014</v>
      </c>
      <c r="B67" s="5" t="s">
        <v>38</v>
      </c>
      <c r="C67" s="3">
        <v>10748</v>
      </c>
      <c r="D67" s="3">
        <v>74913784</v>
      </c>
      <c r="E67" s="4">
        <v>14.347159395926401</v>
      </c>
      <c r="F67" s="3">
        <v>8662</v>
      </c>
      <c r="G67" s="3">
        <v>38066906</v>
      </c>
      <c r="H67" s="4">
        <v>22.754673048552998</v>
      </c>
      <c r="I67" s="6" t="s">
        <v>38</v>
      </c>
      <c r="J67" s="17">
        <v>2086</v>
      </c>
      <c r="K67" s="7">
        <v>36846878</v>
      </c>
      <c r="L67" s="4">
        <v>5.6612666071736104</v>
      </c>
    </row>
    <row r="68" spans="1:12" ht="15" customHeight="1">
      <c r="A68" s="2">
        <v>2014</v>
      </c>
      <c r="B68" s="5" t="s">
        <v>39</v>
      </c>
      <c r="C68" s="3">
        <v>15489</v>
      </c>
      <c r="D68" s="3">
        <v>83732763</v>
      </c>
      <c r="E68" s="4">
        <v>18.4981355505968</v>
      </c>
      <c r="F68" s="3">
        <v>11471</v>
      </c>
      <c r="G68" s="3">
        <v>41457230</v>
      </c>
      <c r="H68" s="4">
        <v>27.669480088274099</v>
      </c>
      <c r="I68" s="6" t="s">
        <v>39</v>
      </c>
      <c r="J68" s="17">
        <v>4018</v>
      </c>
      <c r="K68" s="7">
        <v>42275533</v>
      </c>
      <c r="L68" s="4">
        <v>9.5043154157275804</v>
      </c>
    </row>
    <row r="69" spans="1:12" ht="15" customHeight="1">
      <c r="A69" s="2">
        <v>2014</v>
      </c>
      <c r="B69" s="5" t="s">
        <v>40</v>
      </c>
      <c r="C69" s="3">
        <v>11654</v>
      </c>
      <c r="D69" s="3">
        <v>66340998</v>
      </c>
      <c r="E69" s="4">
        <v>17.566814415423799</v>
      </c>
      <c r="F69" s="3">
        <v>8975</v>
      </c>
      <c r="G69" s="3">
        <v>31597340</v>
      </c>
      <c r="H69" s="4">
        <v>28.404289728186001</v>
      </c>
      <c r="I69" s="6" t="s">
        <v>41</v>
      </c>
      <c r="J69" s="17">
        <v>3156</v>
      </c>
      <c r="K69" s="7">
        <v>46565397</v>
      </c>
      <c r="L69" s="4">
        <v>6.7775648943785498</v>
      </c>
    </row>
    <row r="70" spans="1:12" ht="15" customHeight="1">
      <c r="A70" s="2">
        <v>2014</v>
      </c>
      <c r="B70" s="5" t="s">
        <v>42</v>
      </c>
      <c r="C70" s="3">
        <v>3587</v>
      </c>
      <c r="D70" s="3">
        <v>19805567</v>
      </c>
      <c r="E70" s="4">
        <v>18.111069478596601</v>
      </c>
      <c r="F70" s="3">
        <v>3110</v>
      </c>
      <c r="G70" s="3">
        <v>7983828</v>
      </c>
      <c r="H70" s="4">
        <v>38.953744995508401</v>
      </c>
      <c r="I70" s="6" t="s">
        <v>43</v>
      </c>
      <c r="J70" s="17" t="s">
        <v>43</v>
      </c>
      <c r="K70" s="7" t="s">
        <v>43</v>
      </c>
      <c r="L70" s="8" t="s">
        <v>43</v>
      </c>
    </row>
    <row r="71" spans="1:12" ht="15" customHeight="1">
      <c r="A71" s="2">
        <v>2014</v>
      </c>
      <c r="B71" s="5" t="s">
        <v>44</v>
      </c>
      <c r="C71" s="3">
        <v>41478</v>
      </c>
      <c r="D71" s="3">
        <v>244793112</v>
      </c>
      <c r="E71" s="4">
        <v>16.944104211559701</v>
      </c>
      <c r="F71" s="3">
        <v>32218</v>
      </c>
      <c r="G71" s="3">
        <v>119105304</v>
      </c>
      <c r="H71" s="4">
        <v>27.050012818908598</v>
      </c>
      <c r="I71" s="6" t="s">
        <v>44</v>
      </c>
      <c r="J71" s="17">
        <v>9260</v>
      </c>
      <c r="K71" s="7">
        <v>125687808</v>
      </c>
      <c r="L71" s="4">
        <v>7.3674608121099601</v>
      </c>
    </row>
    <row r="72" spans="1:12" ht="15" customHeight="1">
      <c r="A72" s="2">
        <v>2015</v>
      </c>
      <c r="B72" s="5" t="s">
        <v>38</v>
      </c>
      <c r="C72" s="3">
        <v>11452</v>
      </c>
      <c r="D72" s="3">
        <v>75229427</v>
      </c>
      <c r="E72" s="4">
        <v>15.2227664847161</v>
      </c>
      <c r="F72" s="3">
        <v>9153</v>
      </c>
      <c r="G72" s="3">
        <v>38257277</v>
      </c>
      <c r="H72" s="4">
        <v>23.924860099164899</v>
      </c>
      <c r="I72" s="6" t="s">
        <v>38</v>
      </c>
      <c r="J72" s="17">
        <v>2299</v>
      </c>
      <c r="K72" s="7">
        <v>36972150</v>
      </c>
      <c r="L72" s="4">
        <v>6.2181939649168401</v>
      </c>
    </row>
    <row r="73" spans="1:12" ht="15" customHeight="1">
      <c r="A73" s="2">
        <v>2015</v>
      </c>
      <c r="B73" s="5" t="s">
        <v>39</v>
      </c>
      <c r="C73" s="3">
        <v>15687</v>
      </c>
      <c r="D73" s="3">
        <v>83453731</v>
      </c>
      <c r="E73" s="4">
        <v>18.797242270690099</v>
      </c>
      <c r="F73" s="3">
        <v>11634</v>
      </c>
      <c r="G73" s="3">
        <v>41342363</v>
      </c>
      <c r="H73" s="4">
        <v>28.140626601338699</v>
      </c>
      <c r="I73" s="6" t="s">
        <v>39</v>
      </c>
      <c r="J73" s="17">
        <v>4053</v>
      </c>
      <c r="K73" s="7">
        <v>42111368</v>
      </c>
      <c r="L73" s="4">
        <v>9.6244795467105302</v>
      </c>
    </row>
    <row r="74" spans="1:12" ht="15" customHeight="1">
      <c r="A74" s="2">
        <v>2015</v>
      </c>
      <c r="B74" s="5" t="s">
        <v>40</v>
      </c>
      <c r="C74" s="3">
        <v>11940</v>
      </c>
      <c r="D74" s="3">
        <v>68234464</v>
      </c>
      <c r="E74" s="4">
        <v>17.498488740235398</v>
      </c>
      <c r="F74" s="3">
        <v>9068</v>
      </c>
      <c r="G74" s="3">
        <v>32504105</v>
      </c>
      <c r="H74" s="4">
        <v>27.898014727678198</v>
      </c>
      <c r="I74" s="6" t="s">
        <v>41</v>
      </c>
      <c r="J74" s="17">
        <v>3412</v>
      </c>
      <c r="K74" s="7">
        <v>47717338</v>
      </c>
      <c r="L74" s="4">
        <v>7.1504407894673401</v>
      </c>
    </row>
    <row r="75" spans="1:12" ht="15" customHeight="1">
      <c r="A75" s="2">
        <v>2015</v>
      </c>
      <c r="B75" s="5" t="s">
        <v>42</v>
      </c>
      <c r="C75" s="3">
        <v>3711</v>
      </c>
      <c r="D75" s="3">
        <v>20167652</v>
      </c>
      <c r="E75" s="4">
        <v>18.400753840853699</v>
      </c>
      <c r="F75" s="3">
        <v>3171</v>
      </c>
      <c r="G75" s="3">
        <v>8180673</v>
      </c>
      <c r="H75" s="4">
        <v>38.7620920674864</v>
      </c>
      <c r="I75" s="6" t="s">
        <v>43</v>
      </c>
      <c r="J75" s="17" t="s">
        <v>43</v>
      </c>
      <c r="K75" s="7" t="s">
        <v>43</v>
      </c>
      <c r="L75" s="8" t="s">
        <v>43</v>
      </c>
    </row>
    <row r="76" spans="1:12" ht="15" customHeight="1">
      <c r="A76" s="2">
        <v>2015</v>
      </c>
      <c r="B76" s="5" t="s">
        <v>44</v>
      </c>
      <c r="C76" s="3">
        <v>42790</v>
      </c>
      <c r="D76" s="3">
        <v>247085274</v>
      </c>
      <c r="E76" s="4">
        <v>17.317907824810302</v>
      </c>
      <c r="F76" s="3">
        <v>33026</v>
      </c>
      <c r="G76" s="3">
        <v>120284418</v>
      </c>
      <c r="H76" s="4">
        <v>27.456590428861698</v>
      </c>
      <c r="I76" s="6" t="s">
        <v>44</v>
      </c>
      <c r="J76" s="17">
        <v>9764</v>
      </c>
      <c r="K76" s="7">
        <v>126800856</v>
      </c>
      <c r="L76" s="4">
        <v>7.7002634745620302</v>
      </c>
    </row>
    <row r="77" spans="1:12" ht="15" customHeight="1">
      <c r="A77" s="2">
        <v>2016</v>
      </c>
      <c r="B77" s="5" t="s">
        <v>38</v>
      </c>
      <c r="C77" s="3">
        <v>11997</v>
      </c>
      <c r="D77" s="3">
        <v>75604924</v>
      </c>
      <c r="E77" s="4">
        <v>15.8680140991875</v>
      </c>
      <c r="F77" s="3">
        <v>9693</v>
      </c>
      <c r="G77" s="3">
        <v>38479615</v>
      </c>
      <c r="H77" s="4">
        <v>25.1899609702436</v>
      </c>
      <c r="I77" s="6" t="s">
        <v>38</v>
      </c>
      <c r="J77" s="17">
        <v>2304</v>
      </c>
      <c r="K77" s="7">
        <v>37125309</v>
      </c>
      <c r="L77" s="4">
        <v>6.2060089520063002</v>
      </c>
    </row>
    <row r="78" spans="1:12" ht="15" customHeight="1">
      <c r="A78" s="2">
        <v>2016</v>
      </c>
      <c r="B78" s="5" t="s">
        <v>39</v>
      </c>
      <c r="C78" s="3">
        <v>15467</v>
      </c>
      <c r="D78" s="3">
        <v>83167188</v>
      </c>
      <c r="E78" s="4">
        <v>18.5974786113966</v>
      </c>
      <c r="F78" s="3">
        <v>11492</v>
      </c>
      <c r="G78" s="3">
        <v>41219179</v>
      </c>
      <c r="H78" s="4">
        <v>27.8802253679046</v>
      </c>
      <c r="I78" s="6" t="s">
        <v>39</v>
      </c>
      <c r="J78" s="17">
        <v>3975</v>
      </c>
      <c r="K78" s="7">
        <v>41948009</v>
      </c>
      <c r="L78" s="4">
        <v>9.4760158938651902</v>
      </c>
    </row>
    <row r="79" spans="1:12" ht="15" customHeight="1">
      <c r="A79" s="2">
        <v>2016</v>
      </c>
      <c r="B79" s="5" t="s">
        <v>40</v>
      </c>
      <c r="C79" s="3">
        <v>12162</v>
      </c>
      <c r="D79" s="3">
        <v>69984998</v>
      </c>
      <c r="E79" s="4">
        <v>17.378010070100999</v>
      </c>
      <c r="F79" s="3">
        <v>9208</v>
      </c>
      <c r="G79" s="3">
        <v>33333392</v>
      </c>
      <c r="H79" s="4">
        <v>27.6239513818456</v>
      </c>
      <c r="I79" s="6" t="s">
        <v>41</v>
      </c>
      <c r="J79" s="17">
        <v>3464</v>
      </c>
      <c r="K79" s="7">
        <v>48857705</v>
      </c>
      <c r="L79" s="4">
        <v>7.0899769033359199</v>
      </c>
    </row>
    <row r="80" spans="1:12" ht="15" customHeight="1">
      <c r="A80" s="2">
        <v>2016</v>
      </c>
      <c r="B80" s="5" t="s">
        <v>42</v>
      </c>
      <c r="C80" s="3">
        <v>3801</v>
      </c>
      <c r="D80" s="3">
        <v>20615352</v>
      </c>
      <c r="E80" s="4">
        <v>18.4377157372816</v>
      </c>
      <c r="F80" s="3">
        <v>3291</v>
      </c>
      <c r="G80" s="3">
        <v>8409253</v>
      </c>
      <c r="H80" s="4">
        <v>39.135461853746101</v>
      </c>
      <c r="I80" s="6" t="s">
        <v>43</v>
      </c>
      <c r="J80" s="17" t="s">
        <v>43</v>
      </c>
      <c r="K80" s="7" t="s">
        <v>43</v>
      </c>
      <c r="L80" s="8" t="s">
        <v>43</v>
      </c>
    </row>
    <row r="81" spans="1:12" ht="15" customHeight="1">
      <c r="A81" s="2">
        <v>2016</v>
      </c>
      <c r="B81" s="5" t="s">
        <v>44</v>
      </c>
      <c r="C81" s="3">
        <v>43427</v>
      </c>
      <c r="D81" s="3">
        <v>249372462</v>
      </c>
      <c r="E81" s="4">
        <v>17.414513074823802</v>
      </c>
      <c r="F81" s="3">
        <v>33684</v>
      </c>
      <c r="G81" s="3">
        <v>121441439</v>
      </c>
      <c r="H81" s="4">
        <v>27.736825483433201</v>
      </c>
      <c r="I81" s="6" t="s">
        <v>44</v>
      </c>
      <c r="J81" s="17">
        <v>9743</v>
      </c>
      <c r="K81" s="7">
        <v>127931023</v>
      </c>
      <c r="L81" s="4">
        <v>7.6158227860024201</v>
      </c>
    </row>
    <row r="82" spans="1:12" ht="15" customHeight="1">
      <c r="A82" s="2">
        <v>2017</v>
      </c>
      <c r="B82" s="5" t="s">
        <v>38</v>
      </c>
      <c r="C82" s="3">
        <v>12944</v>
      </c>
      <c r="D82" s="3">
        <v>75863497</v>
      </c>
      <c r="E82" s="4">
        <v>17.062224273684599</v>
      </c>
      <c r="F82" s="3">
        <v>10448</v>
      </c>
      <c r="G82" s="3">
        <v>38630654</v>
      </c>
      <c r="H82" s="4">
        <v>27.045879161144899</v>
      </c>
      <c r="I82" s="6" t="s">
        <v>38</v>
      </c>
      <c r="J82" s="17">
        <v>2496</v>
      </c>
      <c r="K82" s="7">
        <v>37232843</v>
      </c>
      <c r="L82" s="4">
        <v>6.7037588292680201</v>
      </c>
    </row>
    <row r="83" spans="1:12" ht="15" customHeight="1">
      <c r="A83" s="2">
        <v>2017</v>
      </c>
      <c r="B83" s="5" t="s">
        <v>39</v>
      </c>
      <c r="C83" s="3">
        <v>15896</v>
      </c>
      <c r="D83" s="3">
        <v>82994954</v>
      </c>
      <c r="E83" s="4">
        <v>19.152971637287699</v>
      </c>
      <c r="F83" s="3">
        <v>11927</v>
      </c>
      <c r="G83" s="3">
        <v>41151402</v>
      </c>
      <c r="H83" s="4">
        <v>28.983216659301199</v>
      </c>
      <c r="I83" s="6" t="s">
        <v>39</v>
      </c>
      <c r="J83" s="17">
        <v>3969</v>
      </c>
      <c r="K83" s="7">
        <v>41843552</v>
      </c>
      <c r="L83" s="4">
        <v>9.4853324115505302</v>
      </c>
    </row>
    <row r="84" spans="1:12" ht="15" customHeight="1">
      <c r="A84" s="2">
        <v>2017</v>
      </c>
      <c r="B84" s="5" t="s">
        <v>40</v>
      </c>
      <c r="C84" s="3">
        <v>12602</v>
      </c>
      <c r="D84" s="3">
        <v>71479936</v>
      </c>
      <c r="E84" s="4">
        <v>17.630122108671198</v>
      </c>
      <c r="F84" s="3">
        <v>9678</v>
      </c>
      <c r="G84" s="3">
        <v>34040230</v>
      </c>
      <c r="H84" s="4">
        <v>28.431065242508598</v>
      </c>
      <c r="I84" s="6" t="s">
        <v>41</v>
      </c>
      <c r="J84" s="17">
        <v>3425</v>
      </c>
      <c r="K84" s="7">
        <v>49910040</v>
      </c>
      <c r="L84" s="4">
        <v>6.8623467342442499</v>
      </c>
    </row>
    <row r="85" spans="1:12" ht="15" customHeight="1">
      <c r="A85" s="2">
        <v>2017</v>
      </c>
      <c r="B85" s="5" t="s">
        <v>42</v>
      </c>
      <c r="C85" s="3">
        <v>3948</v>
      </c>
      <c r="D85" s="3">
        <v>21151405</v>
      </c>
      <c r="E85" s="4">
        <v>18.665426717515899</v>
      </c>
      <c r="F85" s="3">
        <v>3447</v>
      </c>
      <c r="G85" s="3">
        <v>8681071</v>
      </c>
      <c r="H85" s="4">
        <v>39.707082225223097</v>
      </c>
      <c r="I85" s="6" t="s">
        <v>43</v>
      </c>
      <c r="J85" s="17" t="s">
        <v>43</v>
      </c>
      <c r="K85" s="7" t="s">
        <v>43</v>
      </c>
      <c r="L85" s="8" t="s">
        <v>43</v>
      </c>
    </row>
    <row r="86" spans="1:12" ht="15" customHeight="1">
      <c r="A86" s="2">
        <v>2017</v>
      </c>
      <c r="B86" s="5" t="s">
        <v>44</v>
      </c>
      <c r="C86" s="3">
        <v>45390</v>
      </c>
      <c r="D86" s="3">
        <v>251489792</v>
      </c>
      <c r="E86" s="4">
        <v>18.048446276499401</v>
      </c>
      <c r="F86" s="3">
        <v>35500</v>
      </c>
      <c r="G86" s="3">
        <v>122503357</v>
      </c>
      <c r="H86" s="4">
        <v>28.9787976993969</v>
      </c>
      <c r="I86" s="6" t="s">
        <v>44</v>
      </c>
      <c r="J86" s="17">
        <v>9890</v>
      </c>
      <c r="K86" s="7">
        <v>128986435</v>
      </c>
      <c r="L86" s="4">
        <v>7.6674729400808701</v>
      </c>
    </row>
    <row r="87" spans="1:12" ht="15" customHeight="1">
      <c r="A87" s="2">
        <v>2018</v>
      </c>
      <c r="B87" s="5" t="s">
        <v>38</v>
      </c>
      <c r="C87" s="3">
        <v>13002</v>
      </c>
      <c r="D87" s="3">
        <v>76075062</v>
      </c>
      <c r="E87" s="4">
        <v>17.091014661282799</v>
      </c>
      <c r="F87" s="3">
        <v>10424</v>
      </c>
      <c r="G87" s="3">
        <v>38753198</v>
      </c>
      <c r="H87" s="4">
        <v>26.898425260284299</v>
      </c>
      <c r="I87" s="6" t="s">
        <v>38</v>
      </c>
      <c r="J87" s="17">
        <v>2578</v>
      </c>
      <c r="K87" s="7">
        <v>37321864</v>
      </c>
      <c r="L87" s="4">
        <v>6.90747921915154</v>
      </c>
    </row>
    <row r="88" spans="1:12" ht="15" customHeight="1">
      <c r="A88" s="2">
        <v>2018</v>
      </c>
      <c r="B88" s="5" t="s">
        <v>39</v>
      </c>
      <c r="C88" s="3">
        <v>15866</v>
      </c>
      <c r="D88" s="3">
        <v>82803754</v>
      </c>
      <c r="E88" s="4">
        <v>19.160967025722101</v>
      </c>
      <c r="F88" s="3">
        <v>11981</v>
      </c>
      <c r="G88" s="3">
        <v>41075694</v>
      </c>
      <c r="H88" s="4">
        <v>29.1681012133356</v>
      </c>
      <c r="I88" s="6" t="s">
        <v>39</v>
      </c>
      <c r="J88" s="17">
        <v>3885</v>
      </c>
      <c r="K88" s="7">
        <v>41728060</v>
      </c>
      <c r="L88" s="4">
        <v>9.3102818582987101</v>
      </c>
    </row>
    <row r="89" spans="1:12" ht="15" customHeight="1">
      <c r="A89" s="2">
        <v>2018</v>
      </c>
      <c r="B89" s="5" t="s">
        <v>40</v>
      </c>
      <c r="C89" s="3">
        <v>13514</v>
      </c>
      <c r="D89" s="3">
        <v>72664283</v>
      </c>
      <c r="E89" s="4">
        <v>18.597857767343601</v>
      </c>
      <c r="F89" s="3">
        <v>10434</v>
      </c>
      <c r="G89" s="3">
        <v>34598834</v>
      </c>
      <c r="H89" s="4">
        <v>30.157085640516101</v>
      </c>
      <c r="I89" s="6" t="s">
        <v>41</v>
      </c>
      <c r="J89" s="17">
        <v>3595</v>
      </c>
      <c r="K89" s="7">
        <v>50923250</v>
      </c>
      <c r="L89" s="4">
        <v>7.0596436794587998</v>
      </c>
    </row>
    <row r="90" spans="1:12" ht="15" customHeight="1">
      <c r="A90" s="2">
        <v>2018</v>
      </c>
      <c r="B90" s="5" t="s">
        <v>42</v>
      </c>
      <c r="C90" s="3">
        <v>4128</v>
      </c>
      <c r="D90" s="3">
        <v>21909599</v>
      </c>
      <c r="E90" s="4">
        <v>18.8410568354081</v>
      </c>
      <c r="F90" s="3">
        <v>3613</v>
      </c>
      <c r="G90" s="3">
        <v>9051798</v>
      </c>
      <c r="H90" s="4">
        <v>39.914721914916797</v>
      </c>
      <c r="I90" s="6" t="s">
        <v>43</v>
      </c>
      <c r="J90" s="17" t="s">
        <v>43</v>
      </c>
      <c r="K90" s="7" t="s">
        <v>43</v>
      </c>
      <c r="L90" s="8" t="s">
        <v>43</v>
      </c>
    </row>
    <row r="91" spans="1:12" ht="15" customHeight="1">
      <c r="A91" s="2">
        <v>2018</v>
      </c>
      <c r="B91" s="5" t="s">
        <v>44</v>
      </c>
      <c r="C91" s="3">
        <v>46510</v>
      </c>
      <c r="D91" s="3">
        <v>253452698</v>
      </c>
      <c r="E91" s="4">
        <v>18.350564175095101</v>
      </c>
      <c r="F91" s="3">
        <v>36452</v>
      </c>
      <c r="G91" s="3">
        <v>123479524</v>
      </c>
      <c r="H91" s="4">
        <v>29.520683931369899</v>
      </c>
      <c r="I91" s="6" t="s">
        <v>44</v>
      </c>
      <c r="J91" s="17">
        <v>10058</v>
      </c>
      <c r="K91" s="7">
        <v>129973174</v>
      </c>
      <c r="L91" s="4">
        <v>7.7385199502783601</v>
      </c>
    </row>
    <row r="92" spans="1:12" ht="15" customHeight="1">
      <c r="A92" s="2">
        <v>2019</v>
      </c>
      <c r="B92" s="5" t="s">
        <v>38</v>
      </c>
      <c r="C92" s="3">
        <v>12913</v>
      </c>
      <c r="D92" s="3">
        <v>76238551</v>
      </c>
      <c r="E92" s="4">
        <v>16.937625165515001</v>
      </c>
      <c r="F92" s="3">
        <v>10529</v>
      </c>
      <c r="G92" s="3">
        <v>38848044</v>
      </c>
      <c r="H92" s="4">
        <v>27.103037671600699</v>
      </c>
      <c r="I92" s="6" t="s">
        <v>38</v>
      </c>
      <c r="J92" s="17">
        <v>2384</v>
      </c>
      <c r="K92" s="7">
        <v>37390507</v>
      </c>
      <c r="L92" s="4">
        <v>6.3759499169134104</v>
      </c>
    </row>
    <row r="93" spans="1:12" ht="15" customHeight="1">
      <c r="A93" s="2">
        <v>2019</v>
      </c>
      <c r="B93" s="5" t="s">
        <v>39</v>
      </c>
      <c r="C93" s="3">
        <v>15537</v>
      </c>
      <c r="D93" s="3">
        <v>82534767</v>
      </c>
      <c r="E93" s="4">
        <v>18.824794162198302</v>
      </c>
      <c r="F93" s="3">
        <v>11671</v>
      </c>
      <c r="G93" s="3">
        <v>40963694</v>
      </c>
      <c r="H93" s="4">
        <v>28.491082859861201</v>
      </c>
      <c r="I93" s="6" t="s">
        <v>39</v>
      </c>
      <c r="J93" s="17">
        <v>3866</v>
      </c>
      <c r="K93" s="7">
        <v>41571073</v>
      </c>
      <c r="L93" s="4">
        <v>9.29973590049023</v>
      </c>
    </row>
    <row r="94" spans="1:12" ht="15" customHeight="1">
      <c r="A94" s="2">
        <v>2019</v>
      </c>
      <c r="B94" s="5" t="s">
        <v>40</v>
      </c>
      <c r="C94" s="3">
        <v>13105</v>
      </c>
      <c r="D94" s="3">
        <v>73902569</v>
      </c>
      <c r="E94" s="4">
        <v>17.7328070963271</v>
      </c>
      <c r="F94" s="3">
        <v>10172</v>
      </c>
      <c r="G94" s="3">
        <v>35181315</v>
      </c>
      <c r="H94" s="4">
        <v>28.913075022920601</v>
      </c>
      <c r="I94" s="6" t="s">
        <v>41</v>
      </c>
      <c r="J94" s="17">
        <v>3501</v>
      </c>
      <c r="K94" s="7">
        <v>51915988</v>
      </c>
      <c r="L94" s="4">
        <v>6.7435873511643498</v>
      </c>
    </row>
    <row r="95" spans="1:12" ht="15" customHeight="1">
      <c r="A95" s="2">
        <v>2019</v>
      </c>
      <c r="B95" s="5" t="s">
        <v>42</v>
      </c>
      <c r="C95" s="3">
        <v>4306</v>
      </c>
      <c r="D95" s="3">
        <v>22565391</v>
      </c>
      <c r="E95" s="4">
        <v>19.082319468782998</v>
      </c>
      <c r="F95" s="3">
        <v>3738</v>
      </c>
      <c r="G95" s="3">
        <v>9370657</v>
      </c>
      <c r="H95" s="4">
        <v>39.8904793975492</v>
      </c>
      <c r="I95" s="6" t="s">
        <v>43</v>
      </c>
      <c r="J95" s="17" t="s">
        <v>43</v>
      </c>
      <c r="K95" s="7" t="s">
        <v>43</v>
      </c>
      <c r="L95" s="8" t="s">
        <v>43</v>
      </c>
    </row>
    <row r="96" spans="1:12" ht="15" customHeight="1">
      <c r="A96" s="2">
        <v>2019</v>
      </c>
      <c r="B96" s="5" t="s">
        <v>44</v>
      </c>
      <c r="C96" s="3">
        <v>45861</v>
      </c>
      <c r="D96" s="3">
        <v>255241278</v>
      </c>
      <c r="E96" s="4">
        <v>17.9677050512182</v>
      </c>
      <c r="F96" s="3">
        <v>36110</v>
      </c>
      <c r="G96" s="3">
        <v>124363710</v>
      </c>
      <c r="H96" s="4">
        <v>29.035801521199399</v>
      </c>
      <c r="I96" s="6" t="s">
        <v>44</v>
      </c>
      <c r="J96" s="17">
        <v>9751</v>
      </c>
      <c r="K96" s="7">
        <v>130877568</v>
      </c>
      <c r="L96" s="4">
        <v>7.4504746298464202</v>
      </c>
    </row>
    <row r="97" spans="1:12" ht="15" customHeight="1">
      <c r="A97" s="2">
        <v>2020</v>
      </c>
      <c r="B97" s="5" t="s">
        <v>38</v>
      </c>
      <c r="C97" s="3">
        <v>13438</v>
      </c>
      <c r="D97" s="3">
        <v>75761246</v>
      </c>
      <c r="E97" s="4">
        <v>17.737300677446601</v>
      </c>
      <c r="F97" s="3">
        <v>10956</v>
      </c>
      <c r="G97" s="3">
        <v>38497324</v>
      </c>
      <c r="H97" s="4">
        <v>28.459120950848401</v>
      </c>
      <c r="I97" s="6" t="s">
        <v>38</v>
      </c>
      <c r="J97" s="17">
        <v>2482</v>
      </c>
      <c r="K97" s="7">
        <v>37263922</v>
      </c>
      <c r="L97" s="4">
        <v>6.6605978833897304</v>
      </c>
    </row>
    <row r="98" spans="1:12" ht="15" customHeight="1">
      <c r="A98" s="2">
        <v>2020</v>
      </c>
      <c r="B98" s="5" t="s">
        <v>39</v>
      </c>
      <c r="C98" s="3">
        <v>14563</v>
      </c>
      <c r="D98" s="3">
        <v>84003701</v>
      </c>
      <c r="E98" s="4">
        <v>17.336140939790301</v>
      </c>
      <c r="F98" s="3">
        <v>11237</v>
      </c>
      <c r="G98" s="3">
        <v>42120304</v>
      </c>
      <c r="H98" s="4">
        <v>26.678344961612801</v>
      </c>
      <c r="I98" s="6" t="s">
        <v>39</v>
      </c>
      <c r="J98" s="17">
        <v>3326</v>
      </c>
      <c r="K98" s="7">
        <v>41883397</v>
      </c>
      <c r="L98" s="4">
        <v>7.94109417629139</v>
      </c>
    </row>
    <row r="99" spans="1:12" ht="15" customHeight="1">
      <c r="A99" s="2">
        <v>2020</v>
      </c>
      <c r="B99" s="5" t="s">
        <v>40</v>
      </c>
      <c r="C99" s="3">
        <v>11876</v>
      </c>
      <c r="D99" s="3">
        <v>75673199</v>
      </c>
      <c r="E99" s="4">
        <v>15.693799333103399</v>
      </c>
      <c r="F99" s="3">
        <v>9282</v>
      </c>
      <c r="G99" s="3">
        <v>36463649</v>
      </c>
      <c r="H99" s="4">
        <v>25.455488560675899</v>
      </c>
      <c r="I99" s="6" t="s">
        <v>41</v>
      </c>
      <c r="J99" s="17">
        <v>3115</v>
      </c>
      <c r="K99" s="7">
        <v>51889979</v>
      </c>
      <c r="L99" s="4">
        <v>6.0030858752130198</v>
      </c>
    </row>
    <row r="100" spans="1:12" ht="15" customHeight="1">
      <c r="A100" s="2">
        <v>2020</v>
      </c>
      <c r="B100" s="5" t="s">
        <v>42</v>
      </c>
      <c r="C100" s="3">
        <v>4421</v>
      </c>
      <c r="D100" s="3">
        <v>21841301</v>
      </c>
      <c r="E100" s="4">
        <v>20.241468216568201</v>
      </c>
      <c r="F100" s="3">
        <v>3900</v>
      </c>
      <c r="G100" s="3">
        <v>9160872</v>
      </c>
      <c r="H100" s="4">
        <v>42.57236647341</v>
      </c>
      <c r="I100" s="6" t="s">
        <v>43</v>
      </c>
      <c r="J100" s="17" t="s">
        <v>43</v>
      </c>
      <c r="K100" s="7" t="s">
        <v>43</v>
      </c>
      <c r="L100" s="8" t="s">
        <v>43</v>
      </c>
    </row>
    <row r="101" spans="1:12" ht="15" customHeight="1">
      <c r="A101" s="2">
        <v>2020</v>
      </c>
      <c r="B101" s="5" t="s">
        <v>44</v>
      </c>
      <c r="C101" s="3">
        <v>44298</v>
      </c>
      <c r="D101" s="3">
        <v>257279447</v>
      </c>
      <c r="E101" s="4">
        <v>17.217854172393299</v>
      </c>
      <c r="F101" s="3">
        <v>35375</v>
      </c>
      <c r="G101" s="3">
        <v>126242149</v>
      </c>
      <c r="H101" s="4">
        <v>28.021544531850498</v>
      </c>
      <c r="I101" s="6" t="s">
        <v>44</v>
      </c>
      <c r="J101" s="17">
        <v>8923</v>
      </c>
      <c r="K101" s="7">
        <v>131037298</v>
      </c>
      <c r="L101" s="4">
        <v>6.8095115941722204</v>
      </c>
    </row>
    <row r="102" spans="1:12" ht="15" customHeight="1">
      <c r="A102" s="2">
        <v>2021</v>
      </c>
      <c r="B102" s="5" t="s">
        <v>38</v>
      </c>
      <c r="C102" s="3">
        <v>14230</v>
      </c>
      <c r="D102" s="3">
        <v>75584005</v>
      </c>
      <c r="E102" s="4">
        <v>18.826734571686199</v>
      </c>
      <c r="F102" s="3">
        <v>11626</v>
      </c>
      <c r="G102" s="3">
        <v>38401692</v>
      </c>
      <c r="H102" s="4">
        <v>30.2747076873592</v>
      </c>
      <c r="I102" s="6" t="s">
        <v>38</v>
      </c>
      <c r="J102" s="17">
        <v>2604</v>
      </c>
      <c r="K102" s="7">
        <v>37182313</v>
      </c>
      <c r="L102" s="4">
        <v>7.0033297820928997</v>
      </c>
    </row>
    <row r="103" spans="1:12" ht="15" customHeight="1">
      <c r="A103" s="2">
        <v>2021</v>
      </c>
      <c r="B103" s="5" t="s">
        <v>39</v>
      </c>
      <c r="C103" s="3">
        <v>15263</v>
      </c>
      <c r="D103" s="3">
        <v>84092290</v>
      </c>
      <c r="E103" s="4">
        <v>18.150296537292501</v>
      </c>
      <c r="F103" s="3">
        <v>11869</v>
      </c>
      <c r="G103" s="3">
        <v>42169572</v>
      </c>
      <c r="H103" s="4">
        <v>28.145886801981302</v>
      </c>
      <c r="I103" s="6" t="s">
        <v>39</v>
      </c>
      <c r="J103" s="17">
        <v>3394</v>
      </c>
      <c r="K103" s="7">
        <v>41922718</v>
      </c>
      <c r="L103" s="4">
        <v>8.0958491288661207</v>
      </c>
    </row>
    <row r="104" spans="1:12" ht="15" customHeight="1">
      <c r="A104" s="2">
        <v>2021</v>
      </c>
      <c r="B104" s="5" t="s">
        <v>40</v>
      </c>
      <c r="C104" s="3">
        <v>12411</v>
      </c>
      <c r="D104" s="3">
        <v>76469186</v>
      </c>
      <c r="E104" s="4">
        <v>16.230066840256399</v>
      </c>
      <c r="F104" s="3">
        <v>9708</v>
      </c>
      <c r="G104" s="3">
        <v>36832404</v>
      </c>
      <c r="H104" s="4">
        <v>26.3572260990621</v>
      </c>
      <c r="I104" s="6" t="s">
        <v>41</v>
      </c>
      <c r="J104" s="17">
        <v>3264</v>
      </c>
      <c r="K104" s="7">
        <v>52474156</v>
      </c>
      <c r="L104" s="4">
        <v>6.2202048566536297</v>
      </c>
    </row>
    <row r="105" spans="1:12" ht="15" customHeight="1">
      <c r="A105" s="2">
        <v>2021</v>
      </c>
      <c r="B105" s="5" t="s">
        <v>42</v>
      </c>
      <c r="C105" s="3">
        <v>4508</v>
      </c>
      <c r="D105" s="3">
        <v>22181831</v>
      </c>
      <c r="E105" s="4">
        <v>20.322939075678701</v>
      </c>
      <c r="F105" s="3">
        <v>3947</v>
      </c>
      <c r="G105" s="3">
        <v>9344457</v>
      </c>
      <c r="H105" s="4">
        <v>42.238944435187598</v>
      </c>
      <c r="I105" s="6" t="s">
        <v>43</v>
      </c>
      <c r="J105" s="17" t="s">
        <v>43</v>
      </c>
      <c r="K105" s="7" t="s">
        <v>43</v>
      </c>
      <c r="L105" s="8" t="s">
        <v>43</v>
      </c>
    </row>
    <row r="106" spans="1:12" ht="15" customHeight="1">
      <c r="A106" s="2">
        <v>2021</v>
      </c>
      <c r="B106" s="5" t="s">
        <v>44</v>
      </c>
      <c r="C106" s="3">
        <v>46412</v>
      </c>
      <c r="D106" s="3">
        <v>258327312</v>
      </c>
      <c r="E106" s="4">
        <v>17.9663542506106</v>
      </c>
      <c r="F106" s="3">
        <v>37150</v>
      </c>
      <c r="G106" s="3">
        <v>126748125</v>
      </c>
      <c r="H106" s="4">
        <v>29.310098275615498</v>
      </c>
      <c r="I106" s="6" t="s">
        <v>44</v>
      </c>
      <c r="J106" s="17">
        <v>9262</v>
      </c>
      <c r="K106" s="7">
        <v>131579187</v>
      </c>
      <c r="L106" s="4">
        <v>7.0391071803780001</v>
      </c>
    </row>
  </sheetData>
  <pageMargins left="0.5" right="0.5" top="0.5" bottom="0.5" header="0" footer="0"/>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47B50-E7A4-4457-B74F-D5E61D8FAAC2}">
  <dimension ref="A1:O50"/>
  <sheetViews>
    <sheetView zoomScaleNormal="100" workbookViewId="0">
      <selection activeCell="D26" sqref="D26"/>
    </sheetView>
  </sheetViews>
  <sheetFormatPr defaultColWidth="8.81640625" defaultRowHeight="12.5"/>
  <cols>
    <col min="1" max="1" width="18.36328125" customWidth="1"/>
    <col min="2" max="2" width="13.36328125" customWidth="1"/>
    <col min="3" max="3" width="13.81640625" customWidth="1"/>
    <col min="4" max="4" width="17.81640625" customWidth="1"/>
    <col min="5" max="5" width="13.81640625" customWidth="1"/>
    <col min="6" max="6" width="24.36328125" customWidth="1"/>
    <col min="7" max="7" width="21.81640625" customWidth="1"/>
    <col min="8" max="8" width="19.1796875" customWidth="1"/>
    <col min="9" max="9" width="21.6328125" customWidth="1"/>
    <col min="10" max="10" width="18.36328125" customWidth="1"/>
    <col min="11" max="11" width="17.81640625" customWidth="1"/>
    <col min="12" max="12" width="20.1796875" customWidth="1"/>
    <col min="13" max="13" width="19.81640625" customWidth="1"/>
    <col min="14" max="14" width="13.6328125" bestFit="1" customWidth="1"/>
    <col min="15" max="15" width="11.36328125" bestFit="1" customWidth="1"/>
  </cols>
  <sheetData>
    <row r="1" spans="1:15" s="12" customFormat="1" ht="44.5" customHeight="1">
      <c r="A1" s="31" t="s">
        <v>45</v>
      </c>
      <c r="B1" s="37" t="s">
        <v>46</v>
      </c>
      <c r="C1" s="40" t="s">
        <v>47</v>
      </c>
      <c r="D1" s="37" t="s">
        <v>48</v>
      </c>
      <c r="E1" s="41" t="s">
        <v>49</v>
      </c>
      <c r="F1" s="34" t="s">
        <v>50</v>
      </c>
      <c r="G1" s="42" t="s">
        <v>51</v>
      </c>
      <c r="H1" s="36" t="s">
        <v>52</v>
      </c>
      <c r="I1" s="42" t="s">
        <v>53</v>
      </c>
      <c r="J1" s="38" t="s">
        <v>54</v>
      </c>
      <c r="K1" s="39" t="s">
        <v>55</v>
      </c>
      <c r="L1" s="38" t="s">
        <v>56</v>
      </c>
      <c r="M1" s="39" t="s">
        <v>57</v>
      </c>
      <c r="N1" s="35" t="s">
        <v>63</v>
      </c>
      <c r="O1" s="43" t="s">
        <v>64</v>
      </c>
    </row>
    <row r="2" spans="1:15" ht="44.5" customHeight="1">
      <c r="A2" s="31"/>
      <c r="B2" s="11" t="s">
        <v>58</v>
      </c>
      <c r="C2" s="9" t="s">
        <v>59</v>
      </c>
      <c r="D2" s="11" t="s">
        <v>58</v>
      </c>
      <c r="E2" s="9" t="s">
        <v>59</v>
      </c>
      <c r="F2" s="11" t="s">
        <v>58</v>
      </c>
      <c r="G2" s="9" t="s">
        <v>59</v>
      </c>
      <c r="H2" s="11" t="s">
        <v>58</v>
      </c>
      <c r="I2" s="9" t="s">
        <v>59</v>
      </c>
      <c r="J2" s="11" t="s">
        <v>58</v>
      </c>
      <c r="K2" s="9" t="s">
        <v>59</v>
      </c>
      <c r="L2" s="11" t="s">
        <v>58</v>
      </c>
      <c r="M2" s="10" t="s">
        <v>60</v>
      </c>
      <c r="N2" s="11" t="s">
        <v>58</v>
      </c>
      <c r="O2" s="9" t="s">
        <v>59</v>
      </c>
    </row>
    <row r="3" spans="1:15">
      <c r="A3" s="46" t="s">
        <v>67</v>
      </c>
      <c r="B3" s="46" t="s">
        <v>68</v>
      </c>
      <c r="C3" s="46" t="s">
        <v>69</v>
      </c>
      <c r="D3" s="46" t="s">
        <v>70</v>
      </c>
      <c r="E3" s="46" t="s">
        <v>71</v>
      </c>
      <c r="F3" s="46" t="s">
        <v>72</v>
      </c>
      <c r="G3" s="46" t="s">
        <v>73</v>
      </c>
      <c r="H3" s="46" t="s">
        <v>74</v>
      </c>
      <c r="I3" s="46" t="s">
        <v>75</v>
      </c>
      <c r="J3" s="46" t="s">
        <v>76</v>
      </c>
      <c r="K3" s="46" t="s">
        <v>77</v>
      </c>
      <c r="L3" s="46" t="s">
        <v>78</v>
      </c>
      <c r="M3" s="46" t="s">
        <v>79</v>
      </c>
      <c r="N3" t="s">
        <v>80</v>
      </c>
      <c r="O3" t="s">
        <v>81</v>
      </c>
    </row>
    <row r="4" spans="1:15" ht="16" customHeight="1">
      <c r="A4" s="32">
        <v>2001</v>
      </c>
      <c r="B4" s="13">
        <v>5154</v>
      </c>
      <c r="C4" s="14">
        <v>23.3</v>
      </c>
      <c r="D4" s="13">
        <v>292</v>
      </c>
      <c r="E4" s="14">
        <v>11.7</v>
      </c>
      <c r="F4" s="13">
        <v>44</v>
      </c>
      <c r="G4" s="14">
        <v>25.9</v>
      </c>
      <c r="H4" s="13">
        <v>34</v>
      </c>
      <c r="I4" s="14">
        <v>10.8</v>
      </c>
      <c r="J4" s="13" t="s">
        <v>61</v>
      </c>
      <c r="K4" s="15" t="s">
        <v>62</v>
      </c>
      <c r="L4" s="13">
        <v>468</v>
      </c>
      <c r="M4" s="33">
        <v>7.8</v>
      </c>
      <c r="N4" s="13">
        <v>149</v>
      </c>
      <c r="O4" s="14">
        <v>13.3</v>
      </c>
    </row>
    <row r="5" spans="1:15" ht="16" customHeight="1">
      <c r="A5" s="32">
        <v>2002</v>
      </c>
      <c r="B5" s="13">
        <v>5318</v>
      </c>
      <c r="C5" s="14">
        <v>24.5</v>
      </c>
      <c r="D5" s="13">
        <v>281</v>
      </c>
      <c r="E5" s="14">
        <v>11</v>
      </c>
      <c r="F5" s="13">
        <v>31</v>
      </c>
      <c r="G5" s="14">
        <v>18.899999999999999</v>
      </c>
      <c r="H5" s="13">
        <v>28</v>
      </c>
      <c r="I5" s="14">
        <v>8.8000000000000007</v>
      </c>
      <c r="J5" s="13">
        <v>13</v>
      </c>
      <c r="K5" s="14">
        <v>3.6</v>
      </c>
      <c r="L5" s="13">
        <v>471</v>
      </c>
      <c r="M5" s="33">
        <v>7.7</v>
      </c>
      <c r="N5" s="13">
        <v>151</v>
      </c>
      <c r="O5" s="14">
        <v>13.2</v>
      </c>
    </row>
    <row r="6" spans="1:15" ht="16" customHeight="1">
      <c r="A6" s="32">
        <v>2003</v>
      </c>
      <c r="B6" s="13">
        <v>5210</v>
      </c>
      <c r="C6" s="14">
        <v>24.4</v>
      </c>
      <c r="D6" s="13">
        <v>257</v>
      </c>
      <c r="E6" s="14">
        <v>10.1</v>
      </c>
      <c r="F6" s="13">
        <v>34</v>
      </c>
      <c r="G6" s="14">
        <v>17.8</v>
      </c>
      <c r="H6" s="13">
        <v>39</v>
      </c>
      <c r="I6" s="14">
        <v>12</v>
      </c>
      <c r="J6" s="13" t="s">
        <v>61</v>
      </c>
      <c r="K6" s="15" t="s">
        <v>62</v>
      </c>
      <c r="L6" s="13">
        <v>464</v>
      </c>
      <c r="M6" s="33">
        <v>7.7</v>
      </c>
      <c r="N6" s="13">
        <v>149</v>
      </c>
      <c r="O6" s="14">
        <v>12.4</v>
      </c>
    </row>
    <row r="7" spans="1:15" ht="16" customHeight="1">
      <c r="A7" s="32">
        <v>2004</v>
      </c>
      <c r="B7" s="13">
        <v>5148</v>
      </c>
      <c r="C7" s="14">
        <v>24.4</v>
      </c>
      <c r="D7" s="13">
        <v>291</v>
      </c>
      <c r="E7" s="14">
        <v>11.3</v>
      </c>
      <c r="F7" s="13">
        <v>30</v>
      </c>
      <c r="G7" s="14">
        <v>16.5</v>
      </c>
      <c r="H7" s="13">
        <v>38</v>
      </c>
      <c r="I7" s="14">
        <v>11.6</v>
      </c>
      <c r="J7" s="13">
        <v>16</v>
      </c>
      <c r="K7" s="14">
        <v>5.5</v>
      </c>
      <c r="L7" s="13">
        <v>481</v>
      </c>
      <c r="M7" s="33">
        <v>8</v>
      </c>
      <c r="N7" s="13">
        <v>162</v>
      </c>
      <c r="O7" s="14">
        <v>13.6</v>
      </c>
    </row>
    <row r="8" spans="1:15" ht="16" customHeight="1">
      <c r="A8" s="32">
        <v>2005</v>
      </c>
      <c r="B8" s="13">
        <v>5293</v>
      </c>
      <c r="C8" s="14">
        <v>25.5</v>
      </c>
      <c r="D8" s="13">
        <v>287</v>
      </c>
      <c r="E8" s="14">
        <v>11</v>
      </c>
      <c r="F8" s="13">
        <v>38</v>
      </c>
      <c r="G8" s="14">
        <v>20.9</v>
      </c>
      <c r="H8" s="13">
        <v>41</v>
      </c>
      <c r="I8" s="14">
        <v>11.8</v>
      </c>
      <c r="J8" s="13" t="s">
        <v>61</v>
      </c>
      <c r="K8" s="15" t="s">
        <v>62</v>
      </c>
      <c r="L8" s="13">
        <v>460</v>
      </c>
      <c r="M8" s="33">
        <v>7.5</v>
      </c>
      <c r="N8" s="13">
        <v>152</v>
      </c>
      <c r="O8" s="14">
        <v>12.7</v>
      </c>
    </row>
    <row r="9" spans="1:15" ht="16" customHeight="1">
      <c r="A9" s="32">
        <v>2006</v>
      </c>
      <c r="B9" s="13">
        <v>5266</v>
      </c>
      <c r="C9" s="14">
        <v>25.9</v>
      </c>
      <c r="D9" s="13">
        <v>261</v>
      </c>
      <c r="E9" s="14">
        <v>9.9</v>
      </c>
      <c r="F9" s="13">
        <v>32</v>
      </c>
      <c r="G9" s="14">
        <v>17.3</v>
      </c>
      <c r="H9" s="13">
        <v>50</v>
      </c>
      <c r="I9" s="14">
        <v>14.7</v>
      </c>
      <c r="J9" s="13" t="s">
        <v>61</v>
      </c>
      <c r="K9" s="15" t="s">
        <v>62</v>
      </c>
      <c r="L9" s="13">
        <v>419</v>
      </c>
      <c r="M9" s="33">
        <v>6.9</v>
      </c>
      <c r="N9" s="13">
        <v>145</v>
      </c>
      <c r="O9" s="14">
        <v>12</v>
      </c>
    </row>
    <row r="10" spans="1:15" ht="16" customHeight="1">
      <c r="A10" s="32">
        <v>2007</v>
      </c>
      <c r="B10" s="13">
        <v>5415</v>
      </c>
      <c r="C10" s="14">
        <v>27.2</v>
      </c>
      <c r="D10" s="13">
        <v>283</v>
      </c>
      <c r="E10" s="14">
        <v>10.9</v>
      </c>
      <c r="F10" s="13">
        <v>33</v>
      </c>
      <c r="G10" s="14">
        <v>18.5</v>
      </c>
      <c r="H10" s="13">
        <v>47</v>
      </c>
      <c r="I10" s="14">
        <v>14.3</v>
      </c>
      <c r="J10" s="13" t="s">
        <v>61</v>
      </c>
      <c r="K10" s="15" t="s">
        <v>62</v>
      </c>
      <c r="L10" s="13">
        <v>464</v>
      </c>
      <c r="M10" s="33">
        <v>7.4</v>
      </c>
      <c r="N10" s="13">
        <v>170</v>
      </c>
      <c r="O10" s="14">
        <v>14.2</v>
      </c>
    </row>
    <row r="11" spans="1:15" ht="16" customHeight="1">
      <c r="A11" s="32">
        <v>2008</v>
      </c>
      <c r="B11" s="13">
        <v>5462</v>
      </c>
      <c r="C11" s="14">
        <v>27.7</v>
      </c>
      <c r="D11" s="13">
        <v>284</v>
      </c>
      <c r="E11" s="14">
        <v>11</v>
      </c>
      <c r="F11" s="13">
        <v>32</v>
      </c>
      <c r="G11" s="14">
        <v>19</v>
      </c>
      <c r="H11" s="13">
        <v>51</v>
      </c>
      <c r="I11" s="14">
        <v>15.7</v>
      </c>
      <c r="J11" s="13">
        <v>14</v>
      </c>
      <c r="K11" s="14">
        <v>4.0999999999999996</v>
      </c>
      <c r="L11" s="13">
        <v>724</v>
      </c>
      <c r="M11" s="33">
        <v>11</v>
      </c>
      <c r="N11" s="13">
        <v>153</v>
      </c>
      <c r="O11" s="14">
        <v>12.2</v>
      </c>
    </row>
    <row r="12" spans="1:15" ht="16" customHeight="1">
      <c r="A12" s="32">
        <v>2009</v>
      </c>
      <c r="B12" s="13">
        <v>5212</v>
      </c>
      <c r="C12" s="14">
        <v>26.9</v>
      </c>
      <c r="D12" s="13">
        <v>286</v>
      </c>
      <c r="E12" s="14">
        <v>11.2</v>
      </c>
      <c r="F12" s="13">
        <v>45</v>
      </c>
      <c r="G12" s="14">
        <v>26.9</v>
      </c>
      <c r="H12" s="13">
        <v>68</v>
      </c>
      <c r="I12" s="14">
        <v>21.6</v>
      </c>
      <c r="J12" s="13">
        <v>12</v>
      </c>
      <c r="K12" s="14">
        <v>3.4</v>
      </c>
      <c r="L12" s="13">
        <v>896</v>
      </c>
      <c r="M12" s="33">
        <v>13.7</v>
      </c>
      <c r="N12" s="13">
        <v>164</v>
      </c>
      <c r="O12" s="14">
        <v>13</v>
      </c>
    </row>
    <row r="13" spans="1:15" ht="16" customHeight="1">
      <c r="A13" s="32">
        <v>2010</v>
      </c>
      <c r="B13" s="13">
        <v>5875</v>
      </c>
      <c r="C13" s="14">
        <v>30.8</v>
      </c>
      <c r="D13" s="13">
        <v>342</v>
      </c>
      <c r="E13" s="14">
        <v>13</v>
      </c>
      <c r="F13" s="13">
        <v>37</v>
      </c>
      <c r="G13" s="14">
        <v>22.3</v>
      </c>
      <c r="H13" s="13">
        <v>81</v>
      </c>
      <c r="I13" s="14">
        <v>25.6</v>
      </c>
      <c r="J13" s="13">
        <v>17</v>
      </c>
      <c r="K13" s="14">
        <v>4.7</v>
      </c>
      <c r="L13" s="13">
        <v>193</v>
      </c>
      <c r="M13" s="33">
        <v>2.9</v>
      </c>
      <c r="N13" s="13">
        <v>205</v>
      </c>
      <c r="O13" s="14">
        <v>16</v>
      </c>
    </row>
    <row r="14" spans="1:15" ht="16" customHeight="1">
      <c r="A14" s="32">
        <v>2011</v>
      </c>
      <c r="B14" s="13">
        <v>5805</v>
      </c>
      <c r="C14" s="14">
        <v>30.9</v>
      </c>
      <c r="D14" s="13">
        <v>330</v>
      </c>
      <c r="E14" s="14">
        <v>12.7</v>
      </c>
      <c r="F14" s="13">
        <v>53</v>
      </c>
      <c r="G14" s="14">
        <v>32.299999999999997</v>
      </c>
      <c r="H14" s="13">
        <v>95</v>
      </c>
      <c r="I14" s="14">
        <v>29.7</v>
      </c>
      <c r="J14" s="13">
        <v>17</v>
      </c>
      <c r="K14" s="14">
        <v>4.5999999999999996</v>
      </c>
      <c r="L14" s="13">
        <v>147</v>
      </c>
      <c r="M14" s="33">
        <v>2.2999999999999998</v>
      </c>
      <c r="N14" s="13">
        <v>237</v>
      </c>
      <c r="O14" s="14">
        <v>18.100000000000001</v>
      </c>
    </row>
    <row r="15" spans="1:15" ht="16" customHeight="1">
      <c r="A15" s="32">
        <v>2012</v>
      </c>
      <c r="B15" s="13">
        <v>5819</v>
      </c>
      <c r="C15" s="14">
        <v>31.5</v>
      </c>
      <c r="D15" s="13">
        <v>329</v>
      </c>
      <c r="E15" s="14">
        <v>12.6</v>
      </c>
      <c r="F15" s="13">
        <v>42</v>
      </c>
      <c r="G15" s="14">
        <v>24.4</v>
      </c>
      <c r="H15" s="13">
        <v>75</v>
      </c>
      <c r="I15" s="14">
        <v>23.1</v>
      </c>
      <c r="J15" s="13">
        <v>15</v>
      </c>
      <c r="K15" s="14">
        <v>3.9</v>
      </c>
      <c r="L15" s="13">
        <v>161</v>
      </c>
      <c r="M15" s="33">
        <v>2.5</v>
      </c>
      <c r="N15" s="13">
        <v>214</v>
      </c>
      <c r="O15" s="14">
        <v>16</v>
      </c>
    </row>
    <row r="16" spans="1:15" ht="16" customHeight="1">
      <c r="A16" s="32">
        <v>2013</v>
      </c>
      <c r="B16" s="13">
        <v>5784</v>
      </c>
      <c r="C16" s="14">
        <v>31.7</v>
      </c>
      <c r="D16" s="13">
        <v>370</v>
      </c>
      <c r="E16" s="14">
        <v>14.2</v>
      </c>
      <c r="F16" s="13">
        <v>49</v>
      </c>
      <c r="G16" s="14">
        <v>29.7</v>
      </c>
      <c r="H16" s="13">
        <v>106</v>
      </c>
      <c r="I16" s="14">
        <v>29.7</v>
      </c>
      <c r="J16" s="13">
        <v>26</v>
      </c>
      <c r="K16" s="14">
        <v>6.6</v>
      </c>
      <c r="L16" s="13">
        <v>166</v>
      </c>
      <c r="M16" s="33">
        <v>2.6</v>
      </c>
      <c r="N16" s="13">
        <v>197</v>
      </c>
      <c r="O16" s="14">
        <v>14.4</v>
      </c>
    </row>
    <row r="17" spans="1:15" ht="16" customHeight="1">
      <c r="A17" s="32">
        <v>2014</v>
      </c>
      <c r="B17" s="13">
        <v>5954</v>
      </c>
      <c r="C17" s="14">
        <v>33.1</v>
      </c>
      <c r="D17" s="13">
        <v>318</v>
      </c>
      <c r="E17" s="14">
        <v>12.4</v>
      </c>
      <c r="F17" s="13">
        <v>62</v>
      </c>
      <c r="G17" s="14">
        <v>39.5</v>
      </c>
      <c r="H17" s="13">
        <v>85</v>
      </c>
      <c r="I17" s="14">
        <v>23.1</v>
      </c>
      <c r="J17" s="13">
        <v>27</v>
      </c>
      <c r="K17" s="14">
        <v>6.8</v>
      </c>
      <c r="L17" s="13">
        <v>199</v>
      </c>
      <c r="M17" s="33">
        <v>3</v>
      </c>
      <c r="N17" s="13">
        <v>255</v>
      </c>
      <c r="O17" s="14">
        <v>18.3</v>
      </c>
    </row>
    <row r="18" spans="1:15" ht="16" customHeight="1">
      <c r="A18" s="32">
        <v>2015</v>
      </c>
      <c r="B18" s="13">
        <v>5952</v>
      </c>
      <c r="C18" s="14">
        <v>33.9</v>
      </c>
      <c r="D18" s="13">
        <v>321</v>
      </c>
      <c r="E18" s="14">
        <v>12.6</v>
      </c>
      <c r="F18" s="13">
        <v>43</v>
      </c>
      <c r="G18" s="14">
        <v>27.9</v>
      </c>
      <c r="H18" s="13">
        <v>93</v>
      </c>
      <c r="I18" s="14">
        <v>25.1</v>
      </c>
      <c r="J18" s="13">
        <v>26</v>
      </c>
      <c r="K18" s="14">
        <v>6.3</v>
      </c>
      <c r="L18" s="13">
        <v>181</v>
      </c>
      <c r="M18" s="33">
        <v>2.7</v>
      </c>
      <c r="N18" s="13">
        <v>234</v>
      </c>
      <c r="O18" s="14">
        <v>16.2</v>
      </c>
    </row>
    <row r="19" spans="1:15" ht="16" customHeight="1">
      <c r="A19" s="32">
        <v>2016</v>
      </c>
      <c r="B19" s="13">
        <v>5779</v>
      </c>
      <c r="C19" s="14">
        <v>33.6</v>
      </c>
      <c r="D19" s="13">
        <v>337</v>
      </c>
      <c r="E19" s="14">
        <v>13.4</v>
      </c>
      <c r="F19" s="13">
        <v>48</v>
      </c>
      <c r="G19" s="14">
        <v>30.6</v>
      </c>
      <c r="H19" s="13">
        <v>92</v>
      </c>
      <c r="I19" s="14">
        <v>23.9</v>
      </c>
      <c r="J19" s="13">
        <v>25</v>
      </c>
      <c r="K19" s="14">
        <v>5.9</v>
      </c>
      <c r="L19" s="13">
        <v>186</v>
      </c>
      <c r="M19" s="33">
        <v>2.9</v>
      </c>
      <c r="N19" s="13">
        <v>262</v>
      </c>
      <c r="O19" s="14">
        <v>18.399999999999999</v>
      </c>
    </row>
    <row r="20" spans="1:15" ht="16" customHeight="1">
      <c r="A20" s="32">
        <v>2017</v>
      </c>
      <c r="B20" s="13">
        <v>6008</v>
      </c>
      <c r="C20" s="14">
        <v>35.700000000000003</v>
      </c>
      <c r="D20" s="13">
        <v>331</v>
      </c>
      <c r="E20" s="14">
        <v>13.3</v>
      </c>
      <c r="F20" s="13">
        <v>50</v>
      </c>
      <c r="G20" s="14">
        <v>31.3</v>
      </c>
      <c r="H20" s="13">
        <v>99</v>
      </c>
      <c r="I20" s="14">
        <v>25.4</v>
      </c>
      <c r="J20" s="13">
        <v>32</v>
      </c>
      <c r="K20" s="14">
        <v>7.4</v>
      </c>
      <c r="L20" s="13">
        <v>166</v>
      </c>
      <c r="M20" s="33">
        <v>2.5</v>
      </c>
      <c r="N20" s="13">
        <v>266</v>
      </c>
      <c r="O20" s="14">
        <v>18</v>
      </c>
    </row>
    <row r="21" spans="1:15" ht="16" customHeight="1">
      <c r="A21" s="32">
        <v>2018</v>
      </c>
      <c r="B21" s="13">
        <v>5996</v>
      </c>
      <c r="C21" s="14">
        <v>36.4</v>
      </c>
      <c r="D21" s="13">
        <v>361</v>
      </c>
      <c r="E21" s="14">
        <v>14.6</v>
      </c>
      <c r="F21" s="13">
        <v>54</v>
      </c>
      <c r="G21" s="14">
        <v>32.9</v>
      </c>
      <c r="H21" s="13">
        <v>88</v>
      </c>
      <c r="I21" s="14">
        <v>22.2</v>
      </c>
      <c r="J21" s="13">
        <v>29</v>
      </c>
      <c r="K21" s="14">
        <v>6.5</v>
      </c>
      <c r="L21" s="13">
        <v>190</v>
      </c>
      <c r="M21" s="33">
        <v>2.8</v>
      </c>
      <c r="N21" s="13">
        <v>268</v>
      </c>
      <c r="O21" s="14">
        <v>17.7</v>
      </c>
    </row>
    <row r="22" spans="1:15" ht="16" customHeight="1">
      <c r="A22" s="32">
        <v>2019</v>
      </c>
      <c r="B22" s="13">
        <v>5686</v>
      </c>
      <c r="C22" s="14">
        <v>35.4</v>
      </c>
      <c r="D22" s="13">
        <v>377</v>
      </c>
      <c r="E22" s="14">
        <v>15.2</v>
      </c>
      <c r="F22" s="13">
        <v>53</v>
      </c>
      <c r="G22" s="14">
        <v>31.5</v>
      </c>
      <c r="H22" s="13">
        <v>118</v>
      </c>
      <c r="I22" s="14">
        <v>29.1</v>
      </c>
      <c r="J22" s="13">
        <v>26</v>
      </c>
      <c r="K22" s="14">
        <v>5.9</v>
      </c>
      <c r="L22" s="13">
        <v>221</v>
      </c>
      <c r="M22" s="33">
        <v>3.4</v>
      </c>
      <c r="N22" s="13">
        <v>273</v>
      </c>
      <c r="O22" s="14">
        <v>18.100000000000001</v>
      </c>
    </row>
    <row r="23" spans="1:15" ht="16" customHeight="1">
      <c r="A23" s="32">
        <v>2020</v>
      </c>
      <c r="B23" s="13">
        <v>5428</v>
      </c>
      <c r="C23" s="14">
        <v>34.9</v>
      </c>
      <c r="D23" s="13">
        <v>350</v>
      </c>
      <c r="E23" s="14">
        <v>14.6</v>
      </c>
      <c r="F23" s="13">
        <v>47</v>
      </c>
      <c r="G23" s="14">
        <v>30.5</v>
      </c>
      <c r="H23" s="13">
        <v>120</v>
      </c>
      <c r="I23" s="14">
        <v>31.3</v>
      </c>
      <c r="J23" s="13">
        <v>36</v>
      </c>
      <c r="K23" s="14">
        <v>6.5</v>
      </c>
      <c r="L23" s="13">
        <v>297</v>
      </c>
      <c r="M23" s="33">
        <v>4.7</v>
      </c>
      <c r="N23" s="13">
        <v>288</v>
      </c>
      <c r="O23" s="14">
        <v>19.600000000000001</v>
      </c>
    </row>
    <row r="24" spans="1:15" ht="16" customHeight="1">
      <c r="A24" s="32">
        <v>2021</v>
      </c>
      <c r="B24" s="13">
        <v>5489</v>
      </c>
      <c r="C24" s="14">
        <v>36.299999999999997</v>
      </c>
      <c r="D24" s="13">
        <v>410</v>
      </c>
      <c r="E24" s="14">
        <v>17.399999999999999</v>
      </c>
      <c r="F24" s="13">
        <v>68</v>
      </c>
      <c r="G24" s="14">
        <v>46.3</v>
      </c>
      <c r="H24" s="13">
        <v>118</v>
      </c>
      <c r="I24" s="14">
        <v>31.6</v>
      </c>
      <c r="J24" s="13">
        <v>40</v>
      </c>
      <c r="K24" s="14">
        <v>6.7</v>
      </c>
      <c r="L24" s="13">
        <v>267</v>
      </c>
      <c r="M24" s="33">
        <v>4.2</v>
      </c>
      <c r="N24" s="13">
        <v>287</v>
      </c>
      <c r="O24" s="14">
        <v>19.7</v>
      </c>
    </row>
    <row r="27" spans="1:15" ht="16.5">
      <c r="A27" s="47"/>
    </row>
    <row r="28" spans="1:15" ht="14">
      <c r="A28" s="48"/>
      <c r="B28" s="49"/>
      <c r="C28" s="49"/>
      <c r="D28" s="49"/>
      <c r="E28" s="50"/>
      <c r="F28" s="49"/>
      <c r="G28" s="51"/>
    </row>
    <row r="29" spans="1:15" ht="44" customHeight="1">
      <c r="A29" s="48"/>
      <c r="B29" s="52"/>
      <c r="C29" s="33"/>
      <c r="D29" s="53"/>
      <c r="E29" s="53"/>
      <c r="F29" s="53"/>
      <c r="G29" s="53"/>
    </row>
    <row r="30" spans="1:15" ht="14">
      <c r="A30" s="54"/>
      <c r="B30" s="52"/>
      <c r="C30" s="33"/>
      <c r="D30" s="52"/>
      <c r="E30" s="33"/>
      <c r="F30" s="52"/>
      <c r="G30" s="33"/>
    </row>
    <row r="31" spans="1:15" ht="14">
      <c r="A31" s="54"/>
      <c r="B31" s="52"/>
      <c r="C31" s="33"/>
      <c r="D31" s="52"/>
      <c r="E31" s="33"/>
      <c r="F31" s="52"/>
      <c r="G31" s="33"/>
    </row>
    <row r="32" spans="1:15" ht="14">
      <c r="A32" s="54"/>
      <c r="B32" s="52"/>
      <c r="C32" s="33"/>
      <c r="D32" s="52"/>
      <c r="E32" s="33"/>
      <c r="F32" s="52"/>
      <c r="G32" s="33"/>
    </row>
    <row r="33" spans="1:7" ht="14">
      <c r="A33" s="54"/>
      <c r="B33" s="52"/>
      <c r="C33" s="33"/>
      <c r="D33" s="52"/>
      <c r="E33" s="33"/>
      <c r="F33" s="52"/>
      <c r="G33" s="33"/>
    </row>
    <row r="34" spans="1:7" ht="14">
      <c r="A34" s="54"/>
      <c r="B34" s="52"/>
      <c r="C34" s="33"/>
      <c r="D34" s="52"/>
      <c r="E34" s="33"/>
      <c r="F34" s="52"/>
      <c r="G34" s="33"/>
    </row>
    <row r="35" spans="1:7" ht="14">
      <c r="A35" s="54"/>
      <c r="B35" s="52"/>
      <c r="C35" s="33"/>
      <c r="D35" s="52"/>
      <c r="E35" s="33"/>
      <c r="F35" s="52"/>
      <c r="G35" s="33"/>
    </row>
    <row r="36" spans="1:7" ht="14">
      <c r="A36" s="54"/>
      <c r="B36" s="52"/>
      <c r="C36" s="33"/>
      <c r="D36" s="52"/>
      <c r="E36" s="33"/>
      <c r="F36" s="52"/>
      <c r="G36" s="33"/>
    </row>
    <row r="37" spans="1:7" ht="14">
      <c r="A37" s="54"/>
      <c r="B37" s="52"/>
      <c r="C37" s="33"/>
      <c r="D37" s="52"/>
      <c r="E37" s="33"/>
      <c r="F37" s="52"/>
      <c r="G37" s="33"/>
    </row>
    <row r="38" spans="1:7" ht="14">
      <c r="A38" s="54"/>
      <c r="B38" s="52"/>
      <c r="C38" s="33"/>
      <c r="D38" s="52"/>
      <c r="E38" s="33"/>
      <c r="F38" s="52"/>
      <c r="G38" s="33"/>
    </row>
    <row r="39" spans="1:7" ht="14">
      <c r="A39" s="54"/>
      <c r="B39" s="52"/>
      <c r="C39" s="33"/>
      <c r="D39" s="52"/>
      <c r="E39" s="33"/>
      <c r="F39" s="52"/>
      <c r="G39" s="33"/>
    </row>
    <row r="40" spans="1:7" ht="14">
      <c r="A40" s="54"/>
      <c r="B40" s="52"/>
      <c r="C40" s="33"/>
      <c r="D40" s="52"/>
      <c r="E40" s="33"/>
      <c r="F40" s="52"/>
      <c r="G40" s="33"/>
    </row>
    <row r="41" spans="1:7" ht="14">
      <c r="A41" s="54"/>
      <c r="B41" s="52"/>
      <c r="C41" s="33"/>
      <c r="D41" s="52"/>
      <c r="E41" s="33"/>
      <c r="F41" s="52"/>
      <c r="G41" s="33"/>
    </row>
    <row r="42" spans="1:7" ht="14">
      <c r="A42" s="54"/>
      <c r="B42" s="52"/>
      <c r="C42" s="33"/>
      <c r="D42" s="52"/>
      <c r="E42" s="33"/>
      <c r="F42" s="52"/>
      <c r="G42" s="33"/>
    </row>
    <row r="43" spans="1:7" ht="14">
      <c r="A43" s="54"/>
      <c r="B43" s="52"/>
      <c r="C43" s="33"/>
      <c r="D43" s="52"/>
      <c r="E43" s="33"/>
      <c r="F43" s="52"/>
      <c r="G43" s="33"/>
    </row>
    <row r="44" spans="1:7" ht="14">
      <c r="A44" s="54"/>
      <c r="B44" s="52"/>
      <c r="C44" s="33"/>
      <c r="D44" s="52"/>
      <c r="E44" s="33"/>
      <c r="F44" s="52"/>
      <c r="G44" s="33"/>
    </row>
    <row r="45" spans="1:7" ht="14">
      <c r="A45" s="54"/>
      <c r="B45" s="52"/>
      <c r="C45" s="33"/>
      <c r="D45" s="52"/>
      <c r="E45" s="33"/>
      <c r="F45" s="52"/>
      <c r="G45" s="33"/>
    </row>
    <row r="46" spans="1:7" ht="14">
      <c r="A46" s="54"/>
      <c r="B46" s="52"/>
      <c r="C46" s="33"/>
      <c r="D46" s="52"/>
      <c r="E46" s="33"/>
      <c r="F46" s="52"/>
      <c r="G46" s="33"/>
    </row>
    <row r="47" spans="1:7" ht="14">
      <c r="A47" s="54"/>
      <c r="B47" s="52"/>
      <c r="C47" s="33"/>
      <c r="D47" s="52"/>
      <c r="E47" s="33"/>
      <c r="F47" s="52"/>
      <c r="G47" s="33"/>
    </row>
    <row r="48" spans="1:7" ht="14">
      <c r="A48" s="54"/>
      <c r="B48" s="52"/>
      <c r="C48" s="33"/>
      <c r="D48" s="52"/>
      <c r="E48" s="33"/>
      <c r="F48" s="52"/>
      <c r="G48" s="33"/>
    </row>
    <row r="49" spans="1:7" ht="14">
      <c r="A49" s="54"/>
      <c r="B49" s="52"/>
      <c r="C49" s="33"/>
      <c r="D49" s="52"/>
      <c r="E49" s="33"/>
      <c r="F49" s="52"/>
      <c r="G49" s="33"/>
    </row>
    <row r="50" spans="1:7" ht="14">
      <c r="A50" s="54"/>
      <c r="B50" s="52"/>
      <c r="C50" s="33"/>
      <c r="D50" s="52"/>
      <c r="E50" s="33"/>
      <c r="F50" s="52"/>
      <c r="G50" s="33"/>
    </row>
  </sheetData>
  <pageMargins left="0.7" right="0.7" top="0.75" bottom="0.75" header="0.3" footer="0.3"/>
  <pageSetup orientation="portrait" horizontalDpi="90" verticalDpi="9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F6345C59C80454BA23F50BA712E6CE6" ma:contentTypeVersion="8" ma:contentTypeDescription="Create a new document." ma:contentTypeScope="" ma:versionID="a9c050f590079cc8fbb16e6fad009812">
  <xsd:schema xmlns:xsd="http://www.w3.org/2001/XMLSchema" xmlns:xs="http://www.w3.org/2001/XMLSchema" xmlns:p="http://schemas.microsoft.com/office/2006/metadata/properties" xmlns:ns2="de77252f-e56b-42c8-a8ec-4c61be97b590" xmlns:ns3="63285665-23de-469d-854f-27fd2f12a0c5" targetNamespace="http://schemas.microsoft.com/office/2006/metadata/properties" ma:root="true" ma:fieldsID="3fd654f5c262504a364f0daf829bc813" ns2:_="" ns3:_="">
    <xsd:import namespace="de77252f-e56b-42c8-a8ec-4c61be97b590"/>
    <xsd:import namespace="63285665-23de-469d-854f-27fd2f12a0c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77252f-e56b-42c8-a8ec-4c61be97b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285665-23de-469d-854f-27fd2f12a0c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7C7610-637E-4FFB-9616-0308C9CB0AA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56E6C95-F450-492A-A266-CF378636A95B}">
  <ds:schemaRefs>
    <ds:schemaRef ds:uri="http://schemas.microsoft.com/sharepoint/v3/contenttype/forms"/>
  </ds:schemaRefs>
</ds:datastoreItem>
</file>

<file path=customXml/itemProps3.xml><?xml version="1.0" encoding="utf-8"?>
<ds:datastoreItem xmlns:ds="http://schemas.openxmlformats.org/officeDocument/2006/customXml" ds:itemID="{AC28F851-3341-418B-A1FA-896104FB7A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77252f-e56b-42c8-a8ec-4c61be97b590"/>
    <ds:schemaRef ds:uri="63285665-23de-469d-854f-27fd2f12a0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vt:lpstr>
      <vt:lpstr>Sheet1</vt:lpstr>
      <vt:lpstr>Veteran</vt:lpstr>
      <vt:lpstr>Non-Veteran</vt:lpstr>
      <vt:lpstr>U.S. Adult Population</vt:lpstr>
      <vt:lpstr>Veteran Race &amp; Ethnicity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vhacanmorles</dc:creator>
  <cp:keywords/>
  <dc:description/>
  <cp:lastModifiedBy>David Stone</cp:lastModifiedBy>
  <cp:revision>1</cp:revision>
  <dcterms:created xsi:type="dcterms:W3CDTF">2023-08-02T20:53:34Z</dcterms:created>
  <dcterms:modified xsi:type="dcterms:W3CDTF">2024-05-26T12:21:28Z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0x0101007F6345C59C80454BA23F50BA712E6CE6</vt:lpwstr>
  </property>
</Properties>
</file>